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<sst xmlns="http://schemas.openxmlformats.org/spreadsheetml/2006/main" count="15783" uniqueCount="1951">
  <si>
    <t>File opened</t>
  </si>
  <si>
    <t>2023-03-14 10:39:13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</si>
  <si>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</si>
  <si>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</si>
  <si>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</si>
  <si>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</si>
  <si>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</si>
  <si>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</si>
  <si>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</si>
  <si>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</si>
  <si>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</si>
  <si>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</si>
  <si>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</si>
  <si>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</si>
  <si>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</si>
  <si>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Tue Mar 14 10:18</t>
  </si>
  <si>
    <t>H2O rangematch</t>
  </si>
  <si>
    <t>Tue Mar 14 10:27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</si>
  <si>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</si>
  <si>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</si>
  <si>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</si>
  <si>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</si>
  <si>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</si>
  <si>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</si>
  <si>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</si>
  <si>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</si>
  <si>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</si>
  <si>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10:39:13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</si>
  <si>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</si>
  <si>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</si>
  <si>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</si>
  <si>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</si>
  <si>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</si>
  <si>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</si>
  <si>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</si>
  <si>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</si>
  <si>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</si>
  <si>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</si>
  <si>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</si>
  <si>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</si>
  <si>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</si>
  <si>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</si>
  <si>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</si>
  <si>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</si>
  <si>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</si>
  <si>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</si>
  <si>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</si>
  <si>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</si>
  <si>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</si>
  <si>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</si>
  <si>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</si>
  <si>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</si>
  <si>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</si>
  <si>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</si>
  <si>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</si>
  <si>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</si>
  <si>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</si>
  <si>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</si>
  <si>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</si>
  <si>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</si>
  <si>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</si>
  <si>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</si>
  <si>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</si>
  <si>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</si>
  <si>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</si>
  <si>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</si>
  <si>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</si>
  <si>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</si>
  <si>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</si>
  <si>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</si>
  <si>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</si>
  <si>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</si>
  <si>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</si>
  <si>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</si>
  <si>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</si>
  <si>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</si>
  <si>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</si>
  <si>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</si>
  <si>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</si>
  <si>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</si>
  <si>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6.05899 82.2042 396.465 656.997 915.054 1128.65 1314.05 1495.71</t>
  </si>
  <si>
    <t>Fs_true</t>
  </si>
  <si>
    <t>-0.0245984 101.947 402.544 602.994 801.371 1002.46 1201 1401.58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</si>
  <si>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</si>
  <si>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</si>
  <si>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</si>
  <si>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</si>
  <si>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</si>
  <si>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</si>
  <si>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</si>
  <si>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</si>
  <si>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</si>
  <si>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</si>
  <si>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</si>
  <si>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</si>
  <si>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</si>
  <si>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</si>
  <si>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</si>
  <si>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</si>
  <si>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</si>
  <si>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</si>
  <si>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</si>
  <si>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</si>
  <si>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</si>
  <si>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</si>
  <si>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</si>
  <si>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</si>
  <si>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</si>
  <si>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</si>
  <si>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</si>
  <si>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</si>
  <si>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</si>
  <si>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</si>
  <si>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</si>
  <si>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</si>
  <si>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</si>
  <si>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</si>
  <si>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</si>
  <si>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</si>
  <si>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</si>
  <si>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</si>
  <si>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</si>
  <si>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</si>
  <si>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</si>
  <si>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</si>
  <si>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</si>
  <si>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</si>
  <si>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</si>
  <si>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</si>
  <si>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</si>
  <si>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</si>
  <si>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</si>
  <si>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</si>
  <si>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</si>
  <si>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</si>
  <si>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</si>
  <si>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</si>
  <si>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</si>
  <si>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</si>
  <si>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</si>
  <si>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</si>
  <si>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</si>
  <si>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</si>
  <si>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</si>
  <si>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</si>
  <si>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</si>
  <si>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</si>
  <si>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</si>
  <si>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</si>
  <si>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</si>
  <si>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</si>
  <si>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</si>
  <si>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</si>
  <si>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</si>
  <si>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</si>
  <si>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</si>
  <si>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</si>
  <si>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</si>
  <si>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</si>
  <si>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</si>
  <si>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</si>
  <si>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</si>
  <si>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</si>
  <si>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</si>
  <si>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</si>
  <si>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</si>
  <si>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</si>
  <si>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</si>
  <si>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</si>
  <si>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</si>
  <si>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</si>
  <si>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</si>
  <si>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</si>
  <si>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</si>
  <si>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</si>
  <si>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</si>
  <si>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</si>
  <si>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</si>
  <si>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</si>
  <si>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</si>
  <si>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</si>
  <si>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</si>
  <si>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</si>
  <si>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</si>
  <si>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</si>
  <si>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</si>
  <si>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</si>
  <si>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</si>
  <si>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</si>
  <si>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</si>
  <si>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</si>
  <si>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</si>
  <si>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</si>
  <si>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</si>
  <si>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</si>
  <si>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</si>
  <si>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</si>
  <si>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</si>
  <si>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</si>
  <si>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</si>
  <si>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</si>
  <si>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</si>
  <si>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</si>
  <si>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</si>
  <si>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</si>
  <si>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</si>
  <si>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</si>
  <si>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</si>
  <si>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</si>
  <si>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</si>
  <si>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</si>
  <si>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</si>
  <si>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</si>
  <si>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</si>
  <si>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</si>
  <si>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</si>
  <si>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</si>
  <si>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</si>
  <si>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</si>
  <si>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</si>
  <si>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</si>
  <si>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</si>
  <si>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</si>
  <si>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</si>
  <si>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</si>
  <si>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</si>
  <si>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</si>
  <si>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</si>
  <si>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</si>
  <si>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</si>
  <si>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</si>
  <si>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</si>
  <si>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</si>
  <si>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</si>
  <si>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</si>
  <si>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</si>
  <si>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</si>
  <si>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</si>
  <si>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</si>
  <si>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</si>
  <si>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</si>
  <si>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</si>
  <si>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</si>
  <si>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</si>
  <si>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</si>
  <si>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</si>
  <si>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</si>
  <si>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</si>
  <si>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</si>
  <si>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</si>
  <si>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</si>
  <si>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</si>
  <si>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</si>
  <si>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</si>
  <si>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</si>
  <si>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</si>
  <si>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</si>
  <si>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</si>
  <si>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</si>
  <si>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</si>
  <si>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</si>
  <si>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</si>
  <si>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</si>
  <si>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</si>
  <si>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</si>
  <si>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</si>
  <si>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</si>
  <si>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</si>
  <si>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</si>
  <si>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</si>
  <si>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</si>
  <si>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</si>
  <si>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</si>
  <si>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</si>
  <si>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</si>
  <si>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</si>
  <si>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</si>
  <si>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</si>
  <si>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</si>
  <si>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</si>
  <si>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</si>
  <si>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</si>
  <si>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</si>
  <si>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</si>
  <si>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</si>
  <si>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</si>
  <si>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</si>
  <si>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</si>
  <si>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</si>
  <si>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</si>
  <si>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</si>
  <si>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</si>
  <si>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</si>
  <si>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</si>
  <si>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</si>
  <si>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</si>
  <si>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</si>
  <si>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</si>
  <si>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</si>
  <si>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</si>
  <si>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</si>
  <si>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</si>
  <si>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</si>
  <si>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</si>
  <si>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</si>
  <si>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</si>
  <si>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</si>
  <si>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</si>
  <si>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</si>
  <si>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</si>
  <si>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</si>
  <si>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</si>
  <si>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</si>
  <si>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</si>
  <si>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</si>
  <si>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</si>
  <si>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</si>
  <si>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</si>
  <si>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</si>
  <si>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</si>
  <si>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</si>
  <si>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</si>
  <si>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</si>
  <si>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</si>
  <si>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</si>
  <si>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</si>
  <si>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</si>
  <si>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</si>
  <si>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</si>
  <si>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</si>
  <si>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</si>
  <si>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</si>
  <si>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</si>
  <si>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</si>
  <si>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</si>
  <si>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</si>
  <si>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</si>
  <si>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</si>
  <si>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</si>
  <si>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</si>
  <si>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</si>
  <si>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</si>
  <si>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</si>
  <si>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</si>
  <si>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</si>
  <si>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</si>
  <si>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</si>
  <si>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</si>
  <si>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</si>
  <si>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</si>
  <si>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</si>
  <si>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20230314 11:11:59</t>
  </si>
  <si>
    <t>11:11:59</t>
  </si>
  <si>
    <t>bou_cur14_t3_ch3</t>
  </si>
  <si>
    <t>stan</t>
  </si>
  <si>
    <t>0: Broadleaf</t>
  </si>
  <si>
    <t>--:--:--</t>
  </si>
  <si>
    <t>1/2</t>
  </si>
  <si>
    <t>00000000</t>
  </si>
  <si>
    <t>iiiiiiii</t>
  </si>
  <si>
    <t>off</t>
  </si>
  <si>
    <t>20230314 11:12:04</t>
  </si>
  <si>
    <t>11:12:04</t>
  </si>
  <si>
    <t>20230314 11:12:09</t>
  </si>
  <si>
    <t>11:12:09</t>
  </si>
  <si>
    <t>0/2</t>
  </si>
  <si>
    <t>20230314 11:12:14</t>
  </si>
  <si>
    <t>11:12:14</t>
  </si>
  <si>
    <t>20230314 11:12:19</t>
  </si>
  <si>
    <t>11:12:19</t>
  </si>
  <si>
    <t>20230314 11:12:24</t>
  </si>
  <si>
    <t>11:12:24</t>
  </si>
  <si>
    <t>20230314 11:12:29</t>
  </si>
  <si>
    <t>11:12:29</t>
  </si>
  <si>
    <t>20230314 11:12:34</t>
  </si>
  <si>
    <t>11:12:34</t>
  </si>
  <si>
    <t>20230314 11:12:39</t>
  </si>
  <si>
    <t>11:12:39</t>
  </si>
  <si>
    <t>20230314 11:12:44</t>
  </si>
  <si>
    <t>11:12:44</t>
  </si>
  <si>
    <t>20230314 11:12:49</t>
  </si>
  <si>
    <t>11:12:49</t>
  </si>
  <si>
    <t>20230314 11:12:54</t>
  </si>
  <si>
    <t>11:12:54</t>
  </si>
  <si>
    <t>20230314 11:12:59</t>
  </si>
  <si>
    <t>11:12:59</t>
  </si>
  <si>
    <t>20230314 11:13:04</t>
  </si>
  <si>
    <t>11:13:04</t>
  </si>
  <si>
    <t>20230314 11:13:09</t>
  </si>
  <si>
    <t>11:13:09</t>
  </si>
  <si>
    <t>20230314 11:13:14</t>
  </si>
  <si>
    <t>11:13:14</t>
  </si>
  <si>
    <t>20230314 11:13:19</t>
  </si>
  <si>
    <t>11:13:19</t>
  </si>
  <si>
    <t>20230314 11:13:24</t>
  </si>
  <si>
    <t>11:13:24</t>
  </si>
  <si>
    <t>20230314 11:13:29</t>
  </si>
  <si>
    <t>11:13:29</t>
  </si>
  <si>
    <t>20230314 11:13:34</t>
  </si>
  <si>
    <t>11:13:34</t>
  </si>
  <si>
    <t>20230314 11:13:39</t>
  </si>
  <si>
    <t>11:13:39</t>
  </si>
  <si>
    <t>20230314 11:13:44</t>
  </si>
  <si>
    <t>11:13:44</t>
  </si>
  <si>
    <t>20230314 11:13:49</t>
  </si>
  <si>
    <t>11:13:49</t>
  </si>
  <si>
    <t>20230314 11:13:54</t>
  </si>
  <si>
    <t>11:13:54</t>
  </si>
  <si>
    <t>20230314 11:16:32</t>
  </si>
  <si>
    <t>11:16:32</t>
  </si>
  <si>
    <t>bou_cur14_t3_ch3_1</t>
  </si>
  <si>
    <t>20230314 11:16:37</t>
  </si>
  <si>
    <t>11:16:37</t>
  </si>
  <si>
    <t>20230314 11:16:42</t>
  </si>
  <si>
    <t>11:16:42</t>
  </si>
  <si>
    <t>20230314 11:16:47</t>
  </si>
  <si>
    <t>11:16:47</t>
  </si>
  <si>
    <t>20230314 11:16:52</t>
  </si>
  <si>
    <t>11:16:52</t>
  </si>
  <si>
    <t>20230314 11:16:57</t>
  </si>
  <si>
    <t>11:16:57</t>
  </si>
  <si>
    <t>20230314 11:17:02</t>
  </si>
  <si>
    <t>11:17:02</t>
  </si>
  <si>
    <t>20230314 11:17:07</t>
  </si>
  <si>
    <t>11:17:07</t>
  </si>
  <si>
    <t>20230314 11:17:12</t>
  </si>
  <si>
    <t>11:17:12</t>
  </si>
  <si>
    <t>20230314 11:17:17</t>
  </si>
  <si>
    <t>11:17:17</t>
  </si>
  <si>
    <t>20230314 11:17:22</t>
  </si>
  <si>
    <t>11:17:22</t>
  </si>
  <si>
    <t>20230314 11:17:27</t>
  </si>
  <si>
    <t>11:17:27</t>
  </si>
  <si>
    <t>20230314 11:17:32</t>
  </si>
  <si>
    <t>11:17:32</t>
  </si>
  <si>
    <t>20230314 11:17:37</t>
  </si>
  <si>
    <t>11:17:37</t>
  </si>
  <si>
    <t>20230314 11:17:42</t>
  </si>
  <si>
    <t>11:17:42</t>
  </si>
  <si>
    <t>20230314 11:17:47</t>
  </si>
  <si>
    <t>11:17:47</t>
  </si>
  <si>
    <t>20230314 11:17:52</t>
  </si>
  <si>
    <t>11:17:52</t>
  </si>
  <si>
    <t>20230314 11:17:57</t>
  </si>
  <si>
    <t>11:17:57</t>
  </si>
  <si>
    <t>20230314 11:18:02</t>
  </si>
  <si>
    <t>11:18:02</t>
  </si>
  <si>
    <t>20230314 11:18:07</t>
  </si>
  <si>
    <t>11:18:07</t>
  </si>
  <si>
    <t>20230314 11:18:12</t>
  </si>
  <si>
    <t>11:18:12</t>
  </si>
  <si>
    <t>20230314 11:18:17</t>
  </si>
  <si>
    <t>11:18:17</t>
  </si>
  <si>
    <t>20230314 11:18:22</t>
  </si>
  <si>
    <t>11:18:22</t>
  </si>
  <si>
    <t>20230314 11:18:27</t>
  </si>
  <si>
    <t>11:18:27</t>
  </si>
  <si>
    <t>20230314 11:20:04</t>
  </si>
  <si>
    <t>11:20:04</t>
  </si>
  <si>
    <t>20230314 11:20:09</t>
  </si>
  <si>
    <t>11:20:09</t>
  </si>
  <si>
    <t>20230314 11:20:14</t>
  </si>
  <si>
    <t>11:20:14</t>
  </si>
  <si>
    <t>20230314 11:20:19</t>
  </si>
  <si>
    <t>11:20:19</t>
  </si>
  <si>
    <t>20230314 11:20:24</t>
  </si>
  <si>
    <t>11:20:24</t>
  </si>
  <si>
    <t>20230314 11:20:29</t>
  </si>
  <si>
    <t>11:20:29</t>
  </si>
  <si>
    <t>20230314 11:20:34</t>
  </si>
  <si>
    <t>11:20:34</t>
  </si>
  <si>
    <t>20230314 11:20:39</t>
  </si>
  <si>
    <t>11:20:39</t>
  </si>
  <si>
    <t>20230314 11:20:44</t>
  </si>
  <si>
    <t>11:20:44</t>
  </si>
  <si>
    <t>20230314 11:20:49</t>
  </si>
  <si>
    <t>11:20:49</t>
  </si>
  <si>
    <t>20230314 11:20:54</t>
  </si>
  <si>
    <t>11:20:54</t>
  </si>
  <si>
    <t>20230314 11:20:59</t>
  </si>
  <si>
    <t>11:20:59</t>
  </si>
  <si>
    <t>20230314 11:21:04</t>
  </si>
  <si>
    <t>11:21:04</t>
  </si>
  <si>
    <t>20230314 11:21:09</t>
  </si>
  <si>
    <t>11:21:09</t>
  </si>
  <si>
    <t>20230314 11:21:14</t>
  </si>
  <si>
    <t>11:21:14</t>
  </si>
  <si>
    <t>20230314 11:21:19</t>
  </si>
  <si>
    <t>11:21:19</t>
  </si>
  <si>
    <t>20230314 11:21:24</t>
  </si>
  <si>
    <t>11:21:24</t>
  </si>
  <si>
    <t>20230314 11:21:29</t>
  </si>
  <si>
    <t>11:21:29</t>
  </si>
  <si>
    <t>20230314 11:21:34</t>
  </si>
  <si>
    <t>11:21:34</t>
  </si>
  <si>
    <t>20230314 11:21:39</t>
  </si>
  <si>
    <t>11:21:39</t>
  </si>
  <si>
    <t>20230314 11:21:44</t>
  </si>
  <si>
    <t>11:21:44</t>
  </si>
  <si>
    <t>20230314 11:21:49</t>
  </si>
  <si>
    <t>11:21:49</t>
  </si>
  <si>
    <t>20230314 11:21:54</t>
  </si>
  <si>
    <t>11:21:54</t>
  </si>
  <si>
    <t>20230314 11:21:59</t>
  </si>
  <si>
    <t>11:21:59</t>
  </si>
  <si>
    <t>20230314 11:22:04</t>
  </si>
  <si>
    <t>11:22:04</t>
  </si>
  <si>
    <t>20230314 11:22:09</t>
  </si>
  <si>
    <t>11:22:09</t>
  </si>
  <si>
    <t>20230314 11:22:14</t>
  </si>
  <si>
    <t>11:22:14</t>
  </si>
  <si>
    <t>20230314 11:22:19</t>
  </si>
  <si>
    <t>11:22:19</t>
  </si>
  <si>
    <t>20230314 11:22:24</t>
  </si>
  <si>
    <t>11:22:24</t>
  </si>
  <si>
    <t>20230314 11:22:29</t>
  </si>
  <si>
    <t>11:22:29</t>
  </si>
  <si>
    <t>20230314 11:22:34</t>
  </si>
  <si>
    <t>11:22:34</t>
  </si>
  <si>
    <t>20230314 11:22:39</t>
  </si>
  <si>
    <t>11:22:39</t>
  </si>
  <si>
    <t>20230314 11:22:44</t>
  </si>
  <si>
    <t>11:22:44</t>
  </si>
  <si>
    <t>20230314 11:22:49</t>
  </si>
  <si>
    <t>11:22:49</t>
  </si>
  <si>
    <t>20230314 11:22:54</t>
  </si>
  <si>
    <t>11:22:54</t>
  </si>
  <si>
    <t>20230314 11:22:59</t>
  </si>
  <si>
    <t>11:22:59</t>
  </si>
  <si>
    <t>20230314 11:23:04</t>
  </si>
  <si>
    <t>11:23:04</t>
  </si>
  <si>
    <t>20230314 11:23:09</t>
  </si>
  <si>
    <t>11:23:09</t>
  </si>
  <si>
    <t>20230314 11:23:14</t>
  </si>
  <si>
    <t>11:23:14</t>
  </si>
  <si>
    <t>20230314 11:23:19</t>
  </si>
  <si>
    <t>11:23:19</t>
  </si>
  <si>
    <t>20230314 11:23:24</t>
  </si>
  <si>
    <t>11:23:24</t>
  </si>
  <si>
    <t>20230314 11:23:29</t>
  </si>
  <si>
    <t>11:23:29</t>
  </si>
  <si>
    <t>20230314 11:23:34</t>
  </si>
  <si>
    <t>11:23:34</t>
  </si>
  <si>
    <t>20230314 11:23:39</t>
  </si>
  <si>
    <t>11:23:39</t>
  </si>
  <si>
    <t>20230314 11:23:44</t>
  </si>
  <si>
    <t>11:23:44</t>
  </si>
  <si>
    <t>20230314 11:23:49</t>
  </si>
  <si>
    <t>11:23:49</t>
  </si>
  <si>
    <t>20230314 11:23:54</t>
  </si>
  <si>
    <t>11:23:54</t>
  </si>
  <si>
    <t>20230314 11:23:59</t>
  </si>
  <si>
    <t>11:23:59</t>
  </si>
  <si>
    <t>20230314 11:24:04</t>
  </si>
  <si>
    <t>11:24:04</t>
  </si>
  <si>
    <t>20230314 11:24:09</t>
  </si>
  <si>
    <t>11:24:09</t>
  </si>
  <si>
    <t>20230314 11:24:14</t>
  </si>
  <si>
    <t>11:24:14</t>
  </si>
  <si>
    <t>20230314 11:24:19</t>
  </si>
  <si>
    <t>11:24:19</t>
  </si>
  <si>
    <t>20230314 11:24:24</t>
  </si>
  <si>
    <t>11:24:24</t>
  </si>
  <si>
    <t>20230314 11:24:29</t>
  </si>
  <si>
    <t>11:24:29</t>
  </si>
  <si>
    <t>20230314 11:24:34</t>
  </si>
  <si>
    <t>11:24:34</t>
  </si>
  <si>
    <t>20230314 11:24:39</t>
  </si>
  <si>
    <t>11:24:39</t>
  </si>
  <si>
    <t>20230314 11:24:44</t>
  </si>
  <si>
    <t>11:24:44</t>
  </si>
  <si>
    <t>20230314 11:24:49</t>
  </si>
  <si>
    <t>11:24:49</t>
  </si>
  <si>
    <t>20230314 11:24:54</t>
  </si>
  <si>
    <t>11:24:54</t>
  </si>
  <si>
    <t>20230314 11:24:59</t>
  </si>
  <si>
    <t>11:24:59</t>
  </si>
  <si>
    <t>20230314 11:25:04</t>
  </si>
  <si>
    <t>11:25:04</t>
  </si>
  <si>
    <t>20230314 11:25:09</t>
  </si>
  <si>
    <t>11:25:09</t>
  </si>
  <si>
    <t>20230314 11:25:14</t>
  </si>
  <si>
    <t>11:25:14</t>
  </si>
  <si>
    <t>20230314 11:25:19</t>
  </si>
  <si>
    <t>11:25:19</t>
  </si>
  <si>
    <t>20230314 11:25:24</t>
  </si>
  <si>
    <t>11:25:24</t>
  </si>
  <si>
    <t>20230314 11:25:29</t>
  </si>
  <si>
    <t>11:25:29</t>
  </si>
  <si>
    <t>20230314 11:25:34</t>
  </si>
  <si>
    <t>11:25:34</t>
  </si>
  <si>
    <t>20230314 11:25:39</t>
  </si>
  <si>
    <t>11:25:39</t>
  </si>
  <si>
    <t>20230314 11:25:44</t>
  </si>
  <si>
    <t>11:25:44</t>
  </si>
  <si>
    <t>20230314 11:25:49</t>
  </si>
  <si>
    <t>11:25:49</t>
  </si>
  <si>
    <t>20230314 11:25:54</t>
  </si>
  <si>
    <t>11:25:54</t>
  </si>
  <si>
    <t>20230314 11:25:59</t>
  </si>
  <si>
    <t>11:25:59</t>
  </si>
  <si>
    <t>20230314 11:49:44</t>
  </si>
  <si>
    <t>11:49:44</t>
  </si>
  <si>
    <t>20230314 11:49:49</t>
  </si>
  <si>
    <t>11:49:49</t>
  </si>
  <si>
    <t>20230314 11:49:54</t>
  </si>
  <si>
    <t>11:49:54</t>
  </si>
  <si>
    <t>20230314 11:49:59</t>
  </si>
  <si>
    <t>11:49:59</t>
  </si>
  <si>
    <t>20230314 11:50:04</t>
  </si>
  <si>
    <t>11:50:04</t>
  </si>
  <si>
    <t>20230314 11:50:09</t>
  </si>
  <si>
    <t>11:50:09</t>
  </si>
  <si>
    <t>20230314 11:50:14</t>
  </si>
  <si>
    <t>11:50:14</t>
  </si>
  <si>
    <t>20230314 11:50:19</t>
  </si>
  <si>
    <t>11:50:19</t>
  </si>
  <si>
    <t>20230314 11:50:24</t>
  </si>
  <si>
    <t>11:50:24</t>
  </si>
  <si>
    <t>20230314 11:50:29</t>
  </si>
  <si>
    <t>11:50:29</t>
  </si>
  <si>
    <t>20230314 11:50:34</t>
  </si>
  <si>
    <t>11:50:34</t>
  </si>
  <si>
    <t>20230314 11:50:39</t>
  </si>
  <si>
    <t>11:50:39</t>
  </si>
  <si>
    <t>20230314 11:50:44</t>
  </si>
  <si>
    <t>11:50:44</t>
  </si>
  <si>
    <t>20230314 11:50:49</t>
  </si>
  <si>
    <t>11:50:49</t>
  </si>
  <si>
    <t>20230314 11:50:54</t>
  </si>
  <si>
    <t>11:50:54</t>
  </si>
  <si>
    <t>20230314 11:50:59</t>
  </si>
  <si>
    <t>11:50:59</t>
  </si>
  <si>
    <t>20230314 11:51:04</t>
  </si>
  <si>
    <t>11:51:04</t>
  </si>
  <si>
    <t>20230314 11:51:09</t>
  </si>
  <si>
    <t>11:51:09</t>
  </si>
  <si>
    <t>20230314 11:51:14</t>
  </si>
  <si>
    <t>11:51:14</t>
  </si>
  <si>
    <t>20230314 11:51:19</t>
  </si>
  <si>
    <t>11:51:19</t>
  </si>
  <si>
    <t>20230314 11:51:24</t>
  </si>
  <si>
    <t>11:51:24</t>
  </si>
  <si>
    <t>20230314 11:51:29</t>
  </si>
  <si>
    <t>11:51:29</t>
  </si>
  <si>
    <t>20230314 11:51:34</t>
  </si>
  <si>
    <t>11:51:34</t>
  </si>
  <si>
    <t>20230314 11:51:39</t>
  </si>
  <si>
    <t>11:51:39</t>
  </si>
  <si>
    <t>20230314 11:53:16</t>
  </si>
  <si>
    <t>11:53:16</t>
  </si>
  <si>
    <t>20230314 11:53:21</t>
  </si>
  <si>
    <t>11:53:21</t>
  </si>
  <si>
    <t>20230314 11:53:26</t>
  </si>
  <si>
    <t>11:53:26</t>
  </si>
  <si>
    <t>20230314 11:53:31</t>
  </si>
  <si>
    <t>11:53:31</t>
  </si>
  <si>
    <t>20230314 11:53:36</t>
  </si>
  <si>
    <t>11:53:36</t>
  </si>
  <si>
    <t>20230314 11:53:41</t>
  </si>
  <si>
    <t>11:53:41</t>
  </si>
  <si>
    <t>20230314 11:53:46</t>
  </si>
  <si>
    <t>11:53:46</t>
  </si>
  <si>
    <t>20230314 11:53:51</t>
  </si>
  <si>
    <t>11:53:51</t>
  </si>
  <si>
    <t>20230314 11:53:56</t>
  </si>
  <si>
    <t>11:53:56</t>
  </si>
  <si>
    <t>20230314 11:54:01</t>
  </si>
  <si>
    <t>11:54:01</t>
  </si>
  <si>
    <t>20230314 11:54:06</t>
  </si>
  <si>
    <t>11:54:06</t>
  </si>
  <si>
    <t>20230314 11:54:11</t>
  </si>
  <si>
    <t>11:54:11</t>
  </si>
  <si>
    <t>20230314 11:54:16</t>
  </si>
  <si>
    <t>11:54:16</t>
  </si>
  <si>
    <t>20230314 11:54:21</t>
  </si>
  <si>
    <t>11:54:21</t>
  </si>
  <si>
    <t>20230314 11:54:26</t>
  </si>
  <si>
    <t>11:54:26</t>
  </si>
  <si>
    <t>20230314 11:54:31</t>
  </si>
  <si>
    <t>11:54:31</t>
  </si>
  <si>
    <t>20230314 11:54:36</t>
  </si>
  <si>
    <t>11:54:36</t>
  </si>
  <si>
    <t>20230314 11:54:41</t>
  </si>
  <si>
    <t>11:54:41</t>
  </si>
  <si>
    <t>20230314 11:54:46</t>
  </si>
  <si>
    <t>11:54:46</t>
  </si>
  <si>
    <t>20230314 11:54:51</t>
  </si>
  <si>
    <t>11:54:51</t>
  </si>
  <si>
    <t>20230314 11:54:56</t>
  </si>
  <si>
    <t>11:54:56</t>
  </si>
  <si>
    <t>20230314 11:55:01</t>
  </si>
  <si>
    <t>11:55:01</t>
  </si>
  <si>
    <t>20230314 11:55:06</t>
  </si>
  <si>
    <t>11:55:06</t>
  </si>
  <si>
    <t>20230314 11:55:11</t>
  </si>
  <si>
    <t>11:55:11</t>
  </si>
  <si>
    <t>20230314 11:55:16</t>
  </si>
  <si>
    <t>11:55:16</t>
  </si>
  <si>
    <t>20230314 11:55:21</t>
  </si>
  <si>
    <t>11:55:21</t>
  </si>
  <si>
    <t>20230314 11:55:26</t>
  </si>
  <si>
    <t>11:55:26</t>
  </si>
  <si>
    <t>20230314 11:55:31</t>
  </si>
  <si>
    <t>11:55:31</t>
  </si>
  <si>
    <t>20230314 11:55:36</t>
  </si>
  <si>
    <t>11:55:36</t>
  </si>
  <si>
    <t>20230314 11:55:41</t>
  </si>
  <si>
    <t>11:55:41</t>
  </si>
  <si>
    <t>20230314 11:55:46</t>
  </si>
  <si>
    <t>11:55:46</t>
  </si>
  <si>
    <t>20230314 11:55:51</t>
  </si>
  <si>
    <t>11:55:51</t>
  </si>
  <si>
    <t>20230314 11:55:56</t>
  </si>
  <si>
    <t>11:55:56</t>
  </si>
  <si>
    <t>20230314 11:56:00</t>
  </si>
  <si>
    <t>11:56:00</t>
  </si>
  <si>
    <t>20230314 11:56:06</t>
  </si>
  <si>
    <t>11:56:06</t>
  </si>
  <si>
    <t>20230314 11:56:10</t>
  </si>
  <si>
    <t>11:56:10</t>
  </si>
  <si>
    <t>20230314 11:56:16</t>
  </si>
  <si>
    <t>11:56:16</t>
  </si>
  <si>
    <t>20230314 11:56:20</t>
  </si>
  <si>
    <t>11:56:20</t>
  </si>
  <si>
    <t>20230314 11:56:26</t>
  </si>
  <si>
    <t>11:56:26</t>
  </si>
  <si>
    <t>20230314 11:56:30</t>
  </si>
  <si>
    <t>11:56:30</t>
  </si>
  <si>
    <t>20230314 11:56:36</t>
  </si>
  <si>
    <t>11:56:36</t>
  </si>
  <si>
    <t>20230314 11:56:40</t>
  </si>
  <si>
    <t>11:56:40</t>
  </si>
  <si>
    <t>20230314 11:56:46</t>
  </si>
  <si>
    <t>11:56:46</t>
  </si>
  <si>
    <t>20230314 11:56:50</t>
  </si>
  <si>
    <t>11:56:50</t>
  </si>
  <si>
    <t>20230314 11:56:55</t>
  </si>
  <si>
    <t>11:56:55</t>
  </si>
  <si>
    <t>20230314 11:57:00</t>
  </si>
  <si>
    <t>11:57:00</t>
  </si>
  <si>
    <t>20230314 11:57:05</t>
  </si>
  <si>
    <t>11:57:05</t>
  </si>
  <si>
    <t>20230314 11:57:10</t>
  </si>
  <si>
    <t>11:57:10</t>
  </si>
  <si>
    <t>20230314 11:57:15</t>
  </si>
  <si>
    <t>11:57:15</t>
  </si>
  <si>
    <t>20230314 11:57:20</t>
  </si>
  <si>
    <t>11:57:20</t>
  </si>
  <si>
    <t>20230314 11:57:25</t>
  </si>
  <si>
    <t>11:57:25</t>
  </si>
  <si>
    <t>20230314 11:57:30</t>
  </si>
  <si>
    <t>11:57:30</t>
  </si>
  <si>
    <t>20230314 11:57:35</t>
  </si>
  <si>
    <t>11:57:35</t>
  </si>
  <si>
    <t>20230314 11:57:40</t>
  </si>
  <si>
    <t>11:57:40</t>
  </si>
  <si>
    <t>20230314 11:57:45</t>
  </si>
  <si>
    <t>11:57:45</t>
  </si>
  <si>
    <t>20230314 11:57:50</t>
  </si>
  <si>
    <t>11:57:50</t>
  </si>
  <si>
    <t>20230314 11:57:55</t>
  </si>
  <si>
    <t>11:57:55</t>
  </si>
  <si>
    <t>20230314 11:58:00</t>
  </si>
  <si>
    <t>11:58:00</t>
  </si>
  <si>
    <t>20230314 11:58:05</t>
  </si>
  <si>
    <t>11:58:05</t>
  </si>
  <si>
    <t>20230314 11:58:10</t>
  </si>
  <si>
    <t>11:58:10</t>
  </si>
  <si>
    <t>20230314 11:58:15</t>
  </si>
  <si>
    <t>11:58:15</t>
  </si>
  <si>
    <t>20230314 11:58:20</t>
  </si>
  <si>
    <t>11:58:20</t>
  </si>
  <si>
    <t>20230314 11:58:25</t>
  </si>
  <si>
    <t>11:58:25</t>
  </si>
  <si>
    <t>2/2</t>
  </si>
  <si>
    <t>20230314 11:58:30</t>
  </si>
  <si>
    <t>11:58:30</t>
  </si>
  <si>
    <t>20230314 11:58:35</t>
  </si>
  <si>
    <t>11:58:35</t>
  </si>
  <si>
    <t>20230314 11:58:40</t>
  </si>
  <si>
    <t>11:58:40</t>
  </si>
  <si>
    <t>20230314 11:58:45</t>
  </si>
  <si>
    <t>11:58:45</t>
  </si>
  <si>
    <t>20230314 11:58:50</t>
  </si>
  <si>
    <t>11:58:50</t>
  </si>
  <si>
    <t>20230314 11:58:55</t>
  </si>
  <si>
    <t>11:58:55</t>
  </si>
  <si>
    <t>20230314 11:59:00</t>
  </si>
  <si>
    <t>11:59:00</t>
  </si>
  <si>
    <t>20230314 11:59:05</t>
  </si>
  <si>
    <t>11:59:05</t>
  </si>
  <si>
    <t>20230314 11:59:10</t>
  </si>
  <si>
    <t>11:59:10</t>
  </si>
  <si>
    <t>20230314 12:49:54</t>
  </si>
  <si>
    <t>12:49:54</t>
  </si>
  <si>
    <t>bou_cur11_t3_ch3</t>
  </si>
  <si>
    <t>20230314 12:49:59</t>
  </si>
  <si>
    <t>12:49:59</t>
  </si>
  <si>
    <t>20230314 12:50:04</t>
  </si>
  <si>
    <t>12:50:04</t>
  </si>
  <si>
    <t>20230314 12:50:09</t>
  </si>
  <si>
    <t>12:50:09</t>
  </si>
  <si>
    <t>20230314 12:50:14</t>
  </si>
  <si>
    <t>12:50:14</t>
  </si>
  <si>
    <t>20230314 12:50:19</t>
  </si>
  <si>
    <t>12:50:19</t>
  </si>
  <si>
    <t>20230314 12:50:24</t>
  </si>
  <si>
    <t>12:50:24</t>
  </si>
  <si>
    <t>20230314 12:50:29</t>
  </si>
  <si>
    <t>12:50:29</t>
  </si>
  <si>
    <t>20230314 12:50:34</t>
  </si>
  <si>
    <t>12:50:34</t>
  </si>
  <si>
    <t>20230314 12:50:39</t>
  </si>
  <si>
    <t>12:50:39</t>
  </si>
  <si>
    <t>20230314 12:50:44</t>
  </si>
  <si>
    <t>12:50:44</t>
  </si>
  <si>
    <t>20230314 12:50:49</t>
  </si>
  <si>
    <t>12:50:49</t>
  </si>
  <si>
    <t>20230314 12:50:54</t>
  </si>
  <si>
    <t>12:50:54</t>
  </si>
  <si>
    <t>20230314 12:50:59</t>
  </si>
  <si>
    <t>12:50:59</t>
  </si>
  <si>
    <t>20230314 12:51:04</t>
  </si>
  <si>
    <t>12:51:04</t>
  </si>
  <si>
    <t>20230314 12:51:09</t>
  </si>
  <si>
    <t>12:51:09</t>
  </si>
  <si>
    <t>20230314 12:51:14</t>
  </si>
  <si>
    <t>12:51:14</t>
  </si>
  <si>
    <t>20230314 12:51:19</t>
  </si>
  <si>
    <t>12:51:19</t>
  </si>
  <si>
    <t>20230314 12:51:24</t>
  </si>
  <si>
    <t>12:51:24</t>
  </si>
  <si>
    <t>20230314 12:51:29</t>
  </si>
  <si>
    <t>12:51:29</t>
  </si>
  <si>
    <t>20230314 12:51:34</t>
  </si>
  <si>
    <t>12:51:34</t>
  </si>
  <si>
    <t>20230314 12:51:39</t>
  </si>
  <si>
    <t>12:51:39</t>
  </si>
  <si>
    <t>20230314 12:51:44</t>
  </si>
  <si>
    <t>12:51:44</t>
  </si>
  <si>
    <t>20230314 12:51:49</t>
  </si>
  <si>
    <t>12:51:49</t>
  </si>
  <si>
    <t>20230314 12:53:26</t>
  </si>
  <si>
    <t>12:53:26</t>
  </si>
  <si>
    <t>20230314 12:53:31</t>
  </si>
  <si>
    <t>12:53:31</t>
  </si>
  <si>
    <t>20230314 12:53:36</t>
  </si>
  <si>
    <t>12:53:36</t>
  </si>
  <si>
    <t>20230314 12:53:41</t>
  </si>
  <si>
    <t>12:53:41</t>
  </si>
  <si>
    <t>20230314 12:53:46</t>
  </si>
  <si>
    <t>12:53:46</t>
  </si>
  <si>
    <t>20230314 12:53:51</t>
  </si>
  <si>
    <t>12:53:51</t>
  </si>
  <si>
    <t>20230314 12:53:56</t>
  </si>
  <si>
    <t>12:53:56</t>
  </si>
  <si>
    <t>20230314 12:54:01</t>
  </si>
  <si>
    <t>12:54:01</t>
  </si>
  <si>
    <t>20230314 12:54:06</t>
  </si>
  <si>
    <t>12:54:06</t>
  </si>
  <si>
    <t>20230314 12:54:11</t>
  </si>
  <si>
    <t>12:54:11</t>
  </si>
  <si>
    <t>20230314 12:54:16</t>
  </si>
  <si>
    <t>12:54:16</t>
  </si>
  <si>
    <t>20230314 12:54:21</t>
  </si>
  <si>
    <t>12:54:21</t>
  </si>
  <si>
    <t>20230314 12:54:26</t>
  </si>
  <si>
    <t>12:54:26</t>
  </si>
  <si>
    <t>20230314 12:54:31</t>
  </si>
  <si>
    <t>12:54:31</t>
  </si>
  <si>
    <t>20230314 12:54:36</t>
  </si>
  <si>
    <t>12:54:36</t>
  </si>
  <si>
    <t>20230314 12:54:41</t>
  </si>
  <si>
    <t>12:54:41</t>
  </si>
  <si>
    <t>20230314 12:54:46</t>
  </si>
  <si>
    <t>12:54:46</t>
  </si>
  <si>
    <t>20230314 12:54:51</t>
  </si>
  <si>
    <t>12:54:51</t>
  </si>
  <si>
    <t>20230314 12:54:56</t>
  </si>
  <si>
    <t>12:54:56</t>
  </si>
  <si>
    <t>20230314 12:55:00</t>
  </si>
  <si>
    <t>12:55:00</t>
  </si>
  <si>
    <t>20230314 12:55:06</t>
  </si>
  <si>
    <t>12:55:06</t>
  </si>
  <si>
    <t>20230314 12:55:11</t>
  </si>
  <si>
    <t>12:55:11</t>
  </si>
  <si>
    <t>20230314 12:55:15</t>
  </si>
  <si>
    <t>12:55:15</t>
  </si>
  <si>
    <t>20230314 12:55:20</t>
  </si>
  <si>
    <t>12:55:20</t>
  </si>
  <si>
    <t>20230314 12:55:25</t>
  </si>
  <si>
    <t>12:55:25</t>
  </si>
  <si>
    <t>20230314 12:55:30</t>
  </si>
  <si>
    <t>12:55:30</t>
  </si>
  <si>
    <t>20230314 12:55:35</t>
  </si>
  <si>
    <t>12:55:35</t>
  </si>
  <si>
    <t>20230314 12:55:40</t>
  </si>
  <si>
    <t>12:55:40</t>
  </si>
  <si>
    <t>20230314 12:55:45</t>
  </si>
  <si>
    <t>12:55:45</t>
  </si>
  <si>
    <t>20230314 12:55:50</t>
  </si>
  <si>
    <t>12:55:50</t>
  </si>
  <si>
    <t>20230314 12:55:55</t>
  </si>
  <si>
    <t>12:55:55</t>
  </si>
  <si>
    <t>20230314 12:56:00</t>
  </si>
  <si>
    <t>12:56:00</t>
  </si>
  <si>
    <t>20230314 12:56:05</t>
  </si>
  <si>
    <t>12:56:05</t>
  </si>
  <si>
    <t>20230314 12:56:10</t>
  </si>
  <si>
    <t>12:56:10</t>
  </si>
  <si>
    <t>20230314 12:56:15</t>
  </si>
  <si>
    <t>12:56:15</t>
  </si>
  <si>
    <t>20230314 12:56:20</t>
  </si>
  <si>
    <t>12:56:20</t>
  </si>
  <si>
    <t>20230314 12:56:25</t>
  </si>
  <si>
    <t>12:56:25</t>
  </si>
  <si>
    <t>20230314 12:56:30</t>
  </si>
  <si>
    <t>12:56:30</t>
  </si>
  <si>
    <t>20230314 12:56:35</t>
  </si>
  <si>
    <t>12:56:35</t>
  </si>
  <si>
    <t>20230314 12:56:40</t>
  </si>
  <si>
    <t>12:56:40</t>
  </si>
  <si>
    <t>20230314 12:56:45</t>
  </si>
  <si>
    <t>12:56:45</t>
  </si>
  <si>
    <t>20230314 12:56:50</t>
  </si>
  <si>
    <t>12:56:50</t>
  </si>
  <si>
    <t>20230314 12:56:55</t>
  </si>
  <si>
    <t>12:56:55</t>
  </si>
  <si>
    <t>20230314 12:57:00</t>
  </si>
  <si>
    <t>12:57:00</t>
  </si>
  <si>
    <t>20230314 12:57:05</t>
  </si>
  <si>
    <t>12:57:05</t>
  </si>
  <si>
    <t>20230314 12:57:10</t>
  </si>
  <si>
    <t>12:57:10</t>
  </si>
  <si>
    <t>20230314 12:57:15</t>
  </si>
  <si>
    <t>12:57:15</t>
  </si>
  <si>
    <t>20230314 12:57:20</t>
  </si>
  <si>
    <t>12:57:20</t>
  </si>
  <si>
    <t>20230314 12:57:25</t>
  </si>
  <si>
    <t>12:57:25</t>
  </si>
  <si>
    <t>20230314 12:57:30</t>
  </si>
  <si>
    <t>12:57:30</t>
  </si>
  <si>
    <t>20230314 12:57:35</t>
  </si>
  <si>
    <t>12:57:35</t>
  </si>
  <si>
    <t>20230314 12:57:40</t>
  </si>
  <si>
    <t>12:57:40</t>
  </si>
  <si>
    <t>20230314 12:57:45</t>
  </si>
  <si>
    <t>12:57:45</t>
  </si>
  <si>
    <t>20230314 12:57:50</t>
  </si>
  <si>
    <t>12:57:50</t>
  </si>
  <si>
    <t>20230314 12:57:55</t>
  </si>
  <si>
    <t>12:57:55</t>
  </si>
  <si>
    <t>20230314 12:58:00</t>
  </si>
  <si>
    <t>12:58:00</t>
  </si>
  <si>
    <t>20230314 12:58:05</t>
  </si>
  <si>
    <t>12:58:05</t>
  </si>
  <si>
    <t>20230314 12:58:10</t>
  </si>
  <si>
    <t>12:58:10</t>
  </si>
  <si>
    <t>20230314 12:58:15</t>
  </si>
  <si>
    <t>12:58:15</t>
  </si>
  <si>
    <t>20230314 12:58:20</t>
  </si>
  <si>
    <t>12:58:20</t>
  </si>
  <si>
    <t>20230314 12:58:25</t>
  </si>
  <si>
    <t>12:58:25</t>
  </si>
  <si>
    <t>20230314 12:58:30</t>
  </si>
  <si>
    <t>12:58:30</t>
  </si>
  <si>
    <t>20230314 12:58:35</t>
  </si>
  <si>
    <t>12:58:35</t>
  </si>
  <si>
    <t>20230314 12:58:40</t>
  </si>
  <si>
    <t>12:58:40</t>
  </si>
  <si>
    <t>20230314 12:58:45</t>
  </si>
  <si>
    <t>12:58:45</t>
  </si>
  <si>
    <t>20230314 12:58:50</t>
  </si>
  <si>
    <t>12:58:50</t>
  </si>
  <si>
    <t>20230314 12:58:55</t>
  </si>
  <si>
    <t>12:58:55</t>
  </si>
  <si>
    <t>20230314 12:59:00</t>
  </si>
  <si>
    <t>12:59:00</t>
  </si>
  <si>
    <t>20230314 12:59:05</t>
  </si>
  <si>
    <t>12:59:05</t>
  </si>
  <si>
    <t>20230314 12:59:10</t>
  </si>
  <si>
    <t>12:59:10</t>
  </si>
  <si>
    <t>20230314 12:59:15</t>
  </si>
  <si>
    <t>12:59:15</t>
  </si>
  <si>
    <t>20230314 12:59:20</t>
  </si>
  <si>
    <t>12:59:20</t>
  </si>
  <si>
    <t>20230314 13:18:42</t>
  </si>
  <si>
    <t>13:18:42</t>
  </si>
  <si>
    <t>20230314 13:18:47</t>
  </si>
  <si>
    <t>13:18:47</t>
  </si>
  <si>
    <t>20230314 13:18:52</t>
  </si>
  <si>
    <t>13:18:52</t>
  </si>
  <si>
    <t>20230314 13:18:57</t>
  </si>
  <si>
    <t>13:18:57</t>
  </si>
  <si>
    <t>20230314 13:19:02</t>
  </si>
  <si>
    <t>13:19:02</t>
  </si>
  <si>
    <t>20230314 13:19:07</t>
  </si>
  <si>
    <t>13:19:07</t>
  </si>
  <si>
    <t>20230314 13:19:12</t>
  </si>
  <si>
    <t>13:19:12</t>
  </si>
  <si>
    <t>20230314 13:19:17</t>
  </si>
  <si>
    <t>13:19:17</t>
  </si>
  <si>
    <t>20230314 13:19:22</t>
  </si>
  <si>
    <t>13:19:22</t>
  </si>
  <si>
    <t>20230314 13:19:27</t>
  </si>
  <si>
    <t>13:19:27</t>
  </si>
  <si>
    <t>20230314 13:19:32</t>
  </si>
  <si>
    <t>13:19:32</t>
  </si>
  <si>
    <t>20230314 13:19:37</t>
  </si>
  <si>
    <t>13:19:37</t>
  </si>
  <si>
    <t>20230314 13:19:42</t>
  </si>
  <si>
    <t>13:19:42</t>
  </si>
  <si>
    <t>20230314 13:19:47</t>
  </si>
  <si>
    <t>13:19:47</t>
  </si>
  <si>
    <t>20230314 13:19:52</t>
  </si>
  <si>
    <t>13:19:52</t>
  </si>
  <si>
    <t>20230314 13:19:57</t>
  </si>
  <si>
    <t>13:19:57</t>
  </si>
  <si>
    <t>20230314 13:20:02</t>
  </si>
  <si>
    <t>13:20:02</t>
  </si>
  <si>
    <t>20230314 13:20:07</t>
  </si>
  <si>
    <t>13:20:07</t>
  </si>
  <si>
    <t>20230314 13:20:12</t>
  </si>
  <si>
    <t>13:20:12</t>
  </si>
  <si>
    <t>20230314 13:20:16</t>
  </si>
  <si>
    <t>13:20:16</t>
  </si>
  <si>
    <t>20230314 13:20:21</t>
  </si>
  <si>
    <t>13:20:21</t>
  </si>
  <si>
    <t>20230314 13:20:26</t>
  </si>
  <si>
    <t>13:20:26</t>
  </si>
  <si>
    <t>20230314 13:20:31</t>
  </si>
  <si>
    <t>13:20:31</t>
  </si>
  <si>
    <t>20230314 13:20:36</t>
  </si>
  <si>
    <t>13:20:36</t>
  </si>
  <si>
    <t>20230314 13:22:13</t>
  </si>
  <si>
    <t>13:22:13</t>
  </si>
  <si>
    <t>20230314 13:22:18</t>
  </si>
  <si>
    <t>13:22:18</t>
  </si>
  <si>
    <t>20230314 13:22:23</t>
  </si>
  <si>
    <t>13:22:23</t>
  </si>
  <si>
    <t>20230314 13:22:28</t>
  </si>
  <si>
    <t>13:22:28</t>
  </si>
  <si>
    <t>20230314 13:22:33</t>
  </si>
  <si>
    <t>13:22:33</t>
  </si>
  <si>
    <t>20230314 13:22:38</t>
  </si>
  <si>
    <t>13:22:38</t>
  </si>
  <si>
    <t>20230314 13:22:43</t>
  </si>
  <si>
    <t>13:22:43</t>
  </si>
  <si>
    <t>20230314 13:22:48</t>
  </si>
  <si>
    <t>13:22:48</t>
  </si>
  <si>
    <t>20230314 13:22:53</t>
  </si>
  <si>
    <t>13:22:53</t>
  </si>
  <si>
    <t>20230314 13:22:58</t>
  </si>
  <si>
    <t>13:22:58</t>
  </si>
  <si>
    <t>20230314 13:23:03</t>
  </si>
  <si>
    <t>13:23:03</t>
  </si>
  <si>
    <t>20230314 13:23:08</t>
  </si>
  <si>
    <t>13:23:08</t>
  </si>
  <si>
    <t>20230314 13:23:13</t>
  </si>
  <si>
    <t>13:23:13</t>
  </si>
  <si>
    <t>20230314 13:23:18</t>
  </si>
  <si>
    <t>13:23:18</t>
  </si>
  <si>
    <t>20230314 13:23:23</t>
  </si>
  <si>
    <t>13:23:23</t>
  </si>
  <si>
    <t>20230314 13:23:28</t>
  </si>
  <si>
    <t>13:23:28</t>
  </si>
  <si>
    <t>20230314 13:23:33</t>
  </si>
  <si>
    <t>13:23:33</t>
  </si>
  <si>
    <t>20230314 13:23:38</t>
  </si>
  <si>
    <t>13:23:38</t>
  </si>
  <si>
    <t>20230314 13:23:43</t>
  </si>
  <si>
    <t>13:23:43</t>
  </si>
  <si>
    <t>20230314 13:23:48</t>
  </si>
  <si>
    <t>13:23:48</t>
  </si>
  <si>
    <t>20230314 13:23:53</t>
  </si>
  <si>
    <t>13:23:53</t>
  </si>
  <si>
    <t>20230314 13:23:58</t>
  </si>
  <si>
    <t>13:23:58</t>
  </si>
  <si>
    <t>20230314 13:24:03</t>
  </si>
  <si>
    <t>13:24:03</t>
  </si>
  <si>
    <t>20230314 13:24:08</t>
  </si>
  <si>
    <t>13:24:08</t>
  </si>
  <si>
    <t>20230314 13:24:13</t>
  </si>
  <si>
    <t>13:24:13</t>
  </si>
  <si>
    <t>20230314 13:24:18</t>
  </si>
  <si>
    <t>13:24:18</t>
  </si>
  <si>
    <t>20230314 13:24:23</t>
  </si>
  <si>
    <t>13:24:23</t>
  </si>
  <si>
    <t>20230314 13:24:28</t>
  </si>
  <si>
    <t>13:24:28</t>
  </si>
  <si>
    <t>20230314 13:24:33</t>
  </si>
  <si>
    <t>13:24:33</t>
  </si>
  <si>
    <t>20230314 13:24:38</t>
  </si>
  <si>
    <t>13:24:38</t>
  </si>
  <si>
    <t>20230314 13:24:43</t>
  </si>
  <si>
    <t>13:24:43</t>
  </si>
  <si>
    <t>20230314 13:24:48</t>
  </si>
  <si>
    <t>13:24:48</t>
  </si>
  <si>
    <t>20230314 13:24:53</t>
  </si>
  <si>
    <t>13:24:53</t>
  </si>
  <si>
    <t>20230314 13:24:58</t>
  </si>
  <si>
    <t>13:24:58</t>
  </si>
  <si>
    <t>20230314 13:25:03</t>
  </si>
  <si>
    <t>13:25:03</t>
  </si>
  <si>
    <t>20230314 13:25:08</t>
  </si>
  <si>
    <t>13:25:08</t>
  </si>
  <si>
    <t>20230314 13:25:13</t>
  </si>
  <si>
    <t>13:25:13</t>
  </si>
  <si>
    <t>20230314 13:25:18</t>
  </si>
  <si>
    <t>13:25:18</t>
  </si>
  <si>
    <t>20230314 13:25:23</t>
  </si>
  <si>
    <t>13:25:23</t>
  </si>
  <si>
    <t>20230314 13:25:28</t>
  </si>
  <si>
    <t>13:25:28</t>
  </si>
  <si>
    <t>20230314 13:25:33</t>
  </si>
  <si>
    <t>13:25:33</t>
  </si>
  <si>
    <t>20230314 13:25:38</t>
  </si>
  <si>
    <t>13:25:38</t>
  </si>
  <si>
    <t>20230314 13:25:43</t>
  </si>
  <si>
    <t>13:25:43</t>
  </si>
  <si>
    <t>20230314 13:25:48</t>
  </si>
  <si>
    <t>13:25:48</t>
  </si>
  <si>
    <t>20230314 13:25:53</t>
  </si>
  <si>
    <t>13:25:53</t>
  </si>
  <si>
    <t>20230314 13:25:58</t>
  </si>
  <si>
    <t>13:25:58</t>
  </si>
  <si>
    <t>20230314 13:26:03</t>
  </si>
  <si>
    <t>13:26:03</t>
  </si>
  <si>
    <t>20230314 13:26:08</t>
  </si>
  <si>
    <t>13:26:08</t>
  </si>
  <si>
    <t>20230314 13:26:13</t>
  </si>
  <si>
    <t>13:26:13</t>
  </si>
  <si>
    <t>20230314 13:26:18</t>
  </si>
  <si>
    <t>13:26:18</t>
  </si>
  <si>
    <t>20230314 13:26:23</t>
  </si>
  <si>
    <t>13:26:23</t>
  </si>
  <si>
    <t>20230314 13:26:28</t>
  </si>
  <si>
    <t>13:26:28</t>
  </si>
  <si>
    <t>20230314 13:26:33</t>
  </si>
  <si>
    <t>13:26:33</t>
  </si>
  <si>
    <t>20230314 13:26:38</t>
  </si>
  <si>
    <t>13:26:38</t>
  </si>
  <si>
    <t>20230314 13:26:43</t>
  </si>
  <si>
    <t>13:26:43</t>
  </si>
  <si>
    <t>20230314 13:26:48</t>
  </si>
  <si>
    <t>13:26:48</t>
  </si>
  <si>
    <t>20230314 13:26:53</t>
  </si>
  <si>
    <t>13:26:53</t>
  </si>
  <si>
    <t>20230314 13:26:58</t>
  </si>
  <si>
    <t>13:26:58</t>
  </si>
  <si>
    <t>20230314 13:27:03</t>
  </si>
  <si>
    <t>13:27:03</t>
  </si>
  <si>
    <t>20230314 13:27:08</t>
  </si>
  <si>
    <t>13:27:08</t>
  </si>
  <si>
    <t>20230314 13:27:13</t>
  </si>
  <si>
    <t>13:27:13</t>
  </si>
  <si>
    <t>20230314 13:27:18</t>
  </si>
  <si>
    <t>13:27:18</t>
  </si>
  <si>
    <t>20230314 13:27:23</t>
  </si>
  <si>
    <t>13:27:23</t>
  </si>
  <si>
    <t>20230314 13:27:28</t>
  </si>
  <si>
    <t>13:27:28</t>
  </si>
  <si>
    <t>20230314 13:27:33</t>
  </si>
  <si>
    <t>13:27:33</t>
  </si>
  <si>
    <t>20230314 13:27:38</t>
  </si>
  <si>
    <t>13:27:38</t>
  </si>
  <si>
    <t>20230314 13:27:43</t>
  </si>
  <si>
    <t>13:27:43</t>
  </si>
  <si>
    <t>20230314 13:27:48</t>
  </si>
  <si>
    <t>13:27:48</t>
  </si>
  <si>
    <t>20230314 13:27:53</t>
  </si>
  <si>
    <t>13:27:53</t>
  </si>
  <si>
    <t>20230314 13:27:58</t>
  </si>
  <si>
    <t>13:27:58</t>
  </si>
  <si>
    <t>20230314 13:28:03</t>
  </si>
  <si>
    <t>13:28:03</t>
  </si>
  <si>
    <t>20230314 13:28:08</t>
  </si>
  <si>
    <t>13:28:08</t>
  </si>
  <si>
    <t>20230314 13:42:01</t>
  </si>
  <si>
    <t>13:42:01</t>
  </si>
  <si>
    <t>bou_cur16_t4_ch3</t>
  </si>
  <si>
    <t>20230314 13:42:06</t>
  </si>
  <si>
    <t>13:42:06</t>
  </si>
  <si>
    <t>20230314 13:42:11</t>
  </si>
  <si>
    <t>13:42:11</t>
  </si>
  <si>
    <t>20230314 13:42:16</t>
  </si>
  <si>
    <t>13:42:16</t>
  </si>
  <si>
    <t>20230314 13:42:21</t>
  </si>
  <si>
    <t>13:42:21</t>
  </si>
  <si>
    <t>20230314 13:42:26</t>
  </si>
  <si>
    <t>13:42:26</t>
  </si>
  <si>
    <t>20230314 13:42:31</t>
  </si>
  <si>
    <t>13:42:31</t>
  </si>
  <si>
    <t>20230314 13:42:36</t>
  </si>
  <si>
    <t>13:42:36</t>
  </si>
  <si>
    <t>20230314 13:42:41</t>
  </si>
  <si>
    <t>13:42:41</t>
  </si>
  <si>
    <t>20230314 13:42:46</t>
  </si>
  <si>
    <t>13:42:46</t>
  </si>
  <si>
    <t>20230314 13:42:51</t>
  </si>
  <si>
    <t>13:42:51</t>
  </si>
  <si>
    <t>20230314 13:42:56</t>
  </si>
  <si>
    <t>13:42:56</t>
  </si>
  <si>
    <t>20230314 13:43:01</t>
  </si>
  <si>
    <t>13:43:01</t>
  </si>
  <si>
    <t>20230314 13:43:06</t>
  </si>
  <si>
    <t>13:43:06</t>
  </si>
  <si>
    <t>20230314 13:43:11</t>
  </si>
  <si>
    <t>13:43:11</t>
  </si>
  <si>
    <t>20230314 13:43:16</t>
  </si>
  <si>
    <t>13:43:16</t>
  </si>
  <si>
    <t>20230314 13:43:21</t>
  </si>
  <si>
    <t>13:43:21</t>
  </si>
  <si>
    <t>20230314 13:43:26</t>
  </si>
  <si>
    <t>13:43:26</t>
  </si>
  <si>
    <t>20230314 13:43:31</t>
  </si>
  <si>
    <t>13:43:31</t>
  </si>
  <si>
    <t>20230314 13:43:36</t>
  </si>
  <si>
    <t>13:43:36</t>
  </si>
  <si>
    <t>20230314 13:43:41</t>
  </si>
  <si>
    <t>13:43:41</t>
  </si>
  <si>
    <t>20230314 13:43:46</t>
  </si>
  <si>
    <t>13:43:46</t>
  </si>
  <si>
    <t>20230314 13:43:51</t>
  </si>
  <si>
    <t>13:43:51</t>
  </si>
  <si>
    <t>20230314 13:43:56</t>
  </si>
  <si>
    <t>13:43:56</t>
  </si>
  <si>
    <t>20230314 13:45:33</t>
  </si>
  <si>
    <t>13:45:33</t>
  </si>
  <si>
    <t>20230314 13:45:38</t>
  </si>
  <si>
    <t>13:45:38</t>
  </si>
  <si>
    <t>20230314 13:45:43</t>
  </si>
  <si>
    <t>13:45:43</t>
  </si>
  <si>
    <t>20230314 13:45:48</t>
  </si>
  <si>
    <t>13:45:48</t>
  </si>
  <si>
    <t>20230314 13:45:53</t>
  </si>
  <si>
    <t>13:45:53</t>
  </si>
  <si>
    <t>20230314 13:45:58</t>
  </si>
  <si>
    <t>13:45:58</t>
  </si>
  <si>
    <t>20230314 13:46:03</t>
  </si>
  <si>
    <t>13:46:03</t>
  </si>
  <si>
    <t>20230314 13:46:08</t>
  </si>
  <si>
    <t>13:46:08</t>
  </si>
  <si>
    <t>20230314 13:46:13</t>
  </si>
  <si>
    <t>13:46:13</t>
  </si>
  <si>
    <t>20230314 13:46:18</t>
  </si>
  <si>
    <t>13:46:18</t>
  </si>
  <si>
    <t>20230314 13:46:23</t>
  </si>
  <si>
    <t>13:46:23</t>
  </si>
  <si>
    <t>20230314 13:46:28</t>
  </si>
  <si>
    <t>13:46:28</t>
  </si>
  <si>
    <t>20230314 13:46:33</t>
  </si>
  <si>
    <t>13:46:33</t>
  </si>
  <si>
    <t>20230314 13:46:38</t>
  </si>
  <si>
    <t>13:46:38</t>
  </si>
  <si>
    <t>20230314 13:46:43</t>
  </si>
  <si>
    <t>13:46:43</t>
  </si>
  <si>
    <t>20230314 13:46:48</t>
  </si>
  <si>
    <t>13:46:48</t>
  </si>
  <si>
    <t>20230314 13:46:53</t>
  </si>
  <si>
    <t>13:46:53</t>
  </si>
  <si>
    <t>20230314 13:46:58</t>
  </si>
  <si>
    <t>13:46:58</t>
  </si>
  <si>
    <t>20230314 13:47:03</t>
  </si>
  <si>
    <t>13:47:03</t>
  </si>
  <si>
    <t>20230314 13:47:08</t>
  </si>
  <si>
    <t>13:47:08</t>
  </si>
  <si>
    <t>20230314 13:47:13</t>
  </si>
  <si>
    <t>13:47:13</t>
  </si>
  <si>
    <t>20230314 13:47:18</t>
  </si>
  <si>
    <t>13:47:18</t>
  </si>
  <si>
    <t>20230314 13:47:23</t>
  </si>
  <si>
    <t>13:47:23</t>
  </si>
  <si>
    <t>20230314 13:47:28</t>
  </si>
  <si>
    <t>13:47:28</t>
  </si>
  <si>
    <t>20230314 13:47:33</t>
  </si>
  <si>
    <t>13:47:33</t>
  </si>
  <si>
    <t>20230314 13:47:38</t>
  </si>
  <si>
    <t>13:47:38</t>
  </si>
  <si>
    <t>20230314 13:47:43</t>
  </si>
  <si>
    <t>13:47:43</t>
  </si>
  <si>
    <t>20230314 13:47:48</t>
  </si>
  <si>
    <t>13:47:48</t>
  </si>
  <si>
    <t>20230314 13:47:53</t>
  </si>
  <si>
    <t>13:47:53</t>
  </si>
  <si>
    <t>20230314 13:47:57</t>
  </si>
  <si>
    <t>13:47:57</t>
  </si>
  <si>
    <t>20230314 13:48:03</t>
  </si>
  <si>
    <t>13:48:03</t>
  </si>
  <si>
    <t>20230314 13:48:07</t>
  </si>
  <si>
    <t>13:48:07</t>
  </si>
  <si>
    <t>20230314 13:48:13</t>
  </si>
  <si>
    <t>13:48:13</t>
  </si>
  <si>
    <t>20230314 13:48:17</t>
  </si>
  <si>
    <t>13:48:17</t>
  </si>
  <si>
    <t>20230314 13:48:23</t>
  </si>
  <si>
    <t>13:48:23</t>
  </si>
  <si>
    <t>20230314 13:48:28</t>
  </si>
  <si>
    <t>13:48:28</t>
  </si>
  <si>
    <t>20230314 13:48:33</t>
  </si>
  <si>
    <t>13:48:33</t>
  </si>
  <si>
    <t>20230314 13:48:38</t>
  </si>
  <si>
    <t>13:48:38</t>
  </si>
  <si>
    <t>20230314 13:48:43</t>
  </si>
  <si>
    <t>13:48:43</t>
  </si>
  <si>
    <t>20230314 13:48:48</t>
  </si>
  <si>
    <t>13:48:48</t>
  </si>
  <si>
    <t>20230314 13:48:53</t>
  </si>
  <si>
    <t>13:48:53</t>
  </si>
  <si>
    <t>20230314 13:48:58</t>
  </si>
  <si>
    <t>13:48:58</t>
  </si>
  <si>
    <t>20230314 13:49:03</t>
  </si>
  <si>
    <t>13:49:03</t>
  </si>
  <si>
    <t>20230314 13:49:08</t>
  </si>
  <si>
    <t>13:49:08</t>
  </si>
  <si>
    <t>20230314 13:49:13</t>
  </si>
  <si>
    <t>13:49:13</t>
  </si>
  <si>
    <t>20230314 13:49:18</t>
  </si>
  <si>
    <t>13:49:18</t>
  </si>
  <si>
    <t>20230314 13:49:23</t>
  </si>
  <si>
    <t>13:49:23</t>
  </si>
  <si>
    <t>20230314 13:49:28</t>
  </si>
  <si>
    <t>13:49:28</t>
  </si>
  <si>
    <t>20230314 13:49:33</t>
  </si>
  <si>
    <t>13:49:33</t>
  </si>
  <si>
    <t>20230314 13:49:38</t>
  </si>
  <si>
    <t>13:49:38</t>
  </si>
  <si>
    <t>20230314 13:49:43</t>
  </si>
  <si>
    <t>13:49:43</t>
  </si>
  <si>
    <t>20230314 13:49:48</t>
  </si>
  <si>
    <t>13:49:48</t>
  </si>
  <si>
    <t>20230314 13:49:52</t>
  </si>
  <si>
    <t>13:49:52</t>
  </si>
  <si>
    <t>20230314 13:49:57</t>
  </si>
  <si>
    <t>13:49:57</t>
  </si>
  <si>
    <t>20230314 13:50:02</t>
  </si>
  <si>
    <t>13:50:02</t>
  </si>
  <si>
    <t>20230314 13:50:07</t>
  </si>
  <si>
    <t>13:50:07</t>
  </si>
  <si>
    <t>20230314 13:50:12</t>
  </si>
  <si>
    <t>13:50:12</t>
  </si>
  <si>
    <t>20230314 13:50:17</t>
  </si>
  <si>
    <t>13:50:17</t>
  </si>
  <si>
    <t>20230314 13:50:22</t>
  </si>
  <si>
    <t>13:50:22</t>
  </si>
  <si>
    <t>20230314 13:50:27</t>
  </si>
  <si>
    <t>13:50:27</t>
  </si>
  <si>
    <t>20230314 13:50:32</t>
  </si>
  <si>
    <t>13:50:32</t>
  </si>
  <si>
    <t>20230314 13:50:37</t>
  </si>
  <si>
    <t>13:50:37</t>
  </si>
  <si>
    <t>20230314 13:50:42</t>
  </si>
  <si>
    <t>13:50:42</t>
  </si>
  <si>
    <t>20230314 13:50:47</t>
  </si>
  <si>
    <t>13:50:47</t>
  </si>
  <si>
    <t>20230314 13:50:52</t>
  </si>
  <si>
    <t>13:50:52</t>
  </si>
  <si>
    <t>20230314 13:50:57</t>
  </si>
  <si>
    <t>13:50:57</t>
  </si>
  <si>
    <t>20230314 13:51:02</t>
  </si>
  <si>
    <t>13:51:02</t>
  </si>
  <si>
    <t>20230314 13:51:07</t>
  </si>
  <si>
    <t>13:51:07</t>
  </si>
  <si>
    <t>20230314 13:51:12</t>
  </si>
  <si>
    <t>13:51:12</t>
  </si>
  <si>
    <t>20230314 13:51:17</t>
  </si>
  <si>
    <t>13:51:17</t>
  </si>
  <si>
    <t>20230314 13:51:22</t>
  </si>
  <si>
    <t>13:51:22</t>
  </si>
  <si>
    <t>20230314 13:51:27</t>
  </si>
  <si>
    <t>13:51:27</t>
  </si>
  <si>
    <t>20230314 13:51:32</t>
  </si>
  <si>
    <t>13:51:32</t>
  </si>
  <si>
    <t>20230314 13:57:38</t>
  </si>
  <si>
    <t>13:57:38</t>
  </si>
  <si>
    <t>20230314 13:57:43</t>
  </si>
  <si>
    <t>13:57:43</t>
  </si>
  <si>
    <t>20230314 13:57:48</t>
  </si>
  <si>
    <t>13:57:48</t>
  </si>
  <si>
    <t>20230314 13:57:53</t>
  </si>
  <si>
    <t>13:57:53</t>
  </si>
  <si>
    <t>20230314 13:57:58</t>
  </si>
  <si>
    <t>13:57:58</t>
  </si>
  <si>
    <t>20230314 13:58:03</t>
  </si>
  <si>
    <t>13:58:03</t>
  </si>
  <si>
    <t>20230314 13:58:08</t>
  </si>
  <si>
    <t>13:58:08</t>
  </si>
  <si>
    <t>20230314 13:58:13</t>
  </si>
  <si>
    <t>13:58:13</t>
  </si>
  <si>
    <t>20230314 13:58:18</t>
  </si>
  <si>
    <t>13:58:18</t>
  </si>
  <si>
    <t>20230314 13:58:23</t>
  </si>
  <si>
    <t>13:58:23</t>
  </si>
  <si>
    <t>20230314 13:58:28</t>
  </si>
  <si>
    <t>13:58:28</t>
  </si>
  <si>
    <t>20230314 13:58:33</t>
  </si>
  <si>
    <t>13:58:33</t>
  </si>
  <si>
    <t>20230314 13:58:38</t>
  </si>
  <si>
    <t>13:58:38</t>
  </si>
  <si>
    <t>20230314 13:58:43</t>
  </si>
  <si>
    <t>13:58:43</t>
  </si>
  <si>
    <t>20230314 13:58:48</t>
  </si>
  <si>
    <t>13:58:48</t>
  </si>
  <si>
    <t>20230314 13:58:53</t>
  </si>
  <si>
    <t>13:58:53</t>
  </si>
  <si>
    <t>20230314 13:58:58</t>
  </si>
  <si>
    <t>13:58:58</t>
  </si>
  <si>
    <t>20230314 13:59:03</t>
  </si>
  <si>
    <t>13:59:03</t>
  </si>
  <si>
    <t>20230314 13:59:08</t>
  </si>
  <si>
    <t>13:59:08</t>
  </si>
  <si>
    <t>20230314 13:59:13</t>
  </si>
  <si>
    <t>13:59:13</t>
  </si>
  <si>
    <t>20230314 13:59:18</t>
  </si>
  <si>
    <t>13:59:18</t>
  </si>
  <si>
    <t>20230314 13:59:23</t>
  </si>
  <si>
    <t>13:59:23</t>
  </si>
  <si>
    <t>20230314 13:59:28</t>
  </si>
  <si>
    <t>13:59:28</t>
  </si>
  <si>
    <t>20230314 13:59:33</t>
  </si>
  <si>
    <t>13:59:33</t>
  </si>
  <si>
    <t>20230314 14:01:10</t>
  </si>
  <si>
    <t>14:01:10</t>
  </si>
  <si>
    <t>20230314 14:01:15</t>
  </si>
  <si>
    <t>14:01:15</t>
  </si>
  <si>
    <t>20230314 14:01:20</t>
  </si>
  <si>
    <t>14:01:20</t>
  </si>
  <si>
    <t>20230314 14:01:25</t>
  </si>
  <si>
    <t>14:01:25</t>
  </si>
  <si>
    <t>20230314 14:01:30</t>
  </si>
  <si>
    <t>14:01:30</t>
  </si>
  <si>
    <t>20230314 14:01:35</t>
  </si>
  <si>
    <t>14:01:35</t>
  </si>
  <si>
    <t>20230314 14:01:40</t>
  </si>
  <si>
    <t>14:01:40</t>
  </si>
  <si>
    <t>20230314 14:01:45</t>
  </si>
  <si>
    <t>14:01:45</t>
  </si>
  <si>
    <t>20230314 14:01:50</t>
  </si>
  <si>
    <t>14:01:50</t>
  </si>
  <si>
    <t>20230314 14:01:55</t>
  </si>
  <si>
    <t>14:01:55</t>
  </si>
  <si>
    <t>20230314 14:02:00</t>
  </si>
  <si>
    <t>14:02:00</t>
  </si>
  <si>
    <t>20230314 14:02:05</t>
  </si>
  <si>
    <t>14:02:05</t>
  </si>
  <si>
    <t>20230314 14:02:10</t>
  </si>
  <si>
    <t>14:02:10</t>
  </si>
  <si>
    <t>20230314 14:02:15</t>
  </si>
  <si>
    <t>14:02:15</t>
  </si>
  <si>
    <t>20230314 14:02:20</t>
  </si>
  <si>
    <t>14:02:20</t>
  </si>
  <si>
    <t>20230314 14:02:25</t>
  </si>
  <si>
    <t>14:02:25</t>
  </si>
  <si>
    <t>20230314 14:02:30</t>
  </si>
  <si>
    <t>14:02:30</t>
  </si>
  <si>
    <t>20230314 14:02:35</t>
  </si>
  <si>
    <t>14:02:35</t>
  </si>
  <si>
    <t>20230314 14:02:40</t>
  </si>
  <si>
    <t>14:02:40</t>
  </si>
  <si>
    <t>20230314 14:02:45</t>
  </si>
  <si>
    <t>14:02:45</t>
  </si>
  <si>
    <t>20230314 14:02:50</t>
  </si>
  <si>
    <t>14:02:50</t>
  </si>
  <si>
    <t>20230314 14:02:55</t>
  </si>
  <si>
    <t>14:02:55</t>
  </si>
  <si>
    <t>20230314 14:03:00</t>
  </si>
  <si>
    <t>14:03:00</t>
  </si>
  <si>
    <t>20230314 14:03:05</t>
  </si>
  <si>
    <t>14:03:05</t>
  </si>
  <si>
    <t>20230314 14:03:10</t>
  </si>
  <si>
    <t>14:03:10</t>
  </si>
  <si>
    <t>20230314 14:03:15</t>
  </si>
  <si>
    <t>14:03:15</t>
  </si>
  <si>
    <t>20230314 14:03:20</t>
  </si>
  <si>
    <t>14:03:20</t>
  </si>
  <si>
    <t>20230314 14:03:25</t>
  </si>
  <si>
    <t>14:03:25</t>
  </si>
  <si>
    <t>20230314 14:03:30</t>
  </si>
  <si>
    <t>14:03:30</t>
  </si>
  <si>
    <t>20230314 14:03:35</t>
  </si>
  <si>
    <t>14:03:35</t>
  </si>
  <si>
    <t>20230314 14:03:40</t>
  </si>
  <si>
    <t>14:03:40</t>
  </si>
  <si>
    <t>20230314 14:03:45</t>
  </si>
  <si>
    <t>14:03:45</t>
  </si>
  <si>
    <t>20230314 14:03:50</t>
  </si>
  <si>
    <t>14:03:50</t>
  </si>
  <si>
    <t>20230314 14:03:55</t>
  </si>
  <si>
    <t>14:03:55</t>
  </si>
  <si>
    <t>20230314 14:04:00</t>
  </si>
  <si>
    <t>14:04:00</t>
  </si>
  <si>
    <t>20230314 14:04:05</t>
  </si>
  <si>
    <t>14:04:05</t>
  </si>
  <si>
    <t>20230314 14:04:10</t>
  </si>
  <si>
    <t>14:04:10</t>
  </si>
  <si>
    <t>20230314 14:04:15</t>
  </si>
  <si>
    <t>14:04:15</t>
  </si>
  <si>
    <t>20230314 14:04:20</t>
  </si>
  <si>
    <t>14:04:20</t>
  </si>
  <si>
    <t>20230314 14:04:25</t>
  </si>
  <si>
    <t>14:04:25</t>
  </si>
  <si>
    <t>20230314 14:04:30</t>
  </si>
  <si>
    <t>14:04:30</t>
  </si>
  <si>
    <t>20230314 14:04:35</t>
  </si>
  <si>
    <t>14:04:35</t>
  </si>
  <si>
    <t>20230314 14:04:40</t>
  </si>
  <si>
    <t>14:04:40</t>
  </si>
  <si>
    <t>20230314 14:04:45</t>
  </si>
  <si>
    <t>14:04:45</t>
  </si>
  <si>
    <t>20230314 14:04:50</t>
  </si>
  <si>
    <t>14:04:50</t>
  </si>
  <si>
    <t>20230314 14:04:55</t>
  </si>
  <si>
    <t>14:04:55</t>
  </si>
  <si>
    <t>20230314 14:05:00</t>
  </si>
  <si>
    <t>14:05:00</t>
  </si>
  <si>
    <t>20230314 14:05:05</t>
  </si>
  <si>
    <t>14:05:05</t>
  </si>
  <si>
    <t>20230314 14:05:10</t>
  </si>
  <si>
    <t>14:05:10</t>
  </si>
  <si>
    <t>20230314 14:05:15</t>
  </si>
  <si>
    <t>14:05:15</t>
  </si>
  <si>
    <t>20230314 14:05:20</t>
  </si>
  <si>
    <t>14:05:20</t>
  </si>
  <si>
    <t>20230314 14:05:25</t>
  </si>
  <si>
    <t>14:05:25</t>
  </si>
  <si>
    <t>20230314 14:05:30</t>
  </si>
  <si>
    <t>14:05:30</t>
  </si>
  <si>
    <t>20230314 14:05:35</t>
  </si>
  <si>
    <t>14:05:35</t>
  </si>
  <si>
    <t>20230314 14:05:40</t>
  </si>
  <si>
    <t>14:05:40</t>
  </si>
  <si>
    <t>20230314 14:05:45</t>
  </si>
  <si>
    <t>14:05:45</t>
  </si>
  <si>
    <t>20230314 14:05:50</t>
  </si>
  <si>
    <t>14:05:50</t>
  </si>
  <si>
    <t>20230314 14:05:55</t>
  </si>
  <si>
    <t>14:05:55</t>
  </si>
  <si>
    <t>20230314 14:06:00</t>
  </si>
  <si>
    <t>14:06:00</t>
  </si>
  <si>
    <t>20230314 14:06:05</t>
  </si>
  <si>
    <t>14:06:05</t>
  </si>
  <si>
    <t>20230314 14:06:10</t>
  </si>
  <si>
    <t>14:06:10</t>
  </si>
  <si>
    <t>20230314 14:06:15</t>
  </si>
  <si>
    <t>14:06:15</t>
  </si>
  <si>
    <t>20230314 14:06:20</t>
  </si>
  <si>
    <t>14:06:20</t>
  </si>
  <si>
    <t>20230314 14:06:25</t>
  </si>
  <si>
    <t>14:06:25</t>
  </si>
  <si>
    <t>20230314 14:06:30</t>
  </si>
  <si>
    <t>14:06:30</t>
  </si>
  <si>
    <t>20230314 14:06:35</t>
  </si>
  <si>
    <t>14:06:35</t>
  </si>
  <si>
    <t>20230314 14:06:39</t>
  </si>
  <si>
    <t>14:06:39</t>
  </si>
  <si>
    <t>20230314 14:06:45</t>
  </si>
  <si>
    <t>14:06:45</t>
  </si>
  <si>
    <t>20230314 14:06:49</t>
  </si>
  <si>
    <t>14:06:49</t>
  </si>
  <si>
    <t>20230314 14:06:55</t>
  </si>
  <si>
    <t>14:06:55</t>
  </si>
  <si>
    <t>20230314 14:06:59</t>
  </si>
  <si>
    <t>14:06:59</t>
  </si>
  <si>
    <t>20230314 14:07:04</t>
  </si>
  <si>
    <t>14:07:04</t>
  </si>
  <si>
    <t>20230314 14:16:53</t>
  </si>
  <si>
    <t>14:16:53</t>
  </si>
  <si>
    <t>bou_cur12_t2_ch3</t>
  </si>
  <si>
    <t>20230314 14:16:58</t>
  </si>
  <si>
    <t>14:16:58</t>
  </si>
  <si>
    <t>20230314 14:17:03</t>
  </si>
  <si>
    <t>14:17:03</t>
  </si>
  <si>
    <t>20230314 14:17:08</t>
  </si>
  <si>
    <t>14:17:08</t>
  </si>
  <si>
    <t>20230314 14:17:13</t>
  </si>
  <si>
    <t>14:17:13</t>
  </si>
  <si>
    <t>20230314 14:17:18</t>
  </si>
  <si>
    <t>14:17:18</t>
  </si>
  <si>
    <t>20230314 14:17:23</t>
  </si>
  <si>
    <t>14:17:23</t>
  </si>
  <si>
    <t>20230314 14:17:28</t>
  </si>
  <si>
    <t>14:17:28</t>
  </si>
  <si>
    <t>20230314 14:17:33</t>
  </si>
  <si>
    <t>14:17:33</t>
  </si>
  <si>
    <t>20230314 14:17:38</t>
  </si>
  <si>
    <t>14:17:38</t>
  </si>
  <si>
    <t>20230314 14:17:43</t>
  </si>
  <si>
    <t>14:17:43</t>
  </si>
  <si>
    <t>20230314 14:17:48</t>
  </si>
  <si>
    <t>14:17:48</t>
  </si>
  <si>
    <t>20230314 14:17:53</t>
  </si>
  <si>
    <t>14:17:53</t>
  </si>
  <si>
    <t>20230314 14:17:58</t>
  </si>
  <si>
    <t>14:17:58</t>
  </si>
  <si>
    <t>20230314 14:18:03</t>
  </si>
  <si>
    <t>14:18:03</t>
  </si>
  <si>
    <t>20230314 14:18:08</t>
  </si>
  <si>
    <t>14:18:08</t>
  </si>
  <si>
    <t>20230314 14:18:13</t>
  </si>
  <si>
    <t>14:18:13</t>
  </si>
  <si>
    <t>20230314 14:18:18</t>
  </si>
  <si>
    <t>14:18:18</t>
  </si>
  <si>
    <t>20230314 14:18:23</t>
  </si>
  <si>
    <t>14:18:23</t>
  </si>
  <si>
    <t>20230314 14:18:28</t>
  </si>
  <si>
    <t>14:18:28</t>
  </si>
  <si>
    <t>20230314 14:18:33</t>
  </si>
  <si>
    <t>14:18:33</t>
  </si>
  <si>
    <t>20230314 14:18:38</t>
  </si>
  <si>
    <t>14:18:38</t>
  </si>
  <si>
    <t>20230314 14:18:43</t>
  </si>
  <si>
    <t>14:18:43</t>
  </si>
  <si>
    <t>20230314 14:18:48</t>
  </si>
  <si>
    <t>14:18:48</t>
  </si>
  <si>
    <t>20230314 14:20:25</t>
  </si>
  <si>
    <t>14:20:25</t>
  </si>
  <si>
    <t>20230314 14:20:30</t>
  </si>
  <si>
    <t>14:20:30</t>
  </si>
  <si>
    <t>20230314 14:20:35</t>
  </si>
  <si>
    <t>14:20:35</t>
  </si>
  <si>
    <t>20230314 14:20:40</t>
  </si>
  <si>
    <t>14:20:40</t>
  </si>
  <si>
    <t>20230314 14:20:45</t>
  </si>
  <si>
    <t>14:20:45</t>
  </si>
  <si>
    <t>20230314 14:20:50</t>
  </si>
  <si>
    <t>14:20:50</t>
  </si>
  <si>
    <t>20230314 14:20:55</t>
  </si>
  <si>
    <t>14:20:55</t>
  </si>
  <si>
    <t>20230314 14:21:00</t>
  </si>
  <si>
    <t>14:21:00</t>
  </si>
  <si>
    <t>20230314 14:21:05</t>
  </si>
  <si>
    <t>14:21:05</t>
  </si>
  <si>
    <t>20230314 14:21:10</t>
  </si>
  <si>
    <t>14:21:10</t>
  </si>
  <si>
    <t>20230314 14:21:15</t>
  </si>
  <si>
    <t>14:21:15</t>
  </si>
  <si>
    <t>20230314 14:21:20</t>
  </si>
  <si>
    <t>14:21:20</t>
  </si>
  <si>
    <t>20230314 14:21:25</t>
  </si>
  <si>
    <t>14:21:25</t>
  </si>
  <si>
    <t>20230314 14:21:30</t>
  </si>
  <si>
    <t>14:21:30</t>
  </si>
  <si>
    <t>20230314 14:21:35</t>
  </si>
  <si>
    <t>14:21:35</t>
  </si>
  <si>
    <t>20230314 14:21:40</t>
  </si>
  <si>
    <t>14:21:40</t>
  </si>
  <si>
    <t>20230314 14:21:45</t>
  </si>
  <si>
    <t>14:21:45</t>
  </si>
  <si>
    <t>20230314 14:21:50</t>
  </si>
  <si>
    <t>14:21:50</t>
  </si>
  <si>
    <t>20230314 14:21:55</t>
  </si>
  <si>
    <t>14:21:55</t>
  </si>
  <si>
    <t>20230314 14:22:00</t>
  </si>
  <si>
    <t>14:22:00</t>
  </si>
  <si>
    <t>20230314 14:22:05</t>
  </si>
  <si>
    <t>14:22:05</t>
  </si>
  <si>
    <t>20230314 14:22:10</t>
  </si>
  <si>
    <t>14:22:10</t>
  </si>
  <si>
    <t>20230314 14:22:15</t>
  </si>
  <si>
    <t>14:22:15</t>
  </si>
  <si>
    <t>20230314 14:22:20</t>
  </si>
  <si>
    <t>14:22:20</t>
  </si>
  <si>
    <t>20230314 14:22:25</t>
  </si>
  <si>
    <t>14:22:25</t>
  </si>
  <si>
    <t>20230314 14:22:30</t>
  </si>
  <si>
    <t>14:22:30</t>
  </si>
  <si>
    <t>20230314 14:22:35</t>
  </si>
  <si>
    <t>14:22:35</t>
  </si>
  <si>
    <t>20230314 14:22:40</t>
  </si>
  <si>
    <t>14:22:40</t>
  </si>
  <si>
    <t>20230314 14:22:45</t>
  </si>
  <si>
    <t>14:22:45</t>
  </si>
  <si>
    <t>20230314 14:22:50</t>
  </si>
  <si>
    <t>14:22:50</t>
  </si>
  <si>
    <t>20230314 14:22:55</t>
  </si>
  <si>
    <t>14:22:55</t>
  </si>
  <si>
    <t>20230314 14:23:00</t>
  </si>
  <si>
    <t>14:23:00</t>
  </si>
  <si>
    <t>20230314 14:23:05</t>
  </si>
  <si>
    <t>14:23:05</t>
  </si>
  <si>
    <t>20230314 14:23:10</t>
  </si>
  <si>
    <t>14:23:10</t>
  </si>
  <si>
    <t>20230314 14:23:15</t>
  </si>
  <si>
    <t>14:23:15</t>
  </si>
  <si>
    <t>20230314 14:23:20</t>
  </si>
  <si>
    <t>14:23:20</t>
  </si>
  <si>
    <t>20230314 14:23:25</t>
  </si>
  <si>
    <t>14:23:25</t>
  </si>
  <si>
    <t>20230314 14:23:30</t>
  </si>
  <si>
    <t>14:23:30</t>
  </si>
  <si>
    <t>20230314 14:23:35</t>
  </si>
  <si>
    <t>14:23:35</t>
  </si>
  <si>
    <t>20230314 14:23:40</t>
  </si>
  <si>
    <t>14:23:40</t>
  </si>
  <si>
    <t>20230314 14:23:45</t>
  </si>
  <si>
    <t>14:23:45</t>
  </si>
  <si>
    <t>20230314 14:23:50</t>
  </si>
  <si>
    <t>14:23:50</t>
  </si>
  <si>
    <t>20230314 14:23:55</t>
  </si>
  <si>
    <t>14:23:55</t>
  </si>
  <si>
    <t>20230314 14:24:00</t>
  </si>
  <si>
    <t>14:24:00</t>
  </si>
  <si>
    <t>20230314 14:24:05</t>
  </si>
  <si>
    <t>14:24:05</t>
  </si>
  <si>
    <t>20230314 14:24:10</t>
  </si>
  <si>
    <t>14:24:10</t>
  </si>
  <si>
    <t>20230314 14:24:15</t>
  </si>
  <si>
    <t>14:24:15</t>
  </si>
  <si>
    <t>20230314 14:24:20</t>
  </si>
  <si>
    <t>14:24:20</t>
  </si>
  <si>
    <t>20230314 14:24:25</t>
  </si>
  <si>
    <t>14:24:25</t>
  </si>
  <si>
    <t>20230314 14:24:30</t>
  </si>
  <si>
    <t>14:24:30</t>
  </si>
  <si>
    <t>20230314 14:24:35</t>
  </si>
  <si>
    <t>14:24:35</t>
  </si>
  <si>
    <t>20230314 14:24:40</t>
  </si>
  <si>
    <t>14:24:40</t>
  </si>
  <si>
    <t>20230314 14:24:45</t>
  </si>
  <si>
    <t>14:24:45</t>
  </si>
  <si>
    <t>20230314 14:24:50</t>
  </si>
  <si>
    <t>14:24:50</t>
  </si>
  <si>
    <t>20230314 14:24:55</t>
  </si>
  <si>
    <t>14:24:55</t>
  </si>
  <si>
    <t>20230314 14:25:00</t>
  </si>
  <si>
    <t>14:25:00</t>
  </si>
  <si>
    <t>20230314 14:25:05</t>
  </si>
  <si>
    <t>14:25:05</t>
  </si>
  <si>
    <t>20230314 14:25:10</t>
  </si>
  <si>
    <t>14:25:10</t>
  </si>
  <si>
    <t>20230314 14:25:15</t>
  </si>
  <si>
    <t>14:25:15</t>
  </si>
  <si>
    <t>20230314 14:25:20</t>
  </si>
  <si>
    <t>14:25:20</t>
  </si>
  <si>
    <t>20230314 14:25:25</t>
  </si>
  <si>
    <t>14:25:25</t>
  </si>
  <si>
    <t>20230314 14:25:30</t>
  </si>
  <si>
    <t>14:25:30</t>
  </si>
  <si>
    <t>20230314 14:25:35</t>
  </si>
  <si>
    <t>14:25:35</t>
  </si>
  <si>
    <t>20230314 14:25:40</t>
  </si>
  <si>
    <t>14:25:40</t>
  </si>
  <si>
    <t>20230314 14:25:45</t>
  </si>
  <si>
    <t>14:25:45</t>
  </si>
  <si>
    <t>20230314 14:25:50</t>
  </si>
  <si>
    <t>14:25:50</t>
  </si>
  <si>
    <t>20230314 14:25:55</t>
  </si>
  <si>
    <t>14:25:55</t>
  </si>
  <si>
    <t>20230314 14:26:00</t>
  </si>
  <si>
    <t>14:26:00</t>
  </si>
  <si>
    <t>20230314 14:26:04</t>
  </si>
  <si>
    <t>14:26:04</t>
  </si>
  <si>
    <t>20230314 14:26:10</t>
  </si>
  <si>
    <t>14:26:10</t>
  </si>
  <si>
    <t>20230314 14:26:14</t>
  </si>
  <si>
    <t>14:26:14</t>
  </si>
  <si>
    <t>20230314 14:26:20</t>
  </si>
  <si>
    <t>14:26:20</t>
  </si>
  <si>
    <t>20230314 14:41:39</t>
  </si>
  <si>
    <t>14:41:39</t>
  </si>
  <si>
    <t>20230314 14:41:44</t>
  </si>
  <si>
    <t>14:41:44</t>
  </si>
  <si>
    <t>20230314 14:41:49</t>
  </si>
  <si>
    <t>14:41:49</t>
  </si>
  <si>
    <t>20230314 14:41:54</t>
  </si>
  <si>
    <t>14:41:54</t>
  </si>
  <si>
    <t>20230314 14:41:59</t>
  </si>
  <si>
    <t>14:41:59</t>
  </si>
  <si>
    <t>20230314 14:42:04</t>
  </si>
  <si>
    <t>14:42:04</t>
  </si>
  <si>
    <t>20230314 14:42:09</t>
  </si>
  <si>
    <t>14:42:09</t>
  </si>
  <si>
    <t>20230314 14:42:14</t>
  </si>
  <si>
    <t>14:42:14</t>
  </si>
  <si>
    <t>20230314 14:42:19</t>
  </si>
  <si>
    <t>14:42:19</t>
  </si>
  <si>
    <t>20230314 14:42:24</t>
  </si>
  <si>
    <t>14:42:24</t>
  </si>
  <si>
    <t>20230314 14:42:29</t>
  </si>
  <si>
    <t>14:42:29</t>
  </si>
  <si>
    <t>20230314 14:42:34</t>
  </si>
  <si>
    <t>14:42:34</t>
  </si>
  <si>
    <t>20230314 14:42:39</t>
  </si>
  <si>
    <t>14:42:39</t>
  </si>
  <si>
    <t>20230314 14:42:44</t>
  </si>
  <si>
    <t>14:42:44</t>
  </si>
  <si>
    <t>20230314 14:42:49</t>
  </si>
  <si>
    <t>14:42:49</t>
  </si>
  <si>
    <t>20230314 14:42:54</t>
  </si>
  <si>
    <t>14:42:54</t>
  </si>
  <si>
    <t>20230314 14:42:59</t>
  </si>
  <si>
    <t>14:42:59</t>
  </si>
  <si>
    <t>20230314 14:43:04</t>
  </si>
  <si>
    <t>14:43:04</t>
  </si>
  <si>
    <t>20230314 14:43:09</t>
  </si>
  <si>
    <t>14:43:09</t>
  </si>
  <si>
    <t>20230314 14:43:14</t>
  </si>
  <si>
    <t>14:43:14</t>
  </si>
  <si>
    <t>20230314 14:43:19</t>
  </si>
  <si>
    <t>14:43:19</t>
  </si>
  <si>
    <t>20230314 14:43:24</t>
  </si>
  <si>
    <t>14:43:24</t>
  </si>
  <si>
    <t>20230314 14:43:29</t>
  </si>
  <si>
    <t>14:43:29</t>
  </si>
  <si>
    <t>20230314 14:43:34</t>
  </si>
  <si>
    <t>14:43:34</t>
  </si>
  <si>
    <t>20230314 14:45:11</t>
  </si>
  <si>
    <t>14:45:11</t>
  </si>
  <si>
    <t>20230314 14:45:16</t>
  </si>
  <si>
    <t>14:45:16</t>
  </si>
  <si>
    <t>20230314 14:45:21</t>
  </si>
  <si>
    <t>14:45:21</t>
  </si>
  <si>
    <t>20230314 14:45:26</t>
  </si>
  <si>
    <t>14:45:26</t>
  </si>
  <si>
    <t>20230314 14:45:31</t>
  </si>
  <si>
    <t>14:45:31</t>
  </si>
  <si>
    <t>20230314 14:45:36</t>
  </si>
  <si>
    <t>14:45:36</t>
  </si>
  <si>
    <t>20230314 14:45:41</t>
  </si>
  <si>
    <t>14:45:41</t>
  </si>
  <si>
    <t>20230314 14:45:46</t>
  </si>
  <si>
    <t>14:45:46</t>
  </si>
  <si>
    <t>20230314 14:45:51</t>
  </si>
  <si>
    <t>14:45:51</t>
  </si>
  <si>
    <t>20230314 14:45:56</t>
  </si>
  <si>
    <t>14:45:56</t>
  </si>
  <si>
    <t>20230314 14:46:01</t>
  </si>
  <si>
    <t>14:46:01</t>
  </si>
  <si>
    <t>20230314 14:46:06</t>
  </si>
  <si>
    <t>14:46:06</t>
  </si>
  <si>
    <t>20230314 14:46:11</t>
  </si>
  <si>
    <t>14:46:11</t>
  </si>
  <si>
    <t>20230314 14:46:16</t>
  </si>
  <si>
    <t>14:46:16</t>
  </si>
  <si>
    <t>20230314 14:46:21</t>
  </si>
  <si>
    <t>14:46:21</t>
  </si>
  <si>
    <t>20230314 14:46:26</t>
  </si>
  <si>
    <t>14:46:26</t>
  </si>
  <si>
    <t>20230314 14:46:31</t>
  </si>
  <si>
    <t>14:46:31</t>
  </si>
  <si>
    <t>20230314 14:46:36</t>
  </si>
  <si>
    <t>14:46:36</t>
  </si>
  <si>
    <t>20230314 14:46:41</t>
  </si>
  <si>
    <t>14:46:41</t>
  </si>
  <si>
    <t>20230314 14:46:46</t>
  </si>
  <si>
    <t>14:46:46</t>
  </si>
  <si>
    <t>20230314 14:46:51</t>
  </si>
  <si>
    <t>14:46:51</t>
  </si>
  <si>
    <t>20230314 14:46:56</t>
  </si>
  <si>
    <t>14:46:56</t>
  </si>
  <si>
    <t>20230314 14:47:01</t>
  </si>
  <si>
    <t>14:47:01</t>
  </si>
  <si>
    <t>20230314 14:47:06</t>
  </si>
  <si>
    <t>14:47:06</t>
  </si>
  <si>
    <t>20230314 14:47:11</t>
  </si>
  <si>
    <t>14:47:11</t>
  </si>
  <si>
    <t>20230314 14:47:16</t>
  </si>
  <si>
    <t>14:47:16</t>
  </si>
  <si>
    <t>20230314 14:47:21</t>
  </si>
  <si>
    <t>14:47:21</t>
  </si>
  <si>
    <t>20230314 14:47:26</t>
  </si>
  <si>
    <t>14:47:26</t>
  </si>
  <si>
    <t>20230314 14:47:30</t>
  </si>
  <si>
    <t>14:47:30</t>
  </si>
  <si>
    <t>20230314 14:47:36</t>
  </si>
  <si>
    <t>14:47:36</t>
  </si>
  <si>
    <t>20230314 14:47:41</t>
  </si>
  <si>
    <t>14:47:41</t>
  </si>
  <si>
    <t>20230314 14:47:45</t>
  </si>
  <si>
    <t>14:47:45</t>
  </si>
  <si>
    <t>20230314 14:47:50</t>
  </si>
  <si>
    <t>14:47:50</t>
  </si>
  <si>
    <t>20230314 14:47:55</t>
  </si>
  <si>
    <t>14:47:55</t>
  </si>
  <si>
    <t>20230314 14:48:00</t>
  </si>
  <si>
    <t>14:48:00</t>
  </si>
  <si>
    <t>20230314 14:48:05</t>
  </si>
  <si>
    <t>14:48:05</t>
  </si>
  <si>
    <t>20230314 14:48:10</t>
  </si>
  <si>
    <t>14:48:10</t>
  </si>
  <si>
    <t>20230314 14:48:15</t>
  </si>
  <si>
    <t>14:48:15</t>
  </si>
  <si>
    <t>20230314 14:48:20</t>
  </si>
  <si>
    <t>14:48:20</t>
  </si>
  <si>
    <t>20230314 14:48:25</t>
  </si>
  <si>
    <t>14:48:25</t>
  </si>
  <si>
    <t>20230314 14:48:30</t>
  </si>
  <si>
    <t>14:48:30</t>
  </si>
  <si>
    <t>20230314 14:48:35</t>
  </si>
  <si>
    <t>14:48:35</t>
  </si>
  <si>
    <t>20230314 14:48:40</t>
  </si>
  <si>
    <t>14:48:40</t>
  </si>
  <si>
    <t>20230314 14:48:45</t>
  </si>
  <si>
    <t>14:48:45</t>
  </si>
  <si>
    <t>20230314 14:48:50</t>
  </si>
  <si>
    <t>14:48:50</t>
  </si>
  <si>
    <t>20230314 14:48:55</t>
  </si>
  <si>
    <t>14:48:55</t>
  </si>
  <si>
    <t>20230314 14:49:00</t>
  </si>
  <si>
    <t>14:49:00</t>
  </si>
  <si>
    <t>20230314 14:49:05</t>
  </si>
  <si>
    <t>14:49:05</t>
  </si>
  <si>
    <t>20230314 14:49:10</t>
  </si>
  <si>
    <t>14:49:10</t>
  </si>
  <si>
    <t>20230314 14:49:15</t>
  </si>
  <si>
    <t>14:49:15</t>
  </si>
  <si>
    <t>20230314 14:49:20</t>
  </si>
  <si>
    <t>14:49:20</t>
  </si>
  <si>
    <t>20230314 14:49:25</t>
  </si>
  <si>
    <t>14:49:25</t>
  </si>
  <si>
    <t>20230314 14:49:30</t>
  </si>
  <si>
    <t>14:49:30</t>
  </si>
  <si>
    <t>20230314 14:49:35</t>
  </si>
  <si>
    <t>14:49:35</t>
  </si>
  <si>
    <t>20230314 14:49:40</t>
  </si>
  <si>
    <t>14:49:40</t>
  </si>
  <si>
    <t>20230314 14:49:45</t>
  </si>
  <si>
    <t>14:49:45</t>
  </si>
  <si>
    <t>20230314 14:49:50</t>
  </si>
  <si>
    <t>14:49:50</t>
  </si>
  <si>
    <t>20230314 14:49:55</t>
  </si>
  <si>
    <t>14:49:55</t>
  </si>
  <si>
    <t>20230314 14:50:00</t>
  </si>
  <si>
    <t>14:50:00</t>
  </si>
  <si>
    <t>20230314 14:50:05</t>
  </si>
  <si>
    <t>14:50:05</t>
  </si>
  <si>
    <t>20230314 14:50:10</t>
  </si>
  <si>
    <t>14:50:10</t>
  </si>
  <si>
    <t>20230314 14:50:15</t>
  </si>
  <si>
    <t>14:50:15</t>
  </si>
  <si>
    <t>20230314 14:50:20</t>
  </si>
  <si>
    <t>14:50:20</t>
  </si>
  <si>
    <t>20230314 14:50:25</t>
  </si>
  <si>
    <t>14:50:25</t>
  </si>
  <si>
    <t>20230314 14:50:30</t>
  </si>
  <si>
    <t>14:50:30</t>
  </si>
  <si>
    <t>20230314 14:50:35</t>
  </si>
  <si>
    <t>14:50:35</t>
  </si>
  <si>
    <t>20230314 14:50:40</t>
  </si>
  <si>
    <t>14:50:40</t>
  </si>
  <si>
    <t>20230314 14:50:45</t>
  </si>
  <si>
    <t>14:50:45</t>
  </si>
  <si>
    <t>20230314 14:50:50</t>
  </si>
  <si>
    <t>14:50:50</t>
  </si>
  <si>
    <t>20230314 14:50:55</t>
  </si>
  <si>
    <t>14:50:55</t>
  </si>
  <si>
    <t>20230314 14:51:00</t>
  </si>
  <si>
    <t>14:51:00</t>
  </si>
  <si>
    <t>20230314 14:51:05</t>
  </si>
  <si>
    <t>14:51:05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</si>
</sst>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809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1678810319.1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1678810311.099999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429.400520632065</v>
      </c>
      <c r="AK17">
        <v>422.4362060606059</v>
      </c>
      <c r="AL17">
        <v>-0.001748319936954641</v>
      </c>
      <c r="AM17">
        <v>64.39816624737645</v>
      </c>
      <c r="AN17">
        <f>(AP17 - AO17 + BO17*1E3/(8.314*(BQ17+273.15)) * AR17/BN17 * AQ17) * BN17/(100*BB17) * 1000/(1000 - AP17)</f>
        <v>0</v>
      </c>
      <c r="AO17">
        <v>22.86081579692637</v>
      </c>
      <c r="AP17">
        <v>23.91181454545454</v>
      </c>
      <c r="AQ17">
        <v>-8.604126239691219E-05</v>
      </c>
      <c r="AR17">
        <v>112.6110813942616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2.96</v>
      </c>
      <c r="BC17">
        <v>0.5</v>
      </c>
      <c r="BD17" t="s">
        <v>355</v>
      </c>
      <c r="BE17">
        <v>2</v>
      </c>
      <c r="BF17" t="b">
        <v>0</v>
      </c>
      <c r="BG17">
        <v>1678810311.099999</v>
      </c>
      <c r="BH17">
        <v>412.377</v>
      </c>
      <c r="BI17">
        <v>419.6253225806453</v>
      </c>
      <c r="BJ17">
        <v>23.92045806451613</v>
      </c>
      <c r="BK17">
        <v>22.8738129032258</v>
      </c>
      <c r="BL17">
        <v>415.894129032258</v>
      </c>
      <c r="BM17">
        <v>24.04901612903226</v>
      </c>
      <c r="BN17">
        <v>500.0654838709678</v>
      </c>
      <c r="BO17">
        <v>91.00803870967741</v>
      </c>
      <c r="BP17">
        <v>0.09995719032258063</v>
      </c>
      <c r="BQ17">
        <v>26.90539677419355</v>
      </c>
      <c r="BR17">
        <v>27.49892903225806</v>
      </c>
      <c r="BS17">
        <v>999.9000000000003</v>
      </c>
      <c r="BT17">
        <v>0</v>
      </c>
      <c r="BU17">
        <v>0</v>
      </c>
      <c r="BV17">
        <v>10000.36677419355</v>
      </c>
      <c r="BW17">
        <v>0</v>
      </c>
      <c r="BX17">
        <v>6.365730967741933</v>
      </c>
      <c r="BY17">
        <v>-7.248338387096774</v>
      </c>
      <c r="BZ17">
        <v>422.4829677419355</v>
      </c>
      <c r="CA17">
        <v>429.4484838709677</v>
      </c>
      <c r="CB17">
        <v>1.04663935483871</v>
      </c>
      <c r="CC17">
        <v>419.6253225806453</v>
      </c>
      <c r="CD17">
        <v>22.8738129032258</v>
      </c>
      <c r="CE17">
        <v>2.176954193548387</v>
      </c>
      <c r="CF17">
        <v>2.081701612903226</v>
      </c>
      <c r="CG17">
        <v>18.79372258064516</v>
      </c>
      <c r="CH17">
        <v>18.07983870967742</v>
      </c>
      <c r="CI17">
        <v>1999.992258064517</v>
      </c>
      <c r="CJ17">
        <v>0.979994096774194</v>
      </c>
      <c r="CK17">
        <v>0.02000620322580646</v>
      </c>
      <c r="CL17">
        <v>0</v>
      </c>
      <c r="CM17">
        <v>2.21161935483871</v>
      </c>
      <c r="CN17">
        <v>0</v>
      </c>
      <c r="CO17">
        <v>5980.176129032257</v>
      </c>
      <c r="CP17">
        <v>16749.36774193549</v>
      </c>
      <c r="CQ17">
        <v>37.18699999999998</v>
      </c>
      <c r="CR17">
        <v>38.18699999999998</v>
      </c>
      <c r="CS17">
        <v>37.375</v>
      </c>
      <c r="CT17">
        <v>37.24187096774194</v>
      </c>
      <c r="CU17">
        <v>36.5</v>
      </c>
      <c r="CV17">
        <v>1959.981935483871</v>
      </c>
      <c r="CW17">
        <v>40.01032258064516</v>
      </c>
      <c r="CX17">
        <v>0</v>
      </c>
      <c r="CY17">
        <v>1678810323.9</v>
      </c>
      <c r="CZ17">
        <v>0</v>
      </c>
      <c r="DA17">
        <v>0</v>
      </c>
      <c r="DB17" t="s">
        <v>356</v>
      </c>
      <c r="DC17">
        <v>1678481775.6</v>
      </c>
      <c r="DD17">
        <v>1678481780.6</v>
      </c>
      <c r="DE17">
        <v>0</v>
      </c>
      <c r="DF17">
        <v>1.339</v>
      </c>
      <c r="DG17">
        <v>0.082</v>
      </c>
      <c r="DH17">
        <v>-1.99</v>
      </c>
      <c r="DI17">
        <v>-0.032</v>
      </c>
      <c r="DJ17">
        <v>420</v>
      </c>
      <c r="DK17">
        <v>29</v>
      </c>
      <c r="DL17">
        <v>0.33</v>
      </c>
      <c r="DM17">
        <v>0.22</v>
      </c>
      <c r="DN17">
        <v>-7.22805125</v>
      </c>
      <c r="DO17">
        <v>-0.3472801125703272</v>
      </c>
      <c r="DP17">
        <v>0.05395310455328314</v>
      </c>
      <c r="DQ17">
        <v>0</v>
      </c>
      <c r="DR17">
        <v>1.043518</v>
      </c>
      <c r="DS17">
        <v>0.09421508442776717</v>
      </c>
      <c r="DT17">
        <v>0.01048050981584389</v>
      </c>
      <c r="DU17">
        <v>1</v>
      </c>
      <c r="DV17">
        <v>1</v>
      </c>
      <c r="DW17">
        <v>2</v>
      </c>
      <c r="DX17" t="s">
        <v>357</v>
      </c>
      <c r="DY17">
        <v>2.98324</v>
      </c>
      <c r="DZ17">
        <v>2.71542</v>
      </c>
      <c r="EA17">
        <v>0.094346</v>
      </c>
      <c r="EB17">
        <v>0.0940965</v>
      </c>
      <c r="EC17">
        <v>0.108047</v>
      </c>
      <c r="ED17">
        <v>0.102591</v>
      </c>
      <c r="EE17">
        <v>28831.1</v>
      </c>
      <c r="EF17">
        <v>28931.9</v>
      </c>
      <c r="EG17">
        <v>29585.7</v>
      </c>
      <c r="EH17">
        <v>29535</v>
      </c>
      <c r="EI17">
        <v>34962.6</v>
      </c>
      <c r="EJ17">
        <v>35207.7</v>
      </c>
      <c r="EK17">
        <v>41686</v>
      </c>
      <c r="EL17">
        <v>42065.7</v>
      </c>
      <c r="EM17">
        <v>1.97453</v>
      </c>
      <c r="EN17">
        <v>1.90733</v>
      </c>
      <c r="EO17">
        <v>0.119887</v>
      </c>
      <c r="EP17">
        <v>0</v>
      </c>
      <c r="EQ17">
        <v>25.5286</v>
      </c>
      <c r="ER17">
        <v>999.9</v>
      </c>
      <c r="ES17">
        <v>54.2</v>
      </c>
      <c r="ET17">
        <v>31.8</v>
      </c>
      <c r="EU17">
        <v>28.119</v>
      </c>
      <c r="EV17">
        <v>63.2796</v>
      </c>
      <c r="EW17">
        <v>33.0449</v>
      </c>
      <c r="EX17">
        <v>1</v>
      </c>
      <c r="EY17">
        <v>-0.0926372</v>
      </c>
      <c r="EZ17">
        <v>-0.0367184</v>
      </c>
      <c r="FA17">
        <v>20.341</v>
      </c>
      <c r="FB17">
        <v>5.22238</v>
      </c>
      <c r="FC17">
        <v>12.0099</v>
      </c>
      <c r="FD17">
        <v>4.99085</v>
      </c>
      <c r="FE17">
        <v>3.28925</v>
      </c>
      <c r="FF17">
        <v>9999</v>
      </c>
      <c r="FG17">
        <v>9999</v>
      </c>
      <c r="FH17">
        <v>9999</v>
      </c>
      <c r="FI17">
        <v>999.9</v>
      </c>
      <c r="FJ17">
        <v>1.86795</v>
      </c>
      <c r="FK17">
        <v>1.86695</v>
      </c>
      <c r="FL17">
        <v>1.86646</v>
      </c>
      <c r="FM17">
        <v>1.8663</v>
      </c>
      <c r="FN17">
        <v>1.86814</v>
      </c>
      <c r="FO17">
        <v>1.87057</v>
      </c>
      <c r="FP17">
        <v>1.86928</v>
      </c>
      <c r="FQ17">
        <v>1.87073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-3.518</v>
      </c>
      <c r="GF17">
        <v>-0.1286</v>
      </c>
      <c r="GG17">
        <v>-2.056217051124162</v>
      </c>
      <c r="GH17">
        <v>-0.003737517340571005</v>
      </c>
      <c r="GI17">
        <v>5.982085394622747E-07</v>
      </c>
      <c r="GJ17">
        <v>-1.391655459703326E-10</v>
      </c>
      <c r="GK17">
        <v>-0.1764639834609928</v>
      </c>
      <c r="GL17">
        <v>-0.02035982196881906</v>
      </c>
      <c r="GM17">
        <v>0.001568582532168705</v>
      </c>
      <c r="GN17">
        <v>-2.657820970413759E-05</v>
      </c>
      <c r="GO17">
        <v>3</v>
      </c>
      <c r="GP17">
        <v>2314</v>
      </c>
      <c r="GQ17">
        <v>1</v>
      </c>
      <c r="GR17">
        <v>27</v>
      </c>
      <c r="GS17">
        <v>5475.7</v>
      </c>
      <c r="GT17">
        <v>5475.6</v>
      </c>
      <c r="GU17">
        <v>1.05591</v>
      </c>
      <c r="GV17">
        <v>2.21802</v>
      </c>
      <c r="GW17">
        <v>1.39648</v>
      </c>
      <c r="GX17">
        <v>2.35229</v>
      </c>
      <c r="GY17">
        <v>1.49536</v>
      </c>
      <c r="GZ17">
        <v>2.51709</v>
      </c>
      <c r="HA17">
        <v>39.1676</v>
      </c>
      <c r="HB17">
        <v>23.8949</v>
      </c>
      <c r="HC17">
        <v>18</v>
      </c>
      <c r="HD17">
        <v>529.232</v>
      </c>
      <c r="HE17">
        <v>442.114</v>
      </c>
      <c r="HF17">
        <v>25.1775</v>
      </c>
      <c r="HG17">
        <v>26.3219</v>
      </c>
      <c r="HH17">
        <v>30</v>
      </c>
      <c r="HI17">
        <v>26.3884</v>
      </c>
      <c r="HJ17">
        <v>26.3489</v>
      </c>
      <c r="HK17">
        <v>21.1515</v>
      </c>
      <c r="HL17">
        <v>26.0244</v>
      </c>
      <c r="HM17">
        <v>96.9858</v>
      </c>
      <c r="HN17">
        <v>25.1764</v>
      </c>
      <c r="HO17">
        <v>412.912</v>
      </c>
      <c r="HP17">
        <v>22.9431</v>
      </c>
      <c r="HQ17">
        <v>101.191</v>
      </c>
      <c r="HR17">
        <v>101.05</v>
      </c>
    </row>
    <row r="18" spans="1:226">
      <c r="A18">
        <v>2</v>
      </c>
      <c r="B18">
        <v>1678810324.1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1678810316.255172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429.2898768044092</v>
      </c>
      <c r="AK18">
        <v>422.3307030303029</v>
      </c>
      <c r="AL18">
        <v>-0.03400274910734789</v>
      </c>
      <c r="AM18">
        <v>64.39816624737645</v>
      </c>
      <c r="AN18">
        <f>(AP18 - AO18 + BO18*1E3/(8.314*(BQ18+273.15)) * AR18/BN18 * AQ18) * BN18/(100*BB18) * 1000/(1000 - AP18)</f>
        <v>0</v>
      </c>
      <c r="AO18">
        <v>22.86686176905198</v>
      </c>
      <c r="AP18">
        <v>23.90537878787878</v>
      </c>
      <c r="AQ18">
        <v>-5.073053853351687E-05</v>
      </c>
      <c r="AR18">
        <v>112.6110813942616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2.96</v>
      </c>
      <c r="BC18">
        <v>0.5</v>
      </c>
      <c r="BD18" t="s">
        <v>355</v>
      </c>
      <c r="BE18">
        <v>2</v>
      </c>
      <c r="BF18" t="b">
        <v>0</v>
      </c>
      <c r="BG18">
        <v>1678810316.255172</v>
      </c>
      <c r="BH18">
        <v>412.3611379310345</v>
      </c>
      <c r="BI18">
        <v>419.4632068965518</v>
      </c>
      <c r="BJ18">
        <v>23.91530689655172</v>
      </c>
      <c r="BK18">
        <v>22.86417931034483</v>
      </c>
      <c r="BL18">
        <v>415.8782413793104</v>
      </c>
      <c r="BM18">
        <v>24.04391724137932</v>
      </c>
      <c r="BN18">
        <v>500.0508965517241</v>
      </c>
      <c r="BO18">
        <v>91.00848620689655</v>
      </c>
      <c r="BP18">
        <v>0.09997112758620691</v>
      </c>
      <c r="BQ18">
        <v>26.90268620689656</v>
      </c>
      <c r="BR18">
        <v>27.49508965517241</v>
      </c>
      <c r="BS18">
        <v>999.9000000000002</v>
      </c>
      <c r="BT18">
        <v>0</v>
      </c>
      <c r="BU18">
        <v>0</v>
      </c>
      <c r="BV18">
        <v>9991.57448275862</v>
      </c>
      <c r="BW18">
        <v>0</v>
      </c>
      <c r="BX18">
        <v>6.447926551724136</v>
      </c>
      <c r="BY18">
        <v>-7.102103793103447</v>
      </c>
      <c r="BZ18">
        <v>422.4645172413794</v>
      </c>
      <c r="CA18">
        <v>429.2783793103448</v>
      </c>
      <c r="CB18">
        <v>1.051125517241379</v>
      </c>
      <c r="CC18">
        <v>419.4632068965518</v>
      </c>
      <c r="CD18">
        <v>22.86417931034483</v>
      </c>
      <c r="CE18">
        <v>2.176496206896552</v>
      </c>
      <c r="CF18">
        <v>2.080835172413793</v>
      </c>
      <c r="CG18">
        <v>18.79035517241379</v>
      </c>
      <c r="CH18">
        <v>18.07321379310345</v>
      </c>
      <c r="CI18">
        <v>2000.005862068966</v>
      </c>
      <c r="CJ18">
        <v>0.979994206896552</v>
      </c>
      <c r="CK18">
        <v>0.02000609310344828</v>
      </c>
      <c r="CL18">
        <v>0</v>
      </c>
      <c r="CM18">
        <v>2.283134482758621</v>
      </c>
      <c r="CN18">
        <v>0</v>
      </c>
      <c r="CO18">
        <v>5979.240689655173</v>
      </c>
      <c r="CP18">
        <v>16749.48275862069</v>
      </c>
      <c r="CQ18">
        <v>37.18699999999999</v>
      </c>
      <c r="CR18">
        <v>38.18699999999999</v>
      </c>
      <c r="CS18">
        <v>37.375</v>
      </c>
      <c r="CT18">
        <v>37.22827586206896</v>
      </c>
      <c r="CU18">
        <v>36.5</v>
      </c>
      <c r="CV18">
        <v>1959.99551724138</v>
      </c>
      <c r="CW18">
        <v>40.0103448275862</v>
      </c>
      <c r="CX18">
        <v>0</v>
      </c>
      <c r="CY18">
        <v>1678810328.7</v>
      </c>
      <c r="CZ18">
        <v>0</v>
      </c>
      <c r="DA18">
        <v>0</v>
      </c>
      <c r="DB18" t="s">
        <v>356</v>
      </c>
      <c r="DC18">
        <v>1678481775.6</v>
      </c>
      <c r="DD18">
        <v>1678481780.6</v>
      </c>
      <c r="DE18">
        <v>0</v>
      </c>
      <c r="DF18">
        <v>1.339</v>
      </c>
      <c r="DG18">
        <v>0.082</v>
      </c>
      <c r="DH18">
        <v>-1.99</v>
      </c>
      <c r="DI18">
        <v>-0.032</v>
      </c>
      <c r="DJ18">
        <v>420</v>
      </c>
      <c r="DK18">
        <v>29</v>
      </c>
      <c r="DL18">
        <v>0.33</v>
      </c>
      <c r="DM18">
        <v>0.22</v>
      </c>
      <c r="DN18">
        <v>-7.208130975609757</v>
      </c>
      <c r="DO18">
        <v>0.4893246689895417</v>
      </c>
      <c r="DP18">
        <v>0.1781379975873032</v>
      </c>
      <c r="DQ18">
        <v>0</v>
      </c>
      <c r="DR18">
        <v>1.046895609756097</v>
      </c>
      <c r="DS18">
        <v>0.0724229268292686</v>
      </c>
      <c r="DT18">
        <v>0.009866749297583691</v>
      </c>
      <c r="DU18">
        <v>1</v>
      </c>
      <c r="DV18">
        <v>1</v>
      </c>
      <c r="DW18">
        <v>2</v>
      </c>
      <c r="DX18" t="s">
        <v>357</v>
      </c>
      <c r="DY18">
        <v>2.98337</v>
      </c>
      <c r="DZ18">
        <v>2.7156</v>
      </c>
      <c r="EA18">
        <v>0.09431290000000001</v>
      </c>
      <c r="EB18">
        <v>0.0936495</v>
      </c>
      <c r="EC18">
        <v>0.108028</v>
      </c>
      <c r="ED18">
        <v>0.102657</v>
      </c>
      <c r="EE18">
        <v>28832</v>
      </c>
      <c r="EF18">
        <v>28945.2</v>
      </c>
      <c r="EG18">
        <v>29585.5</v>
      </c>
      <c r="EH18">
        <v>29534</v>
      </c>
      <c r="EI18">
        <v>34963</v>
      </c>
      <c r="EJ18">
        <v>35204.8</v>
      </c>
      <c r="EK18">
        <v>41685.6</v>
      </c>
      <c r="EL18">
        <v>42065.4</v>
      </c>
      <c r="EM18">
        <v>1.97512</v>
      </c>
      <c r="EN18">
        <v>1.90758</v>
      </c>
      <c r="EO18">
        <v>0.119634</v>
      </c>
      <c r="EP18">
        <v>0</v>
      </c>
      <c r="EQ18">
        <v>25.5283</v>
      </c>
      <c r="ER18">
        <v>999.9</v>
      </c>
      <c r="ES18">
        <v>54.2</v>
      </c>
      <c r="ET18">
        <v>31.8</v>
      </c>
      <c r="EU18">
        <v>28.119</v>
      </c>
      <c r="EV18">
        <v>63.5296</v>
      </c>
      <c r="EW18">
        <v>32.6923</v>
      </c>
      <c r="EX18">
        <v>1</v>
      </c>
      <c r="EY18">
        <v>-0.09266770000000001</v>
      </c>
      <c r="EZ18">
        <v>-0.0342538</v>
      </c>
      <c r="FA18">
        <v>20.3403</v>
      </c>
      <c r="FB18">
        <v>5.21849</v>
      </c>
      <c r="FC18">
        <v>12.0099</v>
      </c>
      <c r="FD18">
        <v>4.9896</v>
      </c>
      <c r="FE18">
        <v>3.28865</v>
      </c>
      <c r="FF18">
        <v>9999</v>
      </c>
      <c r="FG18">
        <v>9999</v>
      </c>
      <c r="FH18">
        <v>9999</v>
      </c>
      <c r="FI18">
        <v>999.9</v>
      </c>
      <c r="FJ18">
        <v>1.86797</v>
      </c>
      <c r="FK18">
        <v>1.867</v>
      </c>
      <c r="FL18">
        <v>1.86646</v>
      </c>
      <c r="FM18">
        <v>1.8663</v>
      </c>
      <c r="FN18">
        <v>1.86813</v>
      </c>
      <c r="FO18">
        <v>1.87057</v>
      </c>
      <c r="FP18">
        <v>1.86931</v>
      </c>
      <c r="FQ18">
        <v>1.87072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-3.517</v>
      </c>
      <c r="GF18">
        <v>-0.1287</v>
      </c>
      <c r="GG18">
        <v>-2.056217051124162</v>
      </c>
      <c r="GH18">
        <v>-0.003737517340571005</v>
      </c>
      <c r="GI18">
        <v>5.982085394622747E-07</v>
      </c>
      <c r="GJ18">
        <v>-1.391655459703326E-10</v>
      </c>
      <c r="GK18">
        <v>-0.1764639834609928</v>
      </c>
      <c r="GL18">
        <v>-0.02035982196881906</v>
      </c>
      <c r="GM18">
        <v>0.001568582532168705</v>
      </c>
      <c r="GN18">
        <v>-2.657820970413759E-05</v>
      </c>
      <c r="GO18">
        <v>3</v>
      </c>
      <c r="GP18">
        <v>2314</v>
      </c>
      <c r="GQ18">
        <v>1</v>
      </c>
      <c r="GR18">
        <v>27</v>
      </c>
      <c r="GS18">
        <v>5475.8</v>
      </c>
      <c r="GT18">
        <v>5475.7</v>
      </c>
      <c r="GU18">
        <v>1.03149</v>
      </c>
      <c r="GV18">
        <v>2.21924</v>
      </c>
      <c r="GW18">
        <v>1.39648</v>
      </c>
      <c r="GX18">
        <v>2.35107</v>
      </c>
      <c r="GY18">
        <v>1.49536</v>
      </c>
      <c r="GZ18">
        <v>2.45361</v>
      </c>
      <c r="HA18">
        <v>39.1676</v>
      </c>
      <c r="HB18">
        <v>23.8949</v>
      </c>
      <c r="HC18">
        <v>18</v>
      </c>
      <c r="HD18">
        <v>529.609</v>
      </c>
      <c r="HE18">
        <v>442.253</v>
      </c>
      <c r="HF18">
        <v>25.1777</v>
      </c>
      <c r="HG18">
        <v>26.3197</v>
      </c>
      <c r="HH18">
        <v>29.9999</v>
      </c>
      <c r="HI18">
        <v>26.3862</v>
      </c>
      <c r="HJ18">
        <v>26.3473</v>
      </c>
      <c r="HK18">
        <v>20.625</v>
      </c>
      <c r="HL18">
        <v>26.0244</v>
      </c>
      <c r="HM18">
        <v>96.9858</v>
      </c>
      <c r="HN18">
        <v>25.1843</v>
      </c>
      <c r="HO18">
        <v>399.554</v>
      </c>
      <c r="HP18">
        <v>22.9501</v>
      </c>
      <c r="HQ18">
        <v>101.19</v>
      </c>
      <c r="HR18">
        <v>101.048</v>
      </c>
    </row>
    <row r="19" spans="1:226">
      <c r="A19">
        <v>3</v>
      </c>
      <c r="B19">
        <v>1678810329.1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1678810321.332142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422.4860476696809</v>
      </c>
      <c r="AK19">
        <v>419.2440969696968</v>
      </c>
      <c r="AL19">
        <v>-0.7754383063049185</v>
      </c>
      <c r="AM19">
        <v>64.39816624737645</v>
      </c>
      <c r="AN19">
        <f>(AP19 - AO19 + BO19*1E3/(8.314*(BQ19+273.15)) * AR19/BN19 * AQ19) * BN19/(100*BB19) * 1000/(1000 - AP19)</f>
        <v>0</v>
      </c>
      <c r="AO19">
        <v>22.90762580813972</v>
      </c>
      <c r="AP19">
        <v>23.91660424242423</v>
      </c>
      <c r="AQ19">
        <v>0.0001228355176893155</v>
      </c>
      <c r="AR19">
        <v>112.6110813942616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2.96</v>
      </c>
      <c r="BC19">
        <v>0.5</v>
      </c>
      <c r="BD19" t="s">
        <v>355</v>
      </c>
      <c r="BE19">
        <v>2</v>
      </c>
      <c r="BF19" t="b">
        <v>0</v>
      </c>
      <c r="BG19">
        <v>1678810321.332142</v>
      </c>
      <c r="BH19">
        <v>411.8926428571428</v>
      </c>
      <c r="BI19">
        <v>416.7717857142858</v>
      </c>
      <c r="BJ19">
        <v>23.91163214285714</v>
      </c>
      <c r="BK19">
        <v>22.87336785714286</v>
      </c>
      <c r="BL19">
        <v>415.4081785714285</v>
      </c>
      <c r="BM19">
        <v>24.04028928571429</v>
      </c>
      <c r="BN19">
        <v>500.04625</v>
      </c>
      <c r="BO19">
        <v>91.00895357142859</v>
      </c>
      <c r="BP19">
        <v>0.09987189285714285</v>
      </c>
      <c r="BQ19">
        <v>26.90096071428572</v>
      </c>
      <c r="BR19">
        <v>27.49086428571428</v>
      </c>
      <c r="BS19">
        <v>999.9000000000002</v>
      </c>
      <c r="BT19">
        <v>0</v>
      </c>
      <c r="BU19">
        <v>0</v>
      </c>
      <c r="BV19">
        <v>10005.51035714286</v>
      </c>
      <c r="BW19">
        <v>0</v>
      </c>
      <c r="BX19">
        <v>6.462163214285714</v>
      </c>
      <c r="BY19">
        <v>-4.879242928571428</v>
      </c>
      <c r="BZ19">
        <v>421.9828928571429</v>
      </c>
      <c r="CA19">
        <v>426.5278928571428</v>
      </c>
      <c r="CB19">
        <v>1.038265357142857</v>
      </c>
      <c r="CC19">
        <v>416.7717857142858</v>
      </c>
      <c r="CD19">
        <v>22.87336785714286</v>
      </c>
      <c r="CE19">
        <v>2.176172857142857</v>
      </c>
      <c r="CF19">
        <v>2.081681785714285</v>
      </c>
      <c r="CG19">
        <v>18.78798214285715</v>
      </c>
      <c r="CH19">
        <v>18.07968928571428</v>
      </c>
      <c r="CI19">
        <v>1999.995357142857</v>
      </c>
      <c r="CJ19">
        <v>0.9799941071428575</v>
      </c>
      <c r="CK19">
        <v>0.02000619285714286</v>
      </c>
      <c r="CL19">
        <v>0</v>
      </c>
      <c r="CM19">
        <v>2.285517857142857</v>
      </c>
      <c r="CN19">
        <v>0</v>
      </c>
      <c r="CO19">
        <v>5978.334642857144</v>
      </c>
      <c r="CP19">
        <v>16749.38928571429</v>
      </c>
      <c r="CQ19">
        <v>37.187</v>
      </c>
      <c r="CR19">
        <v>38.187</v>
      </c>
      <c r="CS19">
        <v>37.375</v>
      </c>
      <c r="CT19">
        <v>37.2185</v>
      </c>
      <c r="CU19">
        <v>36.5</v>
      </c>
      <c r="CV19">
        <v>1959.985357142857</v>
      </c>
      <c r="CW19">
        <v>40.01</v>
      </c>
      <c r="CX19">
        <v>0</v>
      </c>
      <c r="CY19">
        <v>1678810334.1</v>
      </c>
      <c r="CZ19">
        <v>0</v>
      </c>
      <c r="DA19">
        <v>0</v>
      </c>
      <c r="DB19" t="s">
        <v>356</v>
      </c>
      <c r="DC19">
        <v>1678481775.6</v>
      </c>
      <c r="DD19">
        <v>1678481780.6</v>
      </c>
      <c r="DE19">
        <v>0</v>
      </c>
      <c r="DF19">
        <v>1.339</v>
      </c>
      <c r="DG19">
        <v>0.082</v>
      </c>
      <c r="DH19">
        <v>-1.99</v>
      </c>
      <c r="DI19">
        <v>-0.032</v>
      </c>
      <c r="DJ19">
        <v>420</v>
      </c>
      <c r="DK19">
        <v>29</v>
      </c>
      <c r="DL19">
        <v>0.33</v>
      </c>
      <c r="DM19">
        <v>0.22</v>
      </c>
      <c r="DN19">
        <v>-5.81353155</v>
      </c>
      <c r="DO19">
        <v>20.97550926078803</v>
      </c>
      <c r="DP19">
        <v>2.714768265348462</v>
      </c>
      <c r="DQ19">
        <v>0</v>
      </c>
      <c r="DR19">
        <v>1.04196325</v>
      </c>
      <c r="DS19">
        <v>-0.1291642401500969</v>
      </c>
      <c r="DT19">
        <v>0.01787865912023329</v>
      </c>
      <c r="DU19">
        <v>0</v>
      </c>
      <c r="DV19">
        <v>0</v>
      </c>
      <c r="DW19">
        <v>2</v>
      </c>
      <c r="DX19" t="s">
        <v>365</v>
      </c>
      <c r="DY19">
        <v>2.9832</v>
      </c>
      <c r="DZ19">
        <v>2.71563</v>
      </c>
      <c r="EA19">
        <v>0.0936853</v>
      </c>
      <c r="EB19">
        <v>0.09142740000000001</v>
      </c>
      <c r="EC19">
        <v>0.108065</v>
      </c>
      <c r="ED19">
        <v>0.102756</v>
      </c>
      <c r="EE19">
        <v>28851.9</v>
      </c>
      <c r="EF19">
        <v>29015.1</v>
      </c>
      <c r="EG19">
        <v>29585.4</v>
      </c>
      <c r="EH19">
        <v>29532.9</v>
      </c>
      <c r="EI19">
        <v>34961.4</v>
      </c>
      <c r="EJ19">
        <v>35200.8</v>
      </c>
      <c r="EK19">
        <v>41685.5</v>
      </c>
      <c r="EL19">
        <v>42065.3</v>
      </c>
      <c r="EM19">
        <v>1.97493</v>
      </c>
      <c r="EN19">
        <v>1.9075</v>
      </c>
      <c r="EO19">
        <v>0.119805</v>
      </c>
      <c r="EP19">
        <v>0</v>
      </c>
      <c r="EQ19">
        <v>25.527</v>
      </c>
      <c r="ER19">
        <v>999.9</v>
      </c>
      <c r="ES19">
        <v>54.2</v>
      </c>
      <c r="ET19">
        <v>31.8</v>
      </c>
      <c r="EU19">
        <v>28.1186</v>
      </c>
      <c r="EV19">
        <v>63.1496</v>
      </c>
      <c r="EW19">
        <v>33.0128</v>
      </c>
      <c r="EX19">
        <v>1</v>
      </c>
      <c r="EY19">
        <v>-0.0930005</v>
      </c>
      <c r="EZ19">
        <v>-0.0568519</v>
      </c>
      <c r="FA19">
        <v>20.3403</v>
      </c>
      <c r="FB19">
        <v>5.21774</v>
      </c>
      <c r="FC19">
        <v>12.0099</v>
      </c>
      <c r="FD19">
        <v>4.9895</v>
      </c>
      <c r="FE19">
        <v>3.28853</v>
      </c>
      <c r="FF19">
        <v>9999</v>
      </c>
      <c r="FG19">
        <v>9999</v>
      </c>
      <c r="FH19">
        <v>9999</v>
      </c>
      <c r="FI19">
        <v>999.9</v>
      </c>
      <c r="FJ19">
        <v>1.86797</v>
      </c>
      <c r="FK19">
        <v>1.86697</v>
      </c>
      <c r="FL19">
        <v>1.86646</v>
      </c>
      <c r="FM19">
        <v>1.8663</v>
      </c>
      <c r="FN19">
        <v>1.86813</v>
      </c>
      <c r="FO19">
        <v>1.87058</v>
      </c>
      <c r="FP19">
        <v>1.86929</v>
      </c>
      <c r="FQ19">
        <v>1.87071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-3.504</v>
      </c>
      <c r="GF19">
        <v>-0.1286</v>
      </c>
      <c r="GG19">
        <v>-2.056217051124162</v>
      </c>
      <c r="GH19">
        <v>-0.003737517340571005</v>
      </c>
      <c r="GI19">
        <v>5.982085394622747E-07</v>
      </c>
      <c r="GJ19">
        <v>-1.391655459703326E-10</v>
      </c>
      <c r="GK19">
        <v>-0.1764639834609928</v>
      </c>
      <c r="GL19">
        <v>-0.02035982196881906</v>
      </c>
      <c r="GM19">
        <v>0.001568582532168705</v>
      </c>
      <c r="GN19">
        <v>-2.657820970413759E-05</v>
      </c>
      <c r="GO19">
        <v>3</v>
      </c>
      <c r="GP19">
        <v>2314</v>
      </c>
      <c r="GQ19">
        <v>1</v>
      </c>
      <c r="GR19">
        <v>27</v>
      </c>
      <c r="GS19">
        <v>5475.9</v>
      </c>
      <c r="GT19">
        <v>5475.8</v>
      </c>
      <c r="GU19">
        <v>1.00342</v>
      </c>
      <c r="GV19">
        <v>2.21558</v>
      </c>
      <c r="GW19">
        <v>1.39648</v>
      </c>
      <c r="GX19">
        <v>2.34863</v>
      </c>
      <c r="GY19">
        <v>1.49536</v>
      </c>
      <c r="GZ19">
        <v>2.54395</v>
      </c>
      <c r="HA19">
        <v>39.1676</v>
      </c>
      <c r="HB19">
        <v>23.9036</v>
      </c>
      <c r="HC19">
        <v>18</v>
      </c>
      <c r="HD19">
        <v>529.457</v>
      </c>
      <c r="HE19">
        <v>442.189</v>
      </c>
      <c r="HF19">
        <v>25.1825</v>
      </c>
      <c r="HG19">
        <v>26.3188</v>
      </c>
      <c r="HH19">
        <v>29.9999</v>
      </c>
      <c r="HI19">
        <v>26.384</v>
      </c>
      <c r="HJ19">
        <v>26.345</v>
      </c>
      <c r="HK19">
        <v>20.0467</v>
      </c>
      <c r="HL19">
        <v>26.0244</v>
      </c>
      <c r="HM19">
        <v>96.9858</v>
      </c>
      <c r="HN19">
        <v>25.1922</v>
      </c>
      <c r="HO19">
        <v>379.515</v>
      </c>
      <c r="HP19">
        <v>22.9417</v>
      </c>
      <c r="HQ19">
        <v>101.19</v>
      </c>
      <c r="HR19">
        <v>101.046</v>
      </c>
    </row>
    <row r="20" spans="1:226">
      <c r="A20">
        <v>4</v>
      </c>
      <c r="B20">
        <v>1678810334.1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1678810326.6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407.5086320958871</v>
      </c>
      <c r="AK20">
        <v>410.0070606060606</v>
      </c>
      <c r="AL20">
        <v>-1.995930844709236</v>
      </c>
      <c r="AM20">
        <v>64.39816624737645</v>
      </c>
      <c r="AN20">
        <f>(AP20 - AO20 + BO20*1E3/(8.314*(BQ20+273.15)) * AR20/BN20 * AQ20) * BN20/(100*BB20) * 1000/(1000 - AP20)</f>
        <v>0</v>
      </c>
      <c r="AO20">
        <v>22.93205255275481</v>
      </c>
      <c r="AP20">
        <v>23.92998181818181</v>
      </c>
      <c r="AQ20">
        <v>0.0001066760945450415</v>
      </c>
      <c r="AR20">
        <v>112.6110813942616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2.96</v>
      </c>
      <c r="BC20">
        <v>0.5</v>
      </c>
      <c r="BD20" t="s">
        <v>355</v>
      </c>
      <c r="BE20">
        <v>2</v>
      </c>
      <c r="BF20" t="b">
        <v>0</v>
      </c>
      <c r="BG20">
        <v>1678810326.6</v>
      </c>
      <c r="BH20">
        <v>409.1646296296296</v>
      </c>
      <c r="BI20">
        <v>409.0176666666666</v>
      </c>
      <c r="BJ20">
        <v>23.91471111111111</v>
      </c>
      <c r="BK20">
        <v>22.8964962962963</v>
      </c>
      <c r="BL20">
        <v>412.6710740740741</v>
      </c>
      <c r="BM20">
        <v>24.04335185185185</v>
      </c>
      <c r="BN20">
        <v>500.0521851851852</v>
      </c>
      <c r="BO20">
        <v>91.00831851851852</v>
      </c>
      <c r="BP20">
        <v>0.09993586296296299</v>
      </c>
      <c r="BQ20">
        <v>26.89927777777778</v>
      </c>
      <c r="BR20">
        <v>27.48784074074074</v>
      </c>
      <c r="BS20">
        <v>999.9000000000001</v>
      </c>
      <c r="BT20">
        <v>0</v>
      </c>
      <c r="BU20">
        <v>0</v>
      </c>
      <c r="BV20">
        <v>10003.30851851852</v>
      </c>
      <c r="BW20">
        <v>0</v>
      </c>
      <c r="BX20">
        <v>6.463869999999998</v>
      </c>
      <c r="BY20">
        <v>0.1469132592592594</v>
      </c>
      <c r="BZ20">
        <v>419.1893703703704</v>
      </c>
      <c r="CA20">
        <v>418.6019629629628</v>
      </c>
      <c r="CB20">
        <v>1.018219259259259</v>
      </c>
      <c r="CC20">
        <v>409.0176666666666</v>
      </c>
      <c r="CD20">
        <v>22.8964962962963</v>
      </c>
      <c r="CE20">
        <v>2.176438148148148</v>
      </c>
      <c r="CF20">
        <v>2.083771851851852</v>
      </c>
      <c r="CG20">
        <v>18.78993703703704</v>
      </c>
      <c r="CH20">
        <v>18.09565555555556</v>
      </c>
      <c r="CI20">
        <v>2000.001851851852</v>
      </c>
      <c r="CJ20">
        <v>0.9799941111111115</v>
      </c>
      <c r="CK20">
        <v>0.02000618888888889</v>
      </c>
      <c r="CL20">
        <v>0</v>
      </c>
      <c r="CM20">
        <v>2.314822222222222</v>
      </c>
      <c r="CN20">
        <v>0</v>
      </c>
      <c r="CO20">
        <v>5977.608148148149</v>
      </c>
      <c r="CP20">
        <v>16749.44444444445</v>
      </c>
      <c r="CQ20">
        <v>37.187</v>
      </c>
      <c r="CR20">
        <v>38.187</v>
      </c>
      <c r="CS20">
        <v>37.375</v>
      </c>
      <c r="CT20">
        <v>37.20566666666667</v>
      </c>
      <c r="CU20">
        <v>36.5</v>
      </c>
      <c r="CV20">
        <v>1959.991851851852</v>
      </c>
      <c r="CW20">
        <v>40.01</v>
      </c>
      <c r="CX20">
        <v>0</v>
      </c>
      <c r="CY20">
        <v>1678810338.9</v>
      </c>
      <c r="CZ20">
        <v>0</v>
      </c>
      <c r="DA20">
        <v>0</v>
      </c>
      <c r="DB20" t="s">
        <v>356</v>
      </c>
      <c r="DC20">
        <v>1678481775.6</v>
      </c>
      <c r="DD20">
        <v>1678481780.6</v>
      </c>
      <c r="DE20">
        <v>0</v>
      </c>
      <c r="DF20">
        <v>1.339</v>
      </c>
      <c r="DG20">
        <v>0.082</v>
      </c>
      <c r="DH20">
        <v>-1.99</v>
      </c>
      <c r="DI20">
        <v>-0.032</v>
      </c>
      <c r="DJ20">
        <v>420</v>
      </c>
      <c r="DK20">
        <v>29</v>
      </c>
      <c r="DL20">
        <v>0.33</v>
      </c>
      <c r="DM20">
        <v>0.22</v>
      </c>
      <c r="DN20">
        <v>-2.337022549999999</v>
      </c>
      <c r="DO20">
        <v>55.88096134333964</v>
      </c>
      <c r="DP20">
        <v>5.851797850680165</v>
      </c>
      <c r="DQ20">
        <v>0</v>
      </c>
      <c r="DR20">
        <v>1.029684525</v>
      </c>
      <c r="DS20">
        <v>-0.2464244015009391</v>
      </c>
      <c r="DT20">
        <v>0.02468981431480148</v>
      </c>
      <c r="DU20">
        <v>0</v>
      </c>
      <c r="DV20">
        <v>0</v>
      </c>
      <c r="DW20">
        <v>2</v>
      </c>
      <c r="DX20" t="s">
        <v>365</v>
      </c>
      <c r="DY20">
        <v>2.98353</v>
      </c>
      <c r="DZ20">
        <v>2.71568</v>
      </c>
      <c r="EA20">
        <v>0.0920262</v>
      </c>
      <c r="EB20">
        <v>0.0887655</v>
      </c>
      <c r="EC20">
        <v>0.108105</v>
      </c>
      <c r="ED20">
        <v>0.102809</v>
      </c>
      <c r="EE20">
        <v>28904.7</v>
      </c>
      <c r="EF20">
        <v>29100.9</v>
      </c>
      <c r="EG20">
        <v>29585.4</v>
      </c>
      <c r="EH20">
        <v>29533.8</v>
      </c>
      <c r="EI20">
        <v>34960</v>
      </c>
      <c r="EJ20">
        <v>35199.5</v>
      </c>
      <c r="EK20">
        <v>41685.7</v>
      </c>
      <c r="EL20">
        <v>42066.4</v>
      </c>
      <c r="EM20">
        <v>1.97508</v>
      </c>
      <c r="EN20">
        <v>1.90712</v>
      </c>
      <c r="EO20">
        <v>0.119813</v>
      </c>
      <c r="EP20">
        <v>0</v>
      </c>
      <c r="EQ20">
        <v>25.5259</v>
      </c>
      <c r="ER20">
        <v>999.9</v>
      </c>
      <c r="ES20">
        <v>54.2</v>
      </c>
      <c r="ET20">
        <v>31.8</v>
      </c>
      <c r="EU20">
        <v>28.1164</v>
      </c>
      <c r="EV20">
        <v>63.3096</v>
      </c>
      <c r="EW20">
        <v>33.0729</v>
      </c>
      <c r="EX20">
        <v>1</v>
      </c>
      <c r="EY20">
        <v>-0.0928049</v>
      </c>
      <c r="EZ20">
        <v>-0.07041119999999999</v>
      </c>
      <c r="FA20">
        <v>20.3404</v>
      </c>
      <c r="FB20">
        <v>5.21744</v>
      </c>
      <c r="FC20">
        <v>12.0099</v>
      </c>
      <c r="FD20">
        <v>4.98955</v>
      </c>
      <c r="FE20">
        <v>3.2885</v>
      </c>
      <c r="FF20">
        <v>9999</v>
      </c>
      <c r="FG20">
        <v>9999</v>
      </c>
      <c r="FH20">
        <v>9999</v>
      </c>
      <c r="FI20">
        <v>999.9</v>
      </c>
      <c r="FJ20">
        <v>1.86797</v>
      </c>
      <c r="FK20">
        <v>1.86697</v>
      </c>
      <c r="FL20">
        <v>1.86646</v>
      </c>
      <c r="FM20">
        <v>1.8663</v>
      </c>
      <c r="FN20">
        <v>1.86813</v>
      </c>
      <c r="FO20">
        <v>1.87057</v>
      </c>
      <c r="FP20">
        <v>1.86929</v>
      </c>
      <c r="FQ20">
        <v>1.87071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-3.473</v>
      </c>
      <c r="GF20">
        <v>-0.1285</v>
      </c>
      <c r="GG20">
        <v>-2.056217051124162</v>
      </c>
      <c r="GH20">
        <v>-0.003737517340571005</v>
      </c>
      <c r="GI20">
        <v>5.982085394622747E-07</v>
      </c>
      <c r="GJ20">
        <v>-1.391655459703326E-10</v>
      </c>
      <c r="GK20">
        <v>-0.1764639834609928</v>
      </c>
      <c r="GL20">
        <v>-0.02035982196881906</v>
      </c>
      <c r="GM20">
        <v>0.001568582532168705</v>
      </c>
      <c r="GN20">
        <v>-2.657820970413759E-05</v>
      </c>
      <c r="GO20">
        <v>3</v>
      </c>
      <c r="GP20">
        <v>2314</v>
      </c>
      <c r="GQ20">
        <v>1</v>
      </c>
      <c r="GR20">
        <v>27</v>
      </c>
      <c r="GS20">
        <v>5476</v>
      </c>
      <c r="GT20">
        <v>5475.9</v>
      </c>
      <c r="GU20">
        <v>0.968018</v>
      </c>
      <c r="GV20">
        <v>2.22778</v>
      </c>
      <c r="GW20">
        <v>1.39648</v>
      </c>
      <c r="GX20">
        <v>2.35107</v>
      </c>
      <c r="GY20">
        <v>1.49536</v>
      </c>
      <c r="GZ20">
        <v>2.4292</v>
      </c>
      <c r="HA20">
        <v>39.1676</v>
      </c>
      <c r="HB20">
        <v>23.8949</v>
      </c>
      <c r="HC20">
        <v>18</v>
      </c>
      <c r="HD20">
        <v>529.54</v>
      </c>
      <c r="HE20">
        <v>441.95</v>
      </c>
      <c r="HF20">
        <v>25.1902</v>
      </c>
      <c r="HG20">
        <v>26.3174</v>
      </c>
      <c r="HH20">
        <v>30.0002</v>
      </c>
      <c r="HI20">
        <v>26.3823</v>
      </c>
      <c r="HJ20">
        <v>26.3434</v>
      </c>
      <c r="HK20">
        <v>19.3313</v>
      </c>
      <c r="HL20">
        <v>26.0244</v>
      </c>
      <c r="HM20">
        <v>96.9858</v>
      </c>
      <c r="HN20">
        <v>25.2021</v>
      </c>
      <c r="HO20">
        <v>366.143</v>
      </c>
      <c r="HP20">
        <v>22.9417</v>
      </c>
      <c r="HQ20">
        <v>101.19</v>
      </c>
      <c r="HR20">
        <v>101.049</v>
      </c>
    </row>
    <row r="21" spans="1:226">
      <c r="A21">
        <v>5</v>
      </c>
      <c r="B21">
        <v>1678810339.1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1678810331.314285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391.3649258863381</v>
      </c>
      <c r="AK21">
        <v>396.9728727272727</v>
      </c>
      <c r="AL21">
        <v>-2.694613886977393</v>
      </c>
      <c r="AM21">
        <v>64.39816624737645</v>
      </c>
      <c r="AN21">
        <f>(AP21 - AO21 + BO21*1E3/(8.314*(BQ21+273.15)) * AR21/BN21 * AQ21) * BN21/(100*BB21) * 1000/(1000 - AP21)</f>
        <v>0</v>
      </c>
      <c r="AO21">
        <v>22.93391906238371</v>
      </c>
      <c r="AP21">
        <v>23.93882424242425</v>
      </c>
      <c r="AQ21">
        <v>5.532923374145575E-05</v>
      </c>
      <c r="AR21">
        <v>112.6110813942616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2.96</v>
      </c>
      <c r="BC21">
        <v>0.5</v>
      </c>
      <c r="BD21" t="s">
        <v>355</v>
      </c>
      <c r="BE21">
        <v>2</v>
      </c>
      <c r="BF21" t="b">
        <v>0</v>
      </c>
      <c r="BG21">
        <v>1678810331.314285</v>
      </c>
      <c r="BH21">
        <v>403.003</v>
      </c>
      <c r="BI21">
        <v>397.0271785714286</v>
      </c>
      <c r="BJ21">
        <v>23.923325</v>
      </c>
      <c r="BK21">
        <v>22.91942142857143</v>
      </c>
      <c r="BL21">
        <v>406.4888928571428</v>
      </c>
      <c r="BM21">
        <v>24.05188928571429</v>
      </c>
      <c r="BN21">
        <v>500.0778571428572</v>
      </c>
      <c r="BO21">
        <v>91.00784999999998</v>
      </c>
      <c r="BP21">
        <v>0.09997426785714288</v>
      </c>
      <c r="BQ21">
        <v>26.89803571428572</v>
      </c>
      <c r="BR21">
        <v>27.48961785714286</v>
      </c>
      <c r="BS21">
        <v>999.9000000000002</v>
      </c>
      <c r="BT21">
        <v>0</v>
      </c>
      <c r="BU21">
        <v>0</v>
      </c>
      <c r="BV21">
        <v>10006.00428571429</v>
      </c>
      <c r="BW21">
        <v>0</v>
      </c>
      <c r="BX21">
        <v>6.463869999999998</v>
      </c>
      <c r="BY21">
        <v>5.975808857142858</v>
      </c>
      <c r="BZ21">
        <v>412.8803214285714</v>
      </c>
      <c r="CA21">
        <v>406.34</v>
      </c>
      <c r="CB21">
        <v>1.003908785714286</v>
      </c>
      <c r="CC21">
        <v>397.0271785714286</v>
      </c>
      <c r="CD21">
        <v>22.91942142857143</v>
      </c>
      <c r="CE21">
        <v>2.177210357142857</v>
      </c>
      <c r="CF21">
        <v>2.085846785714286</v>
      </c>
      <c r="CG21">
        <v>18.79561428571429</v>
      </c>
      <c r="CH21">
        <v>18.11151428571429</v>
      </c>
      <c r="CI21">
        <v>2000.007857142857</v>
      </c>
      <c r="CJ21">
        <v>0.9799941071428575</v>
      </c>
      <c r="CK21">
        <v>0.02000619285714286</v>
      </c>
      <c r="CL21">
        <v>0</v>
      </c>
      <c r="CM21">
        <v>2.270671428571429</v>
      </c>
      <c r="CN21">
        <v>0</v>
      </c>
      <c r="CO21">
        <v>5977.308214285715</v>
      </c>
      <c r="CP21">
        <v>16749.48928571428</v>
      </c>
      <c r="CQ21">
        <v>37.187</v>
      </c>
      <c r="CR21">
        <v>38.187</v>
      </c>
      <c r="CS21">
        <v>37.375</v>
      </c>
      <c r="CT21">
        <v>37.2005</v>
      </c>
      <c r="CU21">
        <v>36.5</v>
      </c>
      <c r="CV21">
        <v>1959.997857142857</v>
      </c>
      <c r="CW21">
        <v>40.01</v>
      </c>
      <c r="CX21">
        <v>0</v>
      </c>
      <c r="CY21">
        <v>1678810344.3</v>
      </c>
      <c r="CZ21">
        <v>0</v>
      </c>
      <c r="DA21">
        <v>0</v>
      </c>
      <c r="DB21" t="s">
        <v>356</v>
      </c>
      <c r="DC21">
        <v>1678481775.6</v>
      </c>
      <c r="DD21">
        <v>1678481780.6</v>
      </c>
      <c r="DE21">
        <v>0</v>
      </c>
      <c r="DF21">
        <v>1.339</v>
      </c>
      <c r="DG21">
        <v>0.082</v>
      </c>
      <c r="DH21">
        <v>-1.99</v>
      </c>
      <c r="DI21">
        <v>-0.032</v>
      </c>
      <c r="DJ21">
        <v>420</v>
      </c>
      <c r="DK21">
        <v>29</v>
      </c>
      <c r="DL21">
        <v>0.33</v>
      </c>
      <c r="DM21">
        <v>0.22</v>
      </c>
      <c r="DN21">
        <v>2.611692634146341</v>
      </c>
      <c r="DO21">
        <v>74.80877945644596</v>
      </c>
      <c r="DP21">
        <v>7.473751026820167</v>
      </c>
      <c r="DQ21">
        <v>0</v>
      </c>
      <c r="DR21">
        <v>1.015145902439025</v>
      </c>
      <c r="DS21">
        <v>-0.1797528501742154</v>
      </c>
      <c r="DT21">
        <v>0.02074480544183895</v>
      </c>
      <c r="DU21">
        <v>0</v>
      </c>
      <c r="DV21">
        <v>0</v>
      </c>
      <c r="DW21">
        <v>2</v>
      </c>
      <c r="DX21" t="s">
        <v>365</v>
      </c>
      <c r="DY21">
        <v>2.98342</v>
      </c>
      <c r="DZ21">
        <v>2.71552</v>
      </c>
      <c r="EA21">
        <v>0.08972090000000001</v>
      </c>
      <c r="EB21">
        <v>0.0858225</v>
      </c>
      <c r="EC21">
        <v>0.108133</v>
      </c>
      <c r="ED21">
        <v>0.10281</v>
      </c>
      <c r="EE21">
        <v>28978.1</v>
      </c>
      <c r="EF21">
        <v>29194.7</v>
      </c>
      <c r="EG21">
        <v>29585.4</v>
      </c>
      <c r="EH21">
        <v>29533.6</v>
      </c>
      <c r="EI21">
        <v>34958.9</v>
      </c>
      <c r="EJ21">
        <v>35198.7</v>
      </c>
      <c r="EK21">
        <v>41685.9</v>
      </c>
      <c r="EL21">
        <v>42065.5</v>
      </c>
      <c r="EM21">
        <v>1.9751</v>
      </c>
      <c r="EN21">
        <v>1.9072</v>
      </c>
      <c r="EO21">
        <v>0.120327</v>
      </c>
      <c r="EP21">
        <v>0</v>
      </c>
      <c r="EQ21">
        <v>25.5237</v>
      </c>
      <c r="ER21">
        <v>999.9</v>
      </c>
      <c r="ES21">
        <v>54.2</v>
      </c>
      <c r="ET21">
        <v>31.8</v>
      </c>
      <c r="EU21">
        <v>28.1182</v>
      </c>
      <c r="EV21">
        <v>63.0796</v>
      </c>
      <c r="EW21">
        <v>33.0208</v>
      </c>
      <c r="EX21">
        <v>1</v>
      </c>
      <c r="EY21">
        <v>-0.0930564</v>
      </c>
      <c r="EZ21">
        <v>-0.0847903</v>
      </c>
      <c r="FA21">
        <v>20.3404</v>
      </c>
      <c r="FB21">
        <v>5.21729</v>
      </c>
      <c r="FC21">
        <v>12.0099</v>
      </c>
      <c r="FD21">
        <v>4.9895</v>
      </c>
      <c r="FE21">
        <v>3.28845</v>
      </c>
      <c r="FF21">
        <v>9999</v>
      </c>
      <c r="FG21">
        <v>9999</v>
      </c>
      <c r="FH21">
        <v>9999</v>
      </c>
      <c r="FI21">
        <v>999.9</v>
      </c>
      <c r="FJ21">
        <v>1.86796</v>
      </c>
      <c r="FK21">
        <v>1.86694</v>
      </c>
      <c r="FL21">
        <v>1.86646</v>
      </c>
      <c r="FM21">
        <v>1.8663</v>
      </c>
      <c r="FN21">
        <v>1.86813</v>
      </c>
      <c r="FO21">
        <v>1.87057</v>
      </c>
      <c r="FP21">
        <v>1.86926</v>
      </c>
      <c r="FQ21">
        <v>1.87072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-3.43</v>
      </c>
      <c r="GF21">
        <v>-0.1284</v>
      </c>
      <c r="GG21">
        <v>-2.056217051124162</v>
      </c>
      <c r="GH21">
        <v>-0.003737517340571005</v>
      </c>
      <c r="GI21">
        <v>5.982085394622747E-07</v>
      </c>
      <c r="GJ21">
        <v>-1.391655459703326E-10</v>
      </c>
      <c r="GK21">
        <v>-0.1764639834609928</v>
      </c>
      <c r="GL21">
        <v>-0.02035982196881906</v>
      </c>
      <c r="GM21">
        <v>0.001568582532168705</v>
      </c>
      <c r="GN21">
        <v>-2.657820970413759E-05</v>
      </c>
      <c r="GO21">
        <v>3</v>
      </c>
      <c r="GP21">
        <v>2314</v>
      </c>
      <c r="GQ21">
        <v>1</v>
      </c>
      <c r="GR21">
        <v>27</v>
      </c>
      <c r="GS21">
        <v>5476.1</v>
      </c>
      <c r="GT21">
        <v>5476</v>
      </c>
      <c r="GU21">
        <v>0.935059</v>
      </c>
      <c r="GV21">
        <v>2.22168</v>
      </c>
      <c r="GW21">
        <v>1.39648</v>
      </c>
      <c r="GX21">
        <v>2.35107</v>
      </c>
      <c r="GY21">
        <v>1.49536</v>
      </c>
      <c r="GZ21">
        <v>2.55371</v>
      </c>
      <c r="HA21">
        <v>39.1924</v>
      </c>
      <c r="HB21">
        <v>23.9124</v>
      </c>
      <c r="HC21">
        <v>18</v>
      </c>
      <c r="HD21">
        <v>529.54</v>
      </c>
      <c r="HE21">
        <v>441.978</v>
      </c>
      <c r="HF21">
        <v>25.2003</v>
      </c>
      <c r="HG21">
        <v>26.3153</v>
      </c>
      <c r="HH21">
        <v>30</v>
      </c>
      <c r="HI21">
        <v>26.3806</v>
      </c>
      <c r="HJ21">
        <v>26.3412</v>
      </c>
      <c r="HK21">
        <v>18.6938</v>
      </c>
      <c r="HL21">
        <v>26.0244</v>
      </c>
      <c r="HM21">
        <v>96.9858</v>
      </c>
      <c r="HN21">
        <v>25.2058</v>
      </c>
      <c r="HO21">
        <v>346.027</v>
      </c>
      <c r="HP21">
        <v>22.9417</v>
      </c>
      <c r="HQ21">
        <v>101.19</v>
      </c>
      <c r="HR21">
        <v>101.047</v>
      </c>
    </row>
    <row r="22" spans="1:226">
      <c r="A22">
        <v>6</v>
      </c>
      <c r="B22">
        <v>1678810344.1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1678810336.6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374.0247552969006</v>
      </c>
      <c r="AK22">
        <v>381.8147515151514</v>
      </c>
      <c r="AL22">
        <v>-3.071772881203802</v>
      </c>
      <c r="AM22">
        <v>64.39816624737645</v>
      </c>
      <c r="AN22">
        <f>(AP22 - AO22 + BO22*1E3/(8.314*(BQ22+273.15)) * AR22/BN22 * AQ22) * BN22/(100*BB22) * 1000/(1000 - AP22)</f>
        <v>0</v>
      </c>
      <c r="AO22">
        <v>22.92298612583913</v>
      </c>
      <c r="AP22">
        <v>23.94433212121211</v>
      </c>
      <c r="AQ22">
        <v>4.504433159310302E-05</v>
      </c>
      <c r="AR22">
        <v>112.6110813942616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2.96</v>
      </c>
      <c r="BC22">
        <v>0.5</v>
      </c>
      <c r="BD22" t="s">
        <v>355</v>
      </c>
      <c r="BE22">
        <v>2</v>
      </c>
      <c r="BF22" t="b">
        <v>0</v>
      </c>
      <c r="BG22">
        <v>1678810336.6</v>
      </c>
      <c r="BH22">
        <v>391.9192592592593</v>
      </c>
      <c r="BI22">
        <v>380.44</v>
      </c>
      <c r="BJ22">
        <v>23.93414814814815</v>
      </c>
      <c r="BK22">
        <v>22.92957777777778</v>
      </c>
      <c r="BL22">
        <v>395.3681111111111</v>
      </c>
      <c r="BM22">
        <v>24.06261111111111</v>
      </c>
      <c r="BN22">
        <v>500.0703703703704</v>
      </c>
      <c r="BO22">
        <v>91.00808148148151</v>
      </c>
      <c r="BP22">
        <v>0.09999922592592593</v>
      </c>
      <c r="BQ22">
        <v>26.89588148148148</v>
      </c>
      <c r="BR22">
        <v>27.4862037037037</v>
      </c>
      <c r="BS22">
        <v>999.9000000000001</v>
      </c>
      <c r="BT22">
        <v>0</v>
      </c>
      <c r="BU22">
        <v>0</v>
      </c>
      <c r="BV22">
        <v>9996.278148148149</v>
      </c>
      <c r="BW22">
        <v>0</v>
      </c>
      <c r="BX22">
        <v>6.46111185185185</v>
      </c>
      <c r="BY22">
        <v>11.47924666666667</v>
      </c>
      <c r="BZ22">
        <v>401.5293703703703</v>
      </c>
      <c r="CA22">
        <v>389.368074074074</v>
      </c>
      <c r="CB22">
        <v>1.00457762962963</v>
      </c>
      <c r="CC22">
        <v>380.44</v>
      </c>
      <c r="CD22">
        <v>22.92957777777778</v>
      </c>
      <c r="CE22">
        <v>2.178201111111111</v>
      </c>
      <c r="CF22">
        <v>2.086775925925926</v>
      </c>
      <c r="CG22">
        <v>18.80288518518518</v>
      </c>
      <c r="CH22">
        <v>18.11861481481482</v>
      </c>
      <c r="CI22">
        <v>2000.002222222223</v>
      </c>
      <c r="CJ22">
        <v>0.9799940000000001</v>
      </c>
      <c r="CK22">
        <v>0.0200063</v>
      </c>
      <c r="CL22">
        <v>0</v>
      </c>
      <c r="CM22">
        <v>2.285896296296297</v>
      </c>
      <c r="CN22">
        <v>0</v>
      </c>
      <c r="CO22">
        <v>5976.94074074074</v>
      </c>
      <c r="CP22">
        <v>16749.44444444445</v>
      </c>
      <c r="CQ22">
        <v>37.1847037037037</v>
      </c>
      <c r="CR22">
        <v>38.187</v>
      </c>
      <c r="CS22">
        <v>37.375</v>
      </c>
      <c r="CT22">
        <v>37.19166666666667</v>
      </c>
      <c r="CU22">
        <v>36.5</v>
      </c>
      <c r="CV22">
        <v>1959.992222222222</v>
      </c>
      <c r="CW22">
        <v>40.01</v>
      </c>
      <c r="CX22">
        <v>0</v>
      </c>
      <c r="CY22">
        <v>1678810349.1</v>
      </c>
      <c r="CZ22">
        <v>0</v>
      </c>
      <c r="DA22">
        <v>0</v>
      </c>
      <c r="DB22" t="s">
        <v>356</v>
      </c>
      <c r="DC22">
        <v>1678481775.6</v>
      </c>
      <c r="DD22">
        <v>1678481780.6</v>
      </c>
      <c r="DE22">
        <v>0</v>
      </c>
      <c r="DF22">
        <v>1.339</v>
      </c>
      <c r="DG22">
        <v>0.082</v>
      </c>
      <c r="DH22">
        <v>-1.99</v>
      </c>
      <c r="DI22">
        <v>-0.032</v>
      </c>
      <c r="DJ22">
        <v>420</v>
      </c>
      <c r="DK22">
        <v>29</v>
      </c>
      <c r="DL22">
        <v>0.33</v>
      </c>
      <c r="DM22">
        <v>0.22</v>
      </c>
      <c r="DN22">
        <v>6.847366536585366</v>
      </c>
      <c r="DO22">
        <v>67.70007533101045</v>
      </c>
      <c r="DP22">
        <v>6.852901376685552</v>
      </c>
      <c r="DQ22">
        <v>0</v>
      </c>
      <c r="DR22">
        <v>1.007058341463415</v>
      </c>
      <c r="DS22">
        <v>-0.03854642508710719</v>
      </c>
      <c r="DT22">
        <v>0.01002262246147953</v>
      </c>
      <c r="DU22">
        <v>1</v>
      </c>
      <c r="DV22">
        <v>1</v>
      </c>
      <c r="DW22">
        <v>2</v>
      </c>
      <c r="DX22" t="s">
        <v>357</v>
      </c>
      <c r="DY22">
        <v>2.98334</v>
      </c>
      <c r="DZ22">
        <v>2.71552</v>
      </c>
      <c r="EA22">
        <v>0.0870286</v>
      </c>
      <c r="EB22">
        <v>0.0827369</v>
      </c>
      <c r="EC22">
        <v>0.108146</v>
      </c>
      <c r="ED22">
        <v>0.102748</v>
      </c>
      <c r="EE22">
        <v>29064.3</v>
      </c>
      <c r="EF22">
        <v>29292.4</v>
      </c>
      <c r="EG22">
        <v>29586</v>
      </c>
      <c r="EH22">
        <v>29532.7</v>
      </c>
      <c r="EI22">
        <v>34958.9</v>
      </c>
      <c r="EJ22">
        <v>35200</v>
      </c>
      <c r="EK22">
        <v>41686.5</v>
      </c>
      <c r="EL22">
        <v>42064.2</v>
      </c>
      <c r="EM22">
        <v>1.97512</v>
      </c>
      <c r="EN22">
        <v>1.90712</v>
      </c>
      <c r="EO22">
        <v>0.119634</v>
      </c>
      <c r="EP22">
        <v>0</v>
      </c>
      <c r="EQ22">
        <v>25.5218</v>
      </c>
      <c r="ER22">
        <v>999.9</v>
      </c>
      <c r="ES22">
        <v>54.2</v>
      </c>
      <c r="ET22">
        <v>31.8</v>
      </c>
      <c r="EU22">
        <v>28.1185</v>
      </c>
      <c r="EV22">
        <v>63.2696</v>
      </c>
      <c r="EW22">
        <v>33.133</v>
      </c>
      <c r="EX22">
        <v>1</v>
      </c>
      <c r="EY22">
        <v>-0.09306150000000001</v>
      </c>
      <c r="EZ22">
        <v>-0.0744935</v>
      </c>
      <c r="FA22">
        <v>20.3404</v>
      </c>
      <c r="FB22">
        <v>5.21864</v>
      </c>
      <c r="FC22">
        <v>12.0099</v>
      </c>
      <c r="FD22">
        <v>4.98995</v>
      </c>
      <c r="FE22">
        <v>3.28865</v>
      </c>
      <c r="FF22">
        <v>9999</v>
      </c>
      <c r="FG22">
        <v>9999</v>
      </c>
      <c r="FH22">
        <v>9999</v>
      </c>
      <c r="FI22">
        <v>999.9</v>
      </c>
      <c r="FJ22">
        <v>1.86796</v>
      </c>
      <c r="FK22">
        <v>1.86693</v>
      </c>
      <c r="FL22">
        <v>1.86646</v>
      </c>
      <c r="FM22">
        <v>1.86631</v>
      </c>
      <c r="FN22">
        <v>1.86813</v>
      </c>
      <c r="FO22">
        <v>1.87058</v>
      </c>
      <c r="FP22">
        <v>1.86929</v>
      </c>
      <c r="FQ22">
        <v>1.87073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-3.38</v>
      </c>
      <c r="GF22">
        <v>-0.1284</v>
      </c>
      <c r="GG22">
        <v>-2.056217051124162</v>
      </c>
      <c r="GH22">
        <v>-0.003737517340571005</v>
      </c>
      <c r="GI22">
        <v>5.982085394622747E-07</v>
      </c>
      <c r="GJ22">
        <v>-1.391655459703326E-10</v>
      </c>
      <c r="GK22">
        <v>-0.1764639834609928</v>
      </c>
      <c r="GL22">
        <v>-0.02035982196881906</v>
      </c>
      <c r="GM22">
        <v>0.001568582532168705</v>
      </c>
      <c r="GN22">
        <v>-2.657820970413759E-05</v>
      </c>
      <c r="GO22">
        <v>3</v>
      </c>
      <c r="GP22">
        <v>2314</v>
      </c>
      <c r="GQ22">
        <v>1</v>
      </c>
      <c r="GR22">
        <v>27</v>
      </c>
      <c r="GS22">
        <v>5476.1</v>
      </c>
      <c r="GT22">
        <v>5476.1</v>
      </c>
      <c r="GU22">
        <v>0.900879</v>
      </c>
      <c r="GV22">
        <v>2.23022</v>
      </c>
      <c r="GW22">
        <v>1.39648</v>
      </c>
      <c r="GX22">
        <v>2.35107</v>
      </c>
      <c r="GY22">
        <v>1.49536</v>
      </c>
      <c r="GZ22">
        <v>2.45239</v>
      </c>
      <c r="HA22">
        <v>39.1676</v>
      </c>
      <c r="HB22">
        <v>23.8949</v>
      </c>
      <c r="HC22">
        <v>18</v>
      </c>
      <c r="HD22">
        <v>529.538</v>
      </c>
      <c r="HE22">
        <v>441.919</v>
      </c>
      <c r="HF22">
        <v>25.2063</v>
      </c>
      <c r="HG22">
        <v>26.3144</v>
      </c>
      <c r="HH22">
        <v>30.0001</v>
      </c>
      <c r="HI22">
        <v>26.3784</v>
      </c>
      <c r="HJ22">
        <v>26.3396</v>
      </c>
      <c r="HK22">
        <v>17.9821</v>
      </c>
      <c r="HL22">
        <v>26.0244</v>
      </c>
      <c r="HM22">
        <v>96.9858</v>
      </c>
      <c r="HN22">
        <v>25.2211</v>
      </c>
      <c r="HO22">
        <v>332.601</v>
      </c>
      <c r="HP22">
        <v>22.9417</v>
      </c>
      <c r="HQ22">
        <v>101.192</v>
      </c>
      <c r="HR22">
        <v>101.044</v>
      </c>
    </row>
    <row r="23" spans="1:226">
      <c r="A23">
        <v>7</v>
      </c>
      <c r="B23">
        <v>1678810349.1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1678810341.314285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357.0848875017986</v>
      </c>
      <c r="AK23">
        <v>365.7098484848482</v>
      </c>
      <c r="AL23">
        <v>-3.235116361216628</v>
      </c>
      <c r="AM23">
        <v>64.39816624737645</v>
      </c>
      <c r="AN23">
        <f>(AP23 - AO23 + BO23*1E3/(8.314*(BQ23+273.15)) * AR23/BN23 * AQ23) * BN23/(100*BB23) * 1000/(1000 - AP23)</f>
        <v>0</v>
      </c>
      <c r="AO23">
        <v>22.90784821666599</v>
      </c>
      <c r="AP23">
        <v>23.94873575757574</v>
      </c>
      <c r="AQ23">
        <v>4.491206211942155E-05</v>
      </c>
      <c r="AR23">
        <v>112.6110813942616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2.96</v>
      </c>
      <c r="BC23">
        <v>0.5</v>
      </c>
      <c r="BD23" t="s">
        <v>355</v>
      </c>
      <c r="BE23">
        <v>2</v>
      </c>
      <c r="BF23" t="b">
        <v>0</v>
      </c>
      <c r="BG23">
        <v>1678810341.314285</v>
      </c>
      <c r="BH23">
        <v>379.0499642857143</v>
      </c>
      <c r="BI23">
        <v>364.9593571428572</v>
      </c>
      <c r="BJ23">
        <v>23.94089285714285</v>
      </c>
      <c r="BK23">
        <v>22.92444285714286</v>
      </c>
      <c r="BL23">
        <v>382.4556785714286</v>
      </c>
      <c r="BM23">
        <v>24.06929285714286</v>
      </c>
      <c r="BN23">
        <v>500.0758571428572</v>
      </c>
      <c r="BO23">
        <v>91.00754642857142</v>
      </c>
      <c r="BP23">
        <v>0.100007825</v>
      </c>
      <c r="BQ23">
        <v>26.89489642857143</v>
      </c>
      <c r="BR23">
        <v>27.48706785714285</v>
      </c>
      <c r="BS23">
        <v>999.9000000000002</v>
      </c>
      <c r="BT23">
        <v>0</v>
      </c>
      <c r="BU23">
        <v>0</v>
      </c>
      <c r="BV23">
        <v>9992.145357142857</v>
      </c>
      <c r="BW23">
        <v>0</v>
      </c>
      <c r="BX23">
        <v>6.46035714285714</v>
      </c>
      <c r="BY23">
        <v>14.09052107142857</v>
      </c>
      <c r="BZ23">
        <v>388.3471785714286</v>
      </c>
      <c r="CA23">
        <v>373.5223214285714</v>
      </c>
      <c r="CB23">
        <v>1.01645875</v>
      </c>
      <c r="CC23">
        <v>364.9593571428572</v>
      </c>
      <c r="CD23">
        <v>22.92444285714286</v>
      </c>
      <c r="CE23">
        <v>2.178801785714286</v>
      </c>
      <c r="CF23">
        <v>2.086296428571429</v>
      </c>
      <c r="CG23">
        <v>18.80729285714286</v>
      </c>
      <c r="CH23">
        <v>18.11495</v>
      </c>
      <c r="CI23">
        <v>2000.011785714285</v>
      </c>
      <c r="CJ23">
        <v>0.9799940000000003</v>
      </c>
      <c r="CK23">
        <v>0.0200063</v>
      </c>
      <c r="CL23">
        <v>0</v>
      </c>
      <c r="CM23">
        <v>2.229532142857143</v>
      </c>
      <c r="CN23">
        <v>0</v>
      </c>
      <c r="CO23">
        <v>5976.563214285716</v>
      </c>
      <c r="CP23">
        <v>16749.52857142857</v>
      </c>
      <c r="CQ23">
        <v>37.17592857142857</v>
      </c>
      <c r="CR23">
        <v>38.187</v>
      </c>
      <c r="CS23">
        <v>37.375</v>
      </c>
      <c r="CT23">
        <v>37.187</v>
      </c>
      <c r="CU23">
        <v>36.4955</v>
      </c>
      <c r="CV23">
        <v>1960.001785714286</v>
      </c>
      <c r="CW23">
        <v>40.01</v>
      </c>
      <c r="CX23">
        <v>0</v>
      </c>
      <c r="CY23">
        <v>1678810353.9</v>
      </c>
      <c r="CZ23">
        <v>0</v>
      </c>
      <c r="DA23">
        <v>0</v>
      </c>
      <c r="DB23" t="s">
        <v>356</v>
      </c>
      <c r="DC23">
        <v>1678481775.6</v>
      </c>
      <c r="DD23">
        <v>1678481780.6</v>
      </c>
      <c r="DE23">
        <v>0</v>
      </c>
      <c r="DF23">
        <v>1.339</v>
      </c>
      <c r="DG23">
        <v>0.082</v>
      </c>
      <c r="DH23">
        <v>-1.99</v>
      </c>
      <c r="DI23">
        <v>-0.032</v>
      </c>
      <c r="DJ23">
        <v>420</v>
      </c>
      <c r="DK23">
        <v>29</v>
      </c>
      <c r="DL23">
        <v>0.33</v>
      </c>
      <c r="DM23">
        <v>0.22</v>
      </c>
      <c r="DN23">
        <v>12.20054</v>
      </c>
      <c r="DO23">
        <v>35.8116305226481</v>
      </c>
      <c r="DP23">
        <v>3.706444956412691</v>
      </c>
      <c r="DQ23">
        <v>0</v>
      </c>
      <c r="DR23">
        <v>1.011842243902439</v>
      </c>
      <c r="DS23">
        <v>0.1401288919860646</v>
      </c>
      <c r="DT23">
        <v>0.0152504056623862</v>
      </c>
      <c r="DU23">
        <v>0</v>
      </c>
      <c r="DV23">
        <v>0</v>
      </c>
      <c r="DW23">
        <v>2</v>
      </c>
      <c r="DX23" t="s">
        <v>365</v>
      </c>
      <c r="DY23">
        <v>2.9834</v>
      </c>
      <c r="DZ23">
        <v>2.71551</v>
      </c>
      <c r="EA23">
        <v>0.0841385</v>
      </c>
      <c r="EB23">
        <v>0.0797548</v>
      </c>
      <c r="EC23">
        <v>0.108164</v>
      </c>
      <c r="ED23">
        <v>0.102733</v>
      </c>
      <c r="EE23">
        <v>29156</v>
      </c>
      <c r="EF23">
        <v>29388.1</v>
      </c>
      <c r="EG23">
        <v>29585.7</v>
      </c>
      <c r="EH23">
        <v>29533.2</v>
      </c>
      <c r="EI23">
        <v>34958</v>
      </c>
      <c r="EJ23">
        <v>35199.8</v>
      </c>
      <c r="EK23">
        <v>41686.4</v>
      </c>
      <c r="EL23">
        <v>42063.3</v>
      </c>
      <c r="EM23">
        <v>1.97488</v>
      </c>
      <c r="EN23">
        <v>1.90688</v>
      </c>
      <c r="EO23">
        <v>0.120319</v>
      </c>
      <c r="EP23">
        <v>0</v>
      </c>
      <c r="EQ23">
        <v>25.5197</v>
      </c>
      <c r="ER23">
        <v>999.9</v>
      </c>
      <c r="ES23">
        <v>54.2</v>
      </c>
      <c r="ET23">
        <v>31.8</v>
      </c>
      <c r="EU23">
        <v>28.1183</v>
      </c>
      <c r="EV23">
        <v>63.2796</v>
      </c>
      <c r="EW23">
        <v>33.0208</v>
      </c>
      <c r="EX23">
        <v>1</v>
      </c>
      <c r="EY23">
        <v>-0.09302589999999999</v>
      </c>
      <c r="EZ23">
        <v>-0.115101</v>
      </c>
      <c r="FA23">
        <v>20.3403</v>
      </c>
      <c r="FB23">
        <v>5.21744</v>
      </c>
      <c r="FC23">
        <v>12.0099</v>
      </c>
      <c r="FD23">
        <v>4.9897</v>
      </c>
      <c r="FE23">
        <v>3.2885</v>
      </c>
      <c r="FF23">
        <v>9999</v>
      </c>
      <c r="FG23">
        <v>9999</v>
      </c>
      <c r="FH23">
        <v>9999</v>
      </c>
      <c r="FI23">
        <v>999.9</v>
      </c>
      <c r="FJ23">
        <v>1.86797</v>
      </c>
      <c r="FK23">
        <v>1.86698</v>
      </c>
      <c r="FL23">
        <v>1.86646</v>
      </c>
      <c r="FM23">
        <v>1.8663</v>
      </c>
      <c r="FN23">
        <v>1.86813</v>
      </c>
      <c r="FO23">
        <v>1.87057</v>
      </c>
      <c r="FP23">
        <v>1.86927</v>
      </c>
      <c r="FQ23">
        <v>1.87071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-3.326</v>
      </c>
      <c r="GF23">
        <v>-0.1283</v>
      </c>
      <c r="GG23">
        <v>-2.056217051124162</v>
      </c>
      <c r="GH23">
        <v>-0.003737517340571005</v>
      </c>
      <c r="GI23">
        <v>5.982085394622747E-07</v>
      </c>
      <c r="GJ23">
        <v>-1.391655459703326E-10</v>
      </c>
      <c r="GK23">
        <v>-0.1764639834609928</v>
      </c>
      <c r="GL23">
        <v>-0.02035982196881906</v>
      </c>
      <c r="GM23">
        <v>0.001568582532168705</v>
      </c>
      <c r="GN23">
        <v>-2.657820970413759E-05</v>
      </c>
      <c r="GO23">
        <v>3</v>
      </c>
      <c r="GP23">
        <v>2314</v>
      </c>
      <c r="GQ23">
        <v>1</v>
      </c>
      <c r="GR23">
        <v>27</v>
      </c>
      <c r="GS23">
        <v>5476.2</v>
      </c>
      <c r="GT23">
        <v>5476.1</v>
      </c>
      <c r="GU23">
        <v>0.866699</v>
      </c>
      <c r="GV23">
        <v>2.23145</v>
      </c>
      <c r="GW23">
        <v>1.39648</v>
      </c>
      <c r="GX23">
        <v>2.35229</v>
      </c>
      <c r="GY23">
        <v>1.49536</v>
      </c>
      <c r="GZ23">
        <v>2.53296</v>
      </c>
      <c r="HA23">
        <v>39.1924</v>
      </c>
      <c r="HB23">
        <v>23.9036</v>
      </c>
      <c r="HC23">
        <v>18</v>
      </c>
      <c r="HD23">
        <v>529.359</v>
      </c>
      <c r="HE23">
        <v>441.752</v>
      </c>
      <c r="HF23">
        <v>25.2172</v>
      </c>
      <c r="HG23">
        <v>26.313</v>
      </c>
      <c r="HH23">
        <v>30.0001</v>
      </c>
      <c r="HI23">
        <v>26.3771</v>
      </c>
      <c r="HJ23">
        <v>26.3376</v>
      </c>
      <c r="HK23">
        <v>17.3193</v>
      </c>
      <c r="HL23">
        <v>26.0244</v>
      </c>
      <c r="HM23">
        <v>96.9858</v>
      </c>
      <c r="HN23">
        <v>25.2293</v>
      </c>
      <c r="HO23">
        <v>319.161</v>
      </c>
      <c r="HP23">
        <v>22.9417</v>
      </c>
      <c r="HQ23">
        <v>101.191</v>
      </c>
      <c r="HR23">
        <v>101.044</v>
      </c>
    </row>
    <row r="24" spans="1:226">
      <c r="A24">
        <v>8</v>
      </c>
      <c r="B24">
        <v>1678810354.1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1678810346.6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340.3494645627405</v>
      </c>
      <c r="AK24">
        <v>349.2880242424241</v>
      </c>
      <c r="AL24">
        <v>-3.295777458509276</v>
      </c>
      <c r="AM24">
        <v>64.39816624737645</v>
      </c>
      <c r="AN24">
        <f>(AP24 - AO24 + BO24*1E3/(8.314*(BQ24+273.15)) * AR24/BN24 * AQ24) * BN24/(100*BB24) * 1000/(1000 - AP24)</f>
        <v>0</v>
      </c>
      <c r="AO24">
        <v>22.9194781916407</v>
      </c>
      <c r="AP24">
        <v>23.95491636363636</v>
      </c>
      <c r="AQ24">
        <v>2.973749446991692E-05</v>
      </c>
      <c r="AR24">
        <v>112.6110813942616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2.96</v>
      </c>
      <c r="BC24">
        <v>0.5</v>
      </c>
      <c r="BD24" t="s">
        <v>355</v>
      </c>
      <c r="BE24">
        <v>2</v>
      </c>
      <c r="BF24" t="b">
        <v>0</v>
      </c>
      <c r="BG24">
        <v>1678810346.6</v>
      </c>
      <c r="BH24">
        <v>363.1138518518518</v>
      </c>
      <c r="BI24">
        <v>347.4063333333333</v>
      </c>
      <c r="BJ24">
        <v>23.94706666666668</v>
      </c>
      <c r="BK24">
        <v>22.91811111111111</v>
      </c>
      <c r="BL24">
        <v>366.4661111111111</v>
      </c>
      <c r="BM24">
        <v>24.07541481481482</v>
      </c>
      <c r="BN24">
        <v>500.0657407407408</v>
      </c>
      <c r="BO24">
        <v>91.00695925925926</v>
      </c>
      <c r="BP24">
        <v>0.09994211481481481</v>
      </c>
      <c r="BQ24">
        <v>26.89531111111111</v>
      </c>
      <c r="BR24">
        <v>27.48657037037037</v>
      </c>
      <c r="BS24">
        <v>999.9000000000001</v>
      </c>
      <c r="BT24">
        <v>0</v>
      </c>
      <c r="BU24">
        <v>0</v>
      </c>
      <c r="BV24">
        <v>9999.287777777778</v>
      </c>
      <c r="BW24">
        <v>0</v>
      </c>
      <c r="BX24">
        <v>6.460227037037035</v>
      </c>
      <c r="BY24">
        <v>15.70752592592593</v>
      </c>
      <c r="BZ24">
        <v>372.0226296296296</v>
      </c>
      <c r="CA24">
        <v>355.555037037037</v>
      </c>
      <c r="CB24">
        <v>1.028971111111111</v>
      </c>
      <c r="CC24">
        <v>347.4063333333333</v>
      </c>
      <c r="CD24">
        <v>22.91811111111111</v>
      </c>
      <c r="CE24">
        <v>2.17935</v>
      </c>
      <c r="CF24">
        <v>2.085706666666666</v>
      </c>
      <c r="CG24">
        <v>18.81131481481482</v>
      </c>
      <c r="CH24">
        <v>18.11044444444444</v>
      </c>
      <c r="CI24">
        <v>2000.019259259259</v>
      </c>
      <c r="CJ24">
        <v>0.9799951111111112</v>
      </c>
      <c r="CK24">
        <v>0.02000515925925926</v>
      </c>
      <c r="CL24">
        <v>0</v>
      </c>
      <c r="CM24">
        <v>2.245170370370371</v>
      </c>
      <c r="CN24">
        <v>0</v>
      </c>
      <c r="CO24">
        <v>5975.904814814816</v>
      </c>
      <c r="CP24">
        <v>16749.59629629629</v>
      </c>
      <c r="CQ24">
        <v>37.16403703703703</v>
      </c>
      <c r="CR24">
        <v>38.1824074074074</v>
      </c>
      <c r="CS24">
        <v>37.375</v>
      </c>
      <c r="CT24">
        <v>37.187</v>
      </c>
      <c r="CU24">
        <v>36.49533333333333</v>
      </c>
      <c r="CV24">
        <v>1960.011481481481</v>
      </c>
      <c r="CW24">
        <v>40.00777777777778</v>
      </c>
      <c r="CX24">
        <v>0</v>
      </c>
      <c r="CY24">
        <v>1678810358.7</v>
      </c>
      <c r="CZ24">
        <v>0</v>
      </c>
      <c r="DA24">
        <v>0</v>
      </c>
      <c r="DB24" t="s">
        <v>356</v>
      </c>
      <c r="DC24">
        <v>1678481775.6</v>
      </c>
      <c r="DD24">
        <v>1678481780.6</v>
      </c>
      <c r="DE24">
        <v>0</v>
      </c>
      <c r="DF24">
        <v>1.339</v>
      </c>
      <c r="DG24">
        <v>0.082</v>
      </c>
      <c r="DH24">
        <v>-1.99</v>
      </c>
      <c r="DI24">
        <v>-0.032</v>
      </c>
      <c r="DJ24">
        <v>420</v>
      </c>
      <c r="DK24">
        <v>29</v>
      </c>
      <c r="DL24">
        <v>0.33</v>
      </c>
      <c r="DM24">
        <v>0.22</v>
      </c>
      <c r="DN24">
        <v>14.52318475</v>
      </c>
      <c r="DO24">
        <v>19.08755786116322</v>
      </c>
      <c r="DP24">
        <v>1.986342001058714</v>
      </c>
      <c r="DQ24">
        <v>0</v>
      </c>
      <c r="DR24">
        <v>1.020586275</v>
      </c>
      <c r="DS24">
        <v>0.1559526866791729</v>
      </c>
      <c r="DT24">
        <v>0.01605431873669434</v>
      </c>
      <c r="DU24">
        <v>0</v>
      </c>
      <c r="DV24">
        <v>0</v>
      </c>
      <c r="DW24">
        <v>2</v>
      </c>
      <c r="DX24" t="s">
        <v>365</v>
      </c>
      <c r="DY24">
        <v>2.98357</v>
      </c>
      <c r="DZ24">
        <v>2.71578</v>
      </c>
      <c r="EA24">
        <v>0.08112809999999999</v>
      </c>
      <c r="EB24">
        <v>0.07659489999999999</v>
      </c>
      <c r="EC24">
        <v>0.108181</v>
      </c>
      <c r="ED24">
        <v>0.102758</v>
      </c>
      <c r="EE24">
        <v>29252</v>
      </c>
      <c r="EF24">
        <v>29489</v>
      </c>
      <c r="EG24">
        <v>29585.8</v>
      </c>
      <c r="EH24">
        <v>29533.2</v>
      </c>
      <c r="EI24">
        <v>34957.1</v>
      </c>
      <c r="EJ24">
        <v>35199.3</v>
      </c>
      <c r="EK24">
        <v>41686.2</v>
      </c>
      <c r="EL24">
        <v>42063.9</v>
      </c>
      <c r="EM24">
        <v>1.97497</v>
      </c>
      <c r="EN24">
        <v>1.90698</v>
      </c>
      <c r="EO24">
        <v>0.121213</v>
      </c>
      <c r="EP24">
        <v>0</v>
      </c>
      <c r="EQ24">
        <v>25.5184</v>
      </c>
      <c r="ER24">
        <v>999.9</v>
      </c>
      <c r="ES24">
        <v>54.2</v>
      </c>
      <c r="ET24">
        <v>31.8</v>
      </c>
      <c r="EU24">
        <v>28.1172</v>
      </c>
      <c r="EV24">
        <v>62.9896</v>
      </c>
      <c r="EW24">
        <v>32.5521</v>
      </c>
      <c r="EX24">
        <v>1</v>
      </c>
      <c r="EY24">
        <v>-0.09302589999999999</v>
      </c>
      <c r="EZ24">
        <v>-0.10759</v>
      </c>
      <c r="FA24">
        <v>20.3402</v>
      </c>
      <c r="FB24">
        <v>5.21639</v>
      </c>
      <c r="FC24">
        <v>12.0099</v>
      </c>
      <c r="FD24">
        <v>4.98945</v>
      </c>
      <c r="FE24">
        <v>3.28842</v>
      </c>
      <c r="FF24">
        <v>9999</v>
      </c>
      <c r="FG24">
        <v>9999</v>
      </c>
      <c r="FH24">
        <v>9999</v>
      </c>
      <c r="FI24">
        <v>999.9</v>
      </c>
      <c r="FJ24">
        <v>1.86795</v>
      </c>
      <c r="FK24">
        <v>1.86695</v>
      </c>
      <c r="FL24">
        <v>1.86645</v>
      </c>
      <c r="FM24">
        <v>1.8663</v>
      </c>
      <c r="FN24">
        <v>1.86813</v>
      </c>
      <c r="FO24">
        <v>1.87058</v>
      </c>
      <c r="FP24">
        <v>1.86926</v>
      </c>
      <c r="FQ24">
        <v>1.8707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-3.272</v>
      </c>
      <c r="GF24">
        <v>-0.1283</v>
      </c>
      <c r="GG24">
        <v>-2.056217051124162</v>
      </c>
      <c r="GH24">
        <v>-0.003737517340571005</v>
      </c>
      <c r="GI24">
        <v>5.982085394622747E-07</v>
      </c>
      <c r="GJ24">
        <v>-1.391655459703326E-10</v>
      </c>
      <c r="GK24">
        <v>-0.1764639834609928</v>
      </c>
      <c r="GL24">
        <v>-0.02035982196881906</v>
      </c>
      <c r="GM24">
        <v>0.001568582532168705</v>
      </c>
      <c r="GN24">
        <v>-2.657820970413759E-05</v>
      </c>
      <c r="GO24">
        <v>3</v>
      </c>
      <c r="GP24">
        <v>2314</v>
      </c>
      <c r="GQ24">
        <v>1</v>
      </c>
      <c r="GR24">
        <v>27</v>
      </c>
      <c r="GS24">
        <v>5476.3</v>
      </c>
      <c r="GT24">
        <v>5476.2</v>
      </c>
      <c r="GU24">
        <v>0.830078</v>
      </c>
      <c r="GV24">
        <v>2.22656</v>
      </c>
      <c r="GW24">
        <v>1.39648</v>
      </c>
      <c r="GX24">
        <v>2.35229</v>
      </c>
      <c r="GY24">
        <v>1.49536</v>
      </c>
      <c r="GZ24">
        <v>2.5061</v>
      </c>
      <c r="HA24">
        <v>39.1924</v>
      </c>
      <c r="HB24">
        <v>23.9036</v>
      </c>
      <c r="HC24">
        <v>18</v>
      </c>
      <c r="HD24">
        <v>529.405</v>
      </c>
      <c r="HE24">
        <v>441.795</v>
      </c>
      <c r="HF24">
        <v>25.2294</v>
      </c>
      <c r="HG24">
        <v>26.3116</v>
      </c>
      <c r="HH24">
        <v>30.0001</v>
      </c>
      <c r="HI24">
        <v>26.3749</v>
      </c>
      <c r="HJ24">
        <v>26.3354</v>
      </c>
      <c r="HK24">
        <v>16.5779</v>
      </c>
      <c r="HL24">
        <v>26.0244</v>
      </c>
      <c r="HM24">
        <v>96.9858</v>
      </c>
      <c r="HN24">
        <v>25.2332</v>
      </c>
      <c r="HO24">
        <v>299.052</v>
      </c>
      <c r="HP24">
        <v>22.9417</v>
      </c>
      <c r="HQ24">
        <v>101.191</v>
      </c>
      <c r="HR24">
        <v>101.045</v>
      </c>
    </row>
    <row r="25" spans="1:226">
      <c r="A25">
        <v>9</v>
      </c>
      <c r="B25">
        <v>1678810359.1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1678810351.314285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323.2419634547681</v>
      </c>
      <c r="AK25">
        <v>332.5423757575757</v>
      </c>
      <c r="AL25">
        <v>-3.358374963514166</v>
      </c>
      <c r="AM25">
        <v>64.39816624737645</v>
      </c>
      <c r="AN25">
        <f>(AP25 - AO25 + BO25*1E3/(8.314*(BQ25+273.15)) * AR25/BN25 * AQ25) * BN25/(100*BB25) * 1000/(1000 - AP25)</f>
        <v>0</v>
      </c>
      <c r="AO25">
        <v>22.91857329823041</v>
      </c>
      <c r="AP25">
        <v>23.95696303030303</v>
      </c>
      <c r="AQ25">
        <v>-5.317564235537189E-06</v>
      </c>
      <c r="AR25">
        <v>112.6110813942616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2.96</v>
      </c>
      <c r="BC25">
        <v>0.5</v>
      </c>
      <c r="BD25" t="s">
        <v>355</v>
      </c>
      <c r="BE25">
        <v>2</v>
      </c>
      <c r="BF25" t="b">
        <v>0</v>
      </c>
      <c r="BG25">
        <v>1678810351.314285</v>
      </c>
      <c r="BH25">
        <v>348.1685714285714</v>
      </c>
      <c r="BI25">
        <v>331.7996428571428</v>
      </c>
      <c r="BJ25">
        <v>23.95175714285714</v>
      </c>
      <c r="BK25">
        <v>22.91495</v>
      </c>
      <c r="BL25">
        <v>351.4704642857143</v>
      </c>
      <c r="BM25">
        <v>24.08007142857143</v>
      </c>
      <c r="BN25">
        <v>500.0775</v>
      </c>
      <c r="BO25">
        <v>91.00644999999999</v>
      </c>
      <c r="BP25">
        <v>0.1000339428571428</v>
      </c>
      <c r="BQ25">
        <v>26.89684642857143</v>
      </c>
      <c r="BR25">
        <v>27.49156428571429</v>
      </c>
      <c r="BS25">
        <v>999.9000000000002</v>
      </c>
      <c r="BT25">
        <v>0</v>
      </c>
      <c r="BU25">
        <v>0</v>
      </c>
      <c r="BV25">
        <v>9997.19357142857</v>
      </c>
      <c r="BW25">
        <v>0</v>
      </c>
      <c r="BX25">
        <v>6.462514999999998</v>
      </c>
      <c r="BY25">
        <v>16.36905</v>
      </c>
      <c r="BZ25">
        <v>356.7124999999999</v>
      </c>
      <c r="CA25">
        <v>339.5810357142857</v>
      </c>
      <c r="CB25">
        <v>1.036827142857143</v>
      </c>
      <c r="CC25">
        <v>331.7996428571428</v>
      </c>
      <c r="CD25">
        <v>22.91495</v>
      </c>
      <c r="CE25">
        <v>2.179765357142857</v>
      </c>
      <c r="CF25">
        <v>2.0854075</v>
      </c>
      <c r="CG25">
        <v>18.81436785714286</v>
      </c>
      <c r="CH25">
        <v>18.10816071428571</v>
      </c>
      <c r="CI25">
        <v>1999.988571428572</v>
      </c>
      <c r="CJ25">
        <v>0.9799979642857145</v>
      </c>
      <c r="CK25">
        <v>0.02000222142857143</v>
      </c>
      <c r="CL25">
        <v>0</v>
      </c>
      <c r="CM25">
        <v>2.224932142857142</v>
      </c>
      <c r="CN25">
        <v>0</v>
      </c>
      <c r="CO25">
        <v>5975.250000000001</v>
      </c>
      <c r="CP25">
        <v>16749.35714285714</v>
      </c>
      <c r="CQ25">
        <v>37.15378571428572</v>
      </c>
      <c r="CR25">
        <v>38.18257142857142</v>
      </c>
      <c r="CS25">
        <v>37.3705</v>
      </c>
      <c r="CT25">
        <v>37.187</v>
      </c>
      <c r="CU25">
        <v>36.491</v>
      </c>
      <c r="CV25">
        <v>1959.987142857143</v>
      </c>
      <c r="CW25">
        <v>40.00142857142857</v>
      </c>
      <c r="CX25">
        <v>0</v>
      </c>
      <c r="CY25">
        <v>1678810364.1</v>
      </c>
      <c r="CZ25">
        <v>0</v>
      </c>
      <c r="DA25">
        <v>0</v>
      </c>
      <c r="DB25" t="s">
        <v>356</v>
      </c>
      <c r="DC25">
        <v>1678481775.6</v>
      </c>
      <c r="DD25">
        <v>1678481780.6</v>
      </c>
      <c r="DE25">
        <v>0</v>
      </c>
      <c r="DF25">
        <v>1.339</v>
      </c>
      <c r="DG25">
        <v>0.082</v>
      </c>
      <c r="DH25">
        <v>-1.99</v>
      </c>
      <c r="DI25">
        <v>-0.032</v>
      </c>
      <c r="DJ25">
        <v>420</v>
      </c>
      <c r="DK25">
        <v>29</v>
      </c>
      <c r="DL25">
        <v>0.33</v>
      </c>
      <c r="DM25">
        <v>0.22</v>
      </c>
      <c r="DN25">
        <v>15.68811463414634</v>
      </c>
      <c r="DO25">
        <v>10.40034564459928</v>
      </c>
      <c r="DP25">
        <v>1.109063965377127</v>
      </c>
      <c r="DQ25">
        <v>0</v>
      </c>
      <c r="DR25">
        <v>1.028992195121951</v>
      </c>
      <c r="DS25">
        <v>0.1110660627177723</v>
      </c>
      <c r="DT25">
        <v>0.01285774389651111</v>
      </c>
      <c r="DU25">
        <v>0</v>
      </c>
      <c r="DV25">
        <v>0</v>
      </c>
      <c r="DW25">
        <v>2</v>
      </c>
      <c r="DX25" t="s">
        <v>365</v>
      </c>
      <c r="DY25">
        <v>2.98341</v>
      </c>
      <c r="DZ25">
        <v>2.71546</v>
      </c>
      <c r="EA25">
        <v>0.0780053</v>
      </c>
      <c r="EB25">
        <v>0.0733101</v>
      </c>
      <c r="EC25">
        <v>0.108189</v>
      </c>
      <c r="ED25">
        <v>0.102759</v>
      </c>
      <c r="EE25">
        <v>29351.5</v>
      </c>
      <c r="EF25">
        <v>29593.5</v>
      </c>
      <c r="EG25">
        <v>29585.9</v>
      </c>
      <c r="EH25">
        <v>29532.9</v>
      </c>
      <c r="EI25">
        <v>34957.1</v>
      </c>
      <c r="EJ25">
        <v>35198.8</v>
      </c>
      <c r="EK25">
        <v>41686.6</v>
      </c>
      <c r="EL25">
        <v>42063.5</v>
      </c>
      <c r="EM25">
        <v>1.97488</v>
      </c>
      <c r="EN25">
        <v>1.90683</v>
      </c>
      <c r="EO25">
        <v>0.120297</v>
      </c>
      <c r="EP25">
        <v>0</v>
      </c>
      <c r="EQ25">
        <v>25.5175</v>
      </c>
      <c r="ER25">
        <v>999.9</v>
      </c>
      <c r="ES25">
        <v>54.2</v>
      </c>
      <c r="ET25">
        <v>31.8</v>
      </c>
      <c r="EU25">
        <v>28.1177</v>
      </c>
      <c r="EV25">
        <v>63.1796</v>
      </c>
      <c r="EW25">
        <v>32.9688</v>
      </c>
      <c r="EX25">
        <v>1</v>
      </c>
      <c r="EY25">
        <v>-0.09310980000000001</v>
      </c>
      <c r="EZ25">
        <v>-0.09186279999999999</v>
      </c>
      <c r="FA25">
        <v>20.3401</v>
      </c>
      <c r="FB25">
        <v>5.21744</v>
      </c>
      <c r="FC25">
        <v>12.0099</v>
      </c>
      <c r="FD25">
        <v>4.9895</v>
      </c>
      <c r="FE25">
        <v>3.2885</v>
      </c>
      <c r="FF25">
        <v>9999</v>
      </c>
      <c r="FG25">
        <v>9999</v>
      </c>
      <c r="FH25">
        <v>9999</v>
      </c>
      <c r="FI25">
        <v>999.9</v>
      </c>
      <c r="FJ25">
        <v>1.86797</v>
      </c>
      <c r="FK25">
        <v>1.86698</v>
      </c>
      <c r="FL25">
        <v>1.86646</v>
      </c>
      <c r="FM25">
        <v>1.8663</v>
      </c>
      <c r="FN25">
        <v>1.86814</v>
      </c>
      <c r="FO25">
        <v>1.87058</v>
      </c>
      <c r="FP25">
        <v>1.86927</v>
      </c>
      <c r="FQ25">
        <v>1.87072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-3.217</v>
      </c>
      <c r="GF25">
        <v>-0.1282</v>
      </c>
      <c r="GG25">
        <v>-2.056217051124162</v>
      </c>
      <c r="GH25">
        <v>-0.003737517340571005</v>
      </c>
      <c r="GI25">
        <v>5.982085394622747E-07</v>
      </c>
      <c r="GJ25">
        <v>-1.391655459703326E-10</v>
      </c>
      <c r="GK25">
        <v>-0.1764639834609928</v>
      </c>
      <c r="GL25">
        <v>-0.02035982196881906</v>
      </c>
      <c r="GM25">
        <v>0.001568582532168705</v>
      </c>
      <c r="GN25">
        <v>-2.657820970413759E-05</v>
      </c>
      <c r="GO25">
        <v>3</v>
      </c>
      <c r="GP25">
        <v>2314</v>
      </c>
      <c r="GQ25">
        <v>1</v>
      </c>
      <c r="GR25">
        <v>27</v>
      </c>
      <c r="GS25">
        <v>5476.4</v>
      </c>
      <c r="GT25">
        <v>5476.3</v>
      </c>
      <c r="GU25">
        <v>0.797119</v>
      </c>
      <c r="GV25">
        <v>2.23999</v>
      </c>
      <c r="GW25">
        <v>1.39648</v>
      </c>
      <c r="GX25">
        <v>2.35107</v>
      </c>
      <c r="GY25">
        <v>1.49536</v>
      </c>
      <c r="GZ25">
        <v>2.43164</v>
      </c>
      <c r="HA25">
        <v>39.1924</v>
      </c>
      <c r="HB25">
        <v>23.8949</v>
      </c>
      <c r="HC25">
        <v>18</v>
      </c>
      <c r="HD25">
        <v>529.326</v>
      </c>
      <c r="HE25">
        <v>441.694</v>
      </c>
      <c r="HF25">
        <v>25.2354</v>
      </c>
      <c r="HG25">
        <v>26.3109</v>
      </c>
      <c r="HH25">
        <v>30.0001</v>
      </c>
      <c r="HI25">
        <v>26.3734</v>
      </c>
      <c r="HJ25">
        <v>26.334</v>
      </c>
      <c r="HK25">
        <v>15.9169</v>
      </c>
      <c r="HL25">
        <v>26.0244</v>
      </c>
      <c r="HM25">
        <v>96.9858</v>
      </c>
      <c r="HN25">
        <v>25.2376</v>
      </c>
      <c r="HO25">
        <v>285.453</v>
      </c>
      <c r="HP25">
        <v>22.9417</v>
      </c>
      <c r="HQ25">
        <v>101.192</v>
      </c>
      <c r="HR25">
        <v>101.043</v>
      </c>
    </row>
    <row r="26" spans="1:226">
      <c r="A26">
        <v>10</v>
      </c>
      <c r="B26">
        <v>1678810364.1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1678810356.6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305.997375025767</v>
      </c>
      <c r="AK26">
        <v>315.6656242424241</v>
      </c>
      <c r="AL26">
        <v>-3.375766108916642</v>
      </c>
      <c r="AM26">
        <v>64.39816624737645</v>
      </c>
      <c r="AN26">
        <f>(AP26 - AO26 + BO26*1E3/(8.314*(BQ26+273.15)) * AR26/BN26 * AQ26) * BN26/(100*BB26) * 1000/(1000 - AP26)</f>
        <v>0</v>
      </c>
      <c r="AO26">
        <v>22.91570480559654</v>
      </c>
      <c r="AP26">
        <v>23.96049818181816</v>
      </c>
      <c r="AQ26">
        <v>2.499202858764773E-05</v>
      </c>
      <c r="AR26">
        <v>112.6110813942616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2.96</v>
      </c>
      <c r="BC26">
        <v>0.5</v>
      </c>
      <c r="BD26" t="s">
        <v>355</v>
      </c>
      <c r="BE26">
        <v>2</v>
      </c>
      <c r="BF26" t="b">
        <v>0</v>
      </c>
      <c r="BG26">
        <v>1678810356.6</v>
      </c>
      <c r="BH26">
        <v>331.0645185185185</v>
      </c>
      <c r="BI26">
        <v>314.2307037037037</v>
      </c>
      <c r="BJ26">
        <v>23.95621851851852</v>
      </c>
      <c r="BK26">
        <v>22.91661481481481</v>
      </c>
      <c r="BL26">
        <v>334.3085185185185</v>
      </c>
      <c r="BM26">
        <v>24.08448518518519</v>
      </c>
      <c r="BN26">
        <v>500.065962962963</v>
      </c>
      <c r="BO26">
        <v>91.00641851851852</v>
      </c>
      <c r="BP26">
        <v>0.09997147037037037</v>
      </c>
      <c r="BQ26">
        <v>26.89880740740741</v>
      </c>
      <c r="BR26">
        <v>27.49014814814814</v>
      </c>
      <c r="BS26">
        <v>999.9000000000001</v>
      </c>
      <c r="BT26">
        <v>0</v>
      </c>
      <c r="BU26">
        <v>0</v>
      </c>
      <c r="BV26">
        <v>9998.291481481481</v>
      </c>
      <c r="BW26">
        <v>0</v>
      </c>
      <c r="BX26">
        <v>6.463869999999998</v>
      </c>
      <c r="BY26">
        <v>16.83401851851852</v>
      </c>
      <c r="BZ26">
        <v>339.1903703703704</v>
      </c>
      <c r="CA26">
        <v>321.6006296296296</v>
      </c>
      <c r="CB26">
        <v>1.039618148148148</v>
      </c>
      <c r="CC26">
        <v>314.2307037037037</v>
      </c>
      <c r="CD26">
        <v>22.91661481481481</v>
      </c>
      <c r="CE26">
        <v>2.180170740740741</v>
      </c>
      <c r="CF26">
        <v>2.085558888888889</v>
      </c>
      <c r="CG26">
        <v>18.81734444444444</v>
      </c>
      <c r="CH26">
        <v>18.10931851851852</v>
      </c>
      <c r="CI26">
        <v>1999.981481481482</v>
      </c>
      <c r="CJ26">
        <v>0.9800002222222221</v>
      </c>
      <c r="CK26">
        <v>0.0199999</v>
      </c>
      <c r="CL26">
        <v>0</v>
      </c>
      <c r="CM26">
        <v>2.277248148148149</v>
      </c>
      <c r="CN26">
        <v>0</v>
      </c>
      <c r="CO26">
        <v>5974.748148148148</v>
      </c>
      <c r="CP26">
        <v>16749.3037037037</v>
      </c>
      <c r="CQ26">
        <v>37.14337037037037</v>
      </c>
      <c r="CR26">
        <v>38.17781481481481</v>
      </c>
      <c r="CS26">
        <v>37.34933333333333</v>
      </c>
      <c r="CT26">
        <v>37.187</v>
      </c>
      <c r="CU26">
        <v>36.47433333333333</v>
      </c>
      <c r="CV26">
        <v>1959.984814814815</v>
      </c>
      <c r="CW26">
        <v>39.99666666666667</v>
      </c>
      <c r="CX26">
        <v>0</v>
      </c>
      <c r="CY26">
        <v>1678810368.9</v>
      </c>
      <c r="CZ26">
        <v>0</v>
      </c>
      <c r="DA26">
        <v>0</v>
      </c>
      <c r="DB26" t="s">
        <v>356</v>
      </c>
      <c r="DC26">
        <v>1678481775.6</v>
      </c>
      <c r="DD26">
        <v>1678481780.6</v>
      </c>
      <c r="DE26">
        <v>0</v>
      </c>
      <c r="DF26">
        <v>1.339</v>
      </c>
      <c r="DG26">
        <v>0.082</v>
      </c>
      <c r="DH26">
        <v>-1.99</v>
      </c>
      <c r="DI26">
        <v>-0.032</v>
      </c>
      <c r="DJ26">
        <v>420</v>
      </c>
      <c r="DK26">
        <v>29</v>
      </c>
      <c r="DL26">
        <v>0.33</v>
      </c>
      <c r="DM26">
        <v>0.22</v>
      </c>
      <c r="DN26">
        <v>16.55035121951219</v>
      </c>
      <c r="DO26">
        <v>5.372140766550559</v>
      </c>
      <c r="DP26">
        <v>0.5446820232034023</v>
      </c>
      <c r="DQ26">
        <v>0</v>
      </c>
      <c r="DR26">
        <v>1.038323902439025</v>
      </c>
      <c r="DS26">
        <v>0.03261094076654899</v>
      </c>
      <c r="DT26">
        <v>0.004552713946995227</v>
      </c>
      <c r="DU26">
        <v>1</v>
      </c>
      <c r="DV26">
        <v>1</v>
      </c>
      <c r="DW26">
        <v>2</v>
      </c>
      <c r="DX26" t="s">
        <v>357</v>
      </c>
      <c r="DY26">
        <v>2.98333</v>
      </c>
      <c r="DZ26">
        <v>2.71562</v>
      </c>
      <c r="EA26">
        <v>0.07478849999999999</v>
      </c>
      <c r="EB26">
        <v>0.07010859999999999</v>
      </c>
      <c r="EC26">
        <v>0.108197</v>
      </c>
      <c r="ED26">
        <v>0.102756</v>
      </c>
      <c r="EE26">
        <v>29454</v>
      </c>
      <c r="EF26">
        <v>29696.4</v>
      </c>
      <c r="EG26">
        <v>29586</v>
      </c>
      <c r="EH26">
        <v>29533.5</v>
      </c>
      <c r="EI26">
        <v>34957</v>
      </c>
      <c r="EJ26">
        <v>35199.4</v>
      </c>
      <c r="EK26">
        <v>41686.9</v>
      </c>
      <c r="EL26">
        <v>42064.2</v>
      </c>
      <c r="EM26">
        <v>1.97495</v>
      </c>
      <c r="EN26">
        <v>1.90695</v>
      </c>
      <c r="EO26">
        <v>0.120364</v>
      </c>
      <c r="EP26">
        <v>0</v>
      </c>
      <c r="EQ26">
        <v>25.5153</v>
      </c>
      <c r="ER26">
        <v>999.9</v>
      </c>
      <c r="ES26">
        <v>54.1</v>
      </c>
      <c r="ET26">
        <v>31.8</v>
      </c>
      <c r="EU26">
        <v>28.0658</v>
      </c>
      <c r="EV26">
        <v>63.2796</v>
      </c>
      <c r="EW26">
        <v>33.153</v>
      </c>
      <c r="EX26">
        <v>1</v>
      </c>
      <c r="EY26">
        <v>-0.09310980000000001</v>
      </c>
      <c r="EZ26">
        <v>-0.0917048</v>
      </c>
      <c r="FA26">
        <v>20.3403</v>
      </c>
      <c r="FB26">
        <v>5.21654</v>
      </c>
      <c r="FC26">
        <v>12.0099</v>
      </c>
      <c r="FD26">
        <v>4.98915</v>
      </c>
      <c r="FE26">
        <v>3.2883</v>
      </c>
      <c r="FF26">
        <v>9999</v>
      </c>
      <c r="FG26">
        <v>9999</v>
      </c>
      <c r="FH26">
        <v>9999</v>
      </c>
      <c r="FI26">
        <v>999.9</v>
      </c>
      <c r="FJ26">
        <v>1.86797</v>
      </c>
      <c r="FK26">
        <v>1.86697</v>
      </c>
      <c r="FL26">
        <v>1.86644</v>
      </c>
      <c r="FM26">
        <v>1.8663</v>
      </c>
      <c r="FN26">
        <v>1.86813</v>
      </c>
      <c r="FO26">
        <v>1.87059</v>
      </c>
      <c r="FP26">
        <v>1.86925</v>
      </c>
      <c r="FQ26">
        <v>1.87073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-3.16</v>
      </c>
      <c r="GF26">
        <v>-0.1283</v>
      </c>
      <c r="GG26">
        <v>-2.056217051124162</v>
      </c>
      <c r="GH26">
        <v>-0.003737517340571005</v>
      </c>
      <c r="GI26">
        <v>5.982085394622747E-07</v>
      </c>
      <c r="GJ26">
        <v>-1.391655459703326E-10</v>
      </c>
      <c r="GK26">
        <v>-0.1764639834609928</v>
      </c>
      <c r="GL26">
        <v>-0.02035982196881906</v>
      </c>
      <c r="GM26">
        <v>0.001568582532168705</v>
      </c>
      <c r="GN26">
        <v>-2.657820970413759E-05</v>
      </c>
      <c r="GO26">
        <v>3</v>
      </c>
      <c r="GP26">
        <v>2314</v>
      </c>
      <c r="GQ26">
        <v>1</v>
      </c>
      <c r="GR26">
        <v>27</v>
      </c>
      <c r="GS26">
        <v>5476.5</v>
      </c>
      <c r="GT26">
        <v>5476.4</v>
      </c>
      <c r="GU26">
        <v>0.760498</v>
      </c>
      <c r="GV26">
        <v>2.23755</v>
      </c>
      <c r="GW26">
        <v>1.39648</v>
      </c>
      <c r="GX26">
        <v>2.34985</v>
      </c>
      <c r="GY26">
        <v>1.49536</v>
      </c>
      <c r="GZ26">
        <v>2.54517</v>
      </c>
      <c r="HA26">
        <v>39.1924</v>
      </c>
      <c r="HB26">
        <v>23.8949</v>
      </c>
      <c r="HC26">
        <v>18</v>
      </c>
      <c r="HD26">
        <v>529.361</v>
      </c>
      <c r="HE26">
        <v>441.757</v>
      </c>
      <c r="HF26">
        <v>25.2388</v>
      </c>
      <c r="HG26">
        <v>26.3094</v>
      </c>
      <c r="HH26">
        <v>30.0001</v>
      </c>
      <c r="HI26">
        <v>26.3718</v>
      </c>
      <c r="HJ26">
        <v>26.3324</v>
      </c>
      <c r="HK26">
        <v>15.1719</v>
      </c>
      <c r="HL26">
        <v>26.0244</v>
      </c>
      <c r="HM26">
        <v>96.9858</v>
      </c>
      <c r="HN26">
        <v>25.2498</v>
      </c>
      <c r="HO26">
        <v>265.365</v>
      </c>
      <c r="HP26">
        <v>22.9417</v>
      </c>
      <c r="HQ26">
        <v>101.193</v>
      </c>
      <c r="HR26">
        <v>101.045</v>
      </c>
    </row>
    <row r="27" spans="1:226">
      <c r="A27">
        <v>11</v>
      </c>
      <c r="B27">
        <v>1678810369.1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1678810361.314285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289.4492600412868</v>
      </c>
      <c r="AK27">
        <v>299.023509090909</v>
      </c>
      <c r="AL27">
        <v>-3.333052075117996</v>
      </c>
      <c r="AM27">
        <v>64.39816624737645</v>
      </c>
      <c r="AN27">
        <f>(AP27 - AO27 + BO27*1E3/(8.314*(BQ27+273.15)) * AR27/BN27 * AQ27) * BN27/(100*BB27) * 1000/(1000 - AP27)</f>
        <v>0</v>
      </c>
      <c r="AO27">
        <v>22.91369028309162</v>
      </c>
      <c r="AP27">
        <v>23.96105575757576</v>
      </c>
      <c r="AQ27">
        <v>-4.803371899805573E-06</v>
      </c>
      <c r="AR27">
        <v>112.6110813942616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2.96</v>
      </c>
      <c r="BC27">
        <v>0.5</v>
      </c>
      <c r="BD27" t="s">
        <v>355</v>
      </c>
      <c r="BE27">
        <v>2</v>
      </c>
      <c r="BF27" t="b">
        <v>0</v>
      </c>
      <c r="BG27">
        <v>1678810361.314285</v>
      </c>
      <c r="BH27">
        <v>315.6725</v>
      </c>
      <c r="BI27">
        <v>298.5783928571428</v>
      </c>
      <c r="BJ27">
        <v>23.95889642857142</v>
      </c>
      <c r="BK27">
        <v>22.91575357142857</v>
      </c>
      <c r="BL27">
        <v>318.8641071428572</v>
      </c>
      <c r="BM27">
        <v>24.08713571428571</v>
      </c>
      <c r="BN27">
        <v>500.0666428571429</v>
      </c>
      <c r="BO27">
        <v>91.00613571428572</v>
      </c>
      <c r="BP27">
        <v>0.1000120464285714</v>
      </c>
      <c r="BQ27">
        <v>26.89973571428572</v>
      </c>
      <c r="BR27">
        <v>27.48943214285714</v>
      </c>
      <c r="BS27">
        <v>999.9000000000002</v>
      </c>
      <c r="BT27">
        <v>0</v>
      </c>
      <c r="BU27">
        <v>0</v>
      </c>
      <c r="BV27">
        <v>9995.576785714284</v>
      </c>
      <c r="BW27">
        <v>0</v>
      </c>
      <c r="BX27">
        <v>6.463869999999998</v>
      </c>
      <c r="BY27">
        <v>17.09428928571429</v>
      </c>
      <c r="BZ27">
        <v>323.4214285714285</v>
      </c>
      <c r="CA27">
        <v>305.5808928571428</v>
      </c>
      <c r="CB27">
        <v>1.043154642857143</v>
      </c>
      <c r="CC27">
        <v>298.5783928571428</v>
      </c>
      <c r="CD27">
        <v>22.91575357142857</v>
      </c>
      <c r="CE27">
        <v>2.180407857142857</v>
      </c>
      <c r="CF27">
        <v>2.085474285714285</v>
      </c>
      <c r="CG27">
        <v>18.81908214285714</v>
      </c>
      <c r="CH27">
        <v>18.10866785714285</v>
      </c>
      <c r="CI27">
        <v>1999.989285714286</v>
      </c>
      <c r="CJ27">
        <v>0.9799994642857145</v>
      </c>
      <c r="CK27">
        <v>0.02000067857142858</v>
      </c>
      <c r="CL27">
        <v>0</v>
      </c>
      <c r="CM27">
        <v>2.2456</v>
      </c>
      <c r="CN27">
        <v>0</v>
      </c>
      <c r="CO27">
        <v>5974.538571428572</v>
      </c>
      <c r="CP27">
        <v>16749.36428571429</v>
      </c>
      <c r="CQ27">
        <v>37.13385714285715</v>
      </c>
      <c r="CR27">
        <v>38.1715</v>
      </c>
      <c r="CS27">
        <v>37.33</v>
      </c>
      <c r="CT27">
        <v>37.187</v>
      </c>
      <c r="CU27">
        <v>36.455</v>
      </c>
      <c r="CV27">
        <v>1959.991071428572</v>
      </c>
      <c r="CW27">
        <v>39.99821428571429</v>
      </c>
      <c r="CX27">
        <v>0</v>
      </c>
      <c r="CY27">
        <v>1678810373.7</v>
      </c>
      <c r="CZ27">
        <v>0</v>
      </c>
      <c r="DA27">
        <v>0</v>
      </c>
      <c r="DB27" t="s">
        <v>356</v>
      </c>
      <c r="DC27">
        <v>1678481775.6</v>
      </c>
      <c r="DD27">
        <v>1678481780.6</v>
      </c>
      <c r="DE27">
        <v>0</v>
      </c>
      <c r="DF27">
        <v>1.339</v>
      </c>
      <c r="DG27">
        <v>0.082</v>
      </c>
      <c r="DH27">
        <v>-1.99</v>
      </c>
      <c r="DI27">
        <v>-0.032</v>
      </c>
      <c r="DJ27">
        <v>420</v>
      </c>
      <c r="DK27">
        <v>29</v>
      </c>
      <c r="DL27">
        <v>0.33</v>
      </c>
      <c r="DM27">
        <v>0.22</v>
      </c>
      <c r="DN27">
        <v>16.8681675</v>
      </c>
      <c r="DO27">
        <v>3.647807504690394</v>
      </c>
      <c r="DP27">
        <v>0.4011360108413979</v>
      </c>
      <c r="DQ27">
        <v>0</v>
      </c>
      <c r="DR27">
        <v>1.0413565</v>
      </c>
      <c r="DS27">
        <v>0.03582934333958363</v>
      </c>
      <c r="DT27">
        <v>0.004478399016389676</v>
      </c>
      <c r="DU27">
        <v>1</v>
      </c>
      <c r="DV27">
        <v>1</v>
      </c>
      <c r="DW27">
        <v>2</v>
      </c>
      <c r="DX27" t="s">
        <v>357</v>
      </c>
      <c r="DY27">
        <v>2.98354</v>
      </c>
      <c r="DZ27">
        <v>2.71576</v>
      </c>
      <c r="EA27">
        <v>0.0715399</v>
      </c>
      <c r="EB27">
        <v>0.0666779</v>
      </c>
      <c r="EC27">
        <v>0.108201</v>
      </c>
      <c r="ED27">
        <v>0.10275</v>
      </c>
      <c r="EE27">
        <v>29557.3</v>
      </c>
      <c r="EF27">
        <v>29806.3</v>
      </c>
      <c r="EG27">
        <v>29585.9</v>
      </c>
      <c r="EH27">
        <v>29533.8</v>
      </c>
      <c r="EI27">
        <v>34956.7</v>
      </c>
      <c r="EJ27">
        <v>35200</v>
      </c>
      <c r="EK27">
        <v>41686.9</v>
      </c>
      <c r="EL27">
        <v>42064.7</v>
      </c>
      <c r="EM27">
        <v>1.97495</v>
      </c>
      <c r="EN27">
        <v>1.9066</v>
      </c>
      <c r="EO27">
        <v>0.121176</v>
      </c>
      <c r="EP27">
        <v>0</v>
      </c>
      <c r="EQ27">
        <v>25.5132</v>
      </c>
      <c r="ER27">
        <v>999.9</v>
      </c>
      <c r="ES27">
        <v>54.1</v>
      </c>
      <c r="ET27">
        <v>31.8</v>
      </c>
      <c r="EU27">
        <v>28.068</v>
      </c>
      <c r="EV27">
        <v>63.2596</v>
      </c>
      <c r="EW27">
        <v>32.4599</v>
      </c>
      <c r="EX27">
        <v>1</v>
      </c>
      <c r="EY27">
        <v>-0.093125</v>
      </c>
      <c r="EZ27">
        <v>-0.118516</v>
      </c>
      <c r="FA27">
        <v>20.3404</v>
      </c>
      <c r="FB27">
        <v>5.21774</v>
      </c>
      <c r="FC27">
        <v>12.0099</v>
      </c>
      <c r="FD27">
        <v>4.9898</v>
      </c>
      <c r="FE27">
        <v>3.28855</v>
      </c>
      <c r="FF27">
        <v>9999</v>
      </c>
      <c r="FG27">
        <v>9999</v>
      </c>
      <c r="FH27">
        <v>9999</v>
      </c>
      <c r="FI27">
        <v>999.9</v>
      </c>
      <c r="FJ27">
        <v>1.86797</v>
      </c>
      <c r="FK27">
        <v>1.867</v>
      </c>
      <c r="FL27">
        <v>1.86645</v>
      </c>
      <c r="FM27">
        <v>1.86631</v>
      </c>
      <c r="FN27">
        <v>1.86814</v>
      </c>
      <c r="FO27">
        <v>1.87059</v>
      </c>
      <c r="FP27">
        <v>1.86929</v>
      </c>
      <c r="FQ27">
        <v>1.87073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-3.104</v>
      </c>
      <c r="GF27">
        <v>-0.1282</v>
      </c>
      <c r="GG27">
        <v>-2.056217051124162</v>
      </c>
      <c r="GH27">
        <v>-0.003737517340571005</v>
      </c>
      <c r="GI27">
        <v>5.982085394622747E-07</v>
      </c>
      <c r="GJ27">
        <v>-1.391655459703326E-10</v>
      </c>
      <c r="GK27">
        <v>-0.1764639834609928</v>
      </c>
      <c r="GL27">
        <v>-0.02035982196881906</v>
      </c>
      <c r="GM27">
        <v>0.001568582532168705</v>
      </c>
      <c r="GN27">
        <v>-2.657820970413759E-05</v>
      </c>
      <c r="GO27">
        <v>3</v>
      </c>
      <c r="GP27">
        <v>2314</v>
      </c>
      <c r="GQ27">
        <v>1</v>
      </c>
      <c r="GR27">
        <v>27</v>
      </c>
      <c r="GS27">
        <v>5476.6</v>
      </c>
      <c r="GT27">
        <v>5476.5</v>
      </c>
      <c r="GU27">
        <v>0.726318</v>
      </c>
      <c r="GV27">
        <v>2.23389</v>
      </c>
      <c r="GW27">
        <v>1.39648</v>
      </c>
      <c r="GX27">
        <v>2.35229</v>
      </c>
      <c r="GY27">
        <v>1.49536</v>
      </c>
      <c r="GZ27">
        <v>2.50732</v>
      </c>
      <c r="HA27">
        <v>39.1924</v>
      </c>
      <c r="HB27">
        <v>23.9036</v>
      </c>
      <c r="HC27">
        <v>18</v>
      </c>
      <c r="HD27">
        <v>529.348</v>
      </c>
      <c r="HE27">
        <v>441.532</v>
      </c>
      <c r="HF27">
        <v>25.2478</v>
      </c>
      <c r="HG27">
        <v>26.3086</v>
      </c>
      <c r="HH27">
        <v>30</v>
      </c>
      <c r="HI27">
        <v>26.3705</v>
      </c>
      <c r="HJ27">
        <v>26.3307</v>
      </c>
      <c r="HK27">
        <v>14.4985</v>
      </c>
      <c r="HL27">
        <v>26.0244</v>
      </c>
      <c r="HM27">
        <v>96.9858</v>
      </c>
      <c r="HN27">
        <v>25.2563</v>
      </c>
      <c r="HO27">
        <v>252.002</v>
      </c>
      <c r="HP27">
        <v>22.9417</v>
      </c>
      <c r="HQ27">
        <v>101.192</v>
      </c>
      <c r="HR27">
        <v>101.047</v>
      </c>
    </row>
    <row r="28" spans="1:226">
      <c r="A28">
        <v>12</v>
      </c>
      <c r="B28">
        <v>1678810374.1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1678810366.6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272.0470292010676</v>
      </c>
      <c r="AK28">
        <v>282.1327090909091</v>
      </c>
      <c r="AL28">
        <v>-3.377437370020206</v>
      </c>
      <c r="AM28">
        <v>64.39816624737645</v>
      </c>
      <c r="AN28">
        <f>(AP28 - AO28 + BO28*1E3/(8.314*(BQ28+273.15)) * AR28/BN28 * AQ28) * BN28/(100*BB28) * 1000/(1000 - AP28)</f>
        <v>0</v>
      </c>
      <c r="AO28">
        <v>22.91284125757263</v>
      </c>
      <c r="AP28">
        <v>23.96632787878788</v>
      </c>
      <c r="AQ28">
        <v>2.002147804586759E-05</v>
      </c>
      <c r="AR28">
        <v>112.6110813942616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2.96</v>
      </c>
      <c r="BC28">
        <v>0.5</v>
      </c>
      <c r="BD28" t="s">
        <v>355</v>
      </c>
      <c r="BE28">
        <v>2</v>
      </c>
      <c r="BF28" t="b">
        <v>0</v>
      </c>
      <c r="BG28">
        <v>1678810366.6</v>
      </c>
      <c r="BH28">
        <v>298.3412222222222</v>
      </c>
      <c r="BI28">
        <v>280.992962962963</v>
      </c>
      <c r="BJ28">
        <v>23.96154444444445</v>
      </c>
      <c r="BK28">
        <v>22.91413333333333</v>
      </c>
      <c r="BL28">
        <v>301.4735925925926</v>
      </c>
      <c r="BM28">
        <v>24.08974814814815</v>
      </c>
      <c r="BN28">
        <v>500.057</v>
      </c>
      <c r="BO28">
        <v>91.0050111111111</v>
      </c>
      <c r="BP28">
        <v>0.099965</v>
      </c>
      <c r="BQ28">
        <v>26.90082592592592</v>
      </c>
      <c r="BR28">
        <v>27.49132592592592</v>
      </c>
      <c r="BS28">
        <v>999.9000000000001</v>
      </c>
      <c r="BT28">
        <v>0</v>
      </c>
      <c r="BU28">
        <v>0</v>
      </c>
      <c r="BV28">
        <v>9999.110000000001</v>
      </c>
      <c r="BW28">
        <v>0</v>
      </c>
      <c r="BX28">
        <v>6.451065925925927</v>
      </c>
      <c r="BY28">
        <v>17.34837037037037</v>
      </c>
      <c r="BZ28">
        <v>305.6654814814815</v>
      </c>
      <c r="CA28">
        <v>287.5825555555555</v>
      </c>
      <c r="CB28">
        <v>1.047404814814815</v>
      </c>
      <c r="CC28">
        <v>280.992962962963</v>
      </c>
      <c r="CD28">
        <v>22.91413333333333</v>
      </c>
      <c r="CE28">
        <v>2.180621111111112</v>
      </c>
      <c r="CF28">
        <v>2.085301851851852</v>
      </c>
      <c r="CG28">
        <v>18.82064814814814</v>
      </c>
      <c r="CH28">
        <v>18.10735185185185</v>
      </c>
      <c r="CI28">
        <v>2000.021851851852</v>
      </c>
      <c r="CJ28">
        <v>0.9799965555555558</v>
      </c>
      <c r="CK28">
        <v>0.02000367037037037</v>
      </c>
      <c r="CL28">
        <v>0</v>
      </c>
      <c r="CM28">
        <v>2.221862962962962</v>
      </c>
      <c r="CN28">
        <v>0</v>
      </c>
      <c r="CO28">
        <v>5974.790370370371</v>
      </c>
      <c r="CP28">
        <v>16749.61111111111</v>
      </c>
      <c r="CQ28">
        <v>37.125</v>
      </c>
      <c r="CR28">
        <v>38.15025925925926</v>
      </c>
      <c r="CS28">
        <v>37.312</v>
      </c>
      <c r="CT28">
        <v>37.187</v>
      </c>
      <c r="CU28">
        <v>36.437</v>
      </c>
      <c r="CV28">
        <v>1960.017407407408</v>
      </c>
      <c r="CW28">
        <v>40.00444444444444</v>
      </c>
      <c r="CX28">
        <v>0</v>
      </c>
      <c r="CY28">
        <v>1678810379.1</v>
      </c>
      <c r="CZ28">
        <v>0</v>
      </c>
      <c r="DA28">
        <v>0</v>
      </c>
      <c r="DB28" t="s">
        <v>356</v>
      </c>
      <c r="DC28">
        <v>1678481775.6</v>
      </c>
      <c r="DD28">
        <v>1678481780.6</v>
      </c>
      <c r="DE28">
        <v>0</v>
      </c>
      <c r="DF28">
        <v>1.339</v>
      </c>
      <c r="DG28">
        <v>0.082</v>
      </c>
      <c r="DH28">
        <v>-1.99</v>
      </c>
      <c r="DI28">
        <v>-0.032</v>
      </c>
      <c r="DJ28">
        <v>420</v>
      </c>
      <c r="DK28">
        <v>29</v>
      </c>
      <c r="DL28">
        <v>0.33</v>
      </c>
      <c r="DM28">
        <v>0.22</v>
      </c>
      <c r="DN28">
        <v>17.2049975</v>
      </c>
      <c r="DO28">
        <v>2.850606754221381</v>
      </c>
      <c r="DP28">
        <v>0.3196351181327702</v>
      </c>
      <c r="DQ28">
        <v>0</v>
      </c>
      <c r="DR28">
        <v>1.044842</v>
      </c>
      <c r="DS28">
        <v>0.04636908067542112</v>
      </c>
      <c r="DT28">
        <v>0.004798488407821768</v>
      </c>
      <c r="DU28">
        <v>1</v>
      </c>
      <c r="DV28">
        <v>1</v>
      </c>
      <c r="DW28">
        <v>2</v>
      </c>
      <c r="DX28" t="s">
        <v>357</v>
      </c>
      <c r="DY28">
        <v>2.98343</v>
      </c>
      <c r="DZ28">
        <v>2.7157</v>
      </c>
      <c r="EA28">
        <v>0.068179</v>
      </c>
      <c r="EB28">
        <v>0.0633131</v>
      </c>
      <c r="EC28">
        <v>0.108212</v>
      </c>
      <c r="ED28">
        <v>0.102747</v>
      </c>
      <c r="EE28">
        <v>29663.6</v>
      </c>
      <c r="EF28">
        <v>29913.6</v>
      </c>
      <c r="EG28">
        <v>29585.2</v>
      </c>
      <c r="EH28">
        <v>29533.7</v>
      </c>
      <c r="EI28">
        <v>34955.3</v>
      </c>
      <c r="EJ28">
        <v>35199.9</v>
      </c>
      <c r="EK28">
        <v>41685.8</v>
      </c>
      <c r="EL28">
        <v>42064.5</v>
      </c>
      <c r="EM28">
        <v>1.97497</v>
      </c>
      <c r="EN28">
        <v>1.90663</v>
      </c>
      <c r="EO28">
        <v>0.121944</v>
      </c>
      <c r="EP28">
        <v>0</v>
      </c>
      <c r="EQ28">
        <v>25.5114</v>
      </c>
      <c r="ER28">
        <v>999.9</v>
      </c>
      <c r="ES28">
        <v>54.1</v>
      </c>
      <c r="ET28">
        <v>31.8</v>
      </c>
      <c r="EU28">
        <v>28.0667</v>
      </c>
      <c r="EV28">
        <v>63.3296</v>
      </c>
      <c r="EW28">
        <v>32.9327</v>
      </c>
      <c r="EX28">
        <v>1</v>
      </c>
      <c r="EY28">
        <v>-0.09318849999999999</v>
      </c>
      <c r="EZ28">
        <v>-0.114687</v>
      </c>
      <c r="FA28">
        <v>20.3403</v>
      </c>
      <c r="FB28">
        <v>5.21684</v>
      </c>
      <c r="FC28">
        <v>12.0099</v>
      </c>
      <c r="FD28">
        <v>4.98955</v>
      </c>
      <c r="FE28">
        <v>3.2885</v>
      </c>
      <c r="FF28">
        <v>9999</v>
      </c>
      <c r="FG28">
        <v>9999</v>
      </c>
      <c r="FH28">
        <v>9999</v>
      </c>
      <c r="FI28">
        <v>999.9</v>
      </c>
      <c r="FJ28">
        <v>1.86796</v>
      </c>
      <c r="FK28">
        <v>1.86698</v>
      </c>
      <c r="FL28">
        <v>1.86646</v>
      </c>
      <c r="FM28">
        <v>1.86631</v>
      </c>
      <c r="FN28">
        <v>1.86814</v>
      </c>
      <c r="FO28">
        <v>1.87059</v>
      </c>
      <c r="FP28">
        <v>1.86926</v>
      </c>
      <c r="FQ28">
        <v>1.87073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-3.048</v>
      </c>
      <c r="GF28">
        <v>-0.1281</v>
      </c>
      <c r="GG28">
        <v>-2.056217051124162</v>
      </c>
      <c r="GH28">
        <v>-0.003737517340571005</v>
      </c>
      <c r="GI28">
        <v>5.982085394622747E-07</v>
      </c>
      <c r="GJ28">
        <v>-1.391655459703326E-10</v>
      </c>
      <c r="GK28">
        <v>-0.1764639834609928</v>
      </c>
      <c r="GL28">
        <v>-0.02035982196881906</v>
      </c>
      <c r="GM28">
        <v>0.001568582532168705</v>
      </c>
      <c r="GN28">
        <v>-2.657820970413759E-05</v>
      </c>
      <c r="GO28">
        <v>3</v>
      </c>
      <c r="GP28">
        <v>2314</v>
      </c>
      <c r="GQ28">
        <v>1</v>
      </c>
      <c r="GR28">
        <v>27</v>
      </c>
      <c r="GS28">
        <v>5476.6</v>
      </c>
      <c r="GT28">
        <v>5476.6</v>
      </c>
      <c r="GU28">
        <v>0.689697</v>
      </c>
      <c r="GV28">
        <v>2.24731</v>
      </c>
      <c r="GW28">
        <v>1.39648</v>
      </c>
      <c r="GX28">
        <v>2.35229</v>
      </c>
      <c r="GY28">
        <v>1.49536</v>
      </c>
      <c r="GZ28">
        <v>2.38159</v>
      </c>
      <c r="HA28">
        <v>39.1924</v>
      </c>
      <c r="HB28">
        <v>23.8949</v>
      </c>
      <c r="HC28">
        <v>18</v>
      </c>
      <c r="HD28">
        <v>529.3440000000001</v>
      </c>
      <c r="HE28">
        <v>441.531</v>
      </c>
      <c r="HF28">
        <v>25.2564</v>
      </c>
      <c r="HG28">
        <v>26.3077</v>
      </c>
      <c r="HH28">
        <v>30</v>
      </c>
      <c r="HI28">
        <v>26.3682</v>
      </c>
      <c r="HJ28">
        <v>26.3288</v>
      </c>
      <c r="HK28">
        <v>13.7495</v>
      </c>
      <c r="HL28">
        <v>26.0244</v>
      </c>
      <c r="HM28">
        <v>96.9858</v>
      </c>
      <c r="HN28">
        <v>25.2164</v>
      </c>
      <c r="HO28">
        <v>231.948</v>
      </c>
      <c r="HP28">
        <v>22.9417</v>
      </c>
      <c r="HQ28">
        <v>101.19</v>
      </c>
      <c r="HR28">
        <v>101.046</v>
      </c>
    </row>
    <row r="29" spans="1:226">
      <c r="A29">
        <v>13</v>
      </c>
      <c r="B29">
        <v>1678810379.1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1678810371.314285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255.61049050282</v>
      </c>
      <c r="AK29">
        <v>265.5705939393939</v>
      </c>
      <c r="AL29">
        <v>-3.314533008061696</v>
      </c>
      <c r="AM29">
        <v>64.39816624737645</v>
      </c>
      <c r="AN29">
        <f>(AP29 - AO29 + BO29*1E3/(8.314*(BQ29+273.15)) * AR29/BN29 * AQ29) * BN29/(100*BB29) * 1000/(1000 - AP29)</f>
        <v>0</v>
      </c>
      <c r="AO29">
        <v>22.91269664921689</v>
      </c>
      <c r="AP29">
        <v>23.96589575757575</v>
      </c>
      <c r="AQ29">
        <v>-2.521070480329901E-06</v>
      </c>
      <c r="AR29">
        <v>112.6110813942616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2.96</v>
      </c>
      <c r="BC29">
        <v>0.5</v>
      </c>
      <c r="BD29" t="s">
        <v>355</v>
      </c>
      <c r="BE29">
        <v>2</v>
      </c>
      <c r="BF29" t="b">
        <v>0</v>
      </c>
      <c r="BG29">
        <v>1678810371.314285</v>
      </c>
      <c r="BH29">
        <v>282.9402142857143</v>
      </c>
      <c r="BI29">
        <v>265.4697142857143</v>
      </c>
      <c r="BJ29">
        <v>23.96383571428571</v>
      </c>
      <c r="BK29">
        <v>22.91326428571429</v>
      </c>
      <c r="BL29">
        <v>286.0196785714285</v>
      </c>
      <c r="BM29">
        <v>24.09202142857144</v>
      </c>
      <c r="BN29">
        <v>500.0685714285714</v>
      </c>
      <c r="BO29">
        <v>91.00445357142857</v>
      </c>
      <c r="BP29">
        <v>0.1000068285714286</v>
      </c>
      <c r="BQ29">
        <v>26.90133214285714</v>
      </c>
      <c r="BR29">
        <v>27.49899285714286</v>
      </c>
      <c r="BS29">
        <v>999.9000000000002</v>
      </c>
      <c r="BT29">
        <v>0</v>
      </c>
      <c r="BU29">
        <v>0</v>
      </c>
      <c r="BV29">
        <v>10007.58428571429</v>
      </c>
      <c r="BW29">
        <v>0</v>
      </c>
      <c r="BX29">
        <v>6.440581428571427</v>
      </c>
      <c r="BY29">
        <v>17.47062857142857</v>
      </c>
      <c r="BZ29">
        <v>289.8870357142857</v>
      </c>
      <c r="CA29">
        <v>271.695</v>
      </c>
      <c r="CB29">
        <v>1.050561428571428</v>
      </c>
      <c r="CC29">
        <v>265.4697142857143</v>
      </c>
      <c r="CD29">
        <v>22.91326428571429</v>
      </c>
      <c r="CE29">
        <v>2.180815714285715</v>
      </c>
      <c r="CF29">
        <v>2.08521</v>
      </c>
      <c r="CG29">
        <v>18.82207857142857</v>
      </c>
      <c r="CH29">
        <v>18.10665357142857</v>
      </c>
      <c r="CI29">
        <v>2000</v>
      </c>
      <c r="CJ29">
        <v>0.9799961428571429</v>
      </c>
      <c r="CK29">
        <v>0.02000411428571429</v>
      </c>
      <c r="CL29">
        <v>0</v>
      </c>
      <c r="CM29">
        <v>2.183335714285714</v>
      </c>
      <c r="CN29">
        <v>0</v>
      </c>
      <c r="CO29">
        <v>5975.243571428573</v>
      </c>
      <c r="CP29">
        <v>16749.425</v>
      </c>
      <c r="CQ29">
        <v>37.125</v>
      </c>
      <c r="CR29">
        <v>38.13607142857143</v>
      </c>
      <c r="CS29">
        <v>37.312</v>
      </c>
      <c r="CT29">
        <v>37.18257142857142</v>
      </c>
      <c r="CU29">
        <v>36.437</v>
      </c>
      <c r="CV29">
        <v>1959.995357142857</v>
      </c>
      <c r="CW29">
        <v>40.00464285714286</v>
      </c>
      <c r="CX29">
        <v>0</v>
      </c>
      <c r="CY29">
        <v>1678810383.9</v>
      </c>
      <c r="CZ29">
        <v>0</v>
      </c>
      <c r="DA29">
        <v>0</v>
      </c>
      <c r="DB29" t="s">
        <v>356</v>
      </c>
      <c r="DC29">
        <v>1678481775.6</v>
      </c>
      <c r="DD29">
        <v>1678481780.6</v>
      </c>
      <c r="DE29">
        <v>0</v>
      </c>
      <c r="DF29">
        <v>1.339</v>
      </c>
      <c r="DG29">
        <v>0.082</v>
      </c>
      <c r="DH29">
        <v>-1.99</v>
      </c>
      <c r="DI29">
        <v>-0.032</v>
      </c>
      <c r="DJ29">
        <v>420</v>
      </c>
      <c r="DK29">
        <v>29</v>
      </c>
      <c r="DL29">
        <v>0.33</v>
      </c>
      <c r="DM29">
        <v>0.22</v>
      </c>
      <c r="DN29">
        <v>17.393</v>
      </c>
      <c r="DO29">
        <v>1.957603484320555</v>
      </c>
      <c r="DP29">
        <v>0.2659167951657427</v>
      </c>
      <c r="DQ29">
        <v>0</v>
      </c>
      <c r="DR29">
        <v>1.048318048780488</v>
      </c>
      <c r="DS29">
        <v>0.04412383275261086</v>
      </c>
      <c r="DT29">
        <v>0.004650436234199131</v>
      </c>
      <c r="DU29">
        <v>1</v>
      </c>
      <c r="DV29">
        <v>1</v>
      </c>
      <c r="DW29">
        <v>2</v>
      </c>
      <c r="DX29" t="s">
        <v>357</v>
      </c>
      <c r="DY29">
        <v>2.98372</v>
      </c>
      <c r="DZ29">
        <v>2.71572</v>
      </c>
      <c r="EA29">
        <v>0.06480089999999999</v>
      </c>
      <c r="EB29">
        <v>0.059738</v>
      </c>
      <c r="EC29">
        <v>0.108216</v>
      </c>
      <c r="ED29">
        <v>0.102748</v>
      </c>
      <c r="EE29">
        <v>29771.2</v>
      </c>
      <c r="EF29">
        <v>30027.9</v>
      </c>
      <c r="EG29">
        <v>29585.3</v>
      </c>
      <c r="EH29">
        <v>29533.8</v>
      </c>
      <c r="EI29">
        <v>34954.9</v>
      </c>
      <c r="EJ29">
        <v>35200.2</v>
      </c>
      <c r="EK29">
        <v>41685.6</v>
      </c>
      <c r="EL29">
        <v>42065</v>
      </c>
      <c r="EM29">
        <v>1.97515</v>
      </c>
      <c r="EN29">
        <v>1.90648</v>
      </c>
      <c r="EO29">
        <v>0.121638</v>
      </c>
      <c r="EP29">
        <v>0</v>
      </c>
      <c r="EQ29">
        <v>25.5097</v>
      </c>
      <c r="ER29">
        <v>999.9</v>
      </c>
      <c r="ES29">
        <v>54.1</v>
      </c>
      <c r="ET29">
        <v>31.8</v>
      </c>
      <c r="EU29">
        <v>28.0677</v>
      </c>
      <c r="EV29">
        <v>63.3096</v>
      </c>
      <c r="EW29">
        <v>32.6643</v>
      </c>
      <c r="EX29">
        <v>1</v>
      </c>
      <c r="EY29">
        <v>-0.093247</v>
      </c>
      <c r="EZ29">
        <v>0.0433796</v>
      </c>
      <c r="FA29">
        <v>20.3404</v>
      </c>
      <c r="FB29">
        <v>5.21759</v>
      </c>
      <c r="FC29">
        <v>12.0099</v>
      </c>
      <c r="FD29">
        <v>4.98995</v>
      </c>
      <c r="FE29">
        <v>3.28865</v>
      </c>
      <c r="FF29">
        <v>9999</v>
      </c>
      <c r="FG29">
        <v>9999</v>
      </c>
      <c r="FH29">
        <v>9999</v>
      </c>
      <c r="FI29">
        <v>999.9</v>
      </c>
      <c r="FJ29">
        <v>1.86796</v>
      </c>
      <c r="FK29">
        <v>1.867</v>
      </c>
      <c r="FL29">
        <v>1.86646</v>
      </c>
      <c r="FM29">
        <v>1.8663</v>
      </c>
      <c r="FN29">
        <v>1.86814</v>
      </c>
      <c r="FO29">
        <v>1.87058</v>
      </c>
      <c r="FP29">
        <v>1.86929</v>
      </c>
      <c r="FQ29">
        <v>1.87072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-2.992</v>
      </c>
      <c r="GF29">
        <v>-0.1282</v>
      </c>
      <c r="GG29">
        <v>-2.056217051124162</v>
      </c>
      <c r="GH29">
        <v>-0.003737517340571005</v>
      </c>
      <c r="GI29">
        <v>5.982085394622747E-07</v>
      </c>
      <c r="GJ29">
        <v>-1.391655459703326E-10</v>
      </c>
      <c r="GK29">
        <v>-0.1764639834609928</v>
      </c>
      <c r="GL29">
        <v>-0.02035982196881906</v>
      </c>
      <c r="GM29">
        <v>0.001568582532168705</v>
      </c>
      <c r="GN29">
        <v>-2.657820970413759E-05</v>
      </c>
      <c r="GO29">
        <v>3</v>
      </c>
      <c r="GP29">
        <v>2314</v>
      </c>
      <c r="GQ29">
        <v>1</v>
      </c>
      <c r="GR29">
        <v>27</v>
      </c>
      <c r="GS29">
        <v>5476.7</v>
      </c>
      <c r="GT29">
        <v>5476.6</v>
      </c>
      <c r="GU29">
        <v>0.654297</v>
      </c>
      <c r="GV29">
        <v>2.23999</v>
      </c>
      <c r="GW29">
        <v>1.39648</v>
      </c>
      <c r="GX29">
        <v>2.35107</v>
      </c>
      <c r="GY29">
        <v>1.49536</v>
      </c>
      <c r="GZ29">
        <v>2.55981</v>
      </c>
      <c r="HA29">
        <v>39.1924</v>
      </c>
      <c r="HB29">
        <v>23.9036</v>
      </c>
      <c r="HC29">
        <v>18</v>
      </c>
      <c r="HD29">
        <v>529.448</v>
      </c>
      <c r="HE29">
        <v>441.423</v>
      </c>
      <c r="HF29">
        <v>25.2325</v>
      </c>
      <c r="HG29">
        <v>26.3064</v>
      </c>
      <c r="HH29">
        <v>30</v>
      </c>
      <c r="HI29">
        <v>26.3668</v>
      </c>
      <c r="HJ29">
        <v>26.3266</v>
      </c>
      <c r="HK29">
        <v>13.0597</v>
      </c>
      <c r="HL29">
        <v>26.0244</v>
      </c>
      <c r="HM29">
        <v>96.9858</v>
      </c>
      <c r="HN29">
        <v>25.2101</v>
      </c>
      <c r="HO29">
        <v>218.575</v>
      </c>
      <c r="HP29">
        <v>22.9417</v>
      </c>
      <c r="HQ29">
        <v>101.19</v>
      </c>
      <c r="HR29">
        <v>101.047</v>
      </c>
    </row>
    <row r="30" spans="1:226">
      <c r="A30">
        <v>14</v>
      </c>
      <c r="B30">
        <v>1678810384.1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1678810376.6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238.1368755706231</v>
      </c>
      <c r="AK30">
        <v>248.6651999999999</v>
      </c>
      <c r="AL30">
        <v>-3.37990315816747</v>
      </c>
      <c r="AM30">
        <v>64.39816624737645</v>
      </c>
      <c r="AN30">
        <f>(AP30 - AO30 + BO30*1E3/(8.314*(BQ30+273.15)) * AR30/BN30 * AQ30) * BN30/(100*BB30) * 1000/(1000 - AP30)</f>
        <v>0</v>
      </c>
      <c r="AO30">
        <v>22.91602687579346</v>
      </c>
      <c r="AP30">
        <v>23.96407151515151</v>
      </c>
      <c r="AQ30">
        <v>-8.368090140600149E-06</v>
      </c>
      <c r="AR30">
        <v>112.6110813942616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2.96</v>
      </c>
      <c r="BC30">
        <v>0.5</v>
      </c>
      <c r="BD30" t="s">
        <v>355</v>
      </c>
      <c r="BE30">
        <v>2</v>
      </c>
      <c r="BF30" t="b">
        <v>0</v>
      </c>
      <c r="BG30">
        <v>1678810376.6</v>
      </c>
      <c r="BH30">
        <v>265.6482962962963</v>
      </c>
      <c r="BI30">
        <v>247.8393333333333</v>
      </c>
      <c r="BJ30">
        <v>23.96516666666667</v>
      </c>
      <c r="BK30">
        <v>22.91310740740741</v>
      </c>
      <c r="BL30">
        <v>268.667962962963</v>
      </c>
      <c r="BM30">
        <v>24.09333333333334</v>
      </c>
      <c r="BN30">
        <v>500.0709629629629</v>
      </c>
      <c r="BO30">
        <v>91.00465555555556</v>
      </c>
      <c r="BP30">
        <v>0.100018862962963</v>
      </c>
      <c r="BQ30">
        <v>26.90138148148148</v>
      </c>
      <c r="BR30">
        <v>27.50137037037037</v>
      </c>
      <c r="BS30">
        <v>999.9000000000001</v>
      </c>
      <c r="BT30">
        <v>0</v>
      </c>
      <c r="BU30">
        <v>0</v>
      </c>
      <c r="BV30">
        <v>10002.56888888889</v>
      </c>
      <c r="BW30">
        <v>0</v>
      </c>
      <c r="BX30">
        <v>6.430348888888887</v>
      </c>
      <c r="BY30">
        <v>17.80897407407408</v>
      </c>
      <c r="BZ30">
        <v>272.1709259259259</v>
      </c>
      <c r="CA30">
        <v>253.6512592592593</v>
      </c>
      <c r="CB30">
        <v>1.052044074074074</v>
      </c>
      <c r="CC30">
        <v>247.8393333333333</v>
      </c>
      <c r="CD30">
        <v>22.91310740740741</v>
      </c>
      <c r="CE30">
        <v>2.180941111111111</v>
      </c>
      <c r="CF30">
        <v>2.08520037037037</v>
      </c>
      <c r="CG30">
        <v>18.8230037037037</v>
      </c>
      <c r="CH30">
        <v>18.10658148148148</v>
      </c>
      <c r="CI30">
        <v>2000.004814814815</v>
      </c>
      <c r="CJ30">
        <v>0.9799966666666667</v>
      </c>
      <c r="CK30">
        <v>0.02000357037037037</v>
      </c>
      <c r="CL30">
        <v>0</v>
      </c>
      <c r="CM30">
        <v>2.198207407407407</v>
      </c>
      <c r="CN30">
        <v>0</v>
      </c>
      <c r="CO30">
        <v>5976.827407407407</v>
      </c>
      <c r="CP30">
        <v>16749.46666666667</v>
      </c>
      <c r="CQ30">
        <v>37.125</v>
      </c>
      <c r="CR30">
        <v>38.125</v>
      </c>
      <c r="CS30">
        <v>37.312</v>
      </c>
      <c r="CT30">
        <v>37.18240740740741</v>
      </c>
      <c r="CU30">
        <v>36.437</v>
      </c>
      <c r="CV30">
        <v>1960.001111111111</v>
      </c>
      <c r="CW30">
        <v>40.0037037037037</v>
      </c>
      <c r="CX30">
        <v>0</v>
      </c>
      <c r="CY30">
        <v>1678810388.7</v>
      </c>
      <c r="CZ30">
        <v>0</v>
      </c>
      <c r="DA30">
        <v>0</v>
      </c>
      <c r="DB30" t="s">
        <v>356</v>
      </c>
      <c r="DC30">
        <v>1678481775.6</v>
      </c>
      <c r="DD30">
        <v>1678481780.6</v>
      </c>
      <c r="DE30">
        <v>0</v>
      </c>
      <c r="DF30">
        <v>1.339</v>
      </c>
      <c r="DG30">
        <v>0.082</v>
      </c>
      <c r="DH30">
        <v>-1.99</v>
      </c>
      <c r="DI30">
        <v>-0.032</v>
      </c>
      <c r="DJ30">
        <v>420</v>
      </c>
      <c r="DK30">
        <v>29</v>
      </c>
      <c r="DL30">
        <v>0.33</v>
      </c>
      <c r="DM30">
        <v>0.22</v>
      </c>
      <c r="DN30">
        <v>17.63130243902439</v>
      </c>
      <c r="DO30">
        <v>3.559202090592329</v>
      </c>
      <c r="DP30">
        <v>0.3956755787922572</v>
      </c>
      <c r="DQ30">
        <v>0</v>
      </c>
      <c r="DR30">
        <v>1.050541463414634</v>
      </c>
      <c r="DS30">
        <v>0.0178291986062719</v>
      </c>
      <c r="DT30">
        <v>0.003186062300139283</v>
      </c>
      <c r="DU30">
        <v>1</v>
      </c>
      <c r="DV30">
        <v>1</v>
      </c>
      <c r="DW30">
        <v>2</v>
      </c>
      <c r="DX30" t="s">
        <v>357</v>
      </c>
      <c r="DY30">
        <v>2.98339</v>
      </c>
      <c r="DZ30">
        <v>2.71547</v>
      </c>
      <c r="EA30">
        <v>0.0612749</v>
      </c>
      <c r="EB30">
        <v>0.0560931</v>
      </c>
      <c r="EC30">
        <v>0.10821</v>
      </c>
      <c r="ED30">
        <v>0.10277</v>
      </c>
      <c r="EE30">
        <v>29883.3</v>
      </c>
      <c r="EF30">
        <v>30143.9</v>
      </c>
      <c r="EG30">
        <v>29585.1</v>
      </c>
      <c r="EH30">
        <v>29533.4</v>
      </c>
      <c r="EI30">
        <v>34955</v>
      </c>
      <c r="EJ30">
        <v>35199.4</v>
      </c>
      <c r="EK30">
        <v>41685.4</v>
      </c>
      <c r="EL30">
        <v>42065.2</v>
      </c>
      <c r="EM30">
        <v>1.975</v>
      </c>
      <c r="EN30">
        <v>1.90667</v>
      </c>
      <c r="EO30">
        <v>0.121184</v>
      </c>
      <c r="EP30">
        <v>0</v>
      </c>
      <c r="EQ30">
        <v>25.5081</v>
      </c>
      <c r="ER30">
        <v>999.9</v>
      </c>
      <c r="ES30">
        <v>54.1</v>
      </c>
      <c r="ET30">
        <v>31.8</v>
      </c>
      <c r="EU30">
        <v>28.0657</v>
      </c>
      <c r="EV30">
        <v>63.1996</v>
      </c>
      <c r="EW30">
        <v>33.1851</v>
      </c>
      <c r="EX30">
        <v>1</v>
      </c>
      <c r="EY30">
        <v>-0.0935213</v>
      </c>
      <c r="EZ30">
        <v>0.00126089</v>
      </c>
      <c r="FA30">
        <v>20.3404</v>
      </c>
      <c r="FB30">
        <v>5.21654</v>
      </c>
      <c r="FC30">
        <v>12.0099</v>
      </c>
      <c r="FD30">
        <v>4.9896</v>
      </c>
      <c r="FE30">
        <v>3.2885</v>
      </c>
      <c r="FF30">
        <v>9999</v>
      </c>
      <c r="FG30">
        <v>9999</v>
      </c>
      <c r="FH30">
        <v>9999</v>
      </c>
      <c r="FI30">
        <v>999.9</v>
      </c>
      <c r="FJ30">
        <v>1.86795</v>
      </c>
      <c r="FK30">
        <v>1.867</v>
      </c>
      <c r="FL30">
        <v>1.86645</v>
      </c>
      <c r="FM30">
        <v>1.8663</v>
      </c>
      <c r="FN30">
        <v>1.86813</v>
      </c>
      <c r="FO30">
        <v>1.87058</v>
      </c>
      <c r="FP30">
        <v>1.86926</v>
      </c>
      <c r="FQ30">
        <v>1.87073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-2.935</v>
      </c>
      <c r="GF30">
        <v>-0.1282</v>
      </c>
      <c r="GG30">
        <v>-2.056217051124162</v>
      </c>
      <c r="GH30">
        <v>-0.003737517340571005</v>
      </c>
      <c r="GI30">
        <v>5.982085394622747E-07</v>
      </c>
      <c r="GJ30">
        <v>-1.391655459703326E-10</v>
      </c>
      <c r="GK30">
        <v>-0.1764639834609928</v>
      </c>
      <c r="GL30">
        <v>-0.02035982196881906</v>
      </c>
      <c r="GM30">
        <v>0.001568582532168705</v>
      </c>
      <c r="GN30">
        <v>-2.657820970413759E-05</v>
      </c>
      <c r="GO30">
        <v>3</v>
      </c>
      <c r="GP30">
        <v>2314</v>
      </c>
      <c r="GQ30">
        <v>1</v>
      </c>
      <c r="GR30">
        <v>27</v>
      </c>
      <c r="GS30">
        <v>5476.8</v>
      </c>
      <c r="GT30">
        <v>5476.7</v>
      </c>
      <c r="GU30">
        <v>0.617676</v>
      </c>
      <c r="GV30">
        <v>2.25098</v>
      </c>
      <c r="GW30">
        <v>1.39648</v>
      </c>
      <c r="GX30">
        <v>2.34985</v>
      </c>
      <c r="GY30">
        <v>1.49536</v>
      </c>
      <c r="GZ30">
        <v>2.46948</v>
      </c>
      <c r="HA30">
        <v>39.1924</v>
      </c>
      <c r="HB30">
        <v>23.8949</v>
      </c>
      <c r="HC30">
        <v>18</v>
      </c>
      <c r="HD30">
        <v>529.3390000000001</v>
      </c>
      <c r="HE30">
        <v>441.534</v>
      </c>
      <c r="HF30">
        <v>25.2108</v>
      </c>
      <c r="HG30">
        <v>26.3064</v>
      </c>
      <c r="HH30">
        <v>29.9999</v>
      </c>
      <c r="HI30">
        <v>26.366</v>
      </c>
      <c r="HJ30">
        <v>26.3252</v>
      </c>
      <c r="HK30">
        <v>12.2909</v>
      </c>
      <c r="HL30">
        <v>26.0244</v>
      </c>
      <c r="HM30">
        <v>96.9858</v>
      </c>
      <c r="HN30">
        <v>25.2136</v>
      </c>
      <c r="HO30">
        <v>198.54</v>
      </c>
      <c r="HP30">
        <v>22.9417</v>
      </c>
      <c r="HQ30">
        <v>101.189</v>
      </c>
      <c r="HR30">
        <v>101.047</v>
      </c>
    </row>
    <row r="31" spans="1:226">
      <c r="A31">
        <v>15</v>
      </c>
      <c r="B31">
        <v>1678810389.1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1678810381.314285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221.1152756135968</v>
      </c>
      <c r="AK31">
        <v>231.9174545454545</v>
      </c>
      <c r="AL31">
        <v>-3.346164914130265</v>
      </c>
      <c r="AM31">
        <v>64.39816624737645</v>
      </c>
      <c r="AN31">
        <f>(AP31 - AO31 + BO31*1E3/(8.314*(BQ31+273.15)) * AR31/BN31 * AQ31) * BN31/(100*BB31) * 1000/(1000 - AP31)</f>
        <v>0</v>
      </c>
      <c r="AO31">
        <v>22.91383909930835</v>
      </c>
      <c r="AP31">
        <v>23.97047272727273</v>
      </c>
      <c r="AQ31">
        <v>2.674496321392325E-05</v>
      </c>
      <c r="AR31">
        <v>112.6110813942616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2.96</v>
      </c>
      <c r="BC31">
        <v>0.5</v>
      </c>
      <c r="BD31" t="s">
        <v>355</v>
      </c>
      <c r="BE31">
        <v>2</v>
      </c>
      <c r="BF31" t="b">
        <v>0</v>
      </c>
      <c r="BG31">
        <v>1678810381.314285</v>
      </c>
      <c r="BH31">
        <v>250.2244285714286</v>
      </c>
      <c r="BI31">
        <v>232.17525</v>
      </c>
      <c r="BJ31">
        <v>23.96628928571429</v>
      </c>
      <c r="BK31">
        <v>22.91435</v>
      </c>
      <c r="BL31">
        <v>253.1906785714286</v>
      </c>
      <c r="BM31">
        <v>24.09444285714286</v>
      </c>
      <c r="BN31">
        <v>500.0735714285715</v>
      </c>
      <c r="BO31">
        <v>91.00489642857143</v>
      </c>
      <c r="BP31">
        <v>0.09999604642857142</v>
      </c>
      <c r="BQ31">
        <v>26.90028928571428</v>
      </c>
      <c r="BR31">
        <v>27.49888928571429</v>
      </c>
      <c r="BS31">
        <v>999.9000000000002</v>
      </c>
      <c r="BT31">
        <v>0</v>
      </c>
      <c r="BU31">
        <v>0</v>
      </c>
      <c r="BV31">
        <v>10001.18892857143</v>
      </c>
      <c r="BW31">
        <v>0</v>
      </c>
      <c r="BX31">
        <v>6.429036785714286</v>
      </c>
      <c r="BY31">
        <v>18.04915714285714</v>
      </c>
      <c r="BZ31">
        <v>256.3686428571428</v>
      </c>
      <c r="CA31">
        <v>237.6202142857143</v>
      </c>
      <c r="CB31">
        <v>1.051928928571429</v>
      </c>
      <c r="CC31">
        <v>232.17525</v>
      </c>
      <c r="CD31">
        <v>22.91435</v>
      </c>
      <c r="CE31">
        <v>2.181049642857143</v>
      </c>
      <c r="CF31">
        <v>2.085318928571428</v>
      </c>
      <c r="CG31">
        <v>18.82378571428572</v>
      </c>
      <c r="CH31">
        <v>18.107475</v>
      </c>
      <c r="CI31">
        <v>2000.013928571429</v>
      </c>
      <c r="CJ31">
        <v>0.9799965714285717</v>
      </c>
      <c r="CK31">
        <v>0.02000366785714286</v>
      </c>
      <c r="CL31">
        <v>0</v>
      </c>
      <c r="CM31">
        <v>2.256117857142857</v>
      </c>
      <c r="CN31">
        <v>0</v>
      </c>
      <c r="CO31">
        <v>5978.948571428572</v>
      </c>
      <c r="CP31">
        <v>16749.54642857143</v>
      </c>
      <c r="CQ31">
        <v>37.125</v>
      </c>
      <c r="CR31">
        <v>38.125</v>
      </c>
      <c r="CS31">
        <v>37.312</v>
      </c>
      <c r="CT31">
        <v>37.17592857142857</v>
      </c>
      <c r="CU31">
        <v>36.437</v>
      </c>
      <c r="CV31">
        <v>1960.01</v>
      </c>
      <c r="CW31">
        <v>40.00392857142857</v>
      </c>
      <c r="CX31">
        <v>0</v>
      </c>
      <c r="CY31">
        <v>1678810394.1</v>
      </c>
      <c r="CZ31">
        <v>0</v>
      </c>
      <c r="DA31">
        <v>0</v>
      </c>
      <c r="DB31" t="s">
        <v>356</v>
      </c>
      <c r="DC31">
        <v>1678481775.6</v>
      </c>
      <c r="DD31">
        <v>1678481780.6</v>
      </c>
      <c r="DE31">
        <v>0</v>
      </c>
      <c r="DF31">
        <v>1.339</v>
      </c>
      <c r="DG31">
        <v>0.082</v>
      </c>
      <c r="DH31">
        <v>-1.99</v>
      </c>
      <c r="DI31">
        <v>-0.032</v>
      </c>
      <c r="DJ31">
        <v>420</v>
      </c>
      <c r="DK31">
        <v>29</v>
      </c>
      <c r="DL31">
        <v>0.33</v>
      </c>
      <c r="DM31">
        <v>0.22</v>
      </c>
      <c r="DN31">
        <v>17.88832926829268</v>
      </c>
      <c r="DO31">
        <v>3.301055749128909</v>
      </c>
      <c r="DP31">
        <v>0.3686111271323833</v>
      </c>
      <c r="DQ31">
        <v>0</v>
      </c>
      <c r="DR31">
        <v>1.050975365853658</v>
      </c>
      <c r="DS31">
        <v>-0.002839024390242737</v>
      </c>
      <c r="DT31">
        <v>0.00307146592280162</v>
      </c>
      <c r="DU31">
        <v>1</v>
      </c>
      <c r="DV31">
        <v>1</v>
      </c>
      <c r="DW31">
        <v>2</v>
      </c>
      <c r="DX31" t="s">
        <v>357</v>
      </c>
      <c r="DY31">
        <v>2.98352</v>
      </c>
      <c r="DZ31">
        <v>2.71567</v>
      </c>
      <c r="EA31">
        <v>0.057695</v>
      </c>
      <c r="EB31">
        <v>0.0523994</v>
      </c>
      <c r="EC31">
        <v>0.108225</v>
      </c>
      <c r="ED31">
        <v>0.102744</v>
      </c>
      <c r="EE31">
        <v>29997.4</v>
      </c>
      <c r="EF31">
        <v>30262.1</v>
      </c>
      <c r="EG31">
        <v>29585.3</v>
      </c>
      <c r="EH31">
        <v>29533.6</v>
      </c>
      <c r="EI31">
        <v>34954.4</v>
      </c>
      <c r="EJ31">
        <v>35200.2</v>
      </c>
      <c r="EK31">
        <v>41685.6</v>
      </c>
      <c r="EL31">
        <v>42064.9</v>
      </c>
      <c r="EM31">
        <v>1.97497</v>
      </c>
      <c r="EN31">
        <v>1.907</v>
      </c>
      <c r="EO31">
        <v>0.121564</v>
      </c>
      <c r="EP31">
        <v>0</v>
      </c>
      <c r="EQ31">
        <v>25.506</v>
      </c>
      <c r="ER31">
        <v>999.9</v>
      </c>
      <c r="ES31">
        <v>54.1</v>
      </c>
      <c r="ET31">
        <v>31.8</v>
      </c>
      <c r="EU31">
        <v>28.0672</v>
      </c>
      <c r="EV31">
        <v>63.2996</v>
      </c>
      <c r="EW31">
        <v>32.6202</v>
      </c>
      <c r="EX31">
        <v>1</v>
      </c>
      <c r="EY31">
        <v>-0.0937043</v>
      </c>
      <c r="EZ31">
        <v>-0.0523475</v>
      </c>
      <c r="FA31">
        <v>20.3403</v>
      </c>
      <c r="FB31">
        <v>5.21609</v>
      </c>
      <c r="FC31">
        <v>12.0099</v>
      </c>
      <c r="FD31">
        <v>4.9897</v>
      </c>
      <c r="FE31">
        <v>3.2885</v>
      </c>
      <c r="FF31">
        <v>9999</v>
      </c>
      <c r="FG31">
        <v>9999</v>
      </c>
      <c r="FH31">
        <v>9999</v>
      </c>
      <c r="FI31">
        <v>999.9</v>
      </c>
      <c r="FJ31">
        <v>1.86795</v>
      </c>
      <c r="FK31">
        <v>1.86701</v>
      </c>
      <c r="FL31">
        <v>1.86645</v>
      </c>
      <c r="FM31">
        <v>1.8663</v>
      </c>
      <c r="FN31">
        <v>1.86814</v>
      </c>
      <c r="FO31">
        <v>1.87061</v>
      </c>
      <c r="FP31">
        <v>1.86927</v>
      </c>
      <c r="FQ31">
        <v>1.87073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-2.878</v>
      </c>
      <c r="GF31">
        <v>-0.1281</v>
      </c>
      <c r="GG31">
        <v>-2.056217051124162</v>
      </c>
      <c r="GH31">
        <v>-0.003737517340571005</v>
      </c>
      <c r="GI31">
        <v>5.982085394622747E-07</v>
      </c>
      <c r="GJ31">
        <v>-1.391655459703326E-10</v>
      </c>
      <c r="GK31">
        <v>-0.1764639834609928</v>
      </c>
      <c r="GL31">
        <v>-0.02035982196881906</v>
      </c>
      <c r="GM31">
        <v>0.001568582532168705</v>
      </c>
      <c r="GN31">
        <v>-2.657820970413759E-05</v>
      </c>
      <c r="GO31">
        <v>3</v>
      </c>
      <c r="GP31">
        <v>2314</v>
      </c>
      <c r="GQ31">
        <v>1</v>
      </c>
      <c r="GR31">
        <v>27</v>
      </c>
      <c r="GS31">
        <v>5476.9</v>
      </c>
      <c r="GT31">
        <v>5476.8</v>
      </c>
      <c r="GU31">
        <v>0.582275</v>
      </c>
      <c r="GV31">
        <v>2.24731</v>
      </c>
      <c r="GW31">
        <v>1.39648</v>
      </c>
      <c r="GX31">
        <v>2.34863</v>
      </c>
      <c r="GY31">
        <v>1.49536</v>
      </c>
      <c r="GZ31">
        <v>2.55371</v>
      </c>
      <c r="HA31">
        <v>39.1924</v>
      </c>
      <c r="HB31">
        <v>23.8949</v>
      </c>
      <c r="HC31">
        <v>18</v>
      </c>
      <c r="HD31">
        <v>529.303</v>
      </c>
      <c r="HE31">
        <v>441.722</v>
      </c>
      <c r="HF31">
        <v>25.2075</v>
      </c>
      <c r="HG31">
        <v>26.3042</v>
      </c>
      <c r="HH31">
        <v>30.0001</v>
      </c>
      <c r="HI31">
        <v>26.3638</v>
      </c>
      <c r="HJ31">
        <v>26.3241</v>
      </c>
      <c r="HK31">
        <v>11.5985</v>
      </c>
      <c r="HL31">
        <v>26.0244</v>
      </c>
      <c r="HM31">
        <v>96.9858</v>
      </c>
      <c r="HN31">
        <v>25.2181</v>
      </c>
      <c r="HO31">
        <v>185.182</v>
      </c>
      <c r="HP31">
        <v>22.9417</v>
      </c>
      <c r="HQ31">
        <v>101.19</v>
      </c>
      <c r="HR31">
        <v>101.047</v>
      </c>
    </row>
    <row r="32" spans="1:226">
      <c r="A32">
        <v>16</v>
      </c>
      <c r="B32">
        <v>1678810394.1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1678810386.6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204.1549301322371</v>
      </c>
      <c r="AK32">
        <v>215.1161757575757</v>
      </c>
      <c r="AL32">
        <v>-3.359194044077511</v>
      </c>
      <c r="AM32">
        <v>64.39816624737645</v>
      </c>
      <c r="AN32">
        <f>(AP32 - AO32 + BO32*1E3/(8.314*(BQ32+273.15)) * AR32/BN32 * AQ32) * BN32/(100*BB32) * 1000/(1000 - AP32)</f>
        <v>0</v>
      </c>
      <c r="AO32">
        <v>22.90874570174475</v>
      </c>
      <c r="AP32">
        <v>23.97440666666666</v>
      </c>
      <c r="AQ32">
        <v>6.924735027936518E-06</v>
      </c>
      <c r="AR32">
        <v>112.6110813942616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2.96</v>
      </c>
      <c r="BC32">
        <v>0.5</v>
      </c>
      <c r="BD32" t="s">
        <v>355</v>
      </c>
      <c r="BE32">
        <v>2</v>
      </c>
      <c r="BF32" t="b">
        <v>0</v>
      </c>
      <c r="BG32">
        <v>1678810386.6</v>
      </c>
      <c r="BH32">
        <v>232.9007407407408</v>
      </c>
      <c r="BI32">
        <v>214.520037037037</v>
      </c>
      <c r="BJ32">
        <v>23.96873703703703</v>
      </c>
      <c r="BK32">
        <v>22.91337037037038</v>
      </c>
      <c r="BL32">
        <v>235.8067037037037</v>
      </c>
      <c r="BM32">
        <v>24.09687037037037</v>
      </c>
      <c r="BN32">
        <v>500.0744814814815</v>
      </c>
      <c r="BO32">
        <v>91.00425185185186</v>
      </c>
      <c r="BP32">
        <v>0.1000413703703704</v>
      </c>
      <c r="BQ32">
        <v>26.89942222222222</v>
      </c>
      <c r="BR32">
        <v>27.49535925925926</v>
      </c>
      <c r="BS32">
        <v>999.9000000000001</v>
      </c>
      <c r="BT32">
        <v>0</v>
      </c>
      <c r="BU32">
        <v>0</v>
      </c>
      <c r="BV32">
        <v>9995.049259259258</v>
      </c>
      <c r="BW32">
        <v>0</v>
      </c>
      <c r="BX32">
        <v>6.430088518518518</v>
      </c>
      <c r="BY32">
        <v>18.38070370370371</v>
      </c>
      <c r="BZ32">
        <v>238.6201851851852</v>
      </c>
      <c r="CA32">
        <v>219.5508148148148</v>
      </c>
      <c r="CB32">
        <v>1.055356296296296</v>
      </c>
      <c r="CC32">
        <v>214.520037037037</v>
      </c>
      <c r="CD32">
        <v>22.91337037037038</v>
      </c>
      <c r="CE32">
        <v>2.181256666666667</v>
      </c>
      <c r="CF32">
        <v>2.085214814814815</v>
      </c>
      <c r="CG32">
        <v>18.8253037037037</v>
      </c>
      <c r="CH32">
        <v>18.10667407407407</v>
      </c>
      <c r="CI32">
        <v>2000.016296296296</v>
      </c>
      <c r="CJ32">
        <v>0.9799964444444443</v>
      </c>
      <c r="CK32">
        <v>0.02000374814814815</v>
      </c>
      <c r="CL32">
        <v>0</v>
      </c>
      <c r="CM32">
        <v>2.269418518518519</v>
      </c>
      <c r="CN32">
        <v>0</v>
      </c>
      <c r="CO32">
        <v>5982.624814814814</v>
      </c>
      <c r="CP32">
        <v>16749.57037037037</v>
      </c>
      <c r="CQ32">
        <v>37.125</v>
      </c>
      <c r="CR32">
        <v>38.125</v>
      </c>
      <c r="CS32">
        <v>37.312</v>
      </c>
      <c r="CT32">
        <v>37.16633333333333</v>
      </c>
      <c r="CU32">
        <v>36.437</v>
      </c>
      <c r="CV32">
        <v>1960.011851851852</v>
      </c>
      <c r="CW32">
        <v>40.00444444444444</v>
      </c>
      <c r="CX32">
        <v>0</v>
      </c>
      <c r="CY32">
        <v>1678810398.9</v>
      </c>
      <c r="CZ32">
        <v>0</v>
      </c>
      <c r="DA32">
        <v>0</v>
      </c>
      <c r="DB32" t="s">
        <v>356</v>
      </c>
      <c r="DC32">
        <v>1678481775.6</v>
      </c>
      <c r="DD32">
        <v>1678481780.6</v>
      </c>
      <c r="DE32">
        <v>0</v>
      </c>
      <c r="DF32">
        <v>1.339</v>
      </c>
      <c r="DG32">
        <v>0.082</v>
      </c>
      <c r="DH32">
        <v>-1.99</v>
      </c>
      <c r="DI32">
        <v>-0.032</v>
      </c>
      <c r="DJ32">
        <v>420</v>
      </c>
      <c r="DK32">
        <v>29</v>
      </c>
      <c r="DL32">
        <v>0.33</v>
      </c>
      <c r="DM32">
        <v>0.22</v>
      </c>
      <c r="DN32">
        <v>18.150845</v>
      </c>
      <c r="DO32">
        <v>3.879140712945588</v>
      </c>
      <c r="DP32">
        <v>0.4002004285042682</v>
      </c>
      <c r="DQ32">
        <v>0</v>
      </c>
      <c r="DR32">
        <v>1.05417925</v>
      </c>
      <c r="DS32">
        <v>0.03162090056284945</v>
      </c>
      <c r="DT32">
        <v>0.005716092803436637</v>
      </c>
      <c r="DU32">
        <v>1</v>
      </c>
      <c r="DV32">
        <v>1</v>
      </c>
      <c r="DW32">
        <v>2</v>
      </c>
      <c r="DX32" t="s">
        <v>357</v>
      </c>
      <c r="DY32">
        <v>2.98347</v>
      </c>
      <c r="DZ32">
        <v>2.71563</v>
      </c>
      <c r="EA32">
        <v>0.0540262</v>
      </c>
      <c r="EB32">
        <v>0.0487095</v>
      </c>
      <c r="EC32">
        <v>0.108242</v>
      </c>
      <c r="ED32">
        <v>0.102728</v>
      </c>
      <c r="EE32">
        <v>30114.2</v>
      </c>
      <c r="EF32">
        <v>30380.2</v>
      </c>
      <c r="EG32">
        <v>29585.3</v>
      </c>
      <c r="EH32">
        <v>29533.9</v>
      </c>
      <c r="EI32">
        <v>34953.7</v>
      </c>
      <c r="EJ32">
        <v>35200.9</v>
      </c>
      <c r="EK32">
        <v>41685.6</v>
      </c>
      <c r="EL32">
        <v>42065.1</v>
      </c>
      <c r="EM32">
        <v>1.9752</v>
      </c>
      <c r="EN32">
        <v>1.90642</v>
      </c>
      <c r="EO32">
        <v>0.121713</v>
      </c>
      <c r="EP32">
        <v>0</v>
      </c>
      <c r="EQ32">
        <v>25.5044</v>
      </c>
      <c r="ER32">
        <v>999.9</v>
      </c>
      <c r="ES32">
        <v>54.1</v>
      </c>
      <c r="ET32">
        <v>31.8</v>
      </c>
      <c r="EU32">
        <v>28.0654</v>
      </c>
      <c r="EV32">
        <v>63.3096</v>
      </c>
      <c r="EW32">
        <v>32.8486</v>
      </c>
      <c r="EX32">
        <v>1</v>
      </c>
      <c r="EY32">
        <v>-0.09365850000000001</v>
      </c>
      <c r="EZ32">
        <v>-0.0774755</v>
      </c>
      <c r="FA32">
        <v>20.3401</v>
      </c>
      <c r="FB32">
        <v>5.21639</v>
      </c>
      <c r="FC32">
        <v>12.0099</v>
      </c>
      <c r="FD32">
        <v>4.98925</v>
      </c>
      <c r="FE32">
        <v>3.2885</v>
      </c>
      <c r="FF32">
        <v>9999</v>
      </c>
      <c r="FG32">
        <v>9999</v>
      </c>
      <c r="FH32">
        <v>9999</v>
      </c>
      <c r="FI32">
        <v>999.9</v>
      </c>
      <c r="FJ32">
        <v>1.86794</v>
      </c>
      <c r="FK32">
        <v>1.867</v>
      </c>
      <c r="FL32">
        <v>1.86645</v>
      </c>
      <c r="FM32">
        <v>1.8663</v>
      </c>
      <c r="FN32">
        <v>1.86814</v>
      </c>
      <c r="FO32">
        <v>1.87058</v>
      </c>
      <c r="FP32">
        <v>1.86925</v>
      </c>
      <c r="FQ32">
        <v>1.87073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-2.82</v>
      </c>
      <c r="GF32">
        <v>-0.1281</v>
      </c>
      <c r="GG32">
        <v>-2.056217051124162</v>
      </c>
      <c r="GH32">
        <v>-0.003737517340571005</v>
      </c>
      <c r="GI32">
        <v>5.982085394622747E-07</v>
      </c>
      <c r="GJ32">
        <v>-1.391655459703326E-10</v>
      </c>
      <c r="GK32">
        <v>-0.1764639834609928</v>
      </c>
      <c r="GL32">
        <v>-0.02035982196881906</v>
      </c>
      <c r="GM32">
        <v>0.001568582532168705</v>
      </c>
      <c r="GN32">
        <v>-2.657820970413759E-05</v>
      </c>
      <c r="GO32">
        <v>3</v>
      </c>
      <c r="GP32">
        <v>2314</v>
      </c>
      <c r="GQ32">
        <v>1</v>
      </c>
      <c r="GR32">
        <v>27</v>
      </c>
      <c r="GS32">
        <v>5477</v>
      </c>
      <c r="GT32">
        <v>5476.9</v>
      </c>
      <c r="GU32">
        <v>0.544434</v>
      </c>
      <c r="GV32">
        <v>2.2644</v>
      </c>
      <c r="GW32">
        <v>1.39648</v>
      </c>
      <c r="GX32">
        <v>2.35229</v>
      </c>
      <c r="GY32">
        <v>1.49536</v>
      </c>
      <c r="GZ32">
        <v>2.40356</v>
      </c>
      <c r="HA32">
        <v>39.1924</v>
      </c>
      <c r="HB32">
        <v>23.8861</v>
      </c>
      <c r="HC32">
        <v>18</v>
      </c>
      <c r="HD32">
        <v>529.4450000000001</v>
      </c>
      <c r="HE32">
        <v>441.358</v>
      </c>
      <c r="HF32">
        <v>25.213</v>
      </c>
      <c r="HG32">
        <v>26.3042</v>
      </c>
      <c r="HH32">
        <v>30.0001</v>
      </c>
      <c r="HI32">
        <v>26.3629</v>
      </c>
      <c r="HJ32">
        <v>26.3221</v>
      </c>
      <c r="HK32">
        <v>10.8258</v>
      </c>
      <c r="HL32">
        <v>26.0244</v>
      </c>
      <c r="HM32">
        <v>96.9858</v>
      </c>
      <c r="HN32">
        <v>25.2201</v>
      </c>
      <c r="HO32">
        <v>165.129</v>
      </c>
      <c r="HP32">
        <v>22.9417</v>
      </c>
      <c r="HQ32">
        <v>101.19</v>
      </c>
      <c r="HR32">
        <v>101.047</v>
      </c>
    </row>
    <row r="33" spans="1:226">
      <c r="A33">
        <v>17</v>
      </c>
      <c r="B33">
        <v>1678810399.1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1678810391.314285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187.6748218432709</v>
      </c>
      <c r="AK33">
        <v>198.6219272727272</v>
      </c>
      <c r="AL33">
        <v>-3.293911213531912</v>
      </c>
      <c r="AM33">
        <v>64.39816624737645</v>
      </c>
      <c r="AN33">
        <f>(AP33 - AO33 + BO33*1E3/(8.314*(BQ33+273.15)) * AR33/BN33 * AQ33) * BN33/(100*BB33) * 1000/(1000 - AP33)</f>
        <v>0</v>
      </c>
      <c r="AO33">
        <v>22.90955960483685</v>
      </c>
      <c r="AP33">
        <v>23.98297515151515</v>
      </c>
      <c r="AQ33">
        <v>3.509538348213041E-05</v>
      </c>
      <c r="AR33">
        <v>112.6110813942616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2.96</v>
      </c>
      <c r="BC33">
        <v>0.5</v>
      </c>
      <c r="BD33" t="s">
        <v>355</v>
      </c>
      <c r="BE33">
        <v>2</v>
      </c>
      <c r="BF33" t="b">
        <v>0</v>
      </c>
      <c r="BG33">
        <v>1678810391.314285</v>
      </c>
      <c r="BH33">
        <v>217.4988928571429</v>
      </c>
      <c r="BI33">
        <v>199.0026785714286</v>
      </c>
      <c r="BJ33">
        <v>23.97310714285714</v>
      </c>
      <c r="BK33">
        <v>22.91214285714286</v>
      </c>
      <c r="BL33">
        <v>220.3510357142857</v>
      </c>
      <c r="BM33">
        <v>24.10120714285715</v>
      </c>
      <c r="BN33">
        <v>500.0727142857144</v>
      </c>
      <c r="BO33">
        <v>91.0031357142857</v>
      </c>
      <c r="BP33">
        <v>0.09998250714285714</v>
      </c>
      <c r="BQ33">
        <v>26.89844285714286</v>
      </c>
      <c r="BR33">
        <v>27.49167142857143</v>
      </c>
      <c r="BS33">
        <v>999.9000000000002</v>
      </c>
      <c r="BT33">
        <v>0</v>
      </c>
      <c r="BU33">
        <v>0</v>
      </c>
      <c r="BV33">
        <v>9998.640714285715</v>
      </c>
      <c r="BW33">
        <v>0</v>
      </c>
      <c r="BX33">
        <v>6.427782499999999</v>
      </c>
      <c r="BY33">
        <v>18.49627857142857</v>
      </c>
      <c r="BZ33">
        <v>222.8411071428572</v>
      </c>
      <c r="CA33">
        <v>203.6693214285714</v>
      </c>
      <c r="CB33">
        <v>1.060952857142857</v>
      </c>
      <c r="CC33">
        <v>199.0026785714286</v>
      </c>
      <c r="CD33">
        <v>22.91214285714286</v>
      </c>
      <c r="CE33">
        <v>2.181627857142857</v>
      </c>
      <c r="CF33">
        <v>2.085077857142857</v>
      </c>
      <c r="CG33">
        <v>18.82802142857143</v>
      </c>
      <c r="CH33">
        <v>18.10563214285714</v>
      </c>
      <c r="CI33">
        <v>2000.004285714286</v>
      </c>
      <c r="CJ33">
        <v>0.9799978571428571</v>
      </c>
      <c r="CK33">
        <v>0.02000231428571429</v>
      </c>
      <c r="CL33">
        <v>0</v>
      </c>
      <c r="CM33">
        <v>2.25195</v>
      </c>
      <c r="CN33">
        <v>0</v>
      </c>
      <c r="CO33">
        <v>5986.920714285714</v>
      </c>
      <c r="CP33">
        <v>16749.48214285714</v>
      </c>
      <c r="CQ33">
        <v>37.11825</v>
      </c>
      <c r="CR33">
        <v>38.125</v>
      </c>
      <c r="CS33">
        <v>37.312</v>
      </c>
      <c r="CT33">
        <v>37.14714285714285</v>
      </c>
      <c r="CU33">
        <v>36.437</v>
      </c>
      <c r="CV33">
        <v>1960.003214285714</v>
      </c>
      <c r="CW33">
        <v>40.00107142857143</v>
      </c>
      <c r="CX33">
        <v>0</v>
      </c>
      <c r="CY33">
        <v>1678810403.7</v>
      </c>
      <c r="CZ33">
        <v>0</v>
      </c>
      <c r="DA33">
        <v>0</v>
      </c>
      <c r="DB33" t="s">
        <v>356</v>
      </c>
      <c r="DC33">
        <v>1678481775.6</v>
      </c>
      <c r="DD33">
        <v>1678481780.6</v>
      </c>
      <c r="DE33">
        <v>0</v>
      </c>
      <c r="DF33">
        <v>1.339</v>
      </c>
      <c r="DG33">
        <v>0.082</v>
      </c>
      <c r="DH33">
        <v>-1.99</v>
      </c>
      <c r="DI33">
        <v>-0.032</v>
      </c>
      <c r="DJ33">
        <v>420</v>
      </c>
      <c r="DK33">
        <v>29</v>
      </c>
      <c r="DL33">
        <v>0.33</v>
      </c>
      <c r="DM33">
        <v>0.22</v>
      </c>
      <c r="DN33">
        <v>18.40405609756098</v>
      </c>
      <c r="DO33">
        <v>1.639942160278762</v>
      </c>
      <c r="DP33">
        <v>0.2005332233878763</v>
      </c>
      <c r="DQ33">
        <v>0</v>
      </c>
      <c r="DR33">
        <v>1.058469756097561</v>
      </c>
      <c r="DS33">
        <v>0.07617261324041782</v>
      </c>
      <c r="DT33">
        <v>0.008630833407404252</v>
      </c>
      <c r="DU33">
        <v>1</v>
      </c>
      <c r="DV33">
        <v>1</v>
      </c>
      <c r="DW33">
        <v>2</v>
      </c>
      <c r="DX33" t="s">
        <v>357</v>
      </c>
      <c r="DY33">
        <v>2.98358</v>
      </c>
      <c r="DZ33">
        <v>2.71559</v>
      </c>
      <c r="EA33">
        <v>0.050329</v>
      </c>
      <c r="EB33">
        <v>0.0448051</v>
      </c>
      <c r="EC33">
        <v>0.108265</v>
      </c>
      <c r="ED33">
        <v>0.102733</v>
      </c>
      <c r="EE33">
        <v>30232.1</v>
      </c>
      <c r="EF33">
        <v>30505</v>
      </c>
      <c r="EG33">
        <v>29585.4</v>
      </c>
      <c r="EH33">
        <v>29534</v>
      </c>
      <c r="EI33">
        <v>34952.8</v>
      </c>
      <c r="EJ33">
        <v>35200.6</v>
      </c>
      <c r="EK33">
        <v>41685.8</v>
      </c>
      <c r="EL33">
        <v>42065.1</v>
      </c>
      <c r="EM33">
        <v>1.97528</v>
      </c>
      <c r="EN33">
        <v>1.90642</v>
      </c>
      <c r="EO33">
        <v>0.120662</v>
      </c>
      <c r="EP33">
        <v>0</v>
      </c>
      <c r="EQ33">
        <v>25.5022</v>
      </c>
      <c r="ER33">
        <v>999.9</v>
      </c>
      <c r="ES33">
        <v>54.1</v>
      </c>
      <c r="ET33">
        <v>31.8</v>
      </c>
      <c r="EU33">
        <v>28.0677</v>
      </c>
      <c r="EV33">
        <v>63.1396</v>
      </c>
      <c r="EW33">
        <v>33.0689</v>
      </c>
      <c r="EX33">
        <v>1</v>
      </c>
      <c r="EY33">
        <v>-0.0936433</v>
      </c>
      <c r="EZ33">
        <v>-0.08661489999999999</v>
      </c>
      <c r="FA33">
        <v>20.3404</v>
      </c>
      <c r="FB33">
        <v>5.21594</v>
      </c>
      <c r="FC33">
        <v>12.0099</v>
      </c>
      <c r="FD33">
        <v>4.98955</v>
      </c>
      <c r="FE33">
        <v>3.28845</v>
      </c>
      <c r="FF33">
        <v>9999</v>
      </c>
      <c r="FG33">
        <v>9999</v>
      </c>
      <c r="FH33">
        <v>9999</v>
      </c>
      <c r="FI33">
        <v>999.9</v>
      </c>
      <c r="FJ33">
        <v>1.86794</v>
      </c>
      <c r="FK33">
        <v>1.86695</v>
      </c>
      <c r="FL33">
        <v>1.86645</v>
      </c>
      <c r="FM33">
        <v>1.8663</v>
      </c>
      <c r="FN33">
        <v>1.86813</v>
      </c>
      <c r="FO33">
        <v>1.87058</v>
      </c>
      <c r="FP33">
        <v>1.86927</v>
      </c>
      <c r="FQ33">
        <v>1.87072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-2.763</v>
      </c>
      <c r="GF33">
        <v>-0.128</v>
      </c>
      <c r="GG33">
        <v>-2.056217051124162</v>
      </c>
      <c r="GH33">
        <v>-0.003737517340571005</v>
      </c>
      <c r="GI33">
        <v>5.982085394622747E-07</v>
      </c>
      <c r="GJ33">
        <v>-1.391655459703326E-10</v>
      </c>
      <c r="GK33">
        <v>-0.1764639834609928</v>
      </c>
      <c r="GL33">
        <v>-0.02035982196881906</v>
      </c>
      <c r="GM33">
        <v>0.001568582532168705</v>
      </c>
      <c r="GN33">
        <v>-2.657820970413759E-05</v>
      </c>
      <c r="GO33">
        <v>3</v>
      </c>
      <c r="GP33">
        <v>2314</v>
      </c>
      <c r="GQ33">
        <v>1</v>
      </c>
      <c r="GR33">
        <v>27</v>
      </c>
      <c r="GS33">
        <v>5477.1</v>
      </c>
      <c r="GT33">
        <v>5477</v>
      </c>
      <c r="GU33">
        <v>0.509033</v>
      </c>
      <c r="GV33">
        <v>2.25952</v>
      </c>
      <c r="GW33">
        <v>1.39648</v>
      </c>
      <c r="GX33">
        <v>2.34985</v>
      </c>
      <c r="GY33">
        <v>1.49536</v>
      </c>
      <c r="GZ33">
        <v>2.47803</v>
      </c>
      <c r="HA33">
        <v>39.1924</v>
      </c>
      <c r="HB33">
        <v>23.8861</v>
      </c>
      <c r="HC33">
        <v>18</v>
      </c>
      <c r="HD33">
        <v>529.482</v>
      </c>
      <c r="HE33">
        <v>441.344</v>
      </c>
      <c r="HF33">
        <v>25.2169</v>
      </c>
      <c r="HG33">
        <v>26.3033</v>
      </c>
      <c r="HH33">
        <v>30.0001</v>
      </c>
      <c r="HI33">
        <v>26.3616</v>
      </c>
      <c r="HJ33">
        <v>26.3203</v>
      </c>
      <c r="HK33">
        <v>10.1173</v>
      </c>
      <c r="HL33">
        <v>26.0244</v>
      </c>
      <c r="HM33">
        <v>96.9858</v>
      </c>
      <c r="HN33">
        <v>25.2315</v>
      </c>
      <c r="HO33">
        <v>151.773</v>
      </c>
      <c r="HP33">
        <v>22.9413</v>
      </c>
      <c r="HQ33">
        <v>101.19</v>
      </c>
      <c r="HR33">
        <v>101.047</v>
      </c>
    </row>
    <row r="34" spans="1:226">
      <c r="A34">
        <v>18</v>
      </c>
      <c r="B34">
        <v>1678810404.1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1678810396.6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170.3676871222629</v>
      </c>
      <c r="AK34">
        <v>181.8863575757574</v>
      </c>
      <c r="AL34">
        <v>-3.346378231606335</v>
      </c>
      <c r="AM34">
        <v>64.39816624737645</v>
      </c>
      <c r="AN34">
        <f>(AP34 - AO34 + BO34*1E3/(8.314*(BQ34+273.15)) * AR34/BN34 * AQ34) * BN34/(100*BB34) * 1000/(1000 - AP34)</f>
        <v>0</v>
      </c>
      <c r="AO34">
        <v>22.90792126048635</v>
      </c>
      <c r="AP34">
        <v>23.98909393939394</v>
      </c>
      <c r="AQ34">
        <v>3.997340234658554E-05</v>
      </c>
      <c r="AR34">
        <v>112.6110813942616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2.96</v>
      </c>
      <c r="BC34">
        <v>0.5</v>
      </c>
      <c r="BD34" t="s">
        <v>355</v>
      </c>
      <c r="BE34">
        <v>2</v>
      </c>
      <c r="BF34" t="b">
        <v>0</v>
      </c>
      <c r="BG34">
        <v>1678810396.6</v>
      </c>
      <c r="BH34">
        <v>200.2879259259259</v>
      </c>
      <c r="BI34">
        <v>181.5256666666667</v>
      </c>
      <c r="BJ34">
        <v>23.97928518518519</v>
      </c>
      <c r="BK34">
        <v>22.90906666666667</v>
      </c>
      <c r="BL34">
        <v>203.0794814814815</v>
      </c>
      <c r="BM34">
        <v>24.10733703703704</v>
      </c>
      <c r="BN34">
        <v>500.0689259259259</v>
      </c>
      <c r="BO34">
        <v>91.00285925925925</v>
      </c>
      <c r="BP34">
        <v>0.1000273074074074</v>
      </c>
      <c r="BQ34">
        <v>26.89770740740741</v>
      </c>
      <c r="BR34">
        <v>27.48935555555555</v>
      </c>
      <c r="BS34">
        <v>999.9000000000001</v>
      </c>
      <c r="BT34">
        <v>0</v>
      </c>
      <c r="BU34">
        <v>0</v>
      </c>
      <c r="BV34">
        <v>9995.578518518518</v>
      </c>
      <c r="BW34">
        <v>0</v>
      </c>
      <c r="BX34">
        <v>6.428475555555555</v>
      </c>
      <c r="BY34">
        <v>18.76232222222222</v>
      </c>
      <c r="BZ34">
        <v>205.2086666666667</v>
      </c>
      <c r="CA34">
        <v>185.7818518518518</v>
      </c>
      <c r="CB34">
        <v>1.070211481481481</v>
      </c>
      <c r="CC34">
        <v>181.5256666666667</v>
      </c>
      <c r="CD34">
        <v>22.90906666666667</v>
      </c>
      <c r="CE34">
        <v>2.182182962962963</v>
      </c>
      <c r="CF34">
        <v>2.084791481481481</v>
      </c>
      <c r="CG34">
        <v>18.8321037037037</v>
      </c>
      <c r="CH34">
        <v>18.10345555555556</v>
      </c>
      <c r="CI34">
        <v>2000.002592592593</v>
      </c>
      <c r="CJ34">
        <v>0.9799984444444446</v>
      </c>
      <c r="CK34">
        <v>0.02000170740740741</v>
      </c>
      <c r="CL34">
        <v>0</v>
      </c>
      <c r="CM34">
        <v>2.21484074074074</v>
      </c>
      <c r="CN34">
        <v>0</v>
      </c>
      <c r="CO34">
        <v>5993.088518518518</v>
      </c>
      <c r="CP34">
        <v>16749.47777777778</v>
      </c>
      <c r="CQ34">
        <v>37.111</v>
      </c>
      <c r="CR34">
        <v>38.125</v>
      </c>
      <c r="CS34">
        <v>37.30051851851852</v>
      </c>
      <c r="CT34">
        <v>37.13188888888889</v>
      </c>
      <c r="CU34">
        <v>36.437</v>
      </c>
      <c r="CV34">
        <v>1960.002962962963</v>
      </c>
      <c r="CW34">
        <v>40.00111111111111</v>
      </c>
      <c r="CX34">
        <v>0</v>
      </c>
      <c r="CY34">
        <v>1678810409.1</v>
      </c>
      <c r="CZ34">
        <v>0</v>
      </c>
      <c r="DA34">
        <v>0</v>
      </c>
      <c r="DB34" t="s">
        <v>356</v>
      </c>
      <c r="DC34">
        <v>1678481775.6</v>
      </c>
      <c r="DD34">
        <v>1678481780.6</v>
      </c>
      <c r="DE34">
        <v>0</v>
      </c>
      <c r="DF34">
        <v>1.339</v>
      </c>
      <c r="DG34">
        <v>0.082</v>
      </c>
      <c r="DH34">
        <v>-1.99</v>
      </c>
      <c r="DI34">
        <v>-0.032</v>
      </c>
      <c r="DJ34">
        <v>420</v>
      </c>
      <c r="DK34">
        <v>29</v>
      </c>
      <c r="DL34">
        <v>0.33</v>
      </c>
      <c r="DM34">
        <v>0.22</v>
      </c>
      <c r="DN34">
        <v>18.65243414634146</v>
      </c>
      <c r="DO34">
        <v>2.763418118466918</v>
      </c>
      <c r="DP34">
        <v>0.3250256940010384</v>
      </c>
      <c r="DQ34">
        <v>0</v>
      </c>
      <c r="DR34">
        <v>1.064551707317073</v>
      </c>
      <c r="DS34">
        <v>0.1049437630662046</v>
      </c>
      <c r="DT34">
        <v>0.01057663667838372</v>
      </c>
      <c r="DU34">
        <v>0</v>
      </c>
      <c r="DV34">
        <v>0</v>
      </c>
      <c r="DW34">
        <v>2</v>
      </c>
      <c r="DX34" t="s">
        <v>365</v>
      </c>
      <c r="DY34">
        <v>2.98369</v>
      </c>
      <c r="DZ34">
        <v>2.71575</v>
      </c>
      <c r="EA34">
        <v>0.046493</v>
      </c>
      <c r="EB34">
        <v>0.040802</v>
      </c>
      <c r="EC34">
        <v>0.108288</v>
      </c>
      <c r="ED34">
        <v>0.102731</v>
      </c>
      <c r="EE34">
        <v>30354.1</v>
      </c>
      <c r="EF34">
        <v>30632.9</v>
      </c>
      <c r="EG34">
        <v>29585.3</v>
      </c>
      <c r="EH34">
        <v>29534.1</v>
      </c>
      <c r="EI34">
        <v>34951.4</v>
      </c>
      <c r="EJ34">
        <v>35200.6</v>
      </c>
      <c r="EK34">
        <v>41685.2</v>
      </c>
      <c r="EL34">
        <v>42065.1</v>
      </c>
      <c r="EM34">
        <v>1.97515</v>
      </c>
      <c r="EN34">
        <v>1.9063</v>
      </c>
      <c r="EO34">
        <v>0.121713</v>
      </c>
      <c r="EP34">
        <v>0</v>
      </c>
      <c r="EQ34">
        <v>25.4995</v>
      </c>
      <c r="ER34">
        <v>999.9</v>
      </c>
      <c r="ES34">
        <v>54</v>
      </c>
      <c r="ET34">
        <v>31.8</v>
      </c>
      <c r="EU34">
        <v>28.0142</v>
      </c>
      <c r="EV34">
        <v>63.2996</v>
      </c>
      <c r="EW34">
        <v>32.8606</v>
      </c>
      <c r="EX34">
        <v>1</v>
      </c>
      <c r="EY34">
        <v>-0.0936357</v>
      </c>
      <c r="EZ34">
        <v>-0.115768</v>
      </c>
      <c r="FA34">
        <v>20.3404</v>
      </c>
      <c r="FB34">
        <v>5.21594</v>
      </c>
      <c r="FC34">
        <v>12.0099</v>
      </c>
      <c r="FD34">
        <v>4.98945</v>
      </c>
      <c r="FE34">
        <v>3.28848</v>
      </c>
      <c r="FF34">
        <v>9999</v>
      </c>
      <c r="FG34">
        <v>9999</v>
      </c>
      <c r="FH34">
        <v>9999</v>
      </c>
      <c r="FI34">
        <v>999.9</v>
      </c>
      <c r="FJ34">
        <v>1.86793</v>
      </c>
      <c r="FK34">
        <v>1.86697</v>
      </c>
      <c r="FL34">
        <v>1.86645</v>
      </c>
      <c r="FM34">
        <v>1.8663</v>
      </c>
      <c r="FN34">
        <v>1.86813</v>
      </c>
      <c r="FO34">
        <v>1.87057</v>
      </c>
      <c r="FP34">
        <v>1.86926</v>
      </c>
      <c r="FQ34">
        <v>1.87073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-2.705</v>
      </c>
      <c r="GF34">
        <v>-0.128</v>
      </c>
      <c r="GG34">
        <v>-2.056217051124162</v>
      </c>
      <c r="GH34">
        <v>-0.003737517340571005</v>
      </c>
      <c r="GI34">
        <v>5.982085394622747E-07</v>
      </c>
      <c r="GJ34">
        <v>-1.391655459703326E-10</v>
      </c>
      <c r="GK34">
        <v>-0.1764639834609928</v>
      </c>
      <c r="GL34">
        <v>-0.02035982196881906</v>
      </c>
      <c r="GM34">
        <v>0.001568582532168705</v>
      </c>
      <c r="GN34">
        <v>-2.657820970413759E-05</v>
      </c>
      <c r="GO34">
        <v>3</v>
      </c>
      <c r="GP34">
        <v>2314</v>
      </c>
      <c r="GQ34">
        <v>1</v>
      </c>
      <c r="GR34">
        <v>27</v>
      </c>
      <c r="GS34">
        <v>5477.1</v>
      </c>
      <c r="GT34">
        <v>5477.1</v>
      </c>
      <c r="GU34">
        <v>0.469971</v>
      </c>
      <c r="GV34">
        <v>2.2644</v>
      </c>
      <c r="GW34">
        <v>1.39648</v>
      </c>
      <c r="GX34">
        <v>2.35107</v>
      </c>
      <c r="GY34">
        <v>1.49536</v>
      </c>
      <c r="GZ34">
        <v>2.54517</v>
      </c>
      <c r="HA34">
        <v>39.2173</v>
      </c>
      <c r="HB34">
        <v>23.8949</v>
      </c>
      <c r="HC34">
        <v>18</v>
      </c>
      <c r="HD34">
        <v>529.378</v>
      </c>
      <c r="HE34">
        <v>441.26</v>
      </c>
      <c r="HF34">
        <v>25.2277</v>
      </c>
      <c r="HG34">
        <v>26.3019</v>
      </c>
      <c r="HH34">
        <v>30.0001</v>
      </c>
      <c r="HI34">
        <v>26.3594</v>
      </c>
      <c r="HJ34">
        <v>26.3192</v>
      </c>
      <c r="HK34">
        <v>9.32456</v>
      </c>
      <c r="HL34">
        <v>26.0244</v>
      </c>
      <c r="HM34">
        <v>96.9858</v>
      </c>
      <c r="HN34">
        <v>25.2406</v>
      </c>
      <c r="HO34">
        <v>131.736</v>
      </c>
      <c r="HP34">
        <v>22.9295</v>
      </c>
      <c r="HQ34">
        <v>101.189</v>
      </c>
      <c r="HR34">
        <v>101.047</v>
      </c>
    </row>
    <row r="35" spans="1:226">
      <c r="A35">
        <v>19</v>
      </c>
      <c r="B35">
        <v>1678810409.1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1678810401.314285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153.285784089308</v>
      </c>
      <c r="AK35">
        <v>165.0810424242424</v>
      </c>
      <c r="AL35">
        <v>-3.365732665658584</v>
      </c>
      <c r="AM35">
        <v>64.39816624737645</v>
      </c>
      <c r="AN35">
        <f>(AP35 - AO35 + BO35*1E3/(8.314*(BQ35+273.15)) * AR35/BN35 * AQ35) * BN35/(100*BB35) * 1000/(1000 - AP35)</f>
        <v>0</v>
      </c>
      <c r="AO35">
        <v>22.90631450350321</v>
      </c>
      <c r="AP35">
        <v>24.00070484848484</v>
      </c>
      <c r="AQ35">
        <v>3.749450819344456E-05</v>
      </c>
      <c r="AR35">
        <v>112.6110813942616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2.96</v>
      </c>
      <c r="BC35">
        <v>0.5</v>
      </c>
      <c r="BD35" t="s">
        <v>355</v>
      </c>
      <c r="BE35">
        <v>2</v>
      </c>
      <c r="BF35" t="b">
        <v>0</v>
      </c>
      <c r="BG35">
        <v>1678810401.314285</v>
      </c>
      <c r="BH35">
        <v>184.9409285714285</v>
      </c>
      <c r="BI35">
        <v>165.8758928571429</v>
      </c>
      <c r="BJ35">
        <v>23.98641428571429</v>
      </c>
      <c r="BK35">
        <v>22.90808571428571</v>
      </c>
      <c r="BL35">
        <v>187.6782142857143</v>
      </c>
      <c r="BM35">
        <v>24.11441071428572</v>
      </c>
      <c r="BN35">
        <v>500.0740357142857</v>
      </c>
      <c r="BO35">
        <v>91.00316071428573</v>
      </c>
      <c r="BP35">
        <v>0.1000137892857143</v>
      </c>
      <c r="BQ35">
        <v>26.89581071428572</v>
      </c>
      <c r="BR35">
        <v>27.48727142857143</v>
      </c>
      <c r="BS35">
        <v>999.9000000000002</v>
      </c>
      <c r="BT35">
        <v>0</v>
      </c>
      <c r="BU35">
        <v>0</v>
      </c>
      <c r="BV35">
        <v>9997.803571428571</v>
      </c>
      <c r="BW35">
        <v>0</v>
      </c>
      <c r="BX35">
        <v>6.425423928571427</v>
      </c>
      <c r="BY35">
        <v>19.06501428571429</v>
      </c>
      <c r="BZ35">
        <v>189.4859285714286</v>
      </c>
      <c r="CA35">
        <v>169.765</v>
      </c>
      <c r="CB35">
        <v>1.078329285714286</v>
      </c>
      <c r="CC35">
        <v>165.8758928571429</v>
      </c>
      <c r="CD35">
        <v>22.90808571428571</v>
      </c>
      <c r="CE35">
        <v>2.182839285714286</v>
      </c>
      <c r="CF35">
        <v>2.084709285714286</v>
      </c>
      <c r="CG35">
        <v>18.83691428571429</v>
      </c>
      <c r="CH35">
        <v>18.102825</v>
      </c>
      <c r="CI35">
        <v>2000.005714285714</v>
      </c>
      <c r="CJ35">
        <v>0.9799989285714287</v>
      </c>
      <c r="CK35">
        <v>0.02000123571428572</v>
      </c>
      <c r="CL35">
        <v>0</v>
      </c>
      <c r="CM35">
        <v>2.279685714285714</v>
      </c>
      <c r="CN35">
        <v>0</v>
      </c>
      <c r="CO35">
        <v>5999.661428571429</v>
      </c>
      <c r="CP35">
        <v>16749.5</v>
      </c>
      <c r="CQ35">
        <v>37.09125</v>
      </c>
      <c r="CR35">
        <v>38.125</v>
      </c>
      <c r="CS35">
        <v>37.281</v>
      </c>
      <c r="CT35">
        <v>37.12721428571428</v>
      </c>
      <c r="CU35">
        <v>36.437</v>
      </c>
      <c r="CV35">
        <v>1960.0075</v>
      </c>
      <c r="CW35">
        <v>40.00142857142857</v>
      </c>
      <c r="CX35">
        <v>0</v>
      </c>
      <c r="CY35">
        <v>1678810413.9</v>
      </c>
      <c r="CZ35">
        <v>0</v>
      </c>
      <c r="DA35">
        <v>0</v>
      </c>
      <c r="DB35" t="s">
        <v>356</v>
      </c>
      <c r="DC35">
        <v>1678481775.6</v>
      </c>
      <c r="DD35">
        <v>1678481780.6</v>
      </c>
      <c r="DE35">
        <v>0</v>
      </c>
      <c r="DF35">
        <v>1.339</v>
      </c>
      <c r="DG35">
        <v>0.082</v>
      </c>
      <c r="DH35">
        <v>-1.99</v>
      </c>
      <c r="DI35">
        <v>-0.032</v>
      </c>
      <c r="DJ35">
        <v>420</v>
      </c>
      <c r="DK35">
        <v>29</v>
      </c>
      <c r="DL35">
        <v>0.33</v>
      </c>
      <c r="DM35">
        <v>0.22</v>
      </c>
      <c r="DN35">
        <v>18.92542682926829</v>
      </c>
      <c r="DO35">
        <v>4.094320557491271</v>
      </c>
      <c r="DP35">
        <v>0.4361716880716949</v>
      </c>
      <c r="DQ35">
        <v>0</v>
      </c>
      <c r="DR35">
        <v>1.07418</v>
      </c>
      <c r="DS35">
        <v>0.100575261324041</v>
      </c>
      <c r="DT35">
        <v>0.01007560444231751</v>
      </c>
      <c r="DU35">
        <v>0</v>
      </c>
      <c r="DV35">
        <v>0</v>
      </c>
      <c r="DW35">
        <v>2</v>
      </c>
      <c r="DX35" t="s">
        <v>365</v>
      </c>
      <c r="DY35">
        <v>2.98327</v>
      </c>
      <c r="DZ35">
        <v>2.71569</v>
      </c>
      <c r="EA35">
        <v>0.0425474</v>
      </c>
      <c r="EB35">
        <v>0.0367188</v>
      </c>
      <c r="EC35">
        <v>0.108325</v>
      </c>
      <c r="ED35">
        <v>0.102728</v>
      </c>
      <c r="EE35">
        <v>30480</v>
      </c>
      <c r="EF35">
        <v>30763.5</v>
      </c>
      <c r="EG35">
        <v>29585.6</v>
      </c>
      <c r="EH35">
        <v>29534.2</v>
      </c>
      <c r="EI35">
        <v>34950.3</v>
      </c>
      <c r="EJ35">
        <v>35200.9</v>
      </c>
      <c r="EK35">
        <v>41685.8</v>
      </c>
      <c r="EL35">
        <v>42065.4</v>
      </c>
      <c r="EM35">
        <v>1.9749</v>
      </c>
      <c r="EN35">
        <v>1.90637</v>
      </c>
      <c r="EO35">
        <v>0.12181</v>
      </c>
      <c r="EP35">
        <v>0</v>
      </c>
      <c r="EQ35">
        <v>25.4974</v>
      </c>
      <c r="ER35">
        <v>999.9</v>
      </c>
      <c r="ES35">
        <v>54</v>
      </c>
      <c r="ET35">
        <v>31.8</v>
      </c>
      <c r="EU35">
        <v>28.0171</v>
      </c>
      <c r="EV35">
        <v>63.3696</v>
      </c>
      <c r="EW35">
        <v>33.097</v>
      </c>
      <c r="EX35">
        <v>1</v>
      </c>
      <c r="EY35">
        <v>-0.0937093</v>
      </c>
      <c r="EZ35">
        <v>-0.122034</v>
      </c>
      <c r="FA35">
        <v>20.3404</v>
      </c>
      <c r="FB35">
        <v>5.21579</v>
      </c>
      <c r="FC35">
        <v>12.0099</v>
      </c>
      <c r="FD35">
        <v>4.9894</v>
      </c>
      <c r="FE35">
        <v>3.28845</v>
      </c>
      <c r="FF35">
        <v>9999</v>
      </c>
      <c r="FG35">
        <v>9999</v>
      </c>
      <c r="FH35">
        <v>9999</v>
      </c>
      <c r="FI35">
        <v>999.9</v>
      </c>
      <c r="FJ35">
        <v>1.86795</v>
      </c>
      <c r="FK35">
        <v>1.86697</v>
      </c>
      <c r="FL35">
        <v>1.86644</v>
      </c>
      <c r="FM35">
        <v>1.8663</v>
      </c>
      <c r="FN35">
        <v>1.86813</v>
      </c>
      <c r="FO35">
        <v>1.87057</v>
      </c>
      <c r="FP35">
        <v>1.86924</v>
      </c>
      <c r="FQ35">
        <v>1.87073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-2.647</v>
      </c>
      <c r="GF35">
        <v>-0.1278</v>
      </c>
      <c r="GG35">
        <v>-2.056217051124162</v>
      </c>
      <c r="GH35">
        <v>-0.003737517340571005</v>
      </c>
      <c r="GI35">
        <v>5.982085394622747E-07</v>
      </c>
      <c r="GJ35">
        <v>-1.391655459703326E-10</v>
      </c>
      <c r="GK35">
        <v>-0.1764639834609928</v>
      </c>
      <c r="GL35">
        <v>-0.02035982196881906</v>
      </c>
      <c r="GM35">
        <v>0.001568582532168705</v>
      </c>
      <c r="GN35">
        <v>-2.657820970413759E-05</v>
      </c>
      <c r="GO35">
        <v>3</v>
      </c>
      <c r="GP35">
        <v>2314</v>
      </c>
      <c r="GQ35">
        <v>1</v>
      </c>
      <c r="GR35">
        <v>27</v>
      </c>
      <c r="GS35">
        <v>5477.2</v>
      </c>
      <c r="GT35">
        <v>5477.1</v>
      </c>
      <c r="GU35">
        <v>0.43335</v>
      </c>
      <c r="GV35">
        <v>2.26685</v>
      </c>
      <c r="GW35">
        <v>1.39648</v>
      </c>
      <c r="GX35">
        <v>2.34863</v>
      </c>
      <c r="GY35">
        <v>1.49536</v>
      </c>
      <c r="GZ35">
        <v>2.51587</v>
      </c>
      <c r="HA35">
        <v>39.2173</v>
      </c>
      <c r="HB35">
        <v>23.8949</v>
      </c>
      <c r="HC35">
        <v>18</v>
      </c>
      <c r="HD35">
        <v>529.204</v>
      </c>
      <c r="HE35">
        <v>441.292</v>
      </c>
      <c r="HF35">
        <v>25.2392</v>
      </c>
      <c r="HG35">
        <v>26.3019</v>
      </c>
      <c r="HH35">
        <v>30.0001</v>
      </c>
      <c r="HI35">
        <v>26.3585</v>
      </c>
      <c r="HJ35">
        <v>26.3176</v>
      </c>
      <c r="HK35">
        <v>8.61669</v>
      </c>
      <c r="HL35">
        <v>26.0244</v>
      </c>
      <c r="HM35">
        <v>96.9858</v>
      </c>
      <c r="HN35">
        <v>25.2478</v>
      </c>
      <c r="HO35">
        <v>118.378</v>
      </c>
      <c r="HP35">
        <v>22.9157</v>
      </c>
      <c r="HQ35">
        <v>101.19</v>
      </c>
      <c r="HR35">
        <v>101.048</v>
      </c>
    </row>
    <row r="36" spans="1:226">
      <c r="A36">
        <v>20</v>
      </c>
      <c r="B36">
        <v>1678810414.1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1678810406.6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136.2224937888829</v>
      </c>
      <c r="AK36">
        <v>148.3348606060605</v>
      </c>
      <c r="AL36">
        <v>-3.339251249748727</v>
      </c>
      <c r="AM36">
        <v>64.39816624737645</v>
      </c>
      <c r="AN36">
        <f>(AP36 - AO36 + BO36*1E3/(8.314*(BQ36+273.15)) * AR36/BN36 * AQ36) * BN36/(100*BB36) * 1000/(1000 - AP36)</f>
        <v>0</v>
      </c>
      <c r="AO36">
        <v>22.90577514517252</v>
      </c>
      <c r="AP36">
        <v>24.00773454545454</v>
      </c>
      <c r="AQ36">
        <v>2.719676451988269E-05</v>
      </c>
      <c r="AR36">
        <v>112.6110813942616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2.96</v>
      </c>
      <c r="BC36">
        <v>0.5</v>
      </c>
      <c r="BD36" t="s">
        <v>355</v>
      </c>
      <c r="BE36">
        <v>2</v>
      </c>
      <c r="BF36" t="b">
        <v>0</v>
      </c>
      <c r="BG36">
        <v>1678810406.6</v>
      </c>
      <c r="BH36">
        <v>167.6785185185185</v>
      </c>
      <c r="BI36">
        <v>148.1846666666667</v>
      </c>
      <c r="BJ36">
        <v>23.99542962962963</v>
      </c>
      <c r="BK36">
        <v>22.90695555555556</v>
      </c>
      <c r="BL36">
        <v>170.3545555555556</v>
      </c>
      <c r="BM36">
        <v>24.12334074074074</v>
      </c>
      <c r="BN36">
        <v>500.0776666666666</v>
      </c>
      <c r="BO36">
        <v>91.00329629629628</v>
      </c>
      <c r="BP36">
        <v>0.1000418037037037</v>
      </c>
      <c r="BQ36">
        <v>26.89412592592593</v>
      </c>
      <c r="BR36">
        <v>27.48788148148148</v>
      </c>
      <c r="BS36">
        <v>999.9000000000001</v>
      </c>
      <c r="BT36">
        <v>0</v>
      </c>
      <c r="BU36">
        <v>0</v>
      </c>
      <c r="BV36">
        <v>9997.033703703704</v>
      </c>
      <c r="BW36">
        <v>0</v>
      </c>
      <c r="BX36">
        <v>6.423479629629628</v>
      </c>
      <c r="BY36">
        <v>19.49376666666667</v>
      </c>
      <c r="BZ36">
        <v>171.8007777777778</v>
      </c>
      <c r="CA36">
        <v>151.6587777777778</v>
      </c>
      <c r="CB36">
        <v>1.088479259259259</v>
      </c>
      <c r="CC36">
        <v>148.1846666666667</v>
      </c>
      <c r="CD36">
        <v>22.90695555555556</v>
      </c>
      <c r="CE36">
        <v>2.183662962962963</v>
      </c>
      <c r="CF36">
        <v>2.084608518518519</v>
      </c>
      <c r="CG36">
        <v>18.84296296296296</v>
      </c>
      <c r="CH36">
        <v>18.10205185185185</v>
      </c>
      <c r="CI36">
        <v>2000.003703703704</v>
      </c>
      <c r="CJ36">
        <v>0.9799982222222222</v>
      </c>
      <c r="CK36">
        <v>0.02000192222222223</v>
      </c>
      <c r="CL36">
        <v>0</v>
      </c>
      <c r="CM36">
        <v>2.276762962962963</v>
      </c>
      <c r="CN36">
        <v>0</v>
      </c>
      <c r="CO36">
        <v>6008.29074074074</v>
      </c>
      <c r="CP36">
        <v>16749.48518518519</v>
      </c>
      <c r="CQ36">
        <v>37.076</v>
      </c>
      <c r="CR36">
        <v>38.125</v>
      </c>
      <c r="CS36">
        <v>37.25918518518519</v>
      </c>
      <c r="CT36">
        <v>37.125</v>
      </c>
      <c r="CU36">
        <v>36.42781481481482</v>
      </c>
      <c r="CV36">
        <v>1960.004074074074</v>
      </c>
      <c r="CW36">
        <v>40.00407407407407</v>
      </c>
      <c r="CX36">
        <v>0</v>
      </c>
      <c r="CY36">
        <v>1678810418.7</v>
      </c>
      <c r="CZ36">
        <v>0</v>
      </c>
      <c r="DA36">
        <v>0</v>
      </c>
      <c r="DB36" t="s">
        <v>356</v>
      </c>
      <c r="DC36">
        <v>1678481775.6</v>
      </c>
      <c r="DD36">
        <v>1678481780.6</v>
      </c>
      <c r="DE36">
        <v>0</v>
      </c>
      <c r="DF36">
        <v>1.339</v>
      </c>
      <c r="DG36">
        <v>0.082</v>
      </c>
      <c r="DH36">
        <v>-1.99</v>
      </c>
      <c r="DI36">
        <v>-0.032</v>
      </c>
      <c r="DJ36">
        <v>420</v>
      </c>
      <c r="DK36">
        <v>29</v>
      </c>
      <c r="DL36">
        <v>0.33</v>
      </c>
      <c r="DM36">
        <v>0.22</v>
      </c>
      <c r="DN36">
        <v>19.22328780487805</v>
      </c>
      <c r="DO36">
        <v>4.838678048780477</v>
      </c>
      <c r="DP36">
        <v>0.4893444974334052</v>
      </c>
      <c r="DQ36">
        <v>0</v>
      </c>
      <c r="DR36">
        <v>1.082920243902439</v>
      </c>
      <c r="DS36">
        <v>0.1160939372822313</v>
      </c>
      <c r="DT36">
        <v>0.01152865581143614</v>
      </c>
      <c r="DU36">
        <v>0</v>
      </c>
      <c r="DV36">
        <v>0</v>
      </c>
      <c r="DW36">
        <v>2</v>
      </c>
      <c r="DX36" t="s">
        <v>365</v>
      </c>
      <c r="DY36">
        <v>2.98358</v>
      </c>
      <c r="DZ36">
        <v>2.71564</v>
      </c>
      <c r="EA36">
        <v>0.038537</v>
      </c>
      <c r="EB36">
        <v>0.0325634</v>
      </c>
      <c r="EC36">
        <v>0.108349</v>
      </c>
      <c r="ED36">
        <v>0.102722</v>
      </c>
      <c r="EE36">
        <v>30608.6</v>
      </c>
      <c r="EF36">
        <v>30896.2</v>
      </c>
      <c r="EG36">
        <v>29586.5</v>
      </c>
      <c r="EH36">
        <v>29534.2</v>
      </c>
      <c r="EI36">
        <v>34950.2</v>
      </c>
      <c r="EJ36">
        <v>35201.2</v>
      </c>
      <c r="EK36">
        <v>41686.8</v>
      </c>
      <c r="EL36">
        <v>42065.5</v>
      </c>
      <c r="EM36">
        <v>1.97535</v>
      </c>
      <c r="EN36">
        <v>1.90622</v>
      </c>
      <c r="EO36">
        <v>0.121847</v>
      </c>
      <c r="EP36">
        <v>0</v>
      </c>
      <c r="EQ36">
        <v>25.4947</v>
      </c>
      <c r="ER36">
        <v>999.9</v>
      </c>
      <c r="ES36">
        <v>54</v>
      </c>
      <c r="ET36">
        <v>31.8</v>
      </c>
      <c r="EU36">
        <v>28.015</v>
      </c>
      <c r="EV36">
        <v>63.1696</v>
      </c>
      <c r="EW36">
        <v>32.7404</v>
      </c>
      <c r="EX36">
        <v>1</v>
      </c>
      <c r="EY36">
        <v>-0.0937043</v>
      </c>
      <c r="EZ36">
        <v>-0.120153</v>
      </c>
      <c r="FA36">
        <v>20.3403</v>
      </c>
      <c r="FB36">
        <v>5.21654</v>
      </c>
      <c r="FC36">
        <v>12.0099</v>
      </c>
      <c r="FD36">
        <v>4.9894</v>
      </c>
      <c r="FE36">
        <v>3.28858</v>
      </c>
      <c r="FF36">
        <v>9999</v>
      </c>
      <c r="FG36">
        <v>9999</v>
      </c>
      <c r="FH36">
        <v>9999</v>
      </c>
      <c r="FI36">
        <v>999.9</v>
      </c>
      <c r="FJ36">
        <v>1.8679</v>
      </c>
      <c r="FK36">
        <v>1.86695</v>
      </c>
      <c r="FL36">
        <v>1.86645</v>
      </c>
      <c r="FM36">
        <v>1.8663</v>
      </c>
      <c r="FN36">
        <v>1.86814</v>
      </c>
      <c r="FO36">
        <v>1.87057</v>
      </c>
      <c r="FP36">
        <v>1.86924</v>
      </c>
      <c r="FQ36">
        <v>1.87073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-2.589</v>
      </c>
      <c r="GF36">
        <v>-0.1278</v>
      </c>
      <c r="GG36">
        <v>-2.056217051124162</v>
      </c>
      <c r="GH36">
        <v>-0.003737517340571005</v>
      </c>
      <c r="GI36">
        <v>5.982085394622747E-07</v>
      </c>
      <c r="GJ36">
        <v>-1.391655459703326E-10</v>
      </c>
      <c r="GK36">
        <v>-0.1764639834609928</v>
      </c>
      <c r="GL36">
        <v>-0.02035982196881906</v>
      </c>
      <c r="GM36">
        <v>0.001568582532168705</v>
      </c>
      <c r="GN36">
        <v>-2.657820970413759E-05</v>
      </c>
      <c r="GO36">
        <v>3</v>
      </c>
      <c r="GP36">
        <v>2314</v>
      </c>
      <c r="GQ36">
        <v>1</v>
      </c>
      <c r="GR36">
        <v>27</v>
      </c>
      <c r="GS36">
        <v>5477.3</v>
      </c>
      <c r="GT36">
        <v>5477.2</v>
      </c>
      <c r="GU36">
        <v>0.397949</v>
      </c>
      <c r="GV36">
        <v>2.27783</v>
      </c>
      <c r="GW36">
        <v>1.39648</v>
      </c>
      <c r="GX36">
        <v>2.35107</v>
      </c>
      <c r="GY36">
        <v>1.49536</v>
      </c>
      <c r="GZ36">
        <v>2.46948</v>
      </c>
      <c r="HA36">
        <v>39.1924</v>
      </c>
      <c r="HB36">
        <v>23.8949</v>
      </c>
      <c r="HC36">
        <v>18</v>
      </c>
      <c r="HD36">
        <v>529.49</v>
      </c>
      <c r="HE36">
        <v>441.185</v>
      </c>
      <c r="HF36">
        <v>25.2479</v>
      </c>
      <c r="HG36">
        <v>26.2997</v>
      </c>
      <c r="HH36">
        <v>30.0001</v>
      </c>
      <c r="HI36">
        <v>26.3572</v>
      </c>
      <c r="HJ36">
        <v>26.3156</v>
      </c>
      <c r="HK36">
        <v>7.84698</v>
      </c>
      <c r="HL36">
        <v>26.0244</v>
      </c>
      <c r="HM36">
        <v>96.9858</v>
      </c>
      <c r="HN36">
        <v>25.2564</v>
      </c>
      <c r="HO36">
        <v>98.34180000000001</v>
      </c>
      <c r="HP36">
        <v>22.8997</v>
      </c>
      <c r="HQ36">
        <v>101.193</v>
      </c>
      <c r="HR36">
        <v>101.048</v>
      </c>
    </row>
    <row r="37" spans="1:226">
      <c r="A37">
        <v>21</v>
      </c>
      <c r="B37">
        <v>1678810419.1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1678810411.314285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119.1731119406564</v>
      </c>
      <c r="AK37">
        <v>131.6474545454545</v>
      </c>
      <c r="AL37">
        <v>-3.33743673748626</v>
      </c>
      <c r="AM37">
        <v>64.39816624737645</v>
      </c>
      <c r="AN37">
        <f>(AP37 - AO37 + BO37*1E3/(8.314*(BQ37+273.15)) * AR37/BN37 * AQ37) * BN37/(100*BB37) * 1000/(1000 - AP37)</f>
        <v>0</v>
      </c>
      <c r="AO37">
        <v>22.90450894406442</v>
      </c>
      <c r="AP37">
        <v>24.0209793939394</v>
      </c>
      <c r="AQ37">
        <v>3.911128450460565E-05</v>
      </c>
      <c r="AR37">
        <v>112.6110813942616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2.96</v>
      </c>
      <c r="BC37">
        <v>0.5</v>
      </c>
      <c r="BD37" t="s">
        <v>355</v>
      </c>
      <c r="BE37">
        <v>2</v>
      </c>
      <c r="BF37" t="b">
        <v>0</v>
      </c>
      <c r="BG37">
        <v>1678810411.314285</v>
      </c>
      <c r="BH37">
        <v>152.2595357142857</v>
      </c>
      <c r="BI37">
        <v>132.5014642857143</v>
      </c>
      <c r="BJ37">
        <v>24.00500714285715</v>
      </c>
      <c r="BK37">
        <v>22.90599642857142</v>
      </c>
      <c r="BL37">
        <v>154.8806071428571</v>
      </c>
      <c r="BM37">
        <v>24.13283214285714</v>
      </c>
      <c r="BN37">
        <v>500.0731785714286</v>
      </c>
      <c r="BO37">
        <v>91.00278928571429</v>
      </c>
      <c r="BP37">
        <v>0.09997946071428572</v>
      </c>
      <c r="BQ37">
        <v>26.89309642857143</v>
      </c>
      <c r="BR37">
        <v>27.48673928571429</v>
      </c>
      <c r="BS37">
        <v>999.9000000000002</v>
      </c>
      <c r="BT37">
        <v>0</v>
      </c>
      <c r="BU37">
        <v>0</v>
      </c>
      <c r="BV37">
        <v>10004.465</v>
      </c>
      <c r="BW37">
        <v>0</v>
      </c>
      <c r="BX37">
        <v>6.424921785714283</v>
      </c>
      <c r="BY37">
        <v>19.75798214285714</v>
      </c>
      <c r="BZ37">
        <v>156.0042857142857</v>
      </c>
      <c r="CA37">
        <v>135.6078214285714</v>
      </c>
      <c r="CB37">
        <v>1.099014285714286</v>
      </c>
      <c r="CC37">
        <v>132.5014642857143</v>
      </c>
      <c r="CD37">
        <v>22.90599642857142</v>
      </c>
      <c r="CE37">
        <v>2.1845225</v>
      </c>
      <c r="CF37">
        <v>2.084509285714286</v>
      </c>
      <c r="CG37">
        <v>18.84926428571429</v>
      </c>
      <c r="CH37">
        <v>18.10128928571428</v>
      </c>
      <c r="CI37">
        <v>1999.981785714286</v>
      </c>
      <c r="CJ37">
        <v>0.9799993571428571</v>
      </c>
      <c r="CK37">
        <v>0.02000076428571429</v>
      </c>
      <c r="CL37">
        <v>0</v>
      </c>
      <c r="CM37">
        <v>2.262160714285714</v>
      </c>
      <c r="CN37">
        <v>0</v>
      </c>
      <c r="CO37">
        <v>6017.073571428571</v>
      </c>
      <c r="CP37">
        <v>16749.30714285715</v>
      </c>
      <c r="CQ37">
        <v>37.062</v>
      </c>
      <c r="CR37">
        <v>38.125</v>
      </c>
      <c r="CS37">
        <v>37.25</v>
      </c>
      <c r="CT37">
        <v>37.125</v>
      </c>
      <c r="CU37">
        <v>36.42592857142857</v>
      </c>
      <c r="CV37">
        <v>1959.983928571428</v>
      </c>
      <c r="CW37">
        <v>40.00142857142857</v>
      </c>
      <c r="CX37">
        <v>0</v>
      </c>
      <c r="CY37">
        <v>1678810424.1</v>
      </c>
      <c r="CZ37">
        <v>0</v>
      </c>
      <c r="DA37">
        <v>0</v>
      </c>
      <c r="DB37" t="s">
        <v>356</v>
      </c>
      <c r="DC37">
        <v>1678481775.6</v>
      </c>
      <c r="DD37">
        <v>1678481780.6</v>
      </c>
      <c r="DE37">
        <v>0</v>
      </c>
      <c r="DF37">
        <v>1.339</v>
      </c>
      <c r="DG37">
        <v>0.082</v>
      </c>
      <c r="DH37">
        <v>-1.99</v>
      </c>
      <c r="DI37">
        <v>-0.032</v>
      </c>
      <c r="DJ37">
        <v>420</v>
      </c>
      <c r="DK37">
        <v>29</v>
      </c>
      <c r="DL37">
        <v>0.33</v>
      </c>
      <c r="DM37">
        <v>0.22</v>
      </c>
      <c r="DN37">
        <v>19.54326341463415</v>
      </c>
      <c r="DO37">
        <v>3.795549825784007</v>
      </c>
      <c r="DP37">
        <v>0.3788108697001373</v>
      </c>
      <c r="DQ37">
        <v>0</v>
      </c>
      <c r="DR37">
        <v>1.090935365853658</v>
      </c>
      <c r="DS37">
        <v>0.1266163066202089</v>
      </c>
      <c r="DT37">
        <v>0.01254335682646027</v>
      </c>
      <c r="DU37">
        <v>0</v>
      </c>
      <c r="DV37">
        <v>0</v>
      </c>
      <c r="DW37">
        <v>2</v>
      </c>
      <c r="DX37" t="s">
        <v>365</v>
      </c>
      <c r="DY37">
        <v>2.98322</v>
      </c>
      <c r="DZ37">
        <v>2.71568</v>
      </c>
      <c r="EA37">
        <v>0.0344548</v>
      </c>
      <c r="EB37">
        <v>0.028472</v>
      </c>
      <c r="EC37">
        <v>0.108388</v>
      </c>
      <c r="ED37">
        <v>0.102721</v>
      </c>
      <c r="EE37">
        <v>30738.3</v>
      </c>
      <c r="EF37">
        <v>31027</v>
      </c>
      <c r="EG37">
        <v>29586.3</v>
      </c>
      <c r="EH37">
        <v>29534.4</v>
      </c>
      <c r="EI37">
        <v>34948.4</v>
      </c>
      <c r="EJ37">
        <v>35201.5</v>
      </c>
      <c r="EK37">
        <v>41686.6</v>
      </c>
      <c r="EL37">
        <v>42065.9</v>
      </c>
      <c r="EM37">
        <v>1.975</v>
      </c>
      <c r="EN37">
        <v>1.9064</v>
      </c>
      <c r="EO37">
        <v>0.121333</v>
      </c>
      <c r="EP37">
        <v>0</v>
      </c>
      <c r="EQ37">
        <v>25.492</v>
      </c>
      <c r="ER37">
        <v>999.9</v>
      </c>
      <c r="ES37">
        <v>54</v>
      </c>
      <c r="ET37">
        <v>31.8</v>
      </c>
      <c r="EU37">
        <v>28.0153</v>
      </c>
      <c r="EV37">
        <v>63.1796</v>
      </c>
      <c r="EW37">
        <v>33.109</v>
      </c>
      <c r="EX37">
        <v>1</v>
      </c>
      <c r="EY37">
        <v>-0.09372709999999999</v>
      </c>
      <c r="EZ37">
        <v>-0.128807</v>
      </c>
      <c r="FA37">
        <v>20.3402</v>
      </c>
      <c r="FB37">
        <v>5.21669</v>
      </c>
      <c r="FC37">
        <v>12.0099</v>
      </c>
      <c r="FD37">
        <v>4.9893</v>
      </c>
      <c r="FE37">
        <v>3.28858</v>
      </c>
      <c r="FF37">
        <v>9999</v>
      </c>
      <c r="FG37">
        <v>9999</v>
      </c>
      <c r="FH37">
        <v>9999</v>
      </c>
      <c r="FI37">
        <v>999.9</v>
      </c>
      <c r="FJ37">
        <v>1.86792</v>
      </c>
      <c r="FK37">
        <v>1.86699</v>
      </c>
      <c r="FL37">
        <v>1.86646</v>
      </c>
      <c r="FM37">
        <v>1.8663</v>
      </c>
      <c r="FN37">
        <v>1.86814</v>
      </c>
      <c r="FO37">
        <v>1.87057</v>
      </c>
      <c r="FP37">
        <v>1.86927</v>
      </c>
      <c r="FQ37">
        <v>1.87073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-2.53</v>
      </c>
      <c r="GF37">
        <v>-0.1277</v>
      </c>
      <c r="GG37">
        <v>-2.056217051124162</v>
      </c>
      <c r="GH37">
        <v>-0.003737517340571005</v>
      </c>
      <c r="GI37">
        <v>5.982085394622747E-07</v>
      </c>
      <c r="GJ37">
        <v>-1.391655459703326E-10</v>
      </c>
      <c r="GK37">
        <v>-0.1764639834609928</v>
      </c>
      <c r="GL37">
        <v>-0.02035982196881906</v>
      </c>
      <c r="GM37">
        <v>0.001568582532168705</v>
      </c>
      <c r="GN37">
        <v>-2.657820970413759E-05</v>
      </c>
      <c r="GO37">
        <v>3</v>
      </c>
      <c r="GP37">
        <v>2314</v>
      </c>
      <c r="GQ37">
        <v>1</v>
      </c>
      <c r="GR37">
        <v>27</v>
      </c>
      <c r="GS37">
        <v>5477.4</v>
      </c>
      <c r="GT37">
        <v>5477.3</v>
      </c>
      <c r="GU37">
        <v>0.360107</v>
      </c>
      <c r="GV37">
        <v>2.28882</v>
      </c>
      <c r="GW37">
        <v>1.39648</v>
      </c>
      <c r="GX37">
        <v>2.34985</v>
      </c>
      <c r="GY37">
        <v>1.49536</v>
      </c>
      <c r="GZ37">
        <v>2.47681</v>
      </c>
      <c r="HA37">
        <v>39.2173</v>
      </c>
      <c r="HB37">
        <v>23.8949</v>
      </c>
      <c r="HC37">
        <v>18</v>
      </c>
      <c r="HD37">
        <v>529.239</v>
      </c>
      <c r="HE37">
        <v>441.278</v>
      </c>
      <c r="HF37">
        <v>25.2561</v>
      </c>
      <c r="HG37">
        <v>26.2997</v>
      </c>
      <c r="HH37">
        <v>30</v>
      </c>
      <c r="HI37">
        <v>26.355</v>
      </c>
      <c r="HJ37">
        <v>26.3137</v>
      </c>
      <c r="HK37">
        <v>7.13811</v>
      </c>
      <c r="HL37">
        <v>26.0244</v>
      </c>
      <c r="HM37">
        <v>96.9858</v>
      </c>
      <c r="HN37">
        <v>25.2692</v>
      </c>
      <c r="HO37">
        <v>84.98480000000001</v>
      </c>
      <c r="HP37">
        <v>22.8806</v>
      </c>
      <c r="HQ37">
        <v>101.192</v>
      </c>
      <c r="HR37">
        <v>101.049</v>
      </c>
    </row>
    <row r="38" spans="1:226">
      <c r="A38">
        <v>22</v>
      </c>
      <c r="B38">
        <v>1678810424.1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1678810416.6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102.8860775703178</v>
      </c>
      <c r="AK38">
        <v>115.344303030303</v>
      </c>
      <c r="AL38">
        <v>-3.259423762413259</v>
      </c>
      <c r="AM38">
        <v>64.39816624737645</v>
      </c>
      <c r="AN38">
        <f>(AP38 - AO38 + BO38*1E3/(8.314*(BQ38+273.15)) * AR38/BN38 * AQ38) * BN38/(100*BB38) * 1000/(1000 - AP38)</f>
        <v>0</v>
      </c>
      <c r="AO38">
        <v>22.90490476159729</v>
      </c>
      <c r="AP38">
        <v>24.03484363636362</v>
      </c>
      <c r="AQ38">
        <v>3.810673360796804E-05</v>
      </c>
      <c r="AR38">
        <v>112.6110813942616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2.96</v>
      </c>
      <c r="BC38">
        <v>0.5</v>
      </c>
      <c r="BD38" t="s">
        <v>355</v>
      </c>
      <c r="BE38">
        <v>2</v>
      </c>
      <c r="BF38" t="b">
        <v>0</v>
      </c>
      <c r="BG38">
        <v>1678810416.6</v>
      </c>
      <c r="BH38">
        <v>135.0723703703704</v>
      </c>
      <c r="BI38">
        <v>115.1285333333333</v>
      </c>
      <c r="BJ38">
        <v>24.01671851851852</v>
      </c>
      <c r="BK38">
        <v>22.90526666666667</v>
      </c>
      <c r="BL38">
        <v>137.6319259259259</v>
      </c>
      <c r="BM38">
        <v>24.14443703703704</v>
      </c>
      <c r="BN38">
        <v>500.0760370370371</v>
      </c>
      <c r="BO38">
        <v>91.00234444444446</v>
      </c>
      <c r="BP38">
        <v>0.09993064444444444</v>
      </c>
      <c r="BQ38">
        <v>26.8929074074074</v>
      </c>
      <c r="BR38">
        <v>27.48388148148148</v>
      </c>
      <c r="BS38">
        <v>999.9000000000001</v>
      </c>
      <c r="BT38">
        <v>0</v>
      </c>
      <c r="BU38">
        <v>0</v>
      </c>
      <c r="BV38">
        <v>10001.79148148148</v>
      </c>
      <c r="BW38">
        <v>0</v>
      </c>
      <c r="BX38">
        <v>6.42915148148148</v>
      </c>
      <c r="BY38">
        <v>19.94382222222222</v>
      </c>
      <c r="BZ38">
        <v>138.3960740740741</v>
      </c>
      <c r="CA38">
        <v>117.8275074074074</v>
      </c>
      <c r="CB38">
        <v>1.111463333333333</v>
      </c>
      <c r="CC38">
        <v>115.1285333333333</v>
      </c>
      <c r="CD38">
        <v>22.90526666666667</v>
      </c>
      <c r="CE38">
        <v>2.185578148148148</v>
      </c>
      <c r="CF38">
        <v>2.084431851851852</v>
      </c>
      <c r="CG38">
        <v>18.857</v>
      </c>
      <c r="CH38">
        <v>18.1007</v>
      </c>
      <c r="CI38">
        <v>1999.997777777778</v>
      </c>
      <c r="CJ38">
        <v>0.9799990000000001</v>
      </c>
      <c r="CK38">
        <v>0.02000112592592593</v>
      </c>
      <c r="CL38">
        <v>0</v>
      </c>
      <c r="CM38">
        <v>2.226348148148148</v>
      </c>
      <c r="CN38">
        <v>0</v>
      </c>
      <c r="CO38">
        <v>6028.211851851852</v>
      </c>
      <c r="CP38">
        <v>16749.43333333333</v>
      </c>
      <c r="CQ38">
        <v>37.062</v>
      </c>
      <c r="CR38">
        <v>38.125</v>
      </c>
      <c r="CS38">
        <v>37.25</v>
      </c>
      <c r="CT38">
        <v>37.125</v>
      </c>
      <c r="CU38">
        <v>36.40944444444445</v>
      </c>
      <c r="CV38">
        <v>1959.997037037037</v>
      </c>
      <c r="CW38">
        <v>40.00222222222222</v>
      </c>
      <c r="CX38">
        <v>0</v>
      </c>
      <c r="CY38">
        <v>1678810428.9</v>
      </c>
      <c r="CZ38">
        <v>0</v>
      </c>
      <c r="DA38">
        <v>0</v>
      </c>
      <c r="DB38" t="s">
        <v>356</v>
      </c>
      <c r="DC38">
        <v>1678481775.6</v>
      </c>
      <c r="DD38">
        <v>1678481780.6</v>
      </c>
      <c r="DE38">
        <v>0</v>
      </c>
      <c r="DF38">
        <v>1.339</v>
      </c>
      <c r="DG38">
        <v>0.082</v>
      </c>
      <c r="DH38">
        <v>-1.99</v>
      </c>
      <c r="DI38">
        <v>-0.032</v>
      </c>
      <c r="DJ38">
        <v>420</v>
      </c>
      <c r="DK38">
        <v>29</v>
      </c>
      <c r="DL38">
        <v>0.33</v>
      </c>
      <c r="DM38">
        <v>0.22</v>
      </c>
      <c r="DN38">
        <v>19.798185</v>
      </c>
      <c r="DO38">
        <v>2.155897936210102</v>
      </c>
      <c r="DP38">
        <v>0.2423051924226967</v>
      </c>
      <c r="DQ38">
        <v>0</v>
      </c>
      <c r="DR38">
        <v>1.1040515</v>
      </c>
      <c r="DS38">
        <v>0.1413993996247634</v>
      </c>
      <c r="DT38">
        <v>0.01366154979312376</v>
      </c>
      <c r="DU38">
        <v>0</v>
      </c>
      <c r="DV38">
        <v>0</v>
      </c>
      <c r="DW38">
        <v>2</v>
      </c>
      <c r="DX38" t="s">
        <v>365</v>
      </c>
      <c r="DY38">
        <v>2.98332</v>
      </c>
      <c r="DZ38">
        <v>2.7155</v>
      </c>
      <c r="EA38">
        <v>0.0303791</v>
      </c>
      <c r="EB38">
        <v>0.0241895</v>
      </c>
      <c r="EC38">
        <v>0.108433</v>
      </c>
      <c r="ED38">
        <v>0.102723</v>
      </c>
      <c r="EE38">
        <v>30868.1</v>
      </c>
      <c r="EF38">
        <v>31163.2</v>
      </c>
      <c r="EG38">
        <v>29586.3</v>
      </c>
      <c r="EH38">
        <v>29533.8</v>
      </c>
      <c r="EI38">
        <v>34946.5</v>
      </c>
      <c r="EJ38">
        <v>35200.6</v>
      </c>
      <c r="EK38">
        <v>41686.6</v>
      </c>
      <c r="EL38">
        <v>42065</v>
      </c>
      <c r="EM38">
        <v>1.97515</v>
      </c>
      <c r="EN38">
        <v>1.90618</v>
      </c>
      <c r="EO38">
        <v>0.121474</v>
      </c>
      <c r="EP38">
        <v>0</v>
      </c>
      <c r="EQ38">
        <v>25.4899</v>
      </c>
      <c r="ER38">
        <v>999.9</v>
      </c>
      <c r="ES38">
        <v>54</v>
      </c>
      <c r="ET38">
        <v>31.8</v>
      </c>
      <c r="EU38">
        <v>28.0153</v>
      </c>
      <c r="EV38">
        <v>63.3996</v>
      </c>
      <c r="EW38">
        <v>33.113</v>
      </c>
      <c r="EX38">
        <v>1</v>
      </c>
      <c r="EY38">
        <v>-0.09372709999999999</v>
      </c>
      <c r="EZ38">
        <v>-0.154965</v>
      </c>
      <c r="FA38">
        <v>20.3403</v>
      </c>
      <c r="FB38">
        <v>5.21609</v>
      </c>
      <c r="FC38">
        <v>12.0099</v>
      </c>
      <c r="FD38">
        <v>4.98955</v>
      </c>
      <c r="FE38">
        <v>3.28858</v>
      </c>
      <c r="FF38">
        <v>9999</v>
      </c>
      <c r="FG38">
        <v>9999</v>
      </c>
      <c r="FH38">
        <v>9999</v>
      </c>
      <c r="FI38">
        <v>999.9</v>
      </c>
      <c r="FJ38">
        <v>1.86793</v>
      </c>
      <c r="FK38">
        <v>1.867</v>
      </c>
      <c r="FL38">
        <v>1.86645</v>
      </c>
      <c r="FM38">
        <v>1.8663</v>
      </c>
      <c r="FN38">
        <v>1.86813</v>
      </c>
      <c r="FO38">
        <v>1.87057</v>
      </c>
      <c r="FP38">
        <v>1.86927</v>
      </c>
      <c r="FQ38">
        <v>1.87072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-2.473</v>
      </c>
      <c r="GF38">
        <v>-0.1275</v>
      </c>
      <c r="GG38">
        <v>-2.056217051124162</v>
      </c>
      <c r="GH38">
        <v>-0.003737517340571005</v>
      </c>
      <c r="GI38">
        <v>5.982085394622747E-07</v>
      </c>
      <c r="GJ38">
        <v>-1.391655459703326E-10</v>
      </c>
      <c r="GK38">
        <v>-0.1764639834609928</v>
      </c>
      <c r="GL38">
        <v>-0.02035982196881906</v>
      </c>
      <c r="GM38">
        <v>0.001568582532168705</v>
      </c>
      <c r="GN38">
        <v>-2.657820970413759E-05</v>
      </c>
      <c r="GO38">
        <v>3</v>
      </c>
      <c r="GP38">
        <v>2314</v>
      </c>
      <c r="GQ38">
        <v>1</v>
      </c>
      <c r="GR38">
        <v>27</v>
      </c>
      <c r="GS38">
        <v>5477.5</v>
      </c>
      <c r="GT38">
        <v>5477.4</v>
      </c>
      <c r="GU38">
        <v>0.325928</v>
      </c>
      <c r="GV38">
        <v>2.28882</v>
      </c>
      <c r="GW38">
        <v>1.39648</v>
      </c>
      <c r="GX38">
        <v>2.35107</v>
      </c>
      <c r="GY38">
        <v>1.49536</v>
      </c>
      <c r="GZ38">
        <v>2.54761</v>
      </c>
      <c r="HA38">
        <v>39.2173</v>
      </c>
      <c r="HB38">
        <v>23.9036</v>
      </c>
      <c r="HC38">
        <v>18</v>
      </c>
      <c r="HD38">
        <v>529.335</v>
      </c>
      <c r="HE38">
        <v>441.136</v>
      </c>
      <c r="HF38">
        <v>25.2668</v>
      </c>
      <c r="HG38">
        <v>26.2977</v>
      </c>
      <c r="HH38">
        <v>30.0001</v>
      </c>
      <c r="HI38">
        <v>26.3546</v>
      </c>
      <c r="HJ38">
        <v>26.3131</v>
      </c>
      <c r="HK38">
        <v>6.39109</v>
      </c>
      <c r="HL38">
        <v>26.0244</v>
      </c>
      <c r="HM38">
        <v>96.9858</v>
      </c>
      <c r="HN38">
        <v>25.2821</v>
      </c>
      <c r="HO38">
        <v>64.9469</v>
      </c>
      <c r="HP38">
        <v>22.8511</v>
      </c>
      <c r="HQ38">
        <v>101.192</v>
      </c>
      <c r="HR38">
        <v>101.047</v>
      </c>
    </row>
    <row r="39" spans="1:226">
      <c r="A39">
        <v>23</v>
      </c>
      <c r="B39">
        <v>1678810429.1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1678810421.314285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86.02949486402554</v>
      </c>
      <c r="AK39">
        <v>98.95529939393937</v>
      </c>
      <c r="AL39">
        <v>-3.276804195633054</v>
      </c>
      <c r="AM39">
        <v>64.39816624737645</v>
      </c>
      <c r="AN39">
        <f>(AP39 - AO39 + BO39*1E3/(8.314*(BQ39+273.15)) * AR39/BN39 * AQ39) * BN39/(100*BB39) * 1000/(1000 - AP39)</f>
        <v>0</v>
      </c>
      <c r="AO39">
        <v>22.90383933747283</v>
      </c>
      <c r="AP39">
        <v>24.04700121212121</v>
      </c>
      <c r="AQ39">
        <v>3.713818837805917E-05</v>
      </c>
      <c r="AR39">
        <v>112.6110813942616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2.96</v>
      </c>
      <c r="BC39">
        <v>0.5</v>
      </c>
      <c r="BD39" t="s">
        <v>355</v>
      </c>
      <c r="BE39">
        <v>2</v>
      </c>
      <c r="BF39" t="b">
        <v>0</v>
      </c>
      <c r="BG39">
        <v>1678810421.314285</v>
      </c>
      <c r="BH39">
        <v>119.8882571428572</v>
      </c>
      <c r="BI39">
        <v>99.7239607142857</v>
      </c>
      <c r="BJ39">
        <v>24.02835</v>
      </c>
      <c r="BK39">
        <v>22.90463214285714</v>
      </c>
      <c r="BL39">
        <v>122.3930892857143</v>
      </c>
      <c r="BM39">
        <v>24.15596428571429</v>
      </c>
      <c r="BN39">
        <v>500.0705</v>
      </c>
      <c r="BO39">
        <v>91.00207857142856</v>
      </c>
      <c r="BP39">
        <v>0.09998652500000002</v>
      </c>
      <c r="BQ39">
        <v>26.8925</v>
      </c>
      <c r="BR39">
        <v>27.47805714285714</v>
      </c>
      <c r="BS39">
        <v>999.9000000000002</v>
      </c>
      <c r="BT39">
        <v>0</v>
      </c>
      <c r="BU39">
        <v>0</v>
      </c>
      <c r="BV39">
        <v>9997.172142857145</v>
      </c>
      <c r="BW39">
        <v>0</v>
      </c>
      <c r="BX39">
        <v>6.433401785714284</v>
      </c>
      <c r="BY39">
        <v>20.164325</v>
      </c>
      <c r="BZ39">
        <v>122.8397714285714</v>
      </c>
      <c r="CA39">
        <v>102.0617571428571</v>
      </c>
      <c r="CB39">
        <v>1.123723928571428</v>
      </c>
      <c r="CC39">
        <v>99.7239607142857</v>
      </c>
      <c r="CD39">
        <v>22.90463214285714</v>
      </c>
      <c r="CE39">
        <v>2.186630357142857</v>
      </c>
      <c r="CF39">
        <v>2.084368214285715</v>
      </c>
      <c r="CG39">
        <v>18.8647</v>
      </c>
      <c r="CH39">
        <v>18.10021428571428</v>
      </c>
      <c r="CI39">
        <v>2000.029285714286</v>
      </c>
      <c r="CJ39">
        <v>0.9799982857142856</v>
      </c>
      <c r="CK39">
        <v>0.02000183214285714</v>
      </c>
      <c r="CL39">
        <v>0</v>
      </c>
      <c r="CM39">
        <v>2.230246428571429</v>
      </c>
      <c r="CN39">
        <v>0</v>
      </c>
      <c r="CO39">
        <v>6039.296428571429</v>
      </c>
      <c r="CP39">
        <v>16749.68928571429</v>
      </c>
      <c r="CQ39">
        <v>37.062</v>
      </c>
      <c r="CR39">
        <v>38.125</v>
      </c>
      <c r="CS39">
        <v>37.25</v>
      </c>
      <c r="CT39">
        <v>37.125</v>
      </c>
      <c r="CU39">
        <v>36.39935714285714</v>
      </c>
      <c r="CV39">
        <v>1960.025357142857</v>
      </c>
      <c r="CW39">
        <v>40.00428571428571</v>
      </c>
      <c r="CX39">
        <v>0</v>
      </c>
      <c r="CY39">
        <v>1678810433.7</v>
      </c>
      <c r="CZ39">
        <v>0</v>
      </c>
      <c r="DA39">
        <v>0</v>
      </c>
      <c r="DB39" t="s">
        <v>356</v>
      </c>
      <c r="DC39">
        <v>1678481775.6</v>
      </c>
      <c r="DD39">
        <v>1678481780.6</v>
      </c>
      <c r="DE39">
        <v>0</v>
      </c>
      <c r="DF39">
        <v>1.339</v>
      </c>
      <c r="DG39">
        <v>0.082</v>
      </c>
      <c r="DH39">
        <v>-1.99</v>
      </c>
      <c r="DI39">
        <v>-0.032</v>
      </c>
      <c r="DJ39">
        <v>420</v>
      </c>
      <c r="DK39">
        <v>29</v>
      </c>
      <c r="DL39">
        <v>0.33</v>
      </c>
      <c r="DM39">
        <v>0.22</v>
      </c>
      <c r="DN39">
        <v>20.0526756097561</v>
      </c>
      <c r="DO39">
        <v>2.501696864111526</v>
      </c>
      <c r="DP39">
        <v>0.2828997027996676</v>
      </c>
      <c r="DQ39">
        <v>0</v>
      </c>
      <c r="DR39">
        <v>1.116867804878049</v>
      </c>
      <c r="DS39">
        <v>0.1542769337979071</v>
      </c>
      <c r="DT39">
        <v>0.01524790325644891</v>
      </c>
      <c r="DU39">
        <v>0</v>
      </c>
      <c r="DV39">
        <v>0</v>
      </c>
      <c r="DW39">
        <v>2</v>
      </c>
      <c r="DX39" t="s">
        <v>365</v>
      </c>
      <c r="DY39">
        <v>2.98366</v>
      </c>
      <c r="DZ39">
        <v>2.71571</v>
      </c>
      <c r="EA39">
        <v>0.02621</v>
      </c>
      <c r="EB39">
        <v>0.0199292</v>
      </c>
      <c r="EC39">
        <v>0.108475</v>
      </c>
      <c r="ED39">
        <v>0.102719</v>
      </c>
      <c r="EE39">
        <v>31000.3</v>
      </c>
      <c r="EF39">
        <v>31299.8</v>
      </c>
      <c r="EG39">
        <v>29585.8</v>
      </c>
      <c r="EH39">
        <v>29534.2</v>
      </c>
      <c r="EI39">
        <v>34944.2</v>
      </c>
      <c r="EJ39">
        <v>35201.2</v>
      </c>
      <c r="EK39">
        <v>41686</v>
      </c>
      <c r="EL39">
        <v>42065.6</v>
      </c>
      <c r="EM39">
        <v>1.97578</v>
      </c>
      <c r="EN39">
        <v>1.90595</v>
      </c>
      <c r="EO39">
        <v>0.121117</v>
      </c>
      <c r="EP39">
        <v>0</v>
      </c>
      <c r="EQ39">
        <v>25.4874</v>
      </c>
      <c r="ER39">
        <v>999.9</v>
      </c>
      <c r="ES39">
        <v>54</v>
      </c>
      <c r="ET39">
        <v>31.8</v>
      </c>
      <c r="EU39">
        <v>28.0159</v>
      </c>
      <c r="EV39">
        <v>63.0796</v>
      </c>
      <c r="EW39">
        <v>32.6482</v>
      </c>
      <c r="EX39">
        <v>1</v>
      </c>
      <c r="EY39">
        <v>-0.0937957</v>
      </c>
      <c r="EZ39">
        <v>-0.163655</v>
      </c>
      <c r="FA39">
        <v>20.3401</v>
      </c>
      <c r="FB39">
        <v>5.21654</v>
      </c>
      <c r="FC39">
        <v>12.0099</v>
      </c>
      <c r="FD39">
        <v>4.98955</v>
      </c>
      <c r="FE39">
        <v>3.28865</v>
      </c>
      <c r="FF39">
        <v>9999</v>
      </c>
      <c r="FG39">
        <v>9999</v>
      </c>
      <c r="FH39">
        <v>9999</v>
      </c>
      <c r="FI39">
        <v>999.9</v>
      </c>
      <c r="FJ39">
        <v>1.86797</v>
      </c>
      <c r="FK39">
        <v>1.86703</v>
      </c>
      <c r="FL39">
        <v>1.86646</v>
      </c>
      <c r="FM39">
        <v>1.8663</v>
      </c>
      <c r="FN39">
        <v>1.86813</v>
      </c>
      <c r="FO39">
        <v>1.87057</v>
      </c>
      <c r="FP39">
        <v>1.86928</v>
      </c>
      <c r="FQ39">
        <v>1.87072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-2.415</v>
      </c>
      <c r="GF39">
        <v>-0.1274</v>
      </c>
      <c r="GG39">
        <v>-2.056217051124162</v>
      </c>
      <c r="GH39">
        <v>-0.003737517340571005</v>
      </c>
      <c r="GI39">
        <v>5.982085394622747E-07</v>
      </c>
      <c r="GJ39">
        <v>-1.391655459703326E-10</v>
      </c>
      <c r="GK39">
        <v>-0.1764639834609928</v>
      </c>
      <c r="GL39">
        <v>-0.02035982196881906</v>
      </c>
      <c r="GM39">
        <v>0.001568582532168705</v>
      </c>
      <c r="GN39">
        <v>-2.657820970413759E-05</v>
      </c>
      <c r="GO39">
        <v>3</v>
      </c>
      <c r="GP39">
        <v>2314</v>
      </c>
      <c r="GQ39">
        <v>1</v>
      </c>
      <c r="GR39">
        <v>27</v>
      </c>
      <c r="GS39">
        <v>5477.6</v>
      </c>
      <c r="GT39">
        <v>5477.5</v>
      </c>
      <c r="GU39">
        <v>0.286865</v>
      </c>
      <c r="GV39">
        <v>2.29492</v>
      </c>
      <c r="GW39">
        <v>1.39648</v>
      </c>
      <c r="GX39">
        <v>2.35229</v>
      </c>
      <c r="GY39">
        <v>1.49536</v>
      </c>
      <c r="GZ39">
        <v>2.53662</v>
      </c>
      <c r="HA39">
        <v>39.2173</v>
      </c>
      <c r="HB39">
        <v>23.9036</v>
      </c>
      <c r="HC39">
        <v>18</v>
      </c>
      <c r="HD39">
        <v>529.732</v>
      </c>
      <c r="HE39">
        <v>440.984</v>
      </c>
      <c r="HF39">
        <v>25.281</v>
      </c>
      <c r="HG39">
        <v>26.2975</v>
      </c>
      <c r="HH39">
        <v>30</v>
      </c>
      <c r="HI39">
        <v>26.3527</v>
      </c>
      <c r="HJ39">
        <v>26.3112</v>
      </c>
      <c r="HK39">
        <v>5.68229</v>
      </c>
      <c r="HL39">
        <v>26.0244</v>
      </c>
      <c r="HM39">
        <v>96.6156</v>
      </c>
      <c r="HN39">
        <v>25.3038</v>
      </c>
      <c r="HO39">
        <v>51.5904</v>
      </c>
      <c r="HP39">
        <v>22.8203</v>
      </c>
      <c r="HQ39">
        <v>101.191</v>
      </c>
      <c r="HR39">
        <v>101.048</v>
      </c>
    </row>
    <row r="40" spans="1:226">
      <c r="A40">
        <v>24</v>
      </c>
      <c r="B40">
        <v>1678810434.1</v>
      </c>
      <c r="C40">
        <v>115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1678810426.6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69.26044346623659</v>
      </c>
      <c r="AK40">
        <v>82.58404363636363</v>
      </c>
      <c r="AL40">
        <v>-3.278237877497156</v>
      </c>
      <c r="AM40">
        <v>64.39816624737645</v>
      </c>
      <c r="AN40">
        <f>(AP40 - AO40 + BO40*1E3/(8.314*(BQ40+273.15)) * AR40/BN40 * AQ40) * BN40/(100*BB40) * 1000/(1000 - AP40)</f>
        <v>0</v>
      </c>
      <c r="AO40">
        <v>22.88546670741746</v>
      </c>
      <c r="AP40">
        <v>24.06323212121211</v>
      </c>
      <c r="AQ40">
        <v>3.948590512867824E-05</v>
      </c>
      <c r="AR40">
        <v>112.6110813942616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2.96</v>
      </c>
      <c r="BC40">
        <v>0.5</v>
      </c>
      <c r="BD40" t="s">
        <v>355</v>
      </c>
      <c r="BE40">
        <v>2</v>
      </c>
      <c r="BF40" t="b">
        <v>0</v>
      </c>
      <c r="BG40">
        <v>1678810426.6</v>
      </c>
      <c r="BH40">
        <v>102.9694962962963</v>
      </c>
      <c r="BI40">
        <v>82.49275185185185</v>
      </c>
      <c r="BJ40">
        <v>24.04287037037037</v>
      </c>
      <c r="BK40">
        <v>22.90084814814815</v>
      </c>
      <c r="BL40">
        <v>105.4131222222222</v>
      </c>
      <c r="BM40">
        <v>24.17035555555556</v>
      </c>
      <c r="BN40">
        <v>500.0691851851853</v>
      </c>
      <c r="BO40">
        <v>91.00224814814815</v>
      </c>
      <c r="BP40">
        <v>0.1000090074074074</v>
      </c>
      <c r="BQ40">
        <v>26.8928</v>
      </c>
      <c r="BR40">
        <v>27.47526296296297</v>
      </c>
      <c r="BS40">
        <v>999.9000000000001</v>
      </c>
      <c r="BT40">
        <v>0</v>
      </c>
      <c r="BU40">
        <v>0</v>
      </c>
      <c r="BV40">
        <v>9995.883333333333</v>
      </c>
      <c r="BW40">
        <v>0</v>
      </c>
      <c r="BX40">
        <v>6.435759999999998</v>
      </c>
      <c r="BY40">
        <v>20.4768037037037</v>
      </c>
      <c r="BZ40">
        <v>105.5060148148148</v>
      </c>
      <c r="CA40">
        <v>84.42625925925925</v>
      </c>
      <c r="CB40">
        <v>1.142023333333333</v>
      </c>
      <c r="CC40">
        <v>82.49275185185185</v>
      </c>
      <c r="CD40">
        <v>22.90084814814815</v>
      </c>
      <c r="CE40">
        <v>2.187954814814815</v>
      </c>
      <c r="CF40">
        <v>2.084028518518518</v>
      </c>
      <c r="CG40">
        <v>18.8743962962963</v>
      </c>
      <c r="CH40">
        <v>18.09761481481481</v>
      </c>
      <c r="CI40">
        <v>2000.038888888889</v>
      </c>
      <c r="CJ40">
        <v>0.9799979999999999</v>
      </c>
      <c r="CK40">
        <v>0.02000212592592593</v>
      </c>
      <c r="CL40">
        <v>0</v>
      </c>
      <c r="CM40">
        <v>2.256918518518519</v>
      </c>
      <c r="CN40">
        <v>0</v>
      </c>
      <c r="CO40">
        <v>6052.543333333333</v>
      </c>
      <c r="CP40">
        <v>16749.76666666667</v>
      </c>
      <c r="CQ40">
        <v>37.062</v>
      </c>
      <c r="CR40">
        <v>38.12266666666666</v>
      </c>
      <c r="CS40">
        <v>37.25</v>
      </c>
      <c r="CT40">
        <v>37.125</v>
      </c>
      <c r="CU40">
        <v>36.37959259259259</v>
      </c>
      <c r="CV40">
        <v>1960.034074074074</v>
      </c>
      <c r="CW40">
        <v>40.00518518518519</v>
      </c>
      <c r="CX40">
        <v>0</v>
      </c>
      <c r="CY40">
        <v>1678810439.1</v>
      </c>
      <c r="CZ40">
        <v>0</v>
      </c>
      <c r="DA40">
        <v>0</v>
      </c>
      <c r="DB40" t="s">
        <v>356</v>
      </c>
      <c r="DC40">
        <v>1678481775.6</v>
      </c>
      <c r="DD40">
        <v>1678481780.6</v>
      </c>
      <c r="DE40">
        <v>0</v>
      </c>
      <c r="DF40">
        <v>1.339</v>
      </c>
      <c r="DG40">
        <v>0.082</v>
      </c>
      <c r="DH40">
        <v>-1.99</v>
      </c>
      <c r="DI40">
        <v>-0.032</v>
      </c>
      <c r="DJ40">
        <v>420</v>
      </c>
      <c r="DK40">
        <v>29</v>
      </c>
      <c r="DL40">
        <v>0.33</v>
      </c>
      <c r="DM40">
        <v>0.22</v>
      </c>
      <c r="DN40">
        <v>20.33879268292683</v>
      </c>
      <c r="DO40">
        <v>3.657917770034877</v>
      </c>
      <c r="DP40">
        <v>0.4006994137634377</v>
      </c>
      <c r="DQ40">
        <v>0</v>
      </c>
      <c r="DR40">
        <v>1.132542195121951</v>
      </c>
      <c r="DS40">
        <v>0.2035856445993036</v>
      </c>
      <c r="DT40">
        <v>0.02087398106316431</v>
      </c>
      <c r="DU40">
        <v>0</v>
      </c>
      <c r="DV40">
        <v>0</v>
      </c>
      <c r="DW40">
        <v>2</v>
      </c>
      <c r="DX40" t="s">
        <v>365</v>
      </c>
      <c r="DY40">
        <v>2.9833</v>
      </c>
      <c r="DZ40">
        <v>2.7157</v>
      </c>
      <c r="EA40">
        <v>0.0219744</v>
      </c>
      <c r="EB40">
        <v>0.0154844</v>
      </c>
      <c r="EC40">
        <v>0.108519</v>
      </c>
      <c r="ED40">
        <v>0.102607</v>
      </c>
      <c r="EE40">
        <v>31135.8</v>
      </c>
      <c r="EF40">
        <v>31441.9</v>
      </c>
      <c r="EG40">
        <v>29586.3</v>
      </c>
      <c r="EH40">
        <v>29534.4</v>
      </c>
      <c r="EI40">
        <v>34943</v>
      </c>
      <c r="EJ40">
        <v>35206</v>
      </c>
      <c r="EK40">
        <v>41686.7</v>
      </c>
      <c r="EL40">
        <v>42066.1</v>
      </c>
      <c r="EM40">
        <v>1.97532</v>
      </c>
      <c r="EN40">
        <v>1.90583</v>
      </c>
      <c r="EO40">
        <v>0.122309</v>
      </c>
      <c r="EP40">
        <v>0</v>
      </c>
      <c r="EQ40">
        <v>25.4852</v>
      </c>
      <c r="ER40">
        <v>999.9</v>
      </c>
      <c r="ES40">
        <v>53.9</v>
      </c>
      <c r="ET40">
        <v>31.8</v>
      </c>
      <c r="EU40">
        <v>27.963</v>
      </c>
      <c r="EV40">
        <v>63.5096</v>
      </c>
      <c r="EW40">
        <v>33.2292</v>
      </c>
      <c r="EX40">
        <v>1</v>
      </c>
      <c r="EY40">
        <v>-0.0938491</v>
      </c>
      <c r="EZ40">
        <v>-0.204801</v>
      </c>
      <c r="FA40">
        <v>20.3403</v>
      </c>
      <c r="FB40">
        <v>5.21699</v>
      </c>
      <c r="FC40">
        <v>12.0099</v>
      </c>
      <c r="FD40">
        <v>4.98975</v>
      </c>
      <c r="FE40">
        <v>3.28865</v>
      </c>
      <c r="FF40">
        <v>9999</v>
      </c>
      <c r="FG40">
        <v>9999</v>
      </c>
      <c r="FH40">
        <v>9999</v>
      </c>
      <c r="FI40">
        <v>999.9</v>
      </c>
      <c r="FJ40">
        <v>1.86798</v>
      </c>
      <c r="FK40">
        <v>1.867</v>
      </c>
      <c r="FL40">
        <v>1.86644</v>
      </c>
      <c r="FM40">
        <v>1.86631</v>
      </c>
      <c r="FN40">
        <v>1.86813</v>
      </c>
      <c r="FO40">
        <v>1.87057</v>
      </c>
      <c r="FP40">
        <v>1.86927</v>
      </c>
      <c r="FQ40">
        <v>1.87073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-2.356</v>
      </c>
      <c r="GF40">
        <v>-0.1273</v>
      </c>
      <c r="GG40">
        <v>-2.056217051124162</v>
      </c>
      <c r="GH40">
        <v>-0.003737517340571005</v>
      </c>
      <c r="GI40">
        <v>5.982085394622747E-07</v>
      </c>
      <c r="GJ40">
        <v>-1.391655459703326E-10</v>
      </c>
      <c r="GK40">
        <v>-0.1764639834609928</v>
      </c>
      <c r="GL40">
        <v>-0.02035982196881906</v>
      </c>
      <c r="GM40">
        <v>0.001568582532168705</v>
      </c>
      <c r="GN40">
        <v>-2.657820970413759E-05</v>
      </c>
      <c r="GO40">
        <v>3</v>
      </c>
      <c r="GP40">
        <v>2314</v>
      </c>
      <c r="GQ40">
        <v>1</v>
      </c>
      <c r="GR40">
        <v>27</v>
      </c>
      <c r="GS40">
        <v>5477.6</v>
      </c>
      <c r="GT40">
        <v>5477.6</v>
      </c>
      <c r="GU40">
        <v>0.251465</v>
      </c>
      <c r="GV40">
        <v>2.31567</v>
      </c>
      <c r="GW40">
        <v>1.39648</v>
      </c>
      <c r="GX40">
        <v>2.35229</v>
      </c>
      <c r="GY40">
        <v>1.49536</v>
      </c>
      <c r="GZ40">
        <v>2.46826</v>
      </c>
      <c r="HA40">
        <v>39.2173</v>
      </c>
      <c r="HB40">
        <v>23.8949</v>
      </c>
      <c r="HC40">
        <v>18</v>
      </c>
      <c r="HD40">
        <v>529.42</v>
      </c>
      <c r="HE40">
        <v>440.894</v>
      </c>
      <c r="HF40">
        <v>25.2999</v>
      </c>
      <c r="HG40">
        <v>26.2972</v>
      </c>
      <c r="HH40">
        <v>30</v>
      </c>
      <c r="HI40">
        <v>26.3513</v>
      </c>
      <c r="HJ40">
        <v>26.3093</v>
      </c>
      <c r="HK40">
        <v>4.91586</v>
      </c>
      <c r="HL40">
        <v>26.0244</v>
      </c>
      <c r="HM40">
        <v>96.6156</v>
      </c>
      <c r="HN40">
        <v>25.3205</v>
      </c>
      <c r="HO40">
        <v>31.5544</v>
      </c>
      <c r="HP40">
        <v>22.7861</v>
      </c>
      <c r="HQ40">
        <v>101.193</v>
      </c>
      <c r="HR40">
        <v>101.049</v>
      </c>
    </row>
    <row r="41" spans="1:226">
      <c r="A41">
        <v>25</v>
      </c>
      <c r="B41">
        <v>1678810592.6</v>
      </c>
      <c r="C41">
        <v>273.5</v>
      </c>
      <c r="D41" t="s">
        <v>408</v>
      </c>
      <c r="E41" t="s">
        <v>409</v>
      </c>
      <c r="F41">
        <v>5</v>
      </c>
      <c r="G41" t="s">
        <v>410</v>
      </c>
      <c r="H41" t="s">
        <v>354</v>
      </c>
      <c r="I41">
        <v>1678810584.849999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429.2699229732583</v>
      </c>
      <c r="AK41">
        <v>422.2989151515151</v>
      </c>
      <c r="AL41">
        <v>-0.002611279486685474</v>
      </c>
      <c r="AM41">
        <v>64.39816624737645</v>
      </c>
      <c r="AN41">
        <f>(AP41 - AO41 + BO41*1E3/(8.314*(BQ41+273.15)) * AR41/BN41 * AQ41) * BN41/(100*BB41) * 1000/(1000 - AP41)</f>
        <v>0</v>
      </c>
      <c r="AO41">
        <v>22.5776583503945</v>
      </c>
      <c r="AP41">
        <v>23.9052909090909</v>
      </c>
      <c r="AQ41">
        <v>-0.00030186584232234</v>
      </c>
      <c r="AR41">
        <v>112.6110813942616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2.96</v>
      </c>
      <c r="BC41">
        <v>0.5</v>
      </c>
      <c r="BD41" t="s">
        <v>355</v>
      </c>
      <c r="BE41">
        <v>2</v>
      </c>
      <c r="BF41" t="b">
        <v>1</v>
      </c>
      <c r="BG41">
        <v>1678810584.849999</v>
      </c>
      <c r="BH41">
        <v>412.236</v>
      </c>
      <c r="BI41">
        <v>419.5654999999999</v>
      </c>
      <c r="BJ41">
        <v>23.92577333333333</v>
      </c>
      <c r="BK41">
        <v>22.58745</v>
      </c>
      <c r="BL41">
        <v>415.7529000000001</v>
      </c>
      <c r="BM41">
        <v>24.05430333333333</v>
      </c>
      <c r="BN41">
        <v>500.0616333333334</v>
      </c>
      <c r="BO41">
        <v>91.00974999999998</v>
      </c>
      <c r="BP41">
        <v>0.09993539666666668</v>
      </c>
      <c r="BQ41">
        <v>26.92008666666666</v>
      </c>
      <c r="BR41">
        <v>27.49733666666667</v>
      </c>
      <c r="BS41">
        <v>999.9000000000002</v>
      </c>
      <c r="BT41">
        <v>0</v>
      </c>
      <c r="BU41">
        <v>0</v>
      </c>
      <c r="BV41">
        <v>10003.68633333333</v>
      </c>
      <c r="BW41">
        <v>0</v>
      </c>
      <c r="BX41">
        <v>5.421216333333331</v>
      </c>
      <c r="BY41">
        <v>-7.329431666666666</v>
      </c>
      <c r="BZ41">
        <v>422.3410333333333</v>
      </c>
      <c r="CA41">
        <v>429.2614666666667</v>
      </c>
      <c r="CB41">
        <v>1.338335666666667</v>
      </c>
      <c r="CC41">
        <v>419.5654999999999</v>
      </c>
      <c r="CD41">
        <v>22.58745</v>
      </c>
      <c r="CE41">
        <v>2.177479333333333</v>
      </c>
      <c r="CF41">
        <v>2.055677333333333</v>
      </c>
      <c r="CG41">
        <v>18.79757333333333</v>
      </c>
      <c r="CH41">
        <v>17.87983333333333</v>
      </c>
      <c r="CI41">
        <v>1999.987666666666</v>
      </c>
      <c r="CJ41">
        <v>0.9800018999999999</v>
      </c>
      <c r="CK41">
        <v>0.01999812333333334</v>
      </c>
      <c r="CL41">
        <v>0</v>
      </c>
      <c r="CM41">
        <v>2.317183333333333</v>
      </c>
      <c r="CN41">
        <v>0</v>
      </c>
      <c r="CO41">
        <v>5952.119000000002</v>
      </c>
      <c r="CP41">
        <v>16749.37666666667</v>
      </c>
      <c r="CQ41">
        <v>37</v>
      </c>
      <c r="CR41">
        <v>38.0124</v>
      </c>
      <c r="CS41">
        <v>37.18699999999999</v>
      </c>
      <c r="CT41">
        <v>37.06199999999999</v>
      </c>
      <c r="CU41">
        <v>36.31619999999999</v>
      </c>
      <c r="CV41">
        <v>1959.991</v>
      </c>
      <c r="CW41">
        <v>39.996</v>
      </c>
      <c r="CX41">
        <v>0</v>
      </c>
      <c r="CY41">
        <v>1678810597.5</v>
      </c>
      <c r="CZ41">
        <v>0</v>
      </c>
      <c r="DA41">
        <v>0</v>
      </c>
      <c r="DB41" t="s">
        <v>356</v>
      </c>
      <c r="DC41">
        <v>1678481775.6</v>
      </c>
      <c r="DD41">
        <v>1678481780.6</v>
      </c>
      <c r="DE41">
        <v>0</v>
      </c>
      <c r="DF41">
        <v>1.339</v>
      </c>
      <c r="DG41">
        <v>0.082</v>
      </c>
      <c r="DH41">
        <v>-1.99</v>
      </c>
      <c r="DI41">
        <v>-0.032</v>
      </c>
      <c r="DJ41">
        <v>420</v>
      </c>
      <c r="DK41">
        <v>29</v>
      </c>
      <c r="DL41">
        <v>0.33</v>
      </c>
      <c r="DM41">
        <v>0.22</v>
      </c>
      <c r="DN41">
        <v>-7.313701707317072</v>
      </c>
      <c r="DO41">
        <v>-0.3125880836237059</v>
      </c>
      <c r="DP41">
        <v>0.05290379127464692</v>
      </c>
      <c r="DQ41">
        <v>0</v>
      </c>
      <c r="DR41">
        <v>1.343065609756098</v>
      </c>
      <c r="DS41">
        <v>-0.09547484320557362</v>
      </c>
      <c r="DT41">
        <v>0.01581643711980619</v>
      </c>
      <c r="DU41">
        <v>1</v>
      </c>
      <c r="DV41">
        <v>1</v>
      </c>
      <c r="DW41">
        <v>2</v>
      </c>
      <c r="DX41" t="s">
        <v>357</v>
      </c>
      <c r="DY41">
        <v>2.98346</v>
      </c>
      <c r="DZ41">
        <v>2.71574</v>
      </c>
      <c r="EA41">
        <v>0.0943353</v>
      </c>
      <c r="EB41">
        <v>0.09408270000000001</v>
      </c>
      <c r="EC41">
        <v>0.108041</v>
      </c>
      <c r="ED41">
        <v>0.101687</v>
      </c>
      <c r="EE41">
        <v>28832.1</v>
      </c>
      <c r="EF41">
        <v>28931.7</v>
      </c>
      <c r="EG41">
        <v>29586.1</v>
      </c>
      <c r="EH41">
        <v>29534.2</v>
      </c>
      <c r="EI41">
        <v>34963.2</v>
      </c>
      <c r="EJ41">
        <v>35243.1</v>
      </c>
      <c r="EK41">
        <v>41686.6</v>
      </c>
      <c r="EL41">
        <v>42064.7</v>
      </c>
      <c r="EM41">
        <v>1.97537</v>
      </c>
      <c r="EN41">
        <v>1.9057</v>
      </c>
      <c r="EO41">
        <v>0.11934</v>
      </c>
      <c r="EP41">
        <v>0</v>
      </c>
      <c r="EQ41">
        <v>25.561</v>
      </c>
      <c r="ER41">
        <v>999.9</v>
      </c>
      <c r="ES41">
        <v>53.2</v>
      </c>
      <c r="ET41">
        <v>31.9</v>
      </c>
      <c r="EU41">
        <v>27.7572</v>
      </c>
      <c r="EV41">
        <v>63.0996</v>
      </c>
      <c r="EW41">
        <v>32.9087</v>
      </c>
      <c r="EX41">
        <v>1</v>
      </c>
      <c r="EY41">
        <v>-0.0956453</v>
      </c>
      <c r="EZ41">
        <v>-0.0410131</v>
      </c>
      <c r="FA41">
        <v>20.3408</v>
      </c>
      <c r="FB41">
        <v>5.22014</v>
      </c>
      <c r="FC41">
        <v>12.0099</v>
      </c>
      <c r="FD41">
        <v>4.9899</v>
      </c>
      <c r="FE41">
        <v>3.28885</v>
      </c>
      <c r="FF41">
        <v>9999</v>
      </c>
      <c r="FG41">
        <v>9999</v>
      </c>
      <c r="FH41">
        <v>9999</v>
      </c>
      <c r="FI41">
        <v>999.9</v>
      </c>
      <c r="FJ41">
        <v>1.86795</v>
      </c>
      <c r="FK41">
        <v>1.86696</v>
      </c>
      <c r="FL41">
        <v>1.86644</v>
      </c>
      <c r="FM41">
        <v>1.86631</v>
      </c>
      <c r="FN41">
        <v>1.86815</v>
      </c>
      <c r="FO41">
        <v>1.87057</v>
      </c>
      <c r="FP41">
        <v>1.86929</v>
      </c>
      <c r="FQ41">
        <v>1.87073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-3.517</v>
      </c>
      <c r="GF41">
        <v>-0.1287</v>
      </c>
      <c r="GG41">
        <v>-2.056217051124162</v>
      </c>
      <c r="GH41">
        <v>-0.003737517340571005</v>
      </c>
      <c r="GI41">
        <v>5.982085394622747E-07</v>
      </c>
      <c r="GJ41">
        <v>-1.391655459703326E-10</v>
      </c>
      <c r="GK41">
        <v>-0.1764639834609928</v>
      </c>
      <c r="GL41">
        <v>-0.02035982196881906</v>
      </c>
      <c r="GM41">
        <v>0.001568582532168705</v>
      </c>
      <c r="GN41">
        <v>-2.657820970413759E-05</v>
      </c>
      <c r="GO41">
        <v>3</v>
      </c>
      <c r="GP41">
        <v>2314</v>
      </c>
      <c r="GQ41">
        <v>1</v>
      </c>
      <c r="GR41">
        <v>27</v>
      </c>
      <c r="GS41">
        <v>5480.3</v>
      </c>
      <c r="GT41">
        <v>5480.2</v>
      </c>
      <c r="GU41">
        <v>1.05713</v>
      </c>
      <c r="GV41">
        <v>2.23145</v>
      </c>
      <c r="GW41">
        <v>1.39771</v>
      </c>
      <c r="GX41">
        <v>2.34741</v>
      </c>
      <c r="GY41">
        <v>1.49536</v>
      </c>
      <c r="GZ41">
        <v>2.54028</v>
      </c>
      <c r="HA41">
        <v>39.2173</v>
      </c>
      <c r="HB41">
        <v>23.9036</v>
      </c>
      <c r="HC41">
        <v>18</v>
      </c>
      <c r="HD41">
        <v>529.121</v>
      </c>
      <c r="HE41">
        <v>440.532</v>
      </c>
      <c r="HF41">
        <v>25.2799</v>
      </c>
      <c r="HG41">
        <v>26.2709</v>
      </c>
      <c r="HH41">
        <v>30</v>
      </c>
      <c r="HI41">
        <v>26.3151</v>
      </c>
      <c r="HJ41">
        <v>26.2727</v>
      </c>
      <c r="HK41">
        <v>21.1643</v>
      </c>
      <c r="HL41">
        <v>26.2594</v>
      </c>
      <c r="HM41">
        <v>96.2439</v>
      </c>
      <c r="HN41">
        <v>25.2602</v>
      </c>
      <c r="HO41">
        <v>419.593</v>
      </c>
      <c r="HP41">
        <v>22.6591</v>
      </c>
      <c r="HQ41">
        <v>101.192</v>
      </c>
      <c r="HR41">
        <v>101.047</v>
      </c>
    </row>
    <row r="42" spans="1:226">
      <c r="A42">
        <v>26</v>
      </c>
      <c r="B42">
        <v>1678810597.6</v>
      </c>
      <c r="C42">
        <v>278.5</v>
      </c>
      <c r="D42" t="s">
        <v>411</v>
      </c>
      <c r="E42" t="s">
        <v>412</v>
      </c>
      <c r="F42">
        <v>5</v>
      </c>
      <c r="G42" t="s">
        <v>410</v>
      </c>
      <c r="H42" t="s">
        <v>354</v>
      </c>
      <c r="I42">
        <v>1678810589.755172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429.4808537610367</v>
      </c>
      <c r="AK42">
        <v>422.2482303030301</v>
      </c>
      <c r="AL42">
        <v>-0.0009084329592795229</v>
      </c>
      <c r="AM42">
        <v>64.39816624737645</v>
      </c>
      <c r="AN42">
        <f>(AP42 - AO42 + BO42*1E3/(8.314*(BQ42+273.15)) * AR42/BN42 * AQ42) * BN42/(100*BB42) * 1000/(1000 - AP42)</f>
        <v>0</v>
      </c>
      <c r="AO42">
        <v>22.5831766103332</v>
      </c>
      <c r="AP42">
        <v>23.89104606060606</v>
      </c>
      <c r="AQ42">
        <v>-0.0004794567317814798</v>
      </c>
      <c r="AR42">
        <v>112.6110813942616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2.96</v>
      </c>
      <c r="BC42">
        <v>0.5</v>
      </c>
      <c r="BD42" t="s">
        <v>355</v>
      </c>
      <c r="BE42">
        <v>2</v>
      </c>
      <c r="BF42" t="b">
        <v>1</v>
      </c>
      <c r="BG42">
        <v>1678810589.755172</v>
      </c>
      <c r="BH42">
        <v>412.2057931034482</v>
      </c>
      <c r="BI42">
        <v>419.4968965517241</v>
      </c>
      <c r="BJ42">
        <v>23.91106551724138</v>
      </c>
      <c r="BK42">
        <v>22.58263793103448</v>
      </c>
      <c r="BL42">
        <v>415.7226206896551</v>
      </c>
      <c r="BM42">
        <v>24.03971724137931</v>
      </c>
      <c r="BN42">
        <v>500.0441379310345</v>
      </c>
      <c r="BO42">
        <v>91.00894827586207</v>
      </c>
      <c r="BP42">
        <v>0.09986445172413794</v>
      </c>
      <c r="BQ42">
        <v>26.92395172413793</v>
      </c>
      <c r="BR42">
        <v>27.51184827586207</v>
      </c>
      <c r="BS42">
        <v>999.9000000000002</v>
      </c>
      <c r="BT42">
        <v>0</v>
      </c>
      <c r="BU42">
        <v>0</v>
      </c>
      <c r="BV42">
        <v>10012.18172413793</v>
      </c>
      <c r="BW42">
        <v>0</v>
      </c>
      <c r="BX42">
        <v>5.561055517241376</v>
      </c>
      <c r="BY42">
        <v>-7.291028620689656</v>
      </c>
      <c r="BZ42">
        <v>422.303724137931</v>
      </c>
      <c r="CA42">
        <v>429.1891379310345</v>
      </c>
      <c r="CB42">
        <v>1.328437586206897</v>
      </c>
      <c r="CC42">
        <v>419.4968965517241</v>
      </c>
      <c r="CD42">
        <v>22.58263793103448</v>
      </c>
      <c r="CE42">
        <v>2.176121034482759</v>
      </c>
      <c r="CF42">
        <v>2.055221034482759</v>
      </c>
      <c r="CG42">
        <v>18.78758275862069</v>
      </c>
      <c r="CH42">
        <v>17.87629655172414</v>
      </c>
      <c r="CI42">
        <v>2000.007586206897</v>
      </c>
      <c r="CJ42">
        <v>0.9800010344827588</v>
      </c>
      <c r="CK42">
        <v>0.01999906551724137</v>
      </c>
      <c r="CL42">
        <v>0</v>
      </c>
      <c r="CM42">
        <v>2.29776551724138</v>
      </c>
      <c r="CN42">
        <v>0</v>
      </c>
      <c r="CO42">
        <v>5952.099655172412</v>
      </c>
      <c r="CP42">
        <v>16749.53793103448</v>
      </c>
      <c r="CQ42">
        <v>37</v>
      </c>
      <c r="CR42">
        <v>38</v>
      </c>
      <c r="CS42">
        <v>37.18699999999999</v>
      </c>
      <c r="CT42">
        <v>37.06199999999999</v>
      </c>
      <c r="CU42">
        <v>36.312</v>
      </c>
      <c r="CV42">
        <v>1960.009655172414</v>
      </c>
      <c r="CW42">
        <v>39.99827586206897</v>
      </c>
      <c r="CX42">
        <v>0</v>
      </c>
      <c r="CY42">
        <v>1678810602.3</v>
      </c>
      <c r="CZ42">
        <v>0</v>
      </c>
      <c r="DA42">
        <v>0</v>
      </c>
      <c r="DB42" t="s">
        <v>356</v>
      </c>
      <c r="DC42">
        <v>1678481775.6</v>
      </c>
      <c r="DD42">
        <v>1678481780.6</v>
      </c>
      <c r="DE42">
        <v>0</v>
      </c>
      <c r="DF42">
        <v>1.339</v>
      </c>
      <c r="DG42">
        <v>0.082</v>
      </c>
      <c r="DH42">
        <v>-1.99</v>
      </c>
      <c r="DI42">
        <v>-0.032</v>
      </c>
      <c r="DJ42">
        <v>420</v>
      </c>
      <c r="DK42">
        <v>29</v>
      </c>
      <c r="DL42">
        <v>0.33</v>
      </c>
      <c r="DM42">
        <v>0.22</v>
      </c>
      <c r="DN42">
        <v>-7.318774146341463</v>
      </c>
      <c r="DO42">
        <v>0.02232271777001537</v>
      </c>
      <c r="DP42">
        <v>0.1623112683670034</v>
      </c>
      <c r="DQ42">
        <v>1</v>
      </c>
      <c r="DR42">
        <v>1.337040487804878</v>
      </c>
      <c r="DS42">
        <v>-0.1235979094076677</v>
      </c>
      <c r="DT42">
        <v>0.0139663911834402</v>
      </c>
      <c r="DU42">
        <v>0</v>
      </c>
      <c r="DV42">
        <v>1</v>
      </c>
      <c r="DW42">
        <v>2</v>
      </c>
      <c r="DX42" t="s">
        <v>357</v>
      </c>
      <c r="DY42">
        <v>2.98349</v>
      </c>
      <c r="DZ42">
        <v>2.71569</v>
      </c>
      <c r="EA42">
        <v>0.0943151</v>
      </c>
      <c r="EB42">
        <v>0.0936912</v>
      </c>
      <c r="EC42">
        <v>0.107992</v>
      </c>
      <c r="ED42">
        <v>0.101749</v>
      </c>
      <c r="EE42">
        <v>28832.5</v>
      </c>
      <c r="EF42">
        <v>28944.6</v>
      </c>
      <c r="EG42">
        <v>29585.8</v>
      </c>
      <c r="EH42">
        <v>29534.6</v>
      </c>
      <c r="EI42">
        <v>34964.6</v>
      </c>
      <c r="EJ42">
        <v>35242.3</v>
      </c>
      <c r="EK42">
        <v>41686</v>
      </c>
      <c r="EL42">
        <v>42066.7</v>
      </c>
      <c r="EM42">
        <v>1.9757</v>
      </c>
      <c r="EN42">
        <v>1.90545</v>
      </c>
      <c r="EO42">
        <v>0.11909</v>
      </c>
      <c r="EP42">
        <v>0</v>
      </c>
      <c r="EQ42">
        <v>25.5637</v>
      </c>
      <c r="ER42">
        <v>999.9</v>
      </c>
      <c r="ES42">
        <v>53.2</v>
      </c>
      <c r="ET42">
        <v>31.9</v>
      </c>
      <c r="EU42">
        <v>27.7562</v>
      </c>
      <c r="EV42">
        <v>63.0496</v>
      </c>
      <c r="EW42">
        <v>32.7003</v>
      </c>
      <c r="EX42">
        <v>1</v>
      </c>
      <c r="EY42">
        <v>-0.0956707</v>
      </c>
      <c r="EZ42">
        <v>-0.013878</v>
      </c>
      <c r="FA42">
        <v>20.3405</v>
      </c>
      <c r="FB42">
        <v>5.21804</v>
      </c>
      <c r="FC42">
        <v>12.0099</v>
      </c>
      <c r="FD42">
        <v>4.9889</v>
      </c>
      <c r="FE42">
        <v>3.28833</v>
      </c>
      <c r="FF42">
        <v>9999</v>
      </c>
      <c r="FG42">
        <v>9999</v>
      </c>
      <c r="FH42">
        <v>9999</v>
      </c>
      <c r="FI42">
        <v>999.9</v>
      </c>
      <c r="FJ42">
        <v>1.86793</v>
      </c>
      <c r="FK42">
        <v>1.86697</v>
      </c>
      <c r="FL42">
        <v>1.86644</v>
      </c>
      <c r="FM42">
        <v>1.8663</v>
      </c>
      <c r="FN42">
        <v>1.86814</v>
      </c>
      <c r="FO42">
        <v>1.87058</v>
      </c>
      <c r="FP42">
        <v>1.8693</v>
      </c>
      <c r="FQ42">
        <v>1.87073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-3.517</v>
      </c>
      <c r="GF42">
        <v>-0.1288</v>
      </c>
      <c r="GG42">
        <v>-2.056217051124162</v>
      </c>
      <c r="GH42">
        <v>-0.003737517340571005</v>
      </c>
      <c r="GI42">
        <v>5.982085394622747E-07</v>
      </c>
      <c r="GJ42">
        <v>-1.391655459703326E-10</v>
      </c>
      <c r="GK42">
        <v>-0.1764639834609928</v>
      </c>
      <c r="GL42">
        <v>-0.02035982196881906</v>
      </c>
      <c r="GM42">
        <v>0.001568582532168705</v>
      </c>
      <c r="GN42">
        <v>-2.657820970413759E-05</v>
      </c>
      <c r="GO42">
        <v>3</v>
      </c>
      <c r="GP42">
        <v>2314</v>
      </c>
      <c r="GQ42">
        <v>1</v>
      </c>
      <c r="GR42">
        <v>27</v>
      </c>
      <c r="GS42">
        <v>5480.4</v>
      </c>
      <c r="GT42">
        <v>5480.3</v>
      </c>
      <c r="GU42">
        <v>1.03271</v>
      </c>
      <c r="GV42">
        <v>2.23633</v>
      </c>
      <c r="GW42">
        <v>1.39648</v>
      </c>
      <c r="GX42">
        <v>2.34863</v>
      </c>
      <c r="GY42">
        <v>1.49536</v>
      </c>
      <c r="GZ42">
        <v>2.41821</v>
      </c>
      <c r="HA42">
        <v>39.2173</v>
      </c>
      <c r="HB42">
        <v>23.8949</v>
      </c>
      <c r="HC42">
        <v>18</v>
      </c>
      <c r="HD42">
        <v>529.331</v>
      </c>
      <c r="HE42">
        <v>440.372</v>
      </c>
      <c r="HF42">
        <v>25.2611</v>
      </c>
      <c r="HG42">
        <v>26.2708</v>
      </c>
      <c r="HH42">
        <v>30</v>
      </c>
      <c r="HI42">
        <v>26.3145</v>
      </c>
      <c r="HJ42">
        <v>26.2716</v>
      </c>
      <c r="HK42">
        <v>20.63</v>
      </c>
      <c r="HL42">
        <v>26.2594</v>
      </c>
      <c r="HM42">
        <v>96.2439</v>
      </c>
      <c r="HN42">
        <v>25.2493</v>
      </c>
      <c r="HO42">
        <v>399.549</v>
      </c>
      <c r="HP42">
        <v>22.7024</v>
      </c>
      <c r="HQ42">
        <v>101.191</v>
      </c>
      <c r="HR42">
        <v>101.05</v>
      </c>
    </row>
    <row r="43" spans="1:226">
      <c r="A43">
        <v>27</v>
      </c>
      <c r="B43">
        <v>1678810602.6</v>
      </c>
      <c r="C43">
        <v>283.5</v>
      </c>
      <c r="D43" t="s">
        <v>413</v>
      </c>
      <c r="E43" t="s">
        <v>414</v>
      </c>
      <c r="F43">
        <v>5</v>
      </c>
      <c r="G43" t="s">
        <v>410</v>
      </c>
      <c r="H43" t="s">
        <v>354</v>
      </c>
      <c r="I43">
        <v>1678810594.832142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422.407680752053</v>
      </c>
      <c r="AK43">
        <v>419.0469999999998</v>
      </c>
      <c r="AL43">
        <v>-0.8149532357544456</v>
      </c>
      <c r="AM43">
        <v>64.39816624737645</v>
      </c>
      <c r="AN43">
        <f>(AP43 - AO43 + BO43*1E3/(8.314*(BQ43+273.15)) * AR43/BN43 * AQ43) * BN43/(100*BB43) * 1000/(1000 - AP43)</f>
        <v>0</v>
      </c>
      <c r="AO43">
        <v>22.5869406775018</v>
      </c>
      <c r="AP43">
        <v>23.87765393939393</v>
      </c>
      <c r="AQ43">
        <v>-0.0002228149938300264</v>
      </c>
      <c r="AR43">
        <v>112.6110813942616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2.96</v>
      </c>
      <c r="BC43">
        <v>0.5</v>
      </c>
      <c r="BD43" t="s">
        <v>355</v>
      </c>
      <c r="BE43">
        <v>2</v>
      </c>
      <c r="BF43" t="b">
        <v>1</v>
      </c>
      <c r="BG43">
        <v>1678810594.832142</v>
      </c>
      <c r="BH43">
        <v>411.7612142857143</v>
      </c>
      <c r="BI43">
        <v>416.8727857142857</v>
      </c>
      <c r="BJ43">
        <v>23.89758928571429</v>
      </c>
      <c r="BK43">
        <v>22.58139285714286</v>
      </c>
      <c r="BL43">
        <v>415.2764642857143</v>
      </c>
      <c r="BM43">
        <v>24.02636428571428</v>
      </c>
      <c r="BN43">
        <v>500.059</v>
      </c>
      <c r="BO43">
        <v>91.00832142857142</v>
      </c>
      <c r="BP43">
        <v>0.0999097857142857</v>
      </c>
      <c r="BQ43">
        <v>26.92718928571429</v>
      </c>
      <c r="BR43">
        <v>27.51415714285714</v>
      </c>
      <c r="BS43">
        <v>999.9000000000002</v>
      </c>
      <c r="BT43">
        <v>0</v>
      </c>
      <c r="BU43">
        <v>0</v>
      </c>
      <c r="BV43">
        <v>10011.25285714286</v>
      </c>
      <c r="BW43">
        <v>0</v>
      </c>
      <c r="BX43">
        <v>5.622908928571428</v>
      </c>
      <c r="BY43">
        <v>-5.111596142857143</v>
      </c>
      <c r="BZ43">
        <v>421.8423928571429</v>
      </c>
      <c r="CA43">
        <v>426.5038571428571</v>
      </c>
      <c r="CB43">
        <v>1.316208928571428</v>
      </c>
      <c r="CC43">
        <v>416.8727857142857</v>
      </c>
      <c r="CD43">
        <v>22.58139285714286</v>
      </c>
      <c r="CE43">
        <v>2.17488</v>
      </c>
      <c r="CF43">
        <v>2.055093928571428</v>
      </c>
      <c r="CG43">
        <v>18.77845714285714</v>
      </c>
      <c r="CH43">
        <v>17.87531428571429</v>
      </c>
      <c r="CI43">
        <v>2000.021428571429</v>
      </c>
      <c r="CJ43">
        <v>0.9799997857142857</v>
      </c>
      <c r="CK43">
        <v>0.02000034642857143</v>
      </c>
      <c r="CL43">
        <v>0</v>
      </c>
      <c r="CM43">
        <v>2.294882142857143</v>
      </c>
      <c r="CN43">
        <v>0</v>
      </c>
      <c r="CO43">
        <v>5952.075</v>
      </c>
      <c r="CP43">
        <v>16749.63571428572</v>
      </c>
      <c r="CQ43">
        <v>37</v>
      </c>
      <c r="CR43">
        <v>38</v>
      </c>
      <c r="CS43">
        <v>37.187</v>
      </c>
      <c r="CT43">
        <v>37.0665</v>
      </c>
      <c r="CU43">
        <v>36.312</v>
      </c>
      <c r="CV43">
        <v>1960.020714285714</v>
      </c>
      <c r="CW43">
        <v>40.00178571428571</v>
      </c>
      <c r="CX43">
        <v>0</v>
      </c>
      <c r="CY43">
        <v>1678810607.7</v>
      </c>
      <c r="CZ43">
        <v>0</v>
      </c>
      <c r="DA43">
        <v>0</v>
      </c>
      <c r="DB43" t="s">
        <v>356</v>
      </c>
      <c r="DC43">
        <v>1678481775.6</v>
      </c>
      <c r="DD43">
        <v>1678481780.6</v>
      </c>
      <c r="DE43">
        <v>0</v>
      </c>
      <c r="DF43">
        <v>1.339</v>
      </c>
      <c r="DG43">
        <v>0.082</v>
      </c>
      <c r="DH43">
        <v>-1.99</v>
      </c>
      <c r="DI43">
        <v>-0.032</v>
      </c>
      <c r="DJ43">
        <v>420</v>
      </c>
      <c r="DK43">
        <v>29</v>
      </c>
      <c r="DL43">
        <v>0.33</v>
      </c>
      <c r="DM43">
        <v>0.22</v>
      </c>
      <c r="DN43">
        <v>-5.737506300000001</v>
      </c>
      <c r="DO43">
        <v>23.49307229268296</v>
      </c>
      <c r="DP43">
        <v>3.017167573449155</v>
      </c>
      <c r="DQ43">
        <v>0</v>
      </c>
      <c r="DR43">
        <v>1.32090425</v>
      </c>
      <c r="DS43">
        <v>-0.1421350469043174</v>
      </c>
      <c r="DT43">
        <v>0.01573473718997238</v>
      </c>
      <c r="DU43">
        <v>0</v>
      </c>
      <c r="DV43">
        <v>0</v>
      </c>
      <c r="DW43">
        <v>2</v>
      </c>
      <c r="DX43" t="s">
        <v>365</v>
      </c>
      <c r="DY43">
        <v>2.98359</v>
      </c>
      <c r="DZ43">
        <v>2.71554</v>
      </c>
      <c r="EA43">
        <v>0.0936723</v>
      </c>
      <c r="EB43">
        <v>0.09150610000000001</v>
      </c>
      <c r="EC43">
        <v>0.107959</v>
      </c>
      <c r="ED43">
        <v>0.101783</v>
      </c>
      <c r="EE43">
        <v>28852.8</v>
      </c>
      <c r="EF43">
        <v>29014.7</v>
      </c>
      <c r="EG43">
        <v>29585.6</v>
      </c>
      <c r="EH43">
        <v>29534.9</v>
      </c>
      <c r="EI43">
        <v>34965.7</v>
      </c>
      <c r="EJ43">
        <v>35240.6</v>
      </c>
      <c r="EK43">
        <v>41685.7</v>
      </c>
      <c r="EL43">
        <v>42066.4</v>
      </c>
      <c r="EM43">
        <v>1.9756</v>
      </c>
      <c r="EN43">
        <v>1.90558</v>
      </c>
      <c r="EO43">
        <v>0.119366</v>
      </c>
      <c r="EP43">
        <v>0</v>
      </c>
      <c r="EQ43">
        <v>25.5665</v>
      </c>
      <c r="ER43">
        <v>999.9</v>
      </c>
      <c r="ES43">
        <v>53.2</v>
      </c>
      <c r="ET43">
        <v>32</v>
      </c>
      <c r="EU43">
        <v>27.9128</v>
      </c>
      <c r="EV43">
        <v>62.9096</v>
      </c>
      <c r="EW43">
        <v>32.7083</v>
      </c>
      <c r="EX43">
        <v>1</v>
      </c>
      <c r="EY43">
        <v>-0.0957114</v>
      </c>
      <c r="EZ43">
        <v>0.0321596</v>
      </c>
      <c r="FA43">
        <v>20.3403</v>
      </c>
      <c r="FB43">
        <v>5.21834</v>
      </c>
      <c r="FC43">
        <v>12.0099</v>
      </c>
      <c r="FD43">
        <v>4.98915</v>
      </c>
      <c r="FE43">
        <v>3.28845</v>
      </c>
      <c r="FF43">
        <v>9999</v>
      </c>
      <c r="FG43">
        <v>9999</v>
      </c>
      <c r="FH43">
        <v>9999</v>
      </c>
      <c r="FI43">
        <v>999.9</v>
      </c>
      <c r="FJ43">
        <v>1.86789</v>
      </c>
      <c r="FK43">
        <v>1.86697</v>
      </c>
      <c r="FL43">
        <v>1.86645</v>
      </c>
      <c r="FM43">
        <v>1.8663</v>
      </c>
      <c r="FN43">
        <v>1.86813</v>
      </c>
      <c r="FO43">
        <v>1.87058</v>
      </c>
      <c r="FP43">
        <v>1.86928</v>
      </c>
      <c r="FQ43">
        <v>1.87072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-3.504</v>
      </c>
      <c r="GF43">
        <v>-0.129</v>
      </c>
      <c r="GG43">
        <v>-2.056217051124162</v>
      </c>
      <c r="GH43">
        <v>-0.003737517340571005</v>
      </c>
      <c r="GI43">
        <v>5.982085394622747E-07</v>
      </c>
      <c r="GJ43">
        <v>-1.391655459703326E-10</v>
      </c>
      <c r="GK43">
        <v>-0.1764639834609928</v>
      </c>
      <c r="GL43">
        <v>-0.02035982196881906</v>
      </c>
      <c r="GM43">
        <v>0.001568582532168705</v>
      </c>
      <c r="GN43">
        <v>-2.657820970413759E-05</v>
      </c>
      <c r="GO43">
        <v>3</v>
      </c>
      <c r="GP43">
        <v>2314</v>
      </c>
      <c r="GQ43">
        <v>1</v>
      </c>
      <c r="GR43">
        <v>27</v>
      </c>
      <c r="GS43">
        <v>5480.4</v>
      </c>
      <c r="GT43">
        <v>5480.4</v>
      </c>
      <c r="GU43">
        <v>1.00342</v>
      </c>
      <c r="GV43">
        <v>2.229</v>
      </c>
      <c r="GW43">
        <v>1.39771</v>
      </c>
      <c r="GX43">
        <v>2.34863</v>
      </c>
      <c r="GY43">
        <v>1.49536</v>
      </c>
      <c r="GZ43">
        <v>2.54639</v>
      </c>
      <c r="HA43">
        <v>39.2173</v>
      </c>
      <c r="HB43">
        <v>23.8949</v>
      </c>
      <c r="HC43">
        <v>18</v>
      </c>
      <c r="HD43">
        <v>529.25</v>
      </c>
      <c r="HE43">
        <v>440.447</v>
      </c>
      <c r="HF43">
        <v>25.243</v>
      </c>
      <c r="HG43">
        <v>26.2686</v>
      </c>
      <c r="HH43">
        <v>29.9999</v>
      </c>
      <c r="HI43">
        <v>26.3129</v>
      </c>
      <c r="HJ43">
        <v>26.2716</v>
      </c>
      <c r="HK43">
        <v>20.0331</v>
      </c>
      <c r="HL43">
        <v>25.9819</v>
      </c>
      <c r="HM43">
        <v>96.2439</v>
      </c>
      <c r="HN43">
        <v>25.2295</v>
      </c>
      <c r="HO43">
        <v>386.194</v>
      </c>
      <c r="HP43">
        <v>22.7413</v>
      </c>
      <c r="HQ43">
        <v>101.19</v>
      </c>
      <c r="HR43">
        <v>101.05</v>
      </c>
    </row>
    <row r="44" spans="1:226">
      <c r="A44">
        <v>28</v>
      </c>
      <c r="B44">
        <v>1678810607.6</v>
      </c>
      <c r="C44">
        <v>288.5</v>
      </c>
      <c r="D44" t="s">
        <v>415</v>
      </c>
      <c r="E44" t="s">
        <v>416</v>
      </c>
      <c r="F44">
        <v>5</v>
      </c>
      <c r="G44" t="s">
        <v>410</v>
      </c>
      <c r="H44" t="s">
        <v>354</v>
      </c>
      <c r="I44">
        <v>1678810600.1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407.4400648957238</v>
      </c>
      <c r="AK44">
        <v>409.6777515151514</v>
      </c>
      <c r="AL44">
        <v>-2.023013780677195</v>
      </c>
      <c r="AM44">
        <v>64.39816624737645</v>
      </c>
      <c r="AN44">
        <f>(AP44 - AO44 + BO44*1E3/(8.314*(BQ44+273.15)) * AR44/BN44 * AQ44) * BN44/(100*BB44) * 1000/(1000 - AP44)</f>
        <v>0</v>
      </c>
      <c r="AO44">
        <v>22.6367891998919</v>
      </c>
      <c r="AP44">
        <v>23.87720787878787</v>
      </c>
      <c r="AQ44">
        <v>7.099733158456152E-05</v>
      </c>
      <c r="AR44">
        <v>112.6110813942616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2.96</v>
      </c>
      <c r="BC44">
        <v>0.5</v>
      </c>
      <c r="BD44" t="s">
        <v>355</v>
      </c>
      <c r="BE44">
        <v>2</v>
      </c>
      <c r="BF44" t="b">
        <v>1</v>
      </c>
      <c r="BG44">
        <v>1678810600.1</v>
      </c>
      <c r="BH44">
        <v>408.9944444444444</v>
      </c>
      <c r="BI44">
        <v>409.1512962962963</v>
      </c>
      <c r="BJ44">
        <v>23.88574074074074</v>
      </c>
      <c r="BK44">
        <v>22.59665555555555</v>
      </c>
      <c r="BL44">
        <v>412.5003703703704</v>
      </c>
      <c r="BM44">
        <v>24.01461481481481</v>
      </c>
      <c r="BN44">
        <v>500.0692222222223</v>
      </c>
      <c r="BO44">
        <v>91.00892592592592</v>
      </c>
      <c r="BP44">
        <v>0.09997014444444442</v>
      </c>
      <c r="BQ44">
        <v>26.92944074074074</v>
      </c>
      <c r="BR44">
        <v>27.52047037037037</v>
      </c>
      <c r="BS44">
        <v>999.9000000000001</v>
      </c>
      <c r="BT44">
        <v>0</v>
      </c>
      <c r="BU44">
        <v>0</v>
      </c>
      <c r="BV44">
        <v>10000.39629629629</v>
      </c>
      <c r="BW44">
        <v>0</v>
      </c>
      <c r="BX44">
        <v>5.74851925925926</v>
      </c>
      <c r="BY44">
        <v>-0.1568260000000001</v>
      </c>
      <c r="BZ44">
        <v>419.0027407407408</v>
      </c>
      <c r="CA44">
        <v>418.6102222222221</v>
      </c>
      <c r="CB44">
        <v>1.289087407407407</v>
      </c>
      <c r="CC44">
        <v>409.1512962962963</v>
      </c>
      <c r="CD44">
        <v>22.59665555555555</v>
      </c>
      <c r="CE44">
        <v>2.173815555555556</v>
      </c>
      <c r="CF44">
        <v>2.056497407407408</v>
      </c>
      <c r="CG44">
        <v>18.77062592592593</v>
      </c>
      <c r="CH44">
        <v>17.88614814814814</v>
      </c>
      <c r="CI44">
        <v>2000.036296296296</v>
      </c>
      <c r="CJ44">
        <v>0.9799978888888889</v>
      </c>
      <c r="CK44">
        <v>0.02000227407407407</v>
      </c>
      <c r="CL44">
        <v>0</v>
      </c>
      <c r="CM44">
        <v>2.2214</v>
      </c>
      <c r="CN44">
        <v>0</v>
      </c>
      <c r="CO44">
        <v>5952.112962962964</v>
      </c>
      <c r="CP44">
        <v>16749.74444444444</v>
      </c>
      <c r="CQ44">
        <v>37</v>
      </c>
      <c r="CR44">
        <v>38</v>
      </c>
      <c r="CS44">
        <v>37.187</v>
      </c>
      <c r="CT44">
        <v>37.06666666666667</v>
      </c>
      <c r="CU44">
        <v>36.312</v>
      </c>
      <c r="CV44">
        <v>1960.031851851852</v>
      </c>
      <c r="CW44">
        <v>40.0062962962963</v>
      </c>
      <c r="CX44">
        <v>0</v>
      </c>
      <c r="CY44">
        <v>1678810612.5</v>
      </c>
      <c r="CZ44">
        <v>0</v>
      </c>
      <c r="DA44">
        <v>0</v>
      </c>
      <c r="DB44" t="s">
        <v>356</v>
      </c>
      <c r="DC44">
        <v>1678481775.6</v>
      </c>
      <c r="DD44">
        <v>1678481780.6</v>
      </c>
      <c r="DE44">
        <v>0</v>
      </c>
      <c r="DF44">
        <v>1.339</v>
      </c>
      <c r="DG44">
        <v>0.082</v>
      </c>
      <c r="DH44">
        <v>-1.99</v>
      </c>
      <c r="DI44">
        <v>-0.032</v>
      </c>
      <c r="DJ44">
        <v>420</v>
      </c>
      <c r="DK44">
        <v>29</v>
      </c>
      <c r="DL44">
        <v>0.33</v>
      </c>
      <c r="DM44">
        <v>0.22</v>
      </c>
      <c r="DN44">
        <v>-2.697457365853658</v>
      </c>
      <c r="DO44">
        <v>53.14703692682926</v>
      </c>
      <c r="DP44">
        <v>5.778286202746736</v>
      </c>
      <c r="DQ44">
        <v>0</v>
      </c>
      <c r="DR44">
        <v>1.303154390243902</v>
      </c>
      <c r="DS44">
        <v>-0.2810811846689908</v>
      </c>
      <c r="DT44">
        <v>0.03046456094232584</v>
      </c>
      <c r="DU44">
        <v>0</v>
      </c>
      <c r="DV44">
        <v>0</v>
      </c>
      <c r="DW44">
        <v>2</v>
      </c>
      <c r="DX44" t="s">
        <v>365</v>
      </c>
      <c r="DY44">
        <v>2.98326</v>
      </c>
      <c r="DZ44">
        <v>2.7156</v>
      </c>
      <c r="EA44">
        <v>0.0919904</v>
      </c>
      <c r="EB44">
        <v>0.0887366</v>
      </c>
      <c r="EC44">
        <v>0.10796</v>
      </c>
      <c r="ED44">
        <v>0.101956</v>
      </c>
      <c r="EE44">
        <v>28906.6</v>
      </c>
      <c r="EF44">
        <v>29102.7</v>
      </c>
      <c r="EG44">
        <v>29585.9</v>
      </c>
      <c r="EH44">
        <v>29534.4</v>
      </c>
      <c r="EI44">
        <v>34966.1</v>
      </c>
      <c r="EJ44">
        <v>35233.5</v>
      </c>
      <c r="EK44">
        <v>41686.2</v>
      </c>
      <c r="EL44">
        <v>42066.2</v>
      </c>
      <c r="EM44">
        <v>1.97578</v>
      </c>
      <c r="EN44">
        <v>1.90558</v>
      </c>
      <c r="EO44">
        <v>0.118956</v>
      </c>
      <c r="EP44">
        <v>0</v>
      </c>
      <c r="EQ44">
        <v>25.5686</v>
      </c>
      <c r="ER44">
        <v>999.9</v>
      </c>
      <c r="ES44">
        <v>53.2</v>
      </c>
      <c r="ET44">
        <v>32</v>
      </c>
      <c r="EU44">
        <v>27.9122</v>
      </c>
      <c r="EV44">
        <v>63.1596</v>
      </c>
      <c r="EW44">
        <v>33.097</v>
      </c>
      <c r="EX44">
        <v>1</v>
      </c>
      <c r="EY44">
        <v>-0.0957216</v>
      </c>
      <c r="EZ44">
        <v>0.0501362</v>
      </c>
      <c r="FA44">
        <v>20.3406</v>
      </c>
      <c r="FB44">
        <v>5.21819</v>
      </c>
      <c r="FC44">
        <v>12.0099</v>
      </c>
      <c r="FD44">
        <v>4.9894</v>
      </c>
      <c r="FE44">
        <v>3.2885</v>
      </c>
      <c r="FF44">
        <v>9999</v>
      </c>
      <c r="FG44">
        <v>9999</v>
      </c>
      <c r="FH44">
        <v>9999</v>
      </c>
      <c r="FI44">
        <v>999.9</v>
      </c>
      <c r="FJ44">
        <v>1.86791</v>
      </c>
      <c r="FK44">
        <v>1.86694</v>
      </c>
      <c r="FL44">
        <v>1.86643</v>
      </c>
      <c r="FM44">
        <v>1.8663</v>
      </c>
      <c r="FN44">
        <v>1.86813</v>
      </c>
      <c r="FO44">
        <v>1.87057</v>
      </c>
      <c r="FP44">
        <v>1.86926</v>
      </c>
      <c r="FQ44">
        <v>1.87072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-3.472</v>
      </c>
      <c r="GF44">
        <v>-0.129</v>
      </c>
      <c r="GG44">
        <v>-2.056217051124162</v>
      </c>
      <c r="GH44">
        <v>-0.003737517340571005</v>
      </c>
      <c r="GI44">
        <v>5.982085394622747E-07</v>
      </c>
      <c r="GJ44">
        <v>-1.391655459703326E-10</v>
      </c>
      <c r="GK44">
        <v>-0.1764639834609928</v>
      </c>
      <c r="GL44">
        <v>-0.02035982196881906</v>
      </c>
      <c r="GM44">
        <v>0.001568582532168705</v>
      </c>
      <c r="GN44">
        <v>-2.657820970413759E-05</v>
      </c>
      <c r="GO44">
        <v>3</v>
      </c>
      <c r="GP44">
        <v>2314</v>
      </c>
      <c r="GQ44">
        <v>1</v>
      </c>
      <c r="GR44">
        <v>27</v>
      </c>
      <c r="GS44">
        <v>5480.5</v>
      </c>
      <c r="GT44">
        <v>5480.4</v>
      </c>
      <c r="GU44">
        <v>0.968018</v>
      </c>
      <c r="GV44">
        <v>2.23877</v>
      </c>
      <c r="GW44">
        <v>1.39648</v>
      </c>
      <c r="GX44">
        <v>2.34985</v>
      </c>
      <c r="GY44">
        <v>1.49536</v>
      </c>
      <c r="GZ44">
        <v>2.40967</v>
      </c>
      <c r="HA44">
        <v>39.1924</v>
      </c>
      <c r="HB44">
        <v>23.8861</v>
      </c>
      <c r="HC44">
        <v>18</v>
      </c>
      <c r="HD44">
        <v>529.366</v>
      </c>
      <c r="HE44">
        <v>440.448</v>
      </c>
      <c r="HF44">
        <v>25.2209</v>
      </c>
      <c r="HG44">
        <v>26.2686</v>
      </c>
      <c r="HH44">
        <v>29.9999</v>
      </c>
      <c r="HI44">
        <v>26.3129</v>
      </c>
      <c r="HJ44">
        <v>26.2716</v>
      </c>
      <c r="HK44">
        <v>19.3315</v>
      </c>
      <c r="HL44">
        <v>25.7041</v>
      </c>
      <c r="HM44">
        <v>96.2439</v>
      </c>
      <c r="HN44">
        <v>25.211</v>
      </c>
      <c r="HO44">
        <v>366.131</v>
      </c>
      <c r="HP44">
        <v>22.774</v>
      </c>
      <c r="HQ44">
        <v>101.191</v>
      </c>
      <c r="HR44">
        <v>101.049</v>
      </c>
    </row>
    <row r="45" spans="1:226">
      <c r="A45">
        <v>29</v>
      </c>
      <c r="B45">
        <v>1678810612.6</v>
      </c>
      <c r="C45">
        <v>293.5</v>
      </c>
      <c r="D45" t="s">
        <v>417</v>
      </c>
      <c r="E45" t="s">
        <v>418</v>
      </c>
      <c r="F45">
        <v>5</v>
      </c>
      <c r="G45" t="s">
        <v>410</v>
      </c>
      <c r="H45" t="s">
        <v>354</v>
      </c>
      <c r="I45">
        <v>1678810604.814285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391.0421311346862</v>
      </c>
      <c r="AK45">
        <v>396.6245515151516</v>
      </c>
      <c r="AL45">
        <v>-2.690966959544081</v>
      </c>
      <c r="AM45">
        <v>64.39816624737645</v>
      </c>
      <c r="AN45">
        <f>(AP45 - AO45 + BO45*1E3/(8.314*(BQ45+273.15)) * AR45/BN45 * AQ45) * BN45/(100*BB45) * 1000/(1000 - AP45)</f>
        <v>0</v>
      </c>
      <c r="AO45">
        <v>22.73641374134528</v>
      </c>
      <c r="AP45">
        <v>23.90197575757576</v>
      </c>
      <c r="AQ45">
        <v>0.007301060713641066</v>
      </c>
      <c r="AR45">
        <v>112.6110813942616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2.96</v>
      </c>
      <c r="BC45">
        <v>0.5</v>
      </c>
      <c r="BD45" t="s">
        <v>355</v>
      </c>
      <c r="BE45">
        <v>2</v>
      </c>
      <c r="BF45" t="b">
        <v>1</v>
      </c>
      <c r="BG45">
        <v>1678810604.814285</v>
      </c>
      <c r="BH45">
        <v>402.7777142857143</v>
      </c>
      <c r="BI45">
        <v>397.0115714285714</v>
      </c>
      <c r="BJ45">
        <v>23.88283214285714</v>
      </c>
      <c r="BK45">
        <v>22.639425</v>
      </c>
      <c r="BL45">
        <v>406.2628571428571</v>
      </c>
      <c r="BM45">
        <v>24.01173214285714</v>
      </c>
      <c r="BN45">
        <v>500.0789285714285</v>
      </c>
      <c r="BO45">
        <v>91.00941428571427</v>
      </c>
      <c r="BP45">
        <v>0.1000075178571429</v>
      </c>
      <c r="BQ45">
        <v>26.92956785714286</v>
      </c>
      <c r="BR45">
        <v>27.51813214285714</v>
      </c>
      <c r="BS45">
        <v>999.9000000000002</v>
      </c>
      <c r="BT45">
        <v>0</v>
      </c>
      <c r="BU45">
        <v>0</v>
      </c>
      <c r="BV45">
        <v>9994.618571428571</v>
      </c>
      <c r="BW45">
        <v>0</v>
      </c>
      <c r="BX45">
        <v>5.996539999999999</v>
      </c>
      <c r="BY45">
        <v>5.766137785714285</v>
      </c>
      <c r="BZ45">
        <v>412.6325</v>
      </c>
      <c r="CA45">
        <v>406.207</v>
      </c>
      <c r="CB45">
        <v>1.243396428571429</v>
      </c>
      <c r="CC45">
        <v>397.0115714285714</v>
      </c>
      <c r="CD45">
        <v>22.639425</v>
      </c>
      <c r="CE45">
        <v>2.1735625</v>
      </c>
      <c r="CF45">
        <v>2.060401428571428</v>
      </c>
      <c r="CG45">
        <v>18.76876785714285</v>
      </c>
      <c r="CH45">
        <v>17.91626428571429</v>
      </c>
      <c r="CI45">
        <v>2000.01</v>
      </c>
      <c r="CJ45">
        <v>0.9799990357142857</v>
      </c>
      <c r="CK45">
        <v>0.02000106785714286</v>
      </c>
      <c r="CL45">
        <v>0</v>
      </c>
      <c r="CM45">
        <v>2.27575</v>
      </c>
      <c r="CN45">
        <v>0</v>
      </c>
      <c r="CO45">
        <v>5952.088928571429</v>
      </c>
      <c r="CP45">
        <v>16749.525</v>
      </c>
      <c r="CQ45">
        <v>37</v>
      </c>
      <c r="CR45">
        <v>38</v>
      </c>
      <c r="CS45">
        <v>37.187</v>
      </c>
      <c r="CT45">
        <v>37.0665</v>
      </c>
      <c r="CU45">
        <v>36.32100000000001</v>
      </c>
      <c r="CV45">
        <v>1960.008214285715</v>
      </c>
      <c r="CW45">
        <v>40.00285714285714</v>
      </c>
      <c r="CX45">
        <v>0</v>
      </c>
      <c r="CY45">
        <v>1678810617.3</v>
      </c>
      <c r="CZ45">
        <v>0</v>
      </c>
      <c r="DA45">
        <v>0</v>
      </c>
      <c r="DB45" t="s">
        <v>356</v>
      </c>
      <c r="DC45">
        <v>1678481775.6</v>
      </c>
      <c r="DD45">
        <v>1678481780.6</v>
      </c>
      <c r="DE45">
        <v>0</v>
      </c>
      <c r="DF45">
        <v>1.339</v>
      </c>
      <c r="DG45">
        <v>0.082</v>
      </c>
      <c r="DH45">
        <v>-1.99</v>
      </c>
      <c r="DI45">
        <v>-0.032</v>
      </c>
      <c r="DJ45">
        <v>420</v>
      </c>
      <c r="DK45">
        <v>29</v>
      </c>
      <c r="DL45">
        <v>0.33</v>
      </c>
      <c r="DM45">
        <v>0.22</v>
      </c>
      <c r="DN45">
        <v>2.61239845</v>
      </c>
      <c r="DO45">
        <v>76.68899135459667</v>
      </c>
      <c r="DP45">
        <v>7.467137899456046</v>
      </c>
      <c r="DQ45">
        <v>0</v>
      </c>
      <c r="DR45">
        <v>1.263791</v>
      </c>
      <c r="DS45">
        <v>-0.5610355722326479</v>
      </c>
      <c r="DT45">
        <v>0.05556699271150097</v>
      </c>
      <c r="DU45">
        <v>0</v>
      </c>
      <c r="DV45">
        <v>0</v>
      </c>
      <c r="DW45">
        <v>2</v>
      </c>
      <c r="DX45" t="s">
        <v>365</v>
      </c>
      <c r="DY45">
        <v>2.98355</v>
      </c>
      <c r="DZ45">
        <v>2.71556</v>
      </c>
      <c r="EA45">
        <v>0.0896816</v>
      </c>
      <c r="EB45">
        <v>0.0857979</v>
      </c>
      <c r="EC45">
        <v>0.108047</v>
      </c>
      <c r="ED45">
        <v>0.102251</v>
      </c>
      <c r="EE45">
        <v>28980.3</v>
      </c>
      <c r="EF45">
        <v>29196.4</v>
      </c>
      <c r="EG45">
        <v>29586.1</v>
      </c>
      <c r="EH45">
        <v>29534.3</v>
      </c>
      <c r="EI45">
        <v>34962.7</v>
      </c>
      <c r="EJ45">
        <v>35221.6</v>
      </c>
      <c r="EK45">
        <v>41686.5</v>
      </c>
      <c r="EL45">
        <v>42066.2</v>
      </c>
      <c r="EM45">
        <v>1.97547</v>
      </c>
      <c r="EN45">
        <v>1.90587</v>
      </c>
      <c r="EO45">
        <v>0.118777</v>
      </c>
      <c r="EP45">
        <v>0</v>
      </c>
      <c r="EQ45">
        <v>25.5707</v>
      </c>
      <c r="ER45">
        <v>999.9</v>
      </c>
      <c r="ES45">
        <v>53.1</v>
      </c>
      <c r="ET45">
        <v>32</v>
      </c>
      <c r="EU45">
        <v>27.8597</v>
      </c>
      <c r="EV45">
        <v>63.0196</v>
      </c>
      <c r="EW45">
        <v>32.8165</v>
      </c>
      <c r="EX45">
        <v>1</v>
      </c>
      <c r="EY45">
        <v>-0.0958943</v>
      </c>
      <c r="EZ45">
        <v>0.067677</v>
      </c>
      <c r="FA45">
        <v>20.3406</v>
      </c>
      <c r="FB45">
        <v>5.21864</v>
      </c>
      <c r="FC45">
        <v>12.0099</v>
      </c>
      <c r="FD45">
        <v>4.98945</v>
      </c>
      <c r="FE45">
        <v>3.2885</v>
      </c>
      <c r="FF45">
        <v>9999</v>
      </c>
      <c r="FG45">
        <v>9999</v>
      </c>
      <c r="FH45">
        <v>9999</v>
      </c>
      <c r="FI45">
        <v>999.9</v>
      </c>
      <c r="FJ45">
        <v>1.86793</v>
      </c>
      <c r="FK45">
        <v>1.86692</v>
      </c>
      <c r="FL45">
        <v>1.86643</v>
      </c>
      <c r="FM45">
        <v>1.8663</v>
      </c>
      <c r="FN45">
        <v>1.86813</v>
      </c>
      <c r="FO45">
        <v>1.87057</v>
      </c>
      <c r="FP45">
        <v>1.8693</v>
      </c>
      <c r="FQ45">
        <v>1.87068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-3.428</v>
      </c>
      <c r="GF45">
        <v>-0.1287</v>
      </c>
      <c r="GG45">
        <v>-2.056217051124162</v>
      </c>
      <c r="GH45">
        <v>-0.003737517340571005</v>
      </c>
      <c r="GI45">
        <v>5.982085394622747E-07</v>
      </c>
      <c r="GJ45">
        <v>-1.391655459703326E-10</v>
      </c>
      <c r="GK45">
        <v>-0.1764639834609928</v>
      </c>
      <c r="GL45">
        <v>-0.02035982196881906</v>
      </c>
      <c r="GM45">
        <v>0.001568582532168705</v>
      </c>
      <c r="GN45">
        <v>-2.657820970413759E-05</v>
      </c>
      <c r="GO45">
        <v>3</v>
      </c>
      <c r="GP45">
        <v>2314</v>
      </c>
      <c r="GQ45">
        <v>1</v>
      </c>
      <c r="GR45">
        <v>27</v>
      </c>
      <c r="GS45">
        <v>5480.6</v>
      </c>
      <c r="GT45">
        <v>5480.5</v>
      </c>
      <c r="GU45">
        <v>0.936279</v>
      </c>
      <c r="GV45">
        <v>2.23633</v>
      </c>
      <c r="GW45">
        <v>1.39648</v>
      </c>
      <c r="GX45">
        <v>2.34863</v>
      </c>
      <c r="GY45">
        <v>1.49536</v>
      </c>
      <c r="GZ45">
        <v>2.54639</v>
      </c>
      <c r="HA45">
        <v>39.2173</v>
      </c>
      <c r="HB45">
        <v>23.9036</v>
      </c>
      <c r="HC45">
        <v>18</v>
      </c>
      <c r="HD45">
        <v>529.167</v>
      </c>
      <c r="HE45">
        <v>440.625</v>
      </c>
      <c r="HF45">
        <v>25.2002</v>
      </c>
      <c r="HG45">
        <v>26.2686</v>
      </c>
      <c r="HH45">
        <v>30.0002</v>
      </c>
      <c r="HI45">
        <v>26.3129</v>
      </c>
      <c r="HJ45">
        <v>26.2711</v>
      </c>
      <c r="HK45">
        <v>18.698</v>
      </c>
      <c r="HL45">
        <v>25.7041</v>
      </c>
      <c r="HM45">
        <v>96.2439</v>
      </c>
      <c r="HN45">
        <v>25.1919</v>
      </c>
      <c r="HO45">
        <v>352.769</v>
      </c>
      <c r="HP45">
        <v>22.7719</v>
      </c>
      <c r="HQ45">
        <v>101.192</v>
      </c>
      <c r="HR45">
        <v>101.049</v>
      </c>
    </row>
    <row r="46" spans="1:226">
      <c r="A46">
        <v>30</v>
      </c>
      <c r="B46">
        <v>1678810617.6</v>
      </c>
      <c r="C46">
        <v>298.5</v>
      </c>
      <c r="D46" t="s">
        <v>419</v>
      </c>
      <c r="E46" t="s">
        <v>420</v>
      </c>
      <c r="F46">
        <v>5</v>
      </c>
      <c r="G46" t="s">
        <v>410</v>
      </c>
      <c r="H46" t="s">
        <v>354</v>
      </c>
      <c r="I46">
        <v>1678810610.1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374.0830407317285</v>
      </c>
      <c r="AK46">
        <v>381.4467030303029</v>
      </c>
      <c r="AL46">
        <v>-3.082998883621999</v>
      </c>
      <c r="AM46">
        <v>64.39816624737645</v>
      </c>
      <c r="AN46">
        <f>(AP46 - AO46 + BO46*1E3/(8.314*(BQ46+273.15)) * AR46/BN46 * AQ46) * BN46/(100*BB46) * 1000/(1000 - AP46)</f>
        <v>0</v>
      </c>
      <c r="AO46">
        <v>22.75999765834515</v>
      </c>
      <c r="AP46">
        <v>23.93771939393939</v>
      </c>
      <c r="AQ46">
        <v>0.006210571091470375</v>
      </c>
      <c r="AR46">
        <v>112.6110813942616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2.96</v>
      </c>
      <c r="BC46">
        <v>0.5</v>
      </c>
      <c r="BD46" t="s">
        <v>355</v>
      </c>
      <c r="BE46">
        <v>2</v>
      </c>
      <c r="BF46" t="b">
        <v>1</v>
      </c>
      <c r="BG46">
        <v>1678810610.1</v>
      </c>
      <c r="BH46">
        <v>391.6141481481481</v>
      </c>
      <c r="BI46">
        <v>380.4205925925926</v>
      </c>
      <c r="BJ46">
        <v>23.8965037037037</v>
      </c>
      <c r="BK46">
        <v>22.69843703703703</v>
      </c>
      <c r="BL46">
        <v>395.061962962963</v>
      </c>
      <c r="BM46">
        <v>24.02528518518518</v>
      </c>
      <c r="BN46">
        <v>500.0753703703704</v>
      </c>
      <c r="BO46">
        <v>91.00894074074074</v>
      </c>
      <c r="BP46">
        <v>0.1000043962962963</v>
      </c>
      <c r="BQ46">
        <v>26.92892962962963</v>
      </c>
      <c r="BR46">
        <v>27.52024444444444</v>
      </c>
      <c r="BS46">
        <v>999.9000000000001</v>
      </c>
      <c r="BT46">
        <v>0</v>
      </c>
      <c r="BU46">
        <v>0</v>
      </c>
      <c r="BV46">
        <v>9993.194074074074</v>
      </c>
      <c r="BW46">
        <v>0</v>
      </c>
      <c r="BX46">
        <v>6.274582962962961</v>
      </c>
      <c r="BY46">
        <v>11.19360444444444</v>
      </c>
      <c r="BZ46">
        <v>401.2011111111111</v>
      </c>
      <c r="CA46">
        <v>389.2550740740739</v>
      </c>
      <c r="CB46">
        <v>1.198060740740741</v>
      </c>
      <c r="CC46">
        <v>380.4205925925926</v>
      </c>
      <c r="CD46">
        <v>22.69843703703703</v>
      </c>
      <c r="CE46">
        <v>2.174795925925926</v>
      </c>
      <c r="CF46">
        <v>2.06576037037037</v>
      </c>
      <c r="CG46">
        <v>18.77783333333333</v>
      </c>
      <c r="CH46">
        <v>17.95755185185185</v>
      </c>
      <c r="CI46">
        <v>1999.97</v>
      </c>
      <c r="CJ46">
        <v>0.9800012222222222</v>
      </c>
      <c r="CK46">
        <v>0.01999882222222222</v>
      </c>
      <c r="CL46">
        <v>0</v>
      </c>
      <c r="CM46">
        <v>2.280688888888889</v>
      </c>
      <c r="CN46">
        <v>0</v>
      </c>
      <c r="CO46">
        <v>5952.10148148148</v>
      </c>
      <c r="CP46">
        <v>16749.20740740741</v>
      </c>
      <c r="CQ46">
        <v>37</v>
      </c>
      <c r="CR46">
        <v>38</v>
      </c>
      <c r="CS46">
        <v>37.1824074074074</v>
      </c>
      <c r="CT46">
        <v>37.062</v>
      </c>
      <c r="CU46">
        <v>36.33066666666667</v>
      </c>
      <c r="CV46">
        <v>1959.972222222222</v>
      </c>
      <c r="CW46">
        <v>39.99851851851852</v>
      </c>
      <c r="CX46">
        <v>0</v>
      </c>
      <c r="CY46">
        <v>1678810622.7</v>
      </c>
      <c r="CZ46">
        <v>0</v>
      </c>
      <c r="DA46">
        <v>0</v>
      </c>
      <c r="DB46" t="s">
        <v>356</v>
      </c>
      <c r="DC46">
        <v>1678481775.6</v>
      </c>
      <c r="DD46">
        <v>1678481780.6</v>
      </c>
      <c r="DE46">
        <v>0</v>
      </c>
      <c r="DF46">
        <v>1.339</v>
      </c>
      <c r="DG46">
        <v>0.082</v>
      </c>
      <c r="DH46">
        <v>-1.99</v>
      </c>
      <c r="DI46">
        <v>-0.032</v>
      </c>
      <c r="DJ46">
        <v>420</v>
      </c>
      <c r="DK46">
        <v>29</v>
      </c>
      <c r="DL46">
        <v>0.33</v>
      </c>
      <c r="DM46">
        <v>0.22</v>
      </c>
      <c r="DN46">
        <v>7.114268243902438</v>
      </c>
      <c r="DO46">
        <v>65.31212849477352</v>
      </c>
      <c r="DP46">
        <v>6.64895663590484</v>
      </c>
      <c r="DQ46">
        <v>0</v>
      </c>
      <c r="DR46">
        <v>1.229671219512195</v>
      </c>
      <c r="DS46">
        <v>-0.5485360975609761</v>
      </c>
      <c r="DT46">
        <v>0.05621790167948727</v>
      </c>
      <c r="DU46">
        <v>0</v>
      </c>
      <c r="DV46">
        <v>0</v>
      </c>
      <c r="DW46">
        <v>2</v>
      </c>
      <c r="DX46" t="s">
        <v>365</v>
      </c>
      <c r="DY46">
        <v>2.98341</v>
      </c>
      <c r="DZ46">
        <v>2.71563</v>
      </c>
      <c r="EA46">
        <v>0.08698069999999999</v>
      </c>
      <c r="EB46">
        <v>0.0828139</v>
      </c>
      <c r="EC46">
        <v>0.10815</v>
      </c>
      <c r="ED46">
        <v>0.102292</v>
      </c>
      <c r="EE46">
        <v>29066.1</v>
      </c>
      <c r="EF46">
        <v>29291.6</v>
      </c>
      <c r="EG46">
        <v>29585.9</v>
      </c>
      <c r="EH46">
        <v>29534.3</v>
      </c>
      <c r="EI46">
        <v>34958.3</v>
      </c>
      <c r="EJ46">
        <v>35219.9</v>
      </c>
      <c r="EK46">
        <v>41686.2</v>
      </c>
      <c r="EL46">
        <v>42066.2</v>
      </c>
      <c r="EM46">
        <v>1.97558</v>
      </c>
      <c r="EN46">
        <v>1.90555</v>
      </c>
      <c r="EO46">
        <v>0.119053</v>
      </c>
      <c r="EP46">
        <v>0</v>
      </c>
      <c r="EQ46">
        <v>25.5713</v>
      </c>
      <c r="ER46">
        <v>999.9</v>
      </c>
      <c r="ES46">
        <v>53.1</v>
      </c>
      <c r="ET46">
        <v>32</v>
      </c>
      <c r="EU46">
        <v>27.8601</v>
      </c>
      <c r="EV46">
        <v>63.0296</v>
      </c>
      <c r="EW46">
        <v>33.0008</v>
      </c>
      <c r="EX46">
        <v>1</v>
      </c>
      <c r="EY46">
        <v>-0.09597310000000001</v>
      </c>
      <c r="EZ46">
        <v>0.0687091</v>
      </c>
      <c r="FA46">
        <v>20.3406</v>
      </c>
      <c r="FB46">
        <v>5.21894</v>
      </c>
      <c r="FC46">
        <v>12.0099</v>
      </c>
      <c r="FD46">
        <v>4.9896</v>
      </c>
      <c r="FE46">
        <v>3.28848</v>
      </c>
      <c r="FF46">
        <v>9999</v>
      </c>
      <c r="FG46">
        <v>9999</v>
      </c>
      <c r="FH46">
        <v>9999</v>
      </c>
      <c r="FI46">
        <v>999.9</v>
      </c>
      <c r="FJ46">
        <v>1.86794</v>
      </c>
      <c r="FK46">
        <v>1.86693</v>
      </c>
      <c r="FL46">
        <v>1.86642</v>
      </c>
      <c r="FM46">
        <v>1.8663</v>
      </c>
      <c r="FN46">
        <v>1.86813</v>
      </c>
      <c r="FO46">
        <v>1.87057</v>
      </c>
      <c r="FP46">
        <v>1.86925</v>
      </c>
      <c r="FQ46">
        <v>1.87071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-3.378</v>
      </c>
      <c r="GF46">
        <v>-0.1284</v>
      </c>
      <c r="GG46">
        <v>-2.056217051124162</v>
      </c>
      <c r="GH46">
        <v>-0.003737517340571005</v>
      </c>
      <c r="GI46">
        <v>5.982085394622747E-07</v>
      </c>
      <c r="GJ46">
        <v>-1.391655459703326E-10</v>
      </c>
      <c r="GK46">
        <v>-0.1764639834609928</v>
      </c>
      <c r="GL46">
        <v>-0.02035982196881906</v>
      </c>
      <c r="GM46">
        <v>0.001568582532168705</v>
      </c>
      <c r="GN46">
        <v>-2.657820970413759E-05</v>
      </c>
      <c r="GO46">
        <v>3</v>
      </c>
      <c r="GP46">
        <v>2314</v>
      </c>
      <c r="GQ46">
        <v>1</v>
      </c>
      <c r="GR46">
        <v>27</v>
      </c>
      <c r="GS46">
        <v>5480.7</v>
      </c>
      <c r="GT46">
        <v>5480.6</v>
      </c>
      <c r="GU46">
        <v>0.897217</v>
      </c>
      <c r="GV46">
        <v>2.19604</v>
      </c>
      <c r="GW46">
        <v>1.39648</v>
      </c>
      <c r="GX46">
        <v>2.34863</v>
      </c>
      <c r="GY46">
        <v>1.49536</v>
      </c>
      <c r="GZ46">
        <v>2.41577</v>
      </c>
      <c r="HA46">
        <v>39.2173</v>
      </c>
      <c r="HB46">
        <v>23.8949</v>
      </c>
      <c r="HC46">
        <v>18</v>
      </c>
      <c r="HD46">
        <v>529.228</v>
      </c>
      <c r="HE46">
        <v>440.415</v>
      </c>
      <c r="HF46">
        <v>25.1804</v>
      </c>
      <c r="HG46">
        <v>26.2686</v>
      </c>
      <c r="HH46">
        <v>30</v>
      </c>
      <c r="HI46">
        <v>26.3123</v>
      </c>
      <c r="HJ46">
        <v>26.2694</v>
      </c>
      <c r="HK46">
        <v>17.9771</v>
      </c>
      <c r="HL46">
        <v>25.7041</v>
      </c>
      <c r="HM46">
        <v>96.2439</v>
      </c>
      <c r="HN46">
        <v>25.1749</v>
      </c>
      <c r="HO46">
        <v>332.731</v>
      </c>
      <c r="HP46">
        <v>22.768</v>
      </c>
      <c r="HQ46">
        <v>101.191</v>
      </c>
      <c r="HR46">
        <v>101.049</v>
      </c>
    </row>
    <row r="47" spans="1:226">
      <c r="A47">
        <v>31</v>
      </c>
      <c r="B47">
        <v>1678810622.6</v>
      </c>
      <c r="C47">
        <v>303.5</v>
      </c>
      <c r="D47" t="s">
        <v>421</v>
      </c>
      <c r="E47" t="s">
        <v>422</v>
      </c>
      <c r="F47">
        <v>5</v>
      </c>
      <c r="G47" t="s">
        <v>410</v>
      </c>
      <c r="H47" t="s">
        <v>354</v>
      </c>
      <c r="I47">
        <v>1678810614.814285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357.1677278790022</v>
      </c>
      <c r="AK47">
        <v>365.330424242424</v>
      </c>
      <c r="AL47">
        <v>-3.241829814753457</v>
      </c>
      <c r="AM47">
        <v>64.39816624737645</v>
      </c>
      <c r="AN47">
        <f>(AP47 - AO47 + BO47*1E3/(8.314*(BQ47+273.15)) * AR47/BN47 * AQ47) * BN47/(100*BB47) * 1000/(1000 - AP47)</f>
        <v>0</v>
      </c>
      <c r="AO47">
        <v>22.76762130749982</v>
      </c>
      <c r="AP47">
        <v>23.96013575757575</v>
      </c>
      <c r="AQ47">
        <v>0.001435232781150622</v>
      </c>
      <c r="AR47">
        <v>112.6110813942616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2.96</v>
      </c>
      <c r="BC47">
        <v>0.5</v>
      </c>
      <c r="BD47" t="s">
        <v>355</v>
      </c>
      <c r="BE47">
        <v>2</v>
      </c>
      <c r="BF47" t="b">
        <v>1</v>
      </c>
      <c r="BG47">
        <v>1678810614.814285</v>
      </c>
      <c r="BH47">
        <v>378.7146785714286</v>
      </c>
      <c r="BI47">
        <v>364.9450714285714</v>
      </c>
      <c r="BJ47">
        <v>23.9202</v>
      </c>
      <c r="BK47">
        <v>22.74044642857143</v>
      </c>
      <c r="BL47">
        <v>382.1193214285714</v>
      </c>
      <c r="BM47">
        <v>24.04877857142857</v>
      </c>
      <c r="BN47">
        <v>500.078</v>
      </c>
      <c r="BO47">
        <v>91.00745714285715</v>
      </c>
      <c r="BP47">
        <v>0.09998821428571429</v>
      </c>
      <c r="BQ47">
        <v>26.92757857142857</v>
      </c>
      <c r="BR47">
        <v>27.51906785714286</v>
      </c>
      <c r="BS47">
        <v>999.9000000000002</v>
      </c>
      <c r="BT47">
        <v>0</v>
      </c>
      <c r="BU47">
        <v>0</v>
      </c>
      <c r="BV47">
        <v>9999.505357142858</v>
      </c>
      <c r="BW47">
        <v>0</v>
      </c>
      <c r="BX47">
        <v>6.409415714285713</v>
      </c>
      <c r="BY47">
        <v>13.76953821428572</v>
      </c>
      <c r="BZ47">
        <v>387.9951071428572</v>
      </c>
      <c r="CA47">
        <v>373.4366428571429</v>
      </c>
      <c r="CB47">
        <v>1.179752142857143</v>
      </c>
      <c r="CC47">
        <v>364.9450714285714</v>
      </c>
      <c r="CD47">
        <v>22.74044642857143</v>
      </c>
      <c r="CE47">
        <v>2.176917142857143</v>
      </c>
      <c r="CF47">
        <v>2.06955</v>
      </c>
      <c r="CG47">
        <v>18.793425</v>
      </c>
      <c r="CH47">
        <v>17.98671785714286</v>
      </c>
      <c r="CI47">
        <v>1999.991428571428</v>
      </c>
      <c r="CJ47">
        <v>0.9800009642857146</v>
      </c>
      <c r="CK47">
        <v>0.01999908928571429</v>
      </c>
      <c r="CL47">
        <v>0</v>
      </c>
      <c r="CM47">
        <v>2.328367857142857</v>
      </c>
      <c r="CN47">
        <v>0</v>
      </c>
      <c r="CO47">
        <v>5952.195714285715</v>
      </c>
      <c r="CP47">
        <v>16749.38928571429</v>
      </c>
      <c r="CQ47">
        <v>37</v>
      </c>
      <c r="CR47">
        <v>38</v>
      </c>
      <c r="CS47">
        <v>37.18257142857143</v>
      </c>
      <c r="CT47">
        <v>37.062</v>
      </c>
      <c r="CU47">
        <v>36.33225</v>
      </c>
      <c r="CV47">
        <v>1959.991071428571</v>
      </c>
      <c r="CW47">
        <v>40</v>
      </c>
      <c r="CX47">
        <v>0</v>
      </c>
      <c r="CY47">
        <v>1678810627.5</v>
      </c>
      <c r="CZ47">
        <v>0</v>
      </c>
      <c r="DA47">
        <v>0</v>
      </c>
      <c r="DB47" t="s">
        <v>356</v>
      </c>
      <c r="DC47">
        <v>1678481775.6</v>
      </c>
      <c r="DD47">
        <v>1678481780.6</v>
      </c>
      <c r="DE47">
        <v>0</v>
      </c>
      <c r="DF47">
        <v>1.339</v>
      </c>
      <c r="DG47">
        <v>0.082</v>
      </c>
      <c r="DH47">
        <v>-1.99</v>
      </c>
      <c r="DI47">
        <v>-0.032</v>
      </c>
      <c r="DJ47">
        <v>420</v>
      </c>
      <c r="DK47">
        <v>29</v>
      </c>
      <c r="DL47">
        <v>0.33</v>
      </c>
      <c r="DM47">
        <v>0.22</v>
      </c>
      <c r="DN47">
        <v>11.54660707317073</v>
      </c>
      <c r="DO47">
        <v>37.48275533101045</v>
      </c>
      <c r="DP47">
        <v>3.906966858206394</v>
      </c>
      <c r="DQ47">
        <v>0</v>
      </c>
      <c r="DR47">
        <v>1.201376097560976</v>
      </c>
      <c r="DS47">
        <v>-0.3067026480836219</v>
      </c>
      <c r="DT47">
        <v>0.03989128970749213</v>
      </c>
      <c r="DU47">
        <v>0</v>
      </c>
      <c r="DV47">
        <v>0</v>
      </c>
      <c r="DW47">
        <v>2</v>
      </c>
      <c r="DX47" t="s">
        <v>365</v>
      </c>
      <c r="DY47">
        <v>2.98368</v>
      </c>
      <c r="DZ47">
        <v>2.71557</v>
      </c>
      <c r="EA47">
        <v>0.08408110000000001</v>
      </c>
      <c r="EB47">
        <v>0.0797146</v>
      </c>
      <c r="EC47">
        <v>0.108216</v>
      </c>
      <c r="ED47">
        <v>0.102303</v>
      </c>
      <c r="EE47">
        <v>29158.3</v>
      </c>
      <c r="EF47">
        <v>29390.3</v>
      </c>
      <c r="EG47">
        <v>29585.9</v>
      </c>
      <c r="EH47">
        <v>29534</v>
      </c>
      <c r="EI47">
        <v>34955.8</v>
      </c>
      <c r="EJ47">
        <v>35219.3</v>
      </c>
      <c r="EK47">
        <v>41686.3</v>
      </c>
      <c r="EL47">
        <v>42066.1</v>
      </c>
      <c r="EM47">
        <v>1.97563</v>
      </c>
      <c r="EN47">
        <v>1.9058</v>
      </c>
      <c r="EO47">
        <v>0.119187</v>
      </c>
      <c r="EP47">
        <v>0</v>
      </c>
      <c r="EQ47">
        <v>25.5724</v>
      </c>
      <c r="ER47">
        <v>999.9</v>
      </c>
      <c r="ES47">
        <v>53.1</v>
      </c>
      <c r="ET47">
        <v>32</v>
      </c>
      <c r="EU47">
        <v>27.8597</v>
      </c>
      <c r="EV47">
        <v>63.0996</v>
      </c>
      <c r="EW47">
        <v>32.5481</v>
      </c>
      <c r="EX47">
        <v>1</v>
      </c>
      <c r="EY47">
        <v>-0.0957317</v>
      </c>
      <c r="EZ47">
        <v>0.0985839</v>
      </c>
      <c r="FA47">
        <v>20.3403</v>
      </c>
      <c r="FB47">
        <v>5.21849</v>
      </c>
      <c r="FC47">
        <v>12.0099</v>
      </c>
      <c r="FD47">
        <v>4.9895</v>
      </c>
      <c r="FE47">
        <v>3.28845</v>
      </c>
      <c r="FF47">
        <v>9999</v>
      </c>
      <c r="FG47">
        <v>9999</v>
      </c>
      <c r="FH47">
        <v>9999</v>
      </c>
      <c r="FI47">
        <v>999.9</v>
      </c>
      <c r="FJ47">
        <v>1.86795</v>
      </c>
      <c r="FK47">
        <v>1.86693</v>
      </c>
      <c r="FL47">
        <v>1.86641</v>
      </c>
      <c r="FM47">
        <v>1.8663</v>
      </c>
      <c r="FN47">
        <v>1.86813</v>
      </c>
      <c r="FO47">
        <v>1.87057</v>
      </c>
      <c r="FP47">
        <v>1.86926</v>
      </c>
      <c r="FQ47">
        <v>1.87072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-3.325</v>
      </c>
      <c r="GF47">
        <v>-0.1282</v>
      </c>
      <c r="GG47">
        <v>-2.056217051124162</v>
      </c>
      <c r="GH47">
        <v>-0.003737517340571005</v>
      </c>
      <c r="GI47">
        <v>5.982085394622747E-07</v>
      </c>
      <c r="GJ47">
        <v>-1.391655459703326E-10</v>
      </c>
      <c r="GK47">
        <v>-0.1764639834609928</v>
      </c>
      <c r="GL47">
        <v>-0.02035982196881906</v>
      </c>
      <c r="GM47">
        <v>0.001568582532168705</v>
      </c>
      <c r="GN47">
        <v>-2.657820970413759E-05</v>
      </c>
      <c r="GO47">
        <v>3</v>
      </c>
      <c r="GP47">
        <v>2314</v>
      </c>
      <c r="GQ47">
        <v>1</v>
      </c>
      <c r="GR47">
        <v>27</v>
      </c>
      <c r="GS47">
        <v>5480.8</v>
      </c>
      <c r="GT47">
        <v>5480.7</v>
      </c>
      <c r="GU47">
        <v>0.86792</v>
      </c>
      <c r="GV47">
        <v>2.23267</v>
      </c>
      <c r="GW47">
        <v>1.39648</v>
      </c>
      <c r="GX47">
        <v>2.34863</v>
      </c>
      <c r="GY47">
        <v>1.49536</v>
      </c>
      <c r="GZ47">
        <v>2.52197</v>
      </c>
      <c r="HA47">
        <v>39.2173</v>
      </c>
      <c r="HB47">
        <v>23.8949</v>
      </c>
      <c r="HC47">
        <v>18</v>
      </c>
      <c r="HD47">
        <v>529.246</v>
      </c>
      <c r="HE47">
        <v>440.567</v>
      </c>
      <c r="HF47">
        <v>25.163</v>
      </c>
      <c r="HG47">
        <v>26.2686</v>
      </c>
      <c r="HH47">
        <v>30.0001</v>
      </c>
      <c r="HI47">
        <v>26.3107</v>
      </c>
      <c r="HJ47">
        <v>26.2694</v>
      </c>
      <c r="HK47">
        <v>17.3363</v>
      </c>
      <c r="HL47">
        <v>25.7041</v>
      </c>
      <c r="HM47">
        <v>95.8728</v>
      </c>
      <c r="HN47">
        <v>25.1538</v>
      </c>
      <c r="HO47">
        <v>319.372</v>
      </c>
      <c r="HP47">
        <v>22.7655</v>
      </c>
      <c r="HQ47">
        <v>101.192</v>
      </c>
      <c r="HR47">
        <v>101.049</v>
      </c>
    </row>
    <row r="48" spans="1:226">
      <c r="A48">
        <v>32</v>
      </c>
      <c r="B48">
        <v>1678810627.6</v>
      </c>
      <c r="C48">
        <v>308.5</v>
      </c>
      <c r="D48" t="s">
        <v>423</v>
      </c>
      <c r="E48" t="s">
        <v>424</v>
      </c>
      <c r="F48">
        <v>5</v>
      </c>
      <c r="G48" t="s">
        <v>410</v>
      </c>
      <c r="H48" t="s">
        <v>354</v>
      </c>
      <c r="I48">
        <v>1678810620.1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340.2044531793203</v>
      </c>
      <c r="AK48">
        <v>348.8049999999998</v>
      </c>
      <c r="AL48">
        <v>-3.311442166297165</v>
      </c>
      <c r="AM48">
        <v>64.39816624737645</v>
      </c>
      <c r="AN48">
        <f>(AP48 - AO48 + BO48*1E3/(8.314*(BQ48+273.15)) * AR48/BN48 * AQ48) * BN48/(100*BB48) * 1000/(1000 - AP48)</f>
        <v>0</v>
      </c>
      <c r="AO48">
        <v>22.7726131517055</v>
      </c>
      <c r="AP48">
        <v>23.9706309090909</v>
      </c>
      <c r="AQ48">
        <v>0.0003941892429919906</v>
      </c>
      <c r="AR48">
        <v>112.6110813942616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2.96</v>
      </c>
      <c r="BC48">
        <v>0.5</v>
      </c>
      <c r="BD48" t="s">
        <v>355</v>
      </c>
      <c r="BE48">
        <v>2</v>
      </c>
      <c r="BF48" t="b">
        <v>1</v>
      </c>
      <c r="BG48">
        <v>1678810620.1</v>
      </c>
      <c r="BH48">
        <v>362.7386666666667</v>
      </c>
      <c r="BI48">
        <v>347.4484074074074</v>
      </c>
      <c r="BJ48">
        <v>23.94773333333333</v>
      </c>
      <c r="BK48">
        <v>22.76382592592593</v>
      </c>
      <c r="BL48">
        <v>366.0896666666667</v>
      </c>
      <c r="BM48">
        <v>24.07607037037037</v>
      </c>
      <c r="BN48">
        <v>500.0724074074074</v>
      </c>
      <c r="BO48">
        <v>91.00712592592592</v>
      </c>
      <c r="BP48">
        <v>0.1000436925925926</v>
      </c>
      <c r="BQ48">
        <v>26.92613703703704</v>
      </c>
      <c r="BR48">
        <v>27.51825925925926</v>
      </c>
      <c r="BS48">
        <v>999.9000000000001</v>
      </c>
      <c r="BT48">
        <v>0</v>
      </c>
      <c r="BU48">
        <v>0</v>
      </c>
      <c r="BV48">
        <v>9995.851851851852</v>
      </c>
      <c r="BW48">
        <v>0</v>
      </c>
      <c r="BX48">
        <v>6.41249962962963</v>
      </c>
      <c r="BY48">
        <v>15.2902037037037</v>
      </c>
      <c r="BZ48">
        <v>371.6382592592593</v>
      </c>
      <c r="CA48">
        <v>355.5418148148148</v>
      </c>
      <c r="CB48">
        <v>1.183911111111111</v>
      </c>
      <c r="CC48">
        <v>347.4484074074074</v>
      </c>
      <c r="CD48">
        <v>22.76382592592593</v>
      </c>
      <c r="CE48">
        <v>2.179415185185186</v>
      </c>
      <c r="CF48">
        <v>2.071670740740741</v>
      </c>
      <c r="CG48">
        <v>18.81179259259259</v>
      </c>
      <c r="CH48">
        <v>18.00301481481482</v>
      </c>
      <c r="CI48">
        <v>1999.988518518519</v>
      </c>
      <c r="CJ48">
        <v>0.9800013333333334</v>
      </c>
      <c r="CK48">
        <v>0.01999871481481481</v>
      </c>
      <c r="CL48">
        <v>0</v>
      </c>
      <c r="CM48">
        <v>2.2617</v>
      </c>
      <c r="CN48">
        <v>0</v>
      </c>
      <c r="CO48">
        <v>5952.156666666669</v>
      </c>
      <c r="CP48">
        <v>16749.37037037037</v>
      </c>
      <c r="CQ48">
        <v>37</v>
      </c>
      <c r="CR48">
        <v>38</v>
      </c>
      <c r="CS48">
        <v>37.18240740740741</v>
      </c>
      <c r="CT48">
        <v>37.062</v>
      </c>
      <c r="CU48">
        <v>36.32366666666667</v>
      </c>
      <c r="CV48">
        <v>1959.987407407408</v>
      </c>
      <c r="CW48">
        <v>40.00037037037037</v>
      </c>
      <c r="CX48">
        <v>0</v>
      </c>
      <c r="CY48">
        <v>1678810632.3</v>
      </c>
      <c r="CZ48">
        <v>0</v>
      </c>
      <c r="DA48">
        <v>0</v>
      </c>
      <c r="DB48" t="s">
        <v>356</v>
      </c>
      <c r="DC48">
        <v>1678481775.6</v>
      </c>
      <c r="DD48">
        <v>1678481780.6</v>
      </c>
      <c r="DE48">
        <v>0</v>
      </c>
      <c r="DF48">
        <v>1.339</v>
      </c>
      <c r="DG48">
        <v>0.082</v>
      </c>
      <c r="DH48">
        <v>-1.99</v>
      </c>
      <c r="DI48">
        <v>-0.032</v>
      </c>
      <c r="DJ48">
        <v>420</v>
      </c>
      <c r="DK48">
        <v>29</v>
      </c>
      <c r="DL48">
        <v>0.33</v>
      </c>
      <c r="DM48">
        <v>0.22</v>
      </c>
      <c r="DN48">
        <v>14.3677575</v>
      </c>
      <c r="DO48">
        <v>16.87462176360224</v>
      </c>
      <c r="DP48">
        <v>1.735709977053698</v>
      </c>
      <c r="DQ48">
        <v>0</v>
      </c>
      <c r="DR48">
        <v>1.18317425</v>
      </c>
      <c r="DS48">
        <v>0.05920806754221276</v>
      </c>
      <c r="DT48">
        <v>0.01671604362394103</v>
      </c>
      <c r="DU48">
        <v>1</v>
      </c>
      <c r="DV48">
        <v>1</v>
      </c>
      <c r="DW48">
        <v>2</v>
      </c>
      <c r="DX48" t="s">
        <v>357</v>
      </c>
      <c r="DY48">
        <v>2.98345</v>
      </c>
      <c r="DZ48">
        <v>2.71574</v>
      </c>
      <c r="EA48">
        <v>0.0810584</v>
      </c>
      <c r="EB48">
        <v>0.0766035</v>
      </c>
      <c r="EC48">
        <v>0.108251</v>
      </c>
      <c r="ED48">
        <v>0.10233</v>
      </c>
      <c r="EE48">
        <v>29254.4</v>
      </c>
      <c r="EF48">
        <v>29489.7</v>
      </c>
      <c r="EG48">
        <v>29585.7</v>
      </c>
      <c r="EH48">
        <v>29534</v>
      </c>
      <c r="EI48">
        <v>34954.2</v>
      </c>
      <c r="EJ48">
        <v>35217.9</v>
      </c>
      <c r="EK48">
        <v>41686.2</v>
      </c>
      <c r="EL48">
        <v>42065.8</v>
      </c>
      <c r="EM48">
        <v>1.9755</v>
      </c>
      <c r="EN48">
        <v>1.90537</v>
      </c>
      <c r="EO48">
        <v>0.118744</v>
      </c>
      <c r="EP48">
        <v>0</v>
      </c>
      <c r="EQ48">
        <v>25.5745</v>
      </c>
      <c r="ER48">
        <v>999.9</v>
      </c>
      <c r="ES48">
        <v>53.1</v>
      </c>
      <c r="ET48">
        <v>32</v>
      </c>
      <c r="EU48">
        <v>27.8592</v>
      </c>
      <c r="EV48">
        <v>63.1096</v>
      </c>
      <c r="EW48">
        <v>33.2332</v>
      </c>
      <c r="EX48">
        <v>1</v>
      </c>
      <c r="EY48">
        <v>-0.09590700000000001</v>
      </c>
      <c r="EZ48">
        <v>0.111607</v>
      </c>
      <c r="FA48">
        <v>20.3406</v>
      </c>
      <c r="FB48">
        <v>5.21954</v>
      </c>
      <c r="FC48">
        <v>12.0099</v>
      </c>
      <c r="FD48">
        <v>4.98985</v>
      </c>
      <c r="FE48">
        <v>3.28865</v>
      </c>
      <c r="FF48">
        <v>9999</v>
      </c>
      <c r="FG48">
        <v>9999</v>
      </c>
      <c r="FH48">
        <v>9999</v>
      </c>
      <c r="FI48">
        <v>999.9</v>
      </c>
      <c r="FJ48">
        <v>1.86793</v>
      </c>
      <c r="FK48">
        <v>1.86694</v>
      </c>
      <c r="FL48">
        <v>1.86639</v>
      </c>
      <c r="FM48">
        <v>1.8663</v>
      </c>
      <c r="FN48">
        <v>1.86813</v>
      </c>
      <c r="FO48">
        <v>1.87057</v>
      </c>
      <c r="FP48">
        <v>1.86926</v>
      </c>
      <c r="FQ48">
        <v>1.87071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-3.27</v>
      </c>
      <c r="GF48">
        <v>-0.1281</v>
      </c>
      <c r="GG48">
        <v>-2.056217051124162</v>
      </c>
      <c r="GH48">
        <v>-0.003737517340571005</v>
      </c>
      <c r="GI48">
        <v>5.982085394622747E-07</v>
      </c>
      <c r="GJ48">
        <v>-1.391655459703326E-10</v>
      </c>
      <c r="GK48">
        <v>-0.1764639834609928</v>
      </c>
      <c r="GL48">
        <v>-0.02035982196881906</v>
      </c>
      <c r="GM48">
        <v>0.001568582532168705</v>
      </c>
      <c r="GN48">
        <v>-2.657820970413759E-05</v>
      </c>
      <c r="GO48">
        <v>3</v>
      </c>
      <c r="GP48">
        <v>2314</v>
      </c>
      <c r="GQ48">
        <v>1</v>
      </c>
      <c r="GR48">
        <v>27</v>
      </c>
      <c r="GS48">
        <v>5480.9</v>
      </c>
      <c r="GT48">
        <v>5480.8</v>
      </c>
      <c r="GU48">
        <v>0.828857</v>
      </c>
      <c r="GV48">
        <v>2.19971</v>
      </c>
      <c r="GW48">
        <v>1.39648</v>
      </c>
      <c r="GX48">
        <v>2.34863</v>
      </c>
      <c r="GY48">
        <v>1.49536</v>
      </c>
      <c r="GZ48">
        <v>2.46216</v>
      </c>
      <c r="HA48">
        <v>39.2173</v>
      </c>
      <c r="HB48">
        <v>23.8861</v>
      </c>
      <c r="HC48">
        <v>18</v>
      </c>
      <c r="HD48">
        <v>529.163</v>
      </c>
      <c r="HE48">
        <v>440.309</v>
      </c>
      <c r="HF48">
        <v>25.1416</v>
      </c>
      <c r="HG48">
        <v>26.2686</v>
      </c>
      <c r="HH48">
        <v>30.0001</v>
      </c>
      <c r="HI48">
        <v>26.3107</v>
      </c>
      <c r="HJ48">
        <v>26.2694</v>
      </c>
      <c r="HK48">
        <v>16.6035</v>
      </c>
      <c r="HL48">
        <v>25.7041</v>
      </c>
      <c r="HM48">
        <v>95.8728</v>
      </c>
      <c r="HN48">
        <v>25.1337</v>
      </c>
      <c r="HO48">
        <v>299.266</v>
      </c>
      <c r="HP48">
        <v>22.7611</v>
      </c>
      <c r="HQ48">
        <v>101.191</v>
      </c>
      <c r="HR48">
        <v>101.048</v>
      </c>
    </row>
    <row r="49" spans="1:226">
      <c r="A49">
        <v>33</v>
      </c>
      <c r="B49">
        <v>1678810632.6</v>
      </c>
      <c r="C49">
        <v>313.5</v>
      </c>
      <c r="D49" t="s">
        <v>425</v>
      </c>
      <c r="E49" t="s">
        <v>426</v>
      </c>
      <c r="F49">
        <v>5</v>
      </c>
      <c r="G49" t="s">
        <v>410</v>
      </c>
      <c r="H49" t="s">
        <v>354</v>
      </c>
      <c r="I49">
        <v>1678810624.814285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323.2426758205032</v>
      </c>
      <c r="AK49">
        <v>332.1922787878787</v>
      </c>
      <c r="AL49">
        <v>-3.328460877443346</v>
      </c>
      <c r="AM49">
        <v>64.39816624737645</v>
      </c>
      <c r="AN49">
        <f>(AP49 - AO49 + BO49*1E3/(8.314*(BQ49+273.15)) * AR49/BN49 * AQ49) * BN49/(100*BB49) * 1000/(1000 - AP49)</f>
        <v>0</v>
      </c>
      <c r="AO49">
        <v>22.77809485755347</v>
      </c>
      <c r="AP49">
        <v>23.97657515151515</v>
      </c>
      <c r="AQ49">
        <v>6.323948301119182E-05</v>
      </c>
      <c r="AR49">
        <v>112.6110813942616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2.96</v>
      </c>
      <c r="BC49">
        <v>0.5</v>
      </c>
      <c r="BD49" t="s">
        <v>355</v>
      </c>
      <c r="BE49">
        <v>2</v>
      </c>
      <c r="BF49" t="b">
        <v>1</v>
      </c>
      <c r="BG49">
        <v>1678810624.814285</v>
      </c>
      <c r="BH49">
        <v>347.7659642857143</v>
      </c>
      <c r="BI49">
        <v>331.83325</v>
      </c>
      <c r="BJ49">
        <v>23.96359642857142</v>
      </c>
      <c r="BK49">
        <v>22.77048571428572</v>
      </c>
      <c r="BL49">
        <v>351.0663928571427</v>
      </c>
      <c r="BM49">
        <v>24.09179285714285</v>
      </c>
      <c r="BN49">
        <v>500.0776428571429</v>
      </c>
      <c r="BO49">
        <v>91.00767499999999</v>
      </c>
      <c r="BP49">
        <v>0.09999208928571428</v>
      </c>
      <c r="BQ49">
        <v>26.92527857142858</v>
      </c>
      <c r="BR49">
        <v>27.51703571428571</v>
      </c>
      <c r="BS49">
        <v>999.9000000000002</v>
      </c>
      <c r="BT49">
        <v>0</v>
      </c>
      <c r="BU49">
        <v>0</v>
      </c>
      <c r="BV49">
        <v>10001.71285714286</v>
      </c>
      <c r="BW49">
        <v>0</v>
      </c>
      <c r="BX49">
        <v>6.420154642857142</v>
      </c>
      <c r="BY49">
        <v>15.93261785714286</v>
      </c>
      <c r="BZ49">
        <v>356.3040357142857</v>
      </c>
      <c r="CA49">
        <v>339.5652857142858</v>
      </c>
      <c r="CB49">
        <v>1.193113571428572</v>
      </c>
      <c r="CC49">
        <v>331.83325</v>
      </c>
      <c r="CD49">
        <v>22.77048571428572</v>
      </c>
      <c r="CE49">
        <v>2.180871785714286</v>
      </c>
      <c r="CF49">
        <v>2.072289642857143</v>
      </c>
      <c r="CG49">
        <v>18.82248928571429</v>
      </c>
      <c r="CH49">
        <v>18.00776428571428</v>
      </c>
      <c r="CI49">
        <v>2000.021428571428</v>
      </c>
      <c r="CJ49">
        <v>0.9800004285714286</v>
      </c>
      <c r="CK49">
        <v>0.01999961071428571</v>
      </c>
      <c r="CL49">
        <v>0</v>
      </c>
      <c r="CM49">
        <v>2.294492857142857</v>
      </c>
      <c r="CN49">
        <v>0</v>
      </c>
      <c r="CO49">
        <v>5952.060357142856</v>
      </c>
      <c r="CP49">
        <v>16749.64285714286</v>
      </c>
      <c r="CQ49">
        <v>37</v>
      </c>
      <c r="CR49">
        <v>38</v>
      </c>
      <c r="CS49">
        <v>37.17592857142857</v>
      </c>
      <c r="CT49">
        <v>37.062</v>
      </c>
      <c r="CU49">
        <v>36.31425</v>
      </c>
      <c r="CV49">
        <v>1960.018571428571</v>
      </c>
      <c r="CW49">
        <v>40.00214285714286</v>
      </c>
      <c r="CX49">
        <v>0</v>
      </c>
      <c r="CY49">
        <v>1678810637.7</v>
      </c>
      <c r="CZ49">
        <v>0</v>
      </c>
      <c r="DA49">
        <v>0</v>
      </c>
      <c r="DB49" t="s">
        <v>356</v>
      </c>
      <c r="DC49">
        <v>1678481775.6</v>
      </c>
      <c r="DD49">
        <v>1678481780.6</v>
      </c>
      <c r="DE49">
        <v>0</v>
      </c>
      <c r="DF49">
        <v>1.339</v>
      </c>
      <c r="DG49">
        <v>0.082</v>
      </c>
      <c r="DH49">
        <v>-1.99</v>
      </c>
      <c r="DI49">
        <v>-0.032</v>
      </c>
      <c r="DJ49">
        <v>420</v>
      </c>
      <c r="DK49">
        <v>29</v>
      </c>
      <c r="DL49">
        <v>0.33</v>
      </c>
      <c r="DM49">
        <v>0.22</v>
      </c>
      <c r="DN49">
        <v>15.38835853658537</v>
      </c>
      <c r="DO49">
        <v>9.274800000000003</v>
      </c>
      <c r="DP49">
        <v>0.9608713674921067</v>
      </c>
      <c r="DQ49">
        <v>0</v>
      </c>
      <c r="DR49">
        <v>1.185008292682927</v>
      </c>
      <c r="DS49">
        <v>0.1298418815331001</v>
      </c>
      <c r="DT49">
        <v>0.0140341803834883</v>
      </c>
      <c r="DU49">
        <v>0</v>
      </c>
      <c r="DV49">
        <v>0</v>
      </c>
      <c r="DW49">
        <v>2</v>
      </c>
      <c r="DX49" t="s">
        <v>365</v>
      </c>
      <c r="DY49">
        <v>2.98354</v>
      </c>
      <c r="DZ49">
        <v>2.71552</v>
      </c>
      <c r="EA49">
        <v>0.0779499</v>
      </c>
      <c r="EB49">
        <v>0.0733895</v>
      </c>
      <c r="EC49">
        <v>0.108266</v>
      </c>
      <c r="ED49">
        <v>0.102327</v>
      </c>
      <c r="EE49">
        <v>29353.1</v>
      </c>
      <c r="EF49">
        <v>29592.5</v>
      </c>
      <c r="EG49">
        <v>29585.5</v>
      </c>
      <c r="EH49">
        <v>29534.2</v>
      </c>
      <c r="EI49">
        <v>34953</v>
      </c>
      <c r="EJ49">
        <v>35218.1</v>
      </c>
      <c r="EK49">
        <v>41685.6</v>
      </c>
      <c r="EL49">
        <v>42065.9</v>
      </c>
      <c r="EM49">
        <v>1.97543</v>
      </c>
      <c r="EN49">
        <v>1.90532</v>
      </c>
      <c r="EO49">
        <v>0.118155</v>
      </c>
      <c r="EP49">
        <v>0</v>
      </c>
      <c r="EQ49">
        <v>25.5778</v>
      </c>
      <c r="ER49">
        <v>999.9</v>
      </c>
      <c r="ES49">
        <v>53.1</v>
      </c>
      <c r="ET49">
        <v>32</v>
      </c>
      <c r="EU49">
        <v>27.8613</v>
      </c>
      <c r="EV49">
        <v>63.0896</v>
      </c>
      <c r="EW49">
        <v>32.6643</v>
      </c>
      <c r="EX49">
        <v>1</v>
      </c>
      <c r="EY49">
        <v>-0.0957876</v>
      </c>
      <c r="EZ49">
        <v>0.109513</v>
      </c>
      <c r="FA49">
        <v>20.3406</v>
      </c>
      <c r="FB49">
        <v>5.21849</v>
      </c>
      <c r="FC49">
        <v>12.0099</v>
      </c>
      <c r="FD49">
        <v>4.9893</v>
      </c>
      <c r="FE49">
        <v>3.28848</v>
      </c>
      <c r="FF49">
        <v>9999</v>
      </c>
      <c r="FG49">
        <v>9999</v>
      </c>
      <c r="FH49">
        <v>9999</v>
      </c>
      <c r="FI49">
        <v>999.9</v>
      </c>
      <c r="FJ49">
        <v>1.86795</v>
      </c>
      <c r="FK49">
        <v>1.86694</v>
      </c>
      <c r="FL49">
        <v>1.8664</v>
      </c>
      <c r="FM49">
        <v>1.8663</v>
      </c>
      <c r="FN49">
        <v>1.86813</v>
      </c>
      <c r="FO49">
        <v>1.87057</v>
      </c>
      <c r="FP49">
        <v>1.86925</v>
      </c>
      <c r="FQ49">
        <v>1.87071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-3.215</v>
      </c>
      <c r="GF49">
        <v>-0.1281</v>
      </c>
      <c r="GG49">
        <v>-2.056217051124162</v>
      </c>
      <c r="GH49">
        <v>-0.003737517340571005</v>
      </c>
      <c r="GI49">
        <v>5.982085394622747E-07</v>
      </c>
      <c r="GJ49">
        <v>-1.391655459703326E-10</v>
      </c>
      <c r="GK49">
        <v>-0.1764639834609928</v>
      </c>
      <c r="GL49">
        <v>-0.02035982196881906</v>
      </c>
      <c r="GM49">
        <v>0.001568582532168705</v>
      </c>
      <c r="GN49">
        <v>-2.657820970413759E-05</v>
      </c>
      <c r="GO49">
        <v>3</v>
      </c>
      <c r="GP49">
        <v>2314</v>
      </c>
      <c r="GQ49">
        <v>1</v>
      </c>
      <c r="GR49">
        <v>27</v>
      </c>
      <c r="GS49">
        <v>5480.9</v>
      </c>
      <c r="GT49">
        <v>5480.9</v>
      </c>
      <c r="GU49">
        <v>0.795898</v>
      </c>
      <c r="GV49">
        <v>2.20947</v>
      </c>
      <c r="GW49">
        <v>1.39648</v>
      </c>
      <c r="GX49">
        <v>2.34985</v>
      </c>
      <c r="GY49">
        <v>1.49536</v>
      </c>
      <c r="GZ49">
        <v>2.53418</v>
      </c>
      <c r="HA49">
        <v>39.2173</v>
      </c>
      <c r="HB49">
        <v>23.8949</v>
      </c>
      <c r="HC49">
        <v>18</v>
      </c>
      <c r="HD49">
        <v>529.114</v>
      </c>
      <c r="HE49">
        <v>440.272</v>
      </c>
      <c r="HF49">
        <v>25.1237</v>
      </c>
      <c r="HG49">
        <v>26.2686</v>
      </c>
      <c r="HH49">
        <v>30.0001</v>
      </c>
      <c r="HI49">
        <v>26.3107</v>
      </c>
      <c r="HJ49">
        <v>26.2684</v>
      </c>
      <c r="HK49">
        <v>15.9439</v>
      </c>
      <c r="HL49">
        <v>25.7041</v>
      </c>
      <c r="HM49">
        <v>95.8728</v>
      </c>
      <c r="HN49">
        <v>25.1192</v>
      </c>
      <c r="HO49">
        <v>285.899</v>
      </c>
      <c r="HP49">
        <v>22.7626</v>
      </c>
      <c r="HQ49">
        <v>101.19</v>
      </c>
      <c r="HR49">
        <v>101.049</v>
      </c>
    </row>
    <row r="50" spans="1:226">
      <c r="A50">
        <v>34</v>
      </c>
      <c r="B50">
        <v>1678810637.6</v>
      </c>
      <c r="C50">
        <v>318.5</v>
      </c>
      <c r="D50" t="s">
        <v>427</v>
      </c>
      <c r="E50" t="s">
        <v>428</v>
      </c>
      <c r="F50">
        <v>5</v>
      </c>
      <c r="G50" t="s">
        <v>410</v>
      </c>
      <c r="H50" t="s">
        <v>354</v>
      </c>
      <c r="I50">
        <v>1678810630.1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306.3577126980281</v>
      </c>
      <c r="AK50">
        <v>315.4929878787877</v>
      </c>
      <c r="AL50">
        <v>-3.338752791440576</v>
      </c>
      <c r="AM50">
        <v>64.39816624737645</v>
      </c>
      <c r="AN50">
        <f>(AP50 - AO50 + BO50*1E3/(8.314*(BQ50+273.15)) * AR50/BN50 * AQ50) * BN50/(100*BB50) * 1000/(1000 - AP50)</f>
        <v>0</v>
      </c>
      <c r="AO50">
        <v>22.7754856716292</v>
      </c>
      <c r="AP50">
        <v>23.97788787878788</v>
      </c>
      <c r="AQ50">
        <v>7.842180080167919E-06</v>
      </c>
      <c r="AR50">
        <v>112.6110813942616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2.96</v>
      </c>
      <c r="BC50">
        <v>0.5</v>
      </c>
      <c r="BD50" t="s">
        <v>355</v>
      </c>
      <c r="BE50">
        <v>2</v>
      </c>
      <c r="BF50" t="b">
        <v>1</v>
      </c>
      <c r="BG50">
        <v>1678810630.1</v>
      </c>
      <c r="BH50">
        <v>330.6939629629629</v>
      </c>
      <c r="BI50">
        <v>314.3428148148148</v>
      </c>
      <c r="BJ50">
        <v>23.9731</v>
      </c>
      <c r="BK50">
        <v>22.77455555555555</v>
      </c>
      <c r="BL50">
        <v>333.9365925925925</v>
      </c>
      <c r="BM50">
        <v>24.10121481481481</v>
      </c>
      <c r="BN50">
        <v>500.0757407407407</v>
      </c>
      <c r="BO50">
        <v>91.00864444444443</v>
      </c>
      <c r="BP50">
        <v>0.1000206666666666</v>
      </c>
      <c r="BQ50">
        <v>26.92450000000001</v>
      </c>
      <c r="BR50">
        <v>27.51606666666667</v>
      </c>
      <c r="BS50">
        <v>999.9000000000001</v>
      </c>
      <c r="BT50">
        <v>0</v>
      </c>
      <c r="BU50">
        <v>0</v>
      </c>
      <c r="BV50">
        <v>9996.200370370372</v>
      </c>
      <c r="BW50">
        <v>0</v>
      </c>
      <c r="BX50">
        <v>6.419056296296296</v>
      </c>
      <c r="BY50">
        <v>16.35105925925926</v>
      </c>
      <c r="BZ50">
        <v>338.8162222222222</v>
      </c>
      <c r="CA50">
        <v>321.6687037037037</v>
      </c>
      <c r="CB50">
        <v>1.198543333333333</v>
      </c>
      <c r="CC50">
        <v>314.3428148148148</v>
      </c>
      <c r="CD50">
        <v>22.77455555555555</v>
      </c>
      <c r="CE50">
        <v>2.18176</v>
      </c>
      <c r="CF50">
        <v>2.072681851851852</v>
      </c>
      <c r="CG50">
        <v>18.82901111111111</v>
      </c>
      <c r="CH50">
        <v>18.01077407407407</v>
      </c>
      <c r="CI50">
        <v>1999.978148148148</v>
      </c>
      <c r="CJ50">
        <v>0.9800027777777778</v>
      </c>
      <c r="CK50">
        <v>0.01999721481481482</v>
      </c>
      <c r="CL50">
        <v>0</v>
      </c>
      <c r="CM50">
        <v>2.274337037037037</v>
      </c>
      <c r="CN50">
        <v>0</v>
      </c>
      <c r="CO50">
        <v>5951.636296296296</v>
      </c>
      <c r="CP50">
        <v>16749.29259259259</v>
      </c>
      <c r="CQ50">
        <v>37</v>
      </c>
      <c r="CR50">
        <v>38</v>
      </c>
      <c r="CS50">
        <v>37.16862962962963</v>
      </c>
      <c r="CT50">
        <v>37.062</v>
      </c>
      <c r="CU50">
        <v>36.312</v>
      </c>
      <c r="CV50">
        <v>1959.98037037037</v>
      </c>
      <c r="CW50">
        <v>39.99740740740741</v>
      </c>
      <c r="CX50">
        <v>0</v>
      </c>
      <c r="CY50">
        <v>1678810642.5</v>
      </c>
      <c r="CZ50">
        <v>0</v>
      </c>
      <c r="DA50">
        <v>0</v>
      </c>
      <c r="DB50" t="s">
        <v>356</v>
      </c>
      <c r="DC50">
        <v>1678481775.6</v>
      </c>
      <c r="DD50">
        <v>1678481780.6</v>
      </c>
      <c r="DE50">
        <v>0</v>
      </c>
      <c r="DF50">
        <v>1.339</v>
      </c>
      <c r="DG50">
        <v>0.082</v>
      </c>
      <c r="DH50">
        <v>-1.99</v>
      </c>
      <c r="DI50">
        <v>-0.032</v>
      </c>
      <c r="DJ50">
        <v>420</v>
      </c>
      <c r="DK50">
        <v>29</v>
      </c>
      <c r="DL50">
        <v>0.33</v>
      </c>
      <c r="DM50">
        <v>0.22</v>
      </c>
      <c r="DN50">
        <v>16.03150731707317</v>
      </c>
      <c r="DO50">
        <v>5.188795818815366</v>
      </c>
      <c r="DP50">
        <v>0.5365776889583872</v>
      </c>
      <c r="DQ50">
        <v>0</v>
      </c>
      <c r="DR50">
        <v>1.194380487804878</v>
      </c>
      <c r="DS50">
        <v>0.06450376306620358</v>
      </c>
      <c r="DT50">
        <v>0.007384982108147322</v>
      </c>
      <c r="DU50">
        <v>1</v>
      </c>
      <c r="DV50">
        <v>1</v>
      </c>
      <c r="DW50">
        <v>2</v>
      </c>
      <c r="DX50" t="s">
        <v>357</v>
      </c>
      <c r="DY50">
        <v>2.9834</v>
      </c>
      <c r="DZ50">
        <v>2.71548</v>
      </c>
      <c r="EA50">
        <v>0.0747685</v>
      </c>
      <c r="EB50">
        <v>0.0701281</v>
      </c>
      <c r="EC50">
        <v>0.108271</v>
      </c>
      <c r="ED50">
        <v>0.102343</v>
      </c>
      <c r="EE50">
        <v>29454.6</v>
      </c>
      <c r="EF50">
        <v>29696.7</v>
      </c>
      <c r="EG50">
        <v>29585.7</v>
      </c>
      <c r="EH50">
        <v>29534.2</v>
      </c>
      <c r="EI50">
        <v>34953</v>
      </c>
      <c r="EJ50">
        <v>35217.7</v>
      </c>
      <c r="EK50">
        <v>41685.8</v>
      </c>
      <c r="EL50">
        <v>42066.3</v>
      </c>
      <c r="EM50">
        <v>1.9759</v>
      </c>
      <c r="EN50">
        <v>1.90537</v>
      </c>
      <c r="EO50">
        <v>0.118531</v>
      </c>
      <c r="EP50">
        <v>0</v>
      </c>
      <c r="EQ50">
        <v>25.58</v>
      </c>
      <c r="ER50">
        <v>999.9</v>
      </c>
      <c r="ES50">
        <v>53.1</v>
      </c>
      <c r="ET50">
        <v>32</v>
      </c>
      <c r="EU50">
        <v>27.8629</v>
      </c>
      <c r="EV50">
        <v>63.2196</v>
      </c>
      <c r="EW50">
        <v>33.2452</v>
      </c>
      <c r="EX50">
        <v>1</v>
      </c>
      <c r="EY50">
        <v>-0.0956301</v>
      </c>
      <c r="EZ50">
        <v>0.114815</v>
      </c>
      <c r="FA50">
        <v>20.3405</v>
      </c>
      <c r="FB50">
        <v>5.21789</v>
      </c>
      <c r="FC50">
        <v>12.0099</v>
      </c>
      <c r="FD50">
        <v>4.98945</v>
      </c>
      <c r="FE50">
        <v>3.28842</v>
      </c>
      <c r="FF50">
        <v>9999</v>
      </c>
      <c r="FG50">
        <v>9999</v>
      </c>
      <c r="FH50">
        <v>9999</v>
      </c>
      <c r="FI50">
        <v>999.9</v>
      </c>
      <c r="FJ50">
        <v>1.86796</v>
      </c>
      <c r="FK50">
        <v>1.86695</v>
      </c>
      <c r="FL50">
        <v>1.86643</v>
      </c>
      <c r="FM50">
        <v>1.8663</v>
      </c>
      <c r="FN50">
        <v>1.86814</v>
      </c>
      <c r="FO50">
        <v>1.87057</v>
      </c>
      <c r="FP50">
        <v>1.86926</v>
      </c>
      <c r="FQ50">
        <v>1.87069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-3.16</v>
      </c>
      <c r="GF50">
        <v>-0.128</v>
      </c>
      <c r="GG50">
        <v>-2.056217051124162</v>
      </c>
      <c r="GH50">
        <v>-0.003737517340571005</v>
      </c>
      <c r="GI50">
        <v>5.982085394622747E-07</v>
      </c>
      <c r="GJ50">
        <v>-1.391655459703326E-10</v>
      </c>
      <c r="GK50">
        <v>-0.1764639834609928</v>
      </c>
      <c r="GL50">
        <v>-0.02035982196881906</v>
      </c>
      <c r="GM50">
        <v>0.001568582532168705</v>
      </c>
      <c r="GN50">
        <v>-2.657820970413759E-05</v>
      </c>
      <c r="GO50">
        <v>3</v>
      </c>
      <c r="GP50">
        <v>2314</v>
      </c>
      <c r="GQ50">
        <v>1</v>
      </c>
      <c r="GR50">
        <v>27</v>
      </c>
      <c r="GS50">
        <v>5481</v>
      </c>
      <c r="GT50">
        <v>5480.9</v>
      </c>
      <c r="GU50">
        <v>0.760498</v>
      </c>
      <c r="GV50">
        <v>2.24854</v>
      </c>
      <c r="GW50">
        <v>1.39648</v>
      </c>
      <c r="GX50">
        <v>2.34985</v>
      </c>
      <c r="GY50">
        <v>1.49536</v>
      </c>
      <c r="GZ50">
        <v>2.48413</v>
      </c>
      <c r="HA50">
        <v>39.2173</v>
      </c>
      <c r="HB50">
        <v>23.8949</v>
      </c>
      <c r="HC50">
        <v>18</v>
      </c>
      <c r="HD50">
        <v>529.429</v>
      </c>
      <c r="HE50">
        <v>440.292</v>
      </c>
      <c r="HF50">
        <v>25.1076</v>
      </c>
      <c r="HG50">
        <v>26.2686</v>
      </c>
      <c r="HH50">
        <v>30</v>
      </c>
      <c r="HI50">
        <v>26.3107</v>
      </c>
      <c r="HJ50">
        <v>26.2672</v>
      </c>
      <c r="HK50">
        <v>15.182</v>
      </c>
      <c r="HL50">
        <v>25.7041</v>
      </c>
      <c r="HM50">
        <v>95.8728</v>
      </c>
      <c r="HN50">
        <v>25.1031</v>
      </c>
      <c r="HO50">
        <v>265.636</v>
      </c>
      <c r="HP50">
        <v>22.7631</v>
      </c>
      <c r="HQ50">
        <v>101.191</v>
      </c>
      <c r="HR50">
        <v>101.049</v>
      </c>
    </row>
    <row r="51" spans="1:226">
      <c r="A51">
        <v>35</v>
      </c>
      <c r="B51">
        <v>1678810642.6</v>
      </c>
      <c r="C51">
        <v>323.5</v>
      </c>
      <c r="D51" t="s">
        <v>429</v>
      </c>
      <c r="E51" t="s">
        <v>430</v>
      </c>
      <c r="F51">
        <v>5</v>
      </c>
      <c r="G51" t="s">
        <v>410</v>
      </c>
      <c r="H51" t="s">
        <v>354</v>
      </c>
      <c r="I51">
        <v>1678810634.814285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289.2228479730828</v>
      </c>
      <c r="AK51">
        <v>298.6538606060605</v>
      </c>
      <c r="AL51">
        <v>-3.380739842503632</v>
      </c>
      <c r="AM51">
        <v>64.39816624737645</v>
      </c>
      <c r="AN51">
        <f>(AP51 - AO51 + BO51*1E3/(8.314*(BQ51+273.15)) * AR51/BN51 * AQ51) * BN51/(100*BB51) * 1000/(1000 - AP51)</f>
        <v>0</v>
      </c>
      <c r="AO51">
        <v>22.77667300950244</v>
      </c>
      <c r="AP51">
        <v>23.97778484848484</v>
      </c>
      <c r="AQ51">
        <v>1.169850009275799E-05</v>
      </c>
      <c r="AR51">
        <v>112.6110813942616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2.96</v>
      </c>
      <c r="BC51">
        <v>0.5</v>
      </c>
      <c r="BD51" t="s">
        <v>355</v>
      </c>
      <c r="BE51">
        <v>2</v>
      </c>
      <c r="BF51" t="b">
        <v>1</v>
      </c>
      <c r="BG51">
        <v>1678810634.814285</v>
      </c>
      <c r="BH51">
        <v>315.3554642857143</v>
      </c>
      <c r="BI51">
        <v>298.6778214285714</v>
      </c>
      <c r="BJ51">
        <v>23.976575</v>
      </c>
      <c r="BK51">
        <v>22.77682142857143</v>
      </c>
      <c r="BL51">
        <v>318.5459285714286</v>
      </c>
      <c r="BM51">
        <v>24.10466071428572</v>
      </c>
      <c r="BN51">
        <v>500.0778571428571</v>
      </c>
      <c r="BO51">
        <v>91.00939642857142</v>
      </c>
      <c r="BP51">
        <v>0.09997867142857142</v>
      </c>
      <c r="BQ51">
        <v>26.92333214285714</v>
      </c>
      <c r="BR51">
        <v>27.51834285714285</v>
      </c>
      <c r="BS51">
        <v>999.9000000000002</v>
      </c>
      <c r="BT51">
        <v>0</v>
      </c>
      <c r="BU51">
        <v>0</v>
      </c>
      <c r="BV51">
        <v>9995.269285714287</v>
      </c>
      <c r="BW51">
        <v>0</v>
      </c>
      <c r="BX51">
        <v>6.41779607142857</v>
      </c>
      <c r="BY51">
        <v>16.67758571428572</v>
      </c>
      <c r="BZ51">
        <v>323.1022142857142</v>
      </c>
      <c r="CA51">
        <v>305.6393571428571</v>
      </c>
      <c r="CB51">
        <v>1.199755357142857</v>
      </c>
      <c r="CC51">
        <v>298.6778214285714</v>
      </c>
      <c r="CD51">
        <v>22.77682142857143</v>
      </c>
      <c r="CE51">
        <v>2.182093928571428</v>
      </c>
      <c r="CF51">
        <v>2.072904642857143</v>
      </c>
      <c r="CG51">
        <v>18.83145714285714</v>
      </c>
      <c r="CH51">
        <v>18.01248571428572</v>
      </c>
      <c r="CI51">
        <v>1999.9925</v>
      </c>
      <c r="CJ51">
        <v>0.9800019285714286</v>
      </c>
      <c r="CK51">
        <v>0.01999810714285715</v>
      </c>
      <c r="CL51">
        <v>0</v>
      </c>
      <c r="CM51">
        <v>2.294907142857143</v>
      </c>
      <c r="CN51">
        <v>0</v>
      </c>
      <c r="CO51">
        <v>5951.270714285713</v>
      </c>
      <c r="CP51">
        <v>16749.40357142857</v>
      </c>
      <c r="CQ51">
        <v>37</v>
      </c>
      <c r="CR51">
        <v>38</v>
      </c>
      <c r="CS51">
        <v>37.16485714285714</v>
      </c>
      <c r="CT51">
        <v>37.062</v>
      </c>
      <c r="CU51">
        <v>36.312</v>
      </c>
      <c r="CV51">
        <v>1959.993214285714</v>
      </c>
      <c r="CW51">
        <v>39.99857142857143</v>
      </c>
      <c r="CX51">
        <v>0</v>
      </c>
      <c r="CY51">
        <v>1678810647.3</v>
      </c>
      <c r="CZ51">
        <v>0</v>
      </c>
      <c r="DA51">
        <v>0</v>
      </c>
      <c r="DB51" t="s">
        <v>356</v>
      </c>
      <c r="DC51">
        <v>1678481775.6</v>
      </c>
      <c r="DD51">
        <v>1678481780.6</v>
      </c>
      <c r="DE51">
        <v>0</v>
      </c>
      <c r="DF51">
        <v>1.339</v>
      </c>
      <c r="DG51">
        <v>0.082</v>
      </c>
      <c r="DH51">
        <v>-1.99</v>
      </c>
      <c r="DI51">
        <v>-0.032</v>
      </c>
      <c r="DJ51">
        <v>420</v>
      </c>
      <c r="DK51">
        <v>29</v>
      </c>
      <c r="DL51">
        <v>0.33</v>
      </c>
      <c r="DM51">
        <v>0.22</v>
      </c>
      <c r="DN51">
        <v>16.509305</v>
      </c>
      <c r="DO51">
        <v>3.897638273921144</v>
      </c>
      <c r="DP51">
        <v>0.3833497175882615</v>
      </c>
      <c r="DQ51">
        <v>0</v>
      </c>
      <c r="DR51">
        <v>1.19919625</v>
      </c>
      <c r="DS51">
        <v>0.0204415384615349</v>
      </c>
      <c r="DT51">
        <v>0.003007930922993418</v>
      </c>
      <c r="DU51">
        <v>1</v>
      </c>
      <c r="DV51">
        <v>1</v>
      </c>
      <c r="DW51">
        <v>2</v>
      </c>
      <c r="DX51" t="s">
        <v>357</v>
      </c>
      <c r="DY51">
        <v>2.98339</v>
      </c>
      <c r="DZ51">
        <v>2.71548</v>
      </c>
      <c r="EA51">
        <v>0.0714859</v>
      </c>
      <c r="EB51">
        <v>0.0667031</v>
      </c>
      <c r="EC51">
        <v>0.108273</v>
      </c>
      <c r="ED51">
        <v>0.102345</v>
      </c>
      <c r="EE51">
        <v>29559.3</v>
      </c>
      <c r="EF51">
        <v>29805.7</v>
      </c>
      <c r="EG51">
        <v>29585.9</v>
      </c>
      <c r="EH51">
        <v>29533.8</v>
      </c>
      <c r="EI51">
        <v>34953.2</v>
      </c>
      <c r="EJ51">
        <v>35217</v>
      </c>
      <c r="EK51">
        <v>41686.2</v>
      </c>
      <c r="EL51">
        <v>42065.7</v>
      </c>
      <c r="EM51">
        <v>1.97545</v>
      </c>
      <c r="EN51">
        <v>1.90515</v>
      </c>
      <c r="EO51">
        <v>0.118807</v>
      </c>
      <c r="EP51">
        <v>0</v>
      </c>
      <c r="EQ51">
        <v>25.58</v>
      </c>
      <c r="ER51">
        <v>999.9</v>
      </c>
      <c r="ES51">
        <v>53.1</v>
      </c>
      <c r="ET51">
        <v>32</v>
      </c>
      <c r="EU51">
        <v>27.8607</v>
      </c>
      <c r="EV51">
        <v>63.1996</v>
      </c>
      <c r="EW51">
        <v>32.6923</v>
      </c>
      <c r="EX51">
        <v>1</v>
      </c>
      <c r="EY51">
        <v>-0.0957546</v>
      </c>
      <c r="EZ51">
        <v>0.129504</v>
      </c>
      <c r="FA51">
        <v>20.3404</v>
      </c>
      <c r="FB51">
        <v>5.21849</v>
      </c>
      <c r="FC51">
        <v>12.0099</v>
      </c>
      <c r="FD51">
        <v>4.98945</v>
      </c>
      <c r="FE51">
        <v>3.28848</v>
      </c>
      <c r="FF51">
        <v>9999</v>
      </c>
      <c r="FG51">
        <v>9999</v>
      </c>
      <c r="FH51">
        <v>9999</v>
      </c>
      <c r="FI51">
        <v>999.9</v>
      </c>
      <c r="FJ51">
        <v>1.86795</v>
      </c>
      <c r="FK51">
        <v>1.86695</v>
      </c>
      <c r="FL51">
        <v>1.86642</v>
      </c>
      <c r="FM51">
        <v>1.8663</v>
      </c>
      <c r="FN51">
        <v>1.86813</v>
      </c>
      <c r="FO51">
        <v>1.87057</v>
      </c>
      <c r="FP51">
        <v>1.86927</v>
      </c>
      <c r="FQ51">
        <v>1.8707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-3.103</v>
      </c>
      <c r="GF51">
        <v>-0.1281</v>
      </c>
      <c r="GG51">
        <v>-2.056217051124162</v>
      </c>
      <c r="GH51">
        <v>-0.003737517340571005</v>
      </c>
      <c r="GI51">
        <v>5.982085394622747E-07</v>
      </c>
      <c r="GJ51">
        <v>-1.391655459703326E-10</v>
      </c>
      <c r="GK51">
        <v>-0.1764639834609928</v>
      </c>
      <c r="GL51">
        <v>-0.02035982196881906</v>
      </c>
      <c r="GM51">
        <v>0.001568582532168705</v>
      </c>
      <c r="GN51">
        <v>-2.657820970413759E-05</v>
      </c>
      <c r="GO51">
        <v>3</v>
      </c>
      <c r="GP51">
        <v>2314</v>
      </c>
      <c r="GQ51">
        <v>1</v>
      </c>
      <c r="GR51">
        <v>27</v>
      </c>
      <c r="GS51">
        <v>5481.1</v>
      </c>
      <c r="GT51">
        <v>5481</v>
      </c>
      <c r="GU51">
        <v>0.723877</v>
      </c>
      <c r="GV51">
        <v>2.21313</v>
      </c>
      <c r="GW51">
        <v>1.39771</v>
      </c>
      <c r="GX51">
        <v>2.35229</v>
      </c>
      <c r="GY51">
        <v>1.49536</v>
      </c>
      <c r="GZ51">
        <v>2.5293</v>
      </c>
      <c r="HA51">
        <v>39.2173</v>
      </c>
      <c r="HB51">
        <v>23.9036</v>
      </c>
      <c r="HC51">
        <v>18</v>
      </c>
      <c r="HD51">
        <v>529.126</v>
      </c>
      <c r="HE51">
        <v>440.156</v>
      </c>
      <c r="HF51">
        <v>25.0916</v>
      </c>
      <c r="HG51">
        <v>26.2686</v>
      </c>
      <c r="HH51">
        <v>30.0002</v>
      </c>
      <c r="HI51">
        <v>26.3101</v>
      </c>
      <c r="HJ51">
        <v>26.2672</v>
      </c>
      <c r="HK51">
        <v>14.5133</v>
      </c>
      <c r="HL51">
        <v>25.7041</v>
      </c>
      <c r="HM51">
        <v>95.8728</v>
      </c>
      <c r="HN51">
        <v>25.0854</v>
      </c>
      <c r="HO51">
        <v>252.233</v>
      </c>
      <c r="HP51">
        <v>22.763</v>
      </c>
      <c r="HQ51">
        <v>101.191</v>
      </c>
      <c r="HR51">
        <v>101.048</v>
      </c>
    </row>
    <row r="52" spans="1:226">
      <c r="A52">
        <v>36</v>
      </c>
      <c r="B52">
        <v>1678810647.6</v>
      </c>
      <c r="C52">
        <v>328.5</v>
      </c>
      <c r="D52" t="s">
        <v>431</v>
      </c>
      <c r="E52" t="s">
        <v>432</v>
      </c>
      <c r="F52">
        <v>5</v>
      </c>
      <c r="G52" t="s">
        <v>410</v>
      </c>
      <c r="H52" t="s">
        <v>354</v>
      </c>
      <c r="I52">
        <v>1678810640.1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272.1746597455531</v>
      </c>
      <c r="AK52">
        <v>281.8103393939394</v>
      </c>
      <c r="AL52">
        <v>-3.365531339313822</v>
      </c>
      <c r="AM52">
        <v>64.39816624737645</v>
      </c>
      <c r="AN52">
        <f>(AP52 - AO52 + BO52*1E3/(8.314*(BQ52+273.15)) * AR52/BN52 * AQ52) * BN52/(100*BB52) * 1000/(1000 - AP52)</f>
        <v>0</v>
      </c>
      <c r="AO52">
        <v>22.77727614500441</v>
      </c>
      <c r="AP52">
        <v>23.97473515151515</v>
      </c>
      <c r="AQ52">
        <v>-8.542204130190739E-05</v>
      </c>
      <c r="AR52">
        <v>112.6110813942616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2.96</v>
      </c>
      <c r="BC52">
        <v>0.5</v>
      </c>
      <c r="BD52" t="s">
        <v>355</v>
      </c>
      <c r="BE52">
        <v>2</v>
      </c>
      <c r="BF52" t="b">
        <v>1</v>
      </c>
      <c r="BG52">
        <v>1678810640.1</v>
      </c>
      <c r="BH52">
        <v>298.0543333333333</v>
      </c>
      <c r="BI52">
        <v>281.0962592592593</v>
      </c>
      <c r="BJ52">
        <v>23.97738148148149</v>
      </c>
      <c r="BK52">
        <v>22.77651111111111</v>
      </c>
      <c r="BL52">
        <v>301.1857037037037</v>
      </c>
      <c r="BM52">
        <v>24.10546296296296</v>
      </c>
      <c r="BN52">
        <v>500.0797777777778</v>
      </c>
      <c r="BO52">
        <v>91.01060740740741</v>
      </c>
      <c r="BP52">
        <v>0.09999885555555554</v>
      </c>
      <c r="BQ52">
        <v>26.92056296296297</v>
      </c>
      <c r="BR52">
        <v>27.51761851851852</v>
      </c>
      <c r="BS52">
        <v>999.9000000000001</v>
      </c>
      <c r="BT52">
        <v>0</v>
      </c>
      <c r="BU52">
        <v>0</v>
      </c>
      <c r="BV52">
        <v>9996.251851851852</v>
      </c>
      <c r="BW52">
        <v>0</v>
      </c>
      <c r="BX52">
        <v>6.351868148148148</v>
      </c>
      <c r="BY52">
        <v>16.95804814814815</v>
      </c>
      <c r="BZ52">
        <v>305.3764444444445</v>
      </c>
      <c r="CA52">
        <v>287.6478888888889</v>
      </c>
      <c r="CB52">
        <v>1.200871481481481</v>
      </c>
      <c r="CC52">
        <v>281.0962592592593</v>
      </c>
      <c r="CD52">
        <v>22.77651111111111</v>
      </c>
      <c r="CE52">
        <v>2.182196296296297</v>
      </c>
      <c r="CF52">
        <v>2.072902962962963</v>
      </c>
      <c r="CG52">
        <v>18.83221481481482</v>
      </c>
      <c r="CH52">
        <v>18.01247777777778</v>
      </c>
      <c r="CI52">
        <v>1999.984444444444</v>
      </c>
      <c r="CJ52">
        <v>0.9800020000000002</v>
      </c>
      <c r="CK52">
        <v>0.01999807037037037</v>
      </c>
      <c r="CL52">
        <v>0</v>
      </c>
      <c r="CM52">
        <v>2.217614814814815</v>
      </c>
      <c r="CN52">
        <v>0</v>
      </c>
      <c r="CO52">
        <v>5950.828518518517</v>
      </c>
      <c r="CP52">
        <v>16749.33703703704</v>
      </c>
      <c r="CQ52">
        <v>37</v>
      </c>
      <c r="CR52">
        <v>38</v>
      </c>
      <c r="CS52">
        <v>37.17322222222222</v>
      </c>
      <c r="CT52">
        <v>37.062</v>
      </c>
      <c r="CU52">
        <v>36.312</v>
      </c>
      <c r="CV52">
        <v>1959.986296296296</v>
      </c>
      <c r="CW52">
        <v>39.99740740740741</v>
      </c>
      <c r="CX52">
        <v>0</v>
      </c>
      <c r="CY52">
        <v>1678810652.7</v>
      </c>
      <c r="CZ52">
        <v>0</v>
      </c>
      <c r="DA52">
        <v>0</v>
      </c>
      <c r="DB52" t="s">
        <v>356</v>
      </c>
      <c r="DC52">
        <v>1678481775.6</v>
      </c>
      <c r="DD52">
        <v>1678481780.6</v>
      </c>
      <c r="DE52">
        <v>0</v>
      </c>
      <c r="DF52">
        <v>1.339</v>
      </c>
      <c r="DG52">
        <v>0.082</v>
      </c>
      <c r="DH52">
        <v>-1.99</v>
      </c>
      <c r="DI52">
        <v>-0.032</v>
      </c>
      <c r="DJ52">
        <v>420</v>
      </c>
      <c r="DK52">
        <v>29</v>
      </c>
      <c r="DL52">
        <v>0.33</v>
      </c>
      <c r="DM52">
        <v>0.22</v>
      </c>
      <c r="DN52">
        <v>16.8066025</v>
      </c>
      <c r="DO52">
        <v>3.417258911819861</v>
      </c>
      <c r="DP52">
        <v>0.3420621562578209</v>
      </c>
      <c r="DQ52">
        <v>0</v>
      </c>
      <c r="DR52">
        <v>1.1999655</v>
      </c>
      <c r="DS52">
        <v>0.008375459662285825</v>
      </c>
      <c r="DT52">
        <v>0.002495177298309679</v>
      </c>
      <c r="DU52">
        <v>1</v>
      </c>
      <c r="DV52">
        <v>1</v>
      </c>
      <c r="DW52">
        <v>2</v>
      </c>
      <c r="DX52" t="s">
        <v>357</v>
      </c>
      <c r="DY52">
        <v>2.98348</v>
      </c>
      <c r="DZ52">
        <v>2.71564</v>
      </c>
      <c r="EA52">
        <v>0.0681302</v>
      </c>
      <c r="EB52">
        <v>0.06329120000000001</v>
      </c>
      <c r="EC52">
        <v>0.108263</v>
      </c>
      <c r="ED52">
        <v>0.102348</v>
      </c>
      <c r="EE52">
        <v>29666.3</v>
      </c>
      <c r="EF52">
        <v>29914.9</v>
      </c>
      <c r="EG52">
        <v>29586.1</v>
      </c>
      <c r="EH52">
        <v>29534.2</v>
      </c>
      <c r="EI52">
        <v>34953.6</v>
      </c>
      <c r="EJ52">
        <v>35217.3</v>
      </c>
      <c r="EK52">
        <v>41686.4</v>
      </c>
      <c r="EL52">
        <v>42066.2</v>
      </c>
      <c r="EM52">
        <v>1.97558</v>
      </c>
      <c r="EN52">
        <v>1.9053</v>
      </c>
      <c r="EO52">
        <v>0.118688</v>
      </c>
      <c r="EP52">
        <v>0</v>
      </c>
      <c r="EQ52">
        <v>25.5821</v>
      </c>
      <c r="ER52">
        <v>999.9</v>
      </c>
      <c r="ES52">
        <v>53.1</v>
      </c>
      <c r="ET52">
        <v>32</v>
      </c>
      <c r="EU52">
        <v>27.8585</v>
      </c>
      <c r="EV52">
        <v>62.9996</v>
      </c>
      <c r="EW52">
        <v>33.0288</v>
      </c>
      <c r="EX52">
        <v>1</v>
      </c>
      <c r="EY52">
        <v>-0.0955894</v>
      </c>
      <c r="EZ52">
        <v>0.165106</v>
      </c>
      <c r="FA52">
        <v>20.3404</v>
      </c>
      <c r="FB52">
        <v>5.21879</v>
      </c>
      <c r="FC52">
        <v>12.0099</v>
      </c>
      <c r="FD52">
        <v>4.9894</v>
      </c>
      <c r="FE52">
        <v>3.28858</v>
      </c>
      <c r="FF52">
        <v>9999</v>
      </c>
      <c r="FG52">
        <v>9999</v>
      </c>
      <c r="FH52">
        <v>9999</v>
      </c>
      <c r="FI52">
        <v>999.9</v>
      </c>
      <c r="FJ52">
        <v>1.86796</v>
      </c>
      <c r="FK52">
        <v>1.86694</v>
      </c>
      <c r="FL52">
        <v>1.86642</v>
      </c>
      <c r="FM52">
        <v>1.8663</v>
      </c>
      <c r="FN52">
        <v>1.86815</v>
      </c>
      <c r="FO52">
        <v>1.87057</v>
      </c>
      <c r="FP52">
        <v>1.86926</v>
      </c>
      <c r="FQ52">
        <v>1.87071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-3.047</v>
      </c>
      <c r="GF52">
        <v>-0.1281</v>
      </c>
      <c r="GG52">
        <v>-2.056217051124162</v>
      </c>
      <c r="GH52">
        <v>-0.003737517340571005</v>
      </c>
      <c r="GI52">
        <v>5.982085394622747E-07</v>
      </c>
      <c r="GJ52">
        <v>-1.391655459703326E-10</v>
      </c>
      <c r="GK52">
        <v>-0.1764639834609928</v>
      </c>
      <c r="GL52">
        <v>-0.02035982196881906</v>
      </c>
      <c r="GM52">
        <v>0.001568582532168705</v>
      </c>
      <c r="GN52">
        <v>-2.657820970413759E-05</v>
      </c>
      <c r="GO52">
        <v>3</v>
      </c>
      <c r="GP52">
        <v>2314</v>
      </c>
      <c r="GQ52">
        <v>1</v>
      </c>
      <c r="GR52">
        <v>27</v>
      </c>
      <c r="GS52">
        <v>5481.2</v>
      </c>
      <c r="GT52">
        <v>5481.1</v>
      </c>
      <c r="GU52">
        <v>0.687256</v>
      </c>
      <c r="GV52">
        <v>2.21069</v>
      </c>
      <c r="GW52">
        <v>1.39648</v>
      </c>
      <c r="GX52">
        <v>2.34985</v>
      </c>
      <c r="GY52">
        <v>1.49536</v>
      </c>
      <c r="GZ52">
        <v>2.39868</v>
      </c>
      <c r="HA52">
        <v>39.2173</v>
      </c>
      <c r="HB52">
        <v>23.8949</v>
      </c>
      <c r="HC52">
        <v>18</v>
      </c>
      <c r="HD52">
        <v>529.192</v>
      </c>
      <c r="HE52">
        <v>440.247</v>
      </c>
      <c r="HF52">
        <v>25.0741</v>
      </c>
      <c r="HG52">
        <v>26.2686</v>
      </c>
      <c r="HH52">
        <v>30.0001</v>
      </c>
      <c r="HI52">
        <v>26.3085</v>
      </c>
      <c r="HJ52">
        <v>26.2672</v>
      </c>
      <c r="HK52">
        <v>13.7538</v>
      </c>
      <c r="HL52">
        <v>25.7041</v>
      </c>
      <c r="HM52">
        <v>95.8728</v>
      </c>
      <c r="HN52">
        <v>25.064</v>
      </c>
      <c r="HO52">
        <v>232.167</v>
      </c>
      <c r="HP52">
        <v>22.7693</v>
      </c>
      <c r="HQ52">
        <v>101.192</v>
      </c>
      <c r="HR52">
        <v>101.049</v>
      </c>
    </row>
    <row r="53" spans="1:226">
      <c r="A53">
        <v>37</v>
      </c>
      <c r="B53">
        <v>1678810652.6</v>
      </c>
      <c r="C53">
        <v>333.5</v>
      </c>
      <c r="D53" t="s">
        <v>433</v>
      </c>
      <c r="E53" t="s">
        <v>434</v>
      </c>
      <c r="F53">
        <v>5</v>
      </c>
      <c r="G53" t="s">
        <v>410</v>
      </c>
      <c r="H53" t="s">
        <v>354</v>
      </c>
      <c r="I53">
        <v>1678810644.814285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255.2486729498884</v>
      </c>
      <c r="AK53">
        <v>265.0116909090911</v>
      </c>
      <c r="AL53">
        <v>-3.365416787408176</v>
      </c>
      <c r="AM53">
        <v>64.39816624737645</v>
      </c>
      <c r="AN53">
        <f>(AP53 - AO53 + BO53*1E3/(8.314*(BQ53+273.15)) * AR53/BN53 * AQ53) * BN53/(100*BB53) * 1000/(1000 - AP53)</f>
        <v>0</v>
      </c>
      <c r="AO53">
        <v>22.77683654596765</v>
      </c>
      <c r="AP53">
        <v>23.9706806060606</v>
      </c>
      <c r="AQ53">
        <v>-8.17874838320917E-05</v>
      </c>
      <c r="AR53">
        <v>112.6110813942616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2.96</v>
      </c>
      <c r="BC53">
        <v>0.5</v>
      </c>
      <c r="BD53" t="s">
        <v>355</v>
      </c>
      <c r="BE53">
        <v>2</v>
      </c>
      <c r="BF53" t="b">
        <v>1</v>
      </c>
      <c r="BG53">
        <v>1678810644.814285</v>
      </c>
      <c r="BH53">
        <v>282.59</v>
      </c>
      <c r="BI53">
        <v>265.3933928571429</v>
      </c>
      <c r="BJ53">
        <v>23.97596071428572</v>
      </c>
      <c r="BK53">
        <v>22.77665357142857</v>
      </c>
      <c r="BL53">
        <v>285.6681785714285</v>
      </c>
      <c r="BM53">
        <v>24.10405357142857</v>
      </c>
      <c r="BN53">
        <v>500.0741071428573</v>
      </c>
      <c r="BO53">
        <v>91.01128928571428</v>
      </c>
      <c r="BP53">
        <v>0.09997716071428571</v>
      </c>
      <c r="BQ53">
        <v>26.91726428571429</v>
      </c>
      <c r="BR53">
        <v>27.52050357142857</v>
      </c>
      <c r="BS53">
        <v>999.9000000000002</v>
      </c>
      <c r="BT53">
        <v>0</v>
      </c>
      <c r="BU53">
        <v>0</v>
      </c>
      <c r="BV53">
        <v>9999.998928571427</v>
      </c>
      <c r="BW53">
        <v>0</v>
      </c>
      <c r="BX53">
        <v>6.339457499999999</v>
      </c>
      <c r="BY53">
        <v>17.19662142857143</v>
      </c>
      <c r="BZ53">
        <v>289.5318571428571</v>
      </c>
      <c r="CA53">
        <v>271.5790714285714</v>
      </c>
      <c r="CB53">
        <v>1.199307142857143</v>
      </c>
      <c r="CC53">
        <v>265.3933928571429</v>
      </c>
      <c r="CD53">
        <v>22.77665357142857</v>
      </c>
      <c r="CE53">
        <v>2.182083214285715</v>
      </c>
      <c r="CF53">
        <v>2.072931428571429</v>
      </c>
      <c r="CG53">
        <v>18.83137857142857</v>
      </c>
      <c r="CH53">
        <v>18.0127</v>
      </c>
      <c r="CI53">
        <v>2000.01</v>
      </c>
      <c r="CJ53">
        <v>0.9800011785714285</v>
      </c>
      <c r="CK53">
        <v>0.01999891071428572</v>
      </c>
      <c r="CL53">
        <v>0</v>
      </c>
      <c r="CM53">
        <v>2.1857</v>
      </c>
      <c r="CN53">
        <v>0</v>
      </c>
      <c r="CO53">
        <v>5950.722857142857</v>
      </c>
      <c r="CP53">
        <v>16749.53928571428</v>
      </c>
      <c r="CQ53">
        <v>37</v>
      </c>
      <c r="CR53">
        <v>38</v>
      </c>
      <c r="CS53">
        <v>37.17814285714286</v>
      </c>
      <c r="CT53">
        <v>37.062</v>
      </c>
      <c r="CU53">
        <v>36.312</v>
      </c>
      <c r="CV53">
        <v>1960.01</v>
      </c>
      <c r="CW53">
        <v>39.99821428571428</v>
      </c>
      <c r="CX53">
        <v>0</v>
      </c>
      <c r="CY53">
        <v>1678810657.5</v>
      </c>
      <c r="CZ53">
        <v>0</v>
      </c>
      <c r="DA53">
        <v>0</v>
      </c>
      <c r="DB53" t="s">
        <v>356</v>
      </c>
      <c r="DC53">
        <v>1678481775.6</v>
      </c>
      <c r="DD53">
        <v>1678481780.6</v>
      </c>
      <c r="DE53">
        <v>0</v>
      </c>
      <c r="DF53">
        <v>1.339</v>
      </c>
      <c r="DG53">
        <v>0.082</v>
      </c>
      <c r="DH53">
        <v>-1.99</v>
      </c>
      <c r="DI53">
        <v>-0.032</v>
      </c>
      <c r="DJ53">
        <v>420</v>
      </c>
      <c r="DK53">
        <v>29</v>
      </c>
      <c r="DL53">
        <v>0.33</v>
      </c>
      <c r="DM53">
        <v>0.22</v>
      </c>
      <c r="DN53">
        <v>17.01249268292683</v>
      </c>
      <c r="DO53">
        <v>3.001530313588858</v>
      </c>
      <c r="DP53">
        <v>0.3132195290225285</v>
      </c>
      <c r="DQ53">
        <v>0</v>
      </c>
      <c r="DR53">
        <v>1.199925609756098</v>
      </c>
      <c r="DS53">
        <v>-0.01497888501742183</v>
      </c>
      <c r="DT53">
        <v>0.002348117095992061</v>
      </c>
      <c r="DU53">
        <v>1</v>
      </c>
      <c r="DV53">
        <v>1</v>
      </c>
      <c r="DW53">
        <v>2</v>
      </c>
      <c r="DX53" t="s">
        <v>357</v>
      </c>
      <c r="DY53">
        <v>2.98356</v>
      </c>
      <c r="DZ53">
        <v>2.71561</v>
      </c>
      <c r="EA53">
        <v>0.0646996</v>
      </c>
      <c r="EB53">
        <v>0.0597477</v>
      </c>
      <c r="EC53">
        <v>0.108247</v>
      </c>
      <c r="ED53">
        <v>0.102345</v>
      </c>
      <c r="EE53">
        <v>29775.5</v>
      </c>
      <c r="EF53">
        <v>30028</v>
      </c>
      <c r="EG53">
        <v>29586.1</v>
      </c>
      <c r="EH53">
        <v>29534.1</v>
      </c>
      <c r="EI53">
        <v>34954.3</v>
      </c>
      <c r="EJ53">
        <v>35217.1</v>
      </c>
      <c r="EK53">
        <v>41686.5</v>
      </c>
      <c r="EL53">
        <v>42065.9</v>
      </c>
      <c r="EM53">
        <v>1.9756</v>
      </c>
      <c r="EN53">
        <v>1.90497</v>
      </c>
      <c r="EO53">
        <v>0.11814</v>
      </c>
      <c r="EP53">
        <v>0</v>
      </c>
      <c r="EQ53">
        <v>25.5821</v>
      </c>
      <c r="ER53">
        <v>999.9</v>
      </c>
      <c r="ES53">
        <v>53.1</v>
      </c>
      <c r="ET53">
        <v>32</v>
      </c>
      <c r="EU53">
        <v>27.8583</v>
      </c>
      <c r="EV53">
        <v>62.9196</v>
      </c>
      <c r="EW53">
        <v>33.101</v>
      </c>
      <c r="EX53">
        <v>1</v>
      </c>
      <c r="EY53">
        <v>-0.0954472</v>
      </c>
      <c r="EZ53">
        <v>0.177538</v>
      </c>
      <c r="FA53">
        <v>20.3404</v>
      </c>
      <c r="FB53">
        <v>5.21909</v>
      </c>
      <c r="FC53">
        <v>12.0099</v>
      </c>
      <c r="FD53">
        <v>4.9895</v>
      </c>
      <c r="FE53">
        <v>3.28865</v>
      </c>
      <c r="FF53">
        <v>9999</v>
      </c>
      <c r="FG53">
        <v>9999</v>
      </c>
      <c r="FH53">
        <v>9999</v>
      </c>
      <c r="FI53">
        <v>999.9</v>
      </c>
      <c r="FJ53">
        <v>1.86797</v>
      </c>
      <c r="FK53">
        <v>1.86697</v>
      </c>
      <c r="FL53">
        <v>1.86644</v>
      </c>
      <c r="FM53">
        <v>1.8663</v>
      </c>
      <c r="FN53">
        <v>1.86813</v>
      </c>
      <c r="FO53">
        <v>1.87057</v>
      </c>
      <c r="FP53">
        <v>1.86929</v>
      </c>
      <c r="FQ53">
        <v>1.87071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-2.99</v>
      </c>
      <c r="GF53">
        <v>-0.1281</v>
      </c>
      <c r="GG53">
        <v>-2.056217051124162</v>
      </c>
      <c r="GH53">
        <v>-0.003737517340571005</v>
      </c>
      <c r="GI53">
        <v>5.982085394622747E-07</v>
      </c>
      <c r="GJ53">
        <v>-1.391655459703326E-10</v>
      </c>
      <c r="GK53">
        <v>-0.1764639834609928</v>
      </c>
      <c r="GL53">
        <v>-0.02035982196881906</v>
      </c>
      <c r="GM53">
        <v>0.001568582532168705</v>
      </c>
      <c r="GN53">
        <v>-2.657820970413759E-05</v>
      </c>
      <c r="GO53">
        <v>3</v>
      </c>
      <c r="GP53">
        <v>2314</v>
      </c>
      <c r="GQ53">
        <v>1</v>
      </c>
      <c r="GR53">
        <v>27</v>
      </c>
      <c r="GS53">
        <v>5481.3</v>
      </c>
      <c r="GT53">
        <v>5481.2</v>
      </c>
      <c r="GU53">
        <v>0.655518</v>
      </c>
      <c r="GV53">
        <v>2.25464</v>
      </c>
      <c r="GW53">
        <v>1.39648</v>
      </c>
      <c r="GX53">
        <v>2.34985</v>
      </c>
      <c r="GY53">
        <v>1.49536</v>
      </c>
      <c r="GZ53">
        <v>2.54395</v>
      </c>
      <c r="HA53">
        <v>39.2173</v>
      </c>
      <c r="HB53">
        <v>23.8949</v>
      </c>
      <c r="HC53">
        <v>18</v>
      </c>
      <c r="HD53">
        <v>529.208</v>
      </c>
      <c r="HE53">
        <v>440.05</v>
      </c>
      <c r="HF53">
        <v>25.0522</v>
      </c>
      <c r="HG53">
        <v>26.2704</v>
      </c>
      <c r="HH53">
        <v>30.0002</v>
      </c>
      <c r="HI53">
        <v>26.3085</v>
      </c>
      <c r="HJ53">
        <v>26.2672</v>
      </c>
      <c r="HK53">
        <v>13.0756</v>
      </c>
      <c r="HL53">
        <v>25.7041</v>
      </c>
      <c r="HM53">
        <v>95.8728</v>
      </c>
      <c r="HN53">
        <v>25.0441</v>
      </c>
      <c r="HO53">
        <v>218.81</v>
      </c>
      <c r="HP53">
        <v>22.7764</v>
      </c>
      <c r="HQ53">
        <v>101.192</v>
      </c>
      <c r="HR53">
        <v>101.049</v>
      </c>
    </row>
    <row r="54" spans="1:226">
      <c r="A54">
        <v>38</v>
      </c>
      <c r="B54">
        <v>1678810657.6</v>
      </c>
      <c r="C54">
        <v>338.5</v>
      </c>
      <c r="D54" t="s">
        <v>435</v>
      </c>
      <c r="E54" t="s">
        <v>436</v>
      </c>
      <c r="F54">
        <v>5</v>
      </c>
      <c r="G54" t="s">
        <v>410</v>
      </c>
      <c r="H54" t="s">
        <v>354</v>
      </c>
      <c r="I54">
        <v>1678810650.1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238.260271844323</v>
      </c>
      <c r="AK54">
        <v>248.2194484848484</v>
      </c>
      <c r="AL54">
        <v>-3.355594500907595</v>
      </c>
      <c r="AM54">
        <v>64.39816624737645</v>
      </c>
      <c r="AN54">
        <f>(AP54 - AO54 + BO54*1E3/(8.314*(BQ54+273.15)) * AR54/BN54 * AQ54) * BN54/(100*BB54) * 1000/(1000 - AP54)</f>
        <v>0</v>
      </c>
      <c r="AO54">
        <v>22.77701632989072</v>
      </c>
      <c r="AP54">
        <v>23.9669303030303</v>
      </c>
      <c r="AQ54">
        <v>-1.746134839160907E-06</v>
      </c>
      <c r="AR54">
        <v>112.6110813942616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2.96</v>
      </c>
      <c r="BC54">
        <v>0.5</v>
      </c>
      <c r="BD54" t="s">
        <v>355</v>
      </c>
      <c r="BE54">
        <v>2</v>
      </c>
      <c r="BF54" t="b">
        <v>1</v>
      </c>
      <c r="BG54">
        <v>1678810650.1</v>
      </c>
      <c r="BH54">
        <v>265.2212222222222</v>
      </c>
      <c r="BI54">
        <v>247.863037037037</v>
      </c>
      <c r="BJ54">
        <v>23.97250740740741</v>
      </c>
      <c r="BK54">
        <v>22.7768</v>
      </c>
      <c r="BL54">
        <v>268.2394074074074</v>
      </c>
      <c r="BM54">
        <v>24.10062222222223</v>
      </c>
      <c r="BN54">
        <v>500.085</v>
      </c>
      <c r="BO54">
        <v>91.01091851851852</v>
      </c>
      <c r="BP54">
        <v>0.1000057592592593</v>
      </c>
      <c r="BQ54">
        <v>26.9118962962963</v>
      </c>
      <c r="BR54">
        <v>27.5196962962963</v>
      </c>
      <c r="BS54">
        <v>999.9000000000001</v>
      </c>
      <c r="BT54">
        <v>0</v>
      </c>
      <c r="BU54">
        <v>0</v>
      </c>
      <c r="BV54">
        <v>10004.76407407407</v>
      </c>
      <c r="BW54">
        <v>0</v>
      </c>
      <c r="BX54">
        <v>6.345309629629629</v>
      </c>
      <c r="BY54">
        <v>17.35812962962963</v>
      </c>
      <c r="BZ54">
        <v>271.7354814814815</v>
      </c>
      <c r="CA54">
        <v>253.6401481481482</v>
      </c>
      <c r="CB54">
        <v>1.195698518518518</v>
      </c>
      <c r="CC54">
        <v>247.863037037037</v>
      </c>
      <c r="CD54">
        <v>22.7768</v>
      </c>
      <c r="CE54">
        <v>2.18176</v>
      </c>
      <c r="CF54">
        <v>2.072937407407408</v>
      </c>
      <c r="CG54">
        <v>18.8290037037037</v>
      </c>
      <c r="CH54">
        <v>18.01274074074074</v>
      </c>
      <c r="CI54">
        <v>1999.996666666666</v>
      </c>
      <c r="CJ54">
        <v>0.9800019999999998</v>
      </c>
      <c r="CK54">
        <v>0.01999807037037037</v>
      </c>
      <c r="CL54">
        <v>0</v>
      </c>
      <c r="CM54">
        <v>2.202025925925926</v>
      </c>
      <c r="CN54">
        <v>0</v>
      </c>
      <c r="CO54">
        <v>5950.876666666666</v>
      </c>
      <c r="CP54">
        <v>16749.44814814815</v>
      </c>
      <c r="CQ54">
        <v>37</v>
      </c>
      <c r="CR54">
        <v>38</v>
      </c>
      <c r="CS54">
        <v>37.17322222222222</v>
      </c>
      <c r="CT54">
        <v>37.062</v>
      </c>
      <c r="CU54">
        <v>36.312</v>
      </c>
      <c r="CV54">
        <v>1959.998148148148</v>
      </c>
      <c r="CW54">
        <v>39.99666666666667</v>
      </c>
      <c r="CX54">
        <v>0</v>
      </c>
      <c r="CY54">
        <v>1678810662.3</v>
      </c>
      <c r="CZ54">
        <v>0</v>
      </c>
      <c r="DA54">
        <v>0</v>
      </c>
      <c r="DB54" t="s">
        <v>356</v>
      </c>
      <c r="DC54">
        <v>1678481775.6</v>
      </c>
      <c r="DD54">
        <v>1678481780.6</v>
      </c>
      <c r="DE54">
        <v>0</v>
      </c>
      <c r="DF54">
        <v>1.339</v>
      </c>
      <c r="DG54">
        <v>0.082</v>
      </c>
      <c r="DH54">
        <v>-1.99</v>
      </c>
      <c r="DI54">
        <v>-0.032</v>
      </c>
      <c r="DJ54">
        <v>420</v>
      </c>
      <c r="DK54">
        <v>29</v>
      </c>
      <c r="DL54">
        <v>0.33</v>
      </c>
      <c r="DM54">
        <v>0.22</v>
      </c>
      <c r="DN54">
        <v>17.23854146341463</v>
      </c>
      <c r="DO54">
        <v>2.222903832752619</v>
      </c>
      <c r="DP54">
        <v>0.2445099808183905</v>
      </c>
      <c r="DQ54">
        <v>0</v>
      </c>
      <c r="DR54">
        <v>1.197498536585366</v>
      </c>
      <c r="DS54">
        <v>-0.03794780487804787</v>
      </c>
      <c r="DT54">
        <v>0.004133685275390297</v>
      </c>
      <c r="DU54">
        <v>1</v>
      </c>
      <c r="DV54">
        <v>1</v>
      </c>
      <c r="DW54">
        <v>2</v>
      </c>
      <c r="DX54" t="s">
        <v>357</v>
      </c>
      <c r="DY54">
        <v>2.98337</v>
      </c>
      <c r="DZ54">
        <v>2.71556</v>
      </c>
      <c r="EA54">
        <v>0.061202</v>
      </c>
      <c r="EB54">
        <v>0.0562425</v>
      </c>
      <c r="EC54">
        <v>0.108234</v>
      </c>
      <c r="ED54">
        <v>0.102345</v>
      </c>
      <c r="EE54">
        <v>29886.8</v>
      </c>
      <c r="EF54">
        <v>30139.8</v>
      </c>
      <c r="EG54">
        <v>29586.1</v>
      </c>
      <c r="EH54">
        <v>29533.9</v>
      </c>
      <c r="EI54">
        <v>34954.5</v>
      </c>
      <c r="EJ54">
        <v>35216.9</v>
      </c>
      <c r="EK54">
        <v>41686.1</v>
      </c>
      <c r="EL54">
        <v>42065.8</v>
      </c>
      <c r="EM54">
        <v>1.9757</v>
      </c>
      <c r="EN54">
        <v>1.90492</v>
      </c>
      <c r="EO54">
        <v>0.118572</v>
      </c>
      <c r="EP54">
        <v>0</v>
      </c>
      <c r="EQ54">
        <v>25.5811</v>
      </c>
      <c r="ER54">
        <v>999.9</v>
      </c>
      <c r="ES54">
        <v>53.1</v>
      </c>
      <c r="ET54">
        <v>32</v>
      </c>
      <c r="EU54">
        <v>27.8606</v>
      </c>
      <c r="EV54">
        <v>62.8996</v>
      </c>
      <c r="EW54">
        <v>33.2412</v>
      </c>
      <c r="EX54">
        <v>1</v>
      </c>
      <c r="EY54">
        <v>-0.095315</v>
      </c>
      <c r="EZ54">
        <v>0.193233</v>
      </c>
      <c r="FA54">
        <v>20.3404</v>
      </c>
      <c r="FB54">
        <v>5.21894</v>
      </c>
      <c r="FC54">
        <v>12.0099</v>
      </c>
      <c r="FD54">
        <v>4.9897</v>
      </c>
      <c r="FE54">
        <v>3.28858</v>
      </c>
      <c r="FF54">
        <v>9999</v>
      </c>
      <c r="FG54">
        <v>9999</v>
      </c>
      <c r="FH54">
        <v>9999</v>
      </c>
      <c r="FI54">
        <v>999.9</v>
      </c>
      <c r="FJ54">
        <v>1.86796</v>
      </c>
      <c r="FK54">
        <v>1.86695</v>
      </c>
      <c r="FL54">
        <v>1.86643</v>
      </c>
      <c r="FM54">
        <v>1.8663</v>
      </c>
      <c r="FN54">
        <v>1.86814</v>
      </c>
      <c r="FO54">
        <v>1.87057</v>
      </c>
      <c r="FP54">
        <v>1.86927</v>
      </c>
      <c r="FQ54">
        <v>1.87071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-2.933</v>
      </c>
      <c r="GF54">
        <v>-0.1282</v>
      </c>
      <c r="GG54">
        <v>-2.056217051124162</v>
      </c>
      <c r="GH54">
        <v>-0.003737517340571005</v>
      </c>
      <c r="GI54">
        <v>5.982085394622747E-07</v>
      </c>
      <c r="GJ54">
        <v>-1.391655459703326E-10</v>
      </c>
      <c r="GK54">
        <v>-0.1764639834609928</v>
      </c>
      <c r="GL54">
        <v>-0.02035982196881906</v>
      </c>
      <c r="GM54">
        <v>0.001568582532168705</v>
      </c>
      <c r="GN54">
        <v>-2.657820970413759E-05</v>
      </c>
      <c r="GO54">
        <v>3</v>
      </c>
      <c r="GP54">
        <v>2314</v>
      </c>
      <c r="GQ54">
        <v>1</v>
      </c>
      <c r="GR54">
        <v>27</v>
      </c>
      <c r="GS54">
        <v>5481.4</v>
      </c>
      <c r="GT54">
        <v>5481.3</v>
      </c>
      <c r="GU54">
        <v>0.6152339999999999</v>
      </c>
      <c r="GV54">
        <v>2.21924</v>
      </c>
      <c r="GW54">
        <v>1.39648</v>
      </c>
      <c r="GX54">
        <v>2.34863</v>
      </c>
      <c r="GY54">
        <v>1.49536</v>
      </c>
      <c r="GZ54">
        <v>2.45728</v>
      </c>
      <c r="HA54">
        <v>39.2173</v>
      </c>
      <c r="HB54">
        <v>23.8861</v>
      </c>
      <c r="HC54">
        <v>18</v>
      </c>
      <c r="HD54">
        <v>529.275</v>
      </c>
      <c r="HE54">
        <v>440.02</v>
      </c>
      <c r="HF54">
        <v>25.0322</v>
      </c>
      <c r="HG54">
        <v>26.2709</v>
      </c>
      <c r="HH54">
        <v>30.0003</v>
      </c>
      <c r="HI54">
        <v>26.3085</v>
      </c>
      <c r="HJ54">
        <v>26.2672</v>
      </c>
      <c r="HK54">
        <v>12.3175</v>
      </c>
      <c r="HL54">
        <v>25.7041</v>
      </c>
      <c r="HM54">
        <v>95.8728</v>
      </c>
      <c r="HN54">
        <v>25.0243</v>
      </c>
      <c r="HO54">
        <v>198.742</v>
      </c>
      <c r="HP54">
        <v>22.7821</v>
      </c>
      <c r="HQ54">
        <v>101.192</v>
      </c>
      <c r="HR54">
        <v>101.048</v>
      </c>
    </row>
    <row r="55" spans="1:226">
      <c r="A55">
        <v>39</v>
      </c>
      <c r="B55">
        <v>1678810662.6</v>
      </c>
      <c r="C55">
        <v>343.5</v>
      </c>
      <c r="D55" t="s">
        <v>437</v>
      </c>
      <c r="E55" t="s">
        <v>438</v>
      </c>
      <c r="F55">
        <v>5</v>
      </c>
      <c r="G55" t="s">
        <v>410</v>
      </c>
      <c r="H55" t="s">
        <v>354</v>
      </c>
      <c r="I55">
        <v>1678810654.814285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221.7806437019663</v>
      </c>
      <c r="AK55">
        <v>231.7632121212121</v>
      </c>
      <c r="AL55">
        <v>-3.291275319424271</v>
      </c>
      <c r="AM55">
        <v>64.39816624737645</v>
      </c>
      <c r="AN55">
        <f>(AP55 - AO55 + BO55*1E3/(8.314*(BQ55+273.15)) * AR55/BN55 * AQ55) * BN55/(100*BB55) * 1000/(1000 - AP55)</f>
        <v>0</v>
      </c>
      <c r="AO55">
        <v>22.77857109742393</v>
      </c>
      <c r="AP55">
        <v>23.96325696969697</v>
      </c>
      <c r="AQ55">
        <v>-5.729032037828539E-05</v>
      </c>
      <c r="AR55">
        <v>112.6110813942616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2.96</v>
      </c>
      <c r="BC55">
        <v>0.5</v>
      </c>
      <c r="BD55" t="s">
        <v>355</v>
      </c>
      <c r="BE55">
        <v>2</v>
      </c>
      <c r="BF55" t="b">
        <v>1</v>
      </c>
      <c r="BG55">
        <v>1678810654.814285</v>
      </c>
      <c r="BH55">
        <v>249.8295</v>
      </c>
      <c r="BI55">
        <v>232.3641428571428</v>
      </c>
      <c r="BJ55">
        <v>23.96890714285714</v>
      </c>
      <c r="BK55">
        <v>22.77723214285714</v>
      </c>
      <c r="BL55">
        <v>252.7943214285715</v>
      </c>
      <c r="BM55">
        <v>24.09705714285715</v>
      </c>
      <c r="BN55">
        <v>500.0896428571428</v>
      </c>
      <c r="BO55">
        <v>91.01033571428572</v>
      </c>
      <c r="BP55">
        <v>0.1000409464285714</v>
      </c>
      <c r="BQ55">
        <v>26.90811785714286</v>
      </c>
      <c r="BR55">
        <v>27.5164</v>
      </c>
      <c r="BS55">
        <v>999.9000000000002</v>
      </c>
      <c r="BT55">
        <v>0</v>
      </c>
      <c r="BU55">
        <v>0</v>
      </c>
      <c r="BV55">
        <v>9995.777142857143</v>
      </c>
      <c r="BW55">
        <v>0</v>
      </c>
      <c r="BX55">
        <v>6.399527857142856</v>
      </c>
      <c r="BY55">
        <v>17.46530357142857</v>
      </c>
      <c r="BZ55">
        <v>255.96475</v>
      </c>
      <c r="CA55">
        <v>237.7801071428572</v>
      </c>
      <c r="CB55">
        <v>1.191667142857143</v>
      </c>
      <c r="CC55">
        <v>232.3641428571428</v>
      </c>
      <c r="CD55">
        <v>22.77723214285714</v>
      </c>
      <c r="CE55">
        <v>2.181418214285714</v>
      </c>
      <c r="CF55">
        <v>2.072963928571428</v>
      </c>
      <c r="CG55">
        <v>18.82649642857143</v>
      </c>
      <c r="CH55">
        <v>18.01294642857143</v>
      </c>
      <c r="CI55">
        <v>1999.973214285714</v>
      </c>
      <c r="CJ55">
        <v>0.980003</v>
      </c>
      <c r="CK55">
        <v>0.01999702857142857</v>
      </c>
      <c r="CL55">
        <v>0</v>
      </c>
      <c r="CM55">
        <v>2.20895</v>
      </c>
      <c r="CN55">
        <v>0</v>
      </c>
      <c r="CO55">
        <v>5951.591785714286</v>
      </c>
      <c r="CP55">
        <v>16749.25714285715</v>
      </c>
      <c r="CQ55">
        <v>37</v>
      </c>
      <c r="CR55">
        <v>38</v>
      </c>
      <c r="CS55">
        <v>37.16485714285714</v>
      </c>
      <c r="CT55">
        <v>37.062</v>
      </c>
      <c r="CU55">
        <v>36.312</v>
      </c>
      <c r="CV55">
        <v>1959.976071428571</v>
      </c>
      <c r="CW55">
        <v>39.99464285714286</v>
      </c>
      <c r="CX55">
        <v>0</v>
      </c>
      <c r="CY55">
        <v>1678810667.7</v>
      </c>
      <c r="CZ55">
        <v>0</v>
      </c>
      <c r="DA55">
        <v>0</v>
      </c>
      <c r="DB55" t="s">
        <v>356</v>
      </c>
      <c r="DC55">
        <v>1678481775.6</v>
      </c>
      <c r="DD55">
        <v>1678481780.6</v>
      </c>
      <c r="DE55">
        <v>0</v>
      </c>
      <c r="DF55">
        <v>1.339</v>
      </c>
      <c r="DG55">
        <v>0.082</v>
      </c>
      <c r="DH55">
        <v>-1.99</v>
      </c>
      <c r="DI55">
        <v>-0.032</v>
      </c>
      <c r="DJ55">
        <v>420</v>
      </c>
      <c r="DK55">
        <v>29</v>
      </c>
      <c r="DL55">
        <v>0.33</v>
      </c>
      <c r="DM55">
        <v>0.22</v>
      </c>
      <c r="DN55">
        <v>17.3969175</v>
      </c>
      <c r="DO55">
        <v>1.381660412757937</v>
      </c>
      <c r="DP55">
        <v>0.177352971341757</v>
      </c>
      <c r="DQ55">
        <v>0</v>
      </c>
      <c r="DR55">
        <v>1.193616</v>
      </c>
      <c r="DS55">
        <v>-0.05213200750469488</v>
      </c>
      <c r="DT55">
        <v>0.005208571205234692</v>
      </c>
      <c r="DU55">
        <v>1</v>
      </c>
      <c r="DV55">
        <v>1</v>
      </c>
      <c r="DW55">
        <v>2</v>
      </c>
      <c r="DX55" t="s">
        <v>357</v>
      </c>
      <c r="DY55">
        <v>2.98337</v>
      </c>
      <c r="DZ55">
        <v>2.71559</v>
      </c>
      <c r="EA55">
        <v>0.05768</v>
      </c>
      <c r="EB55">
        <v>0.0525093</v>
      </c>
      <c r="EC55">
        <v>0.108227</v>
      </c>
      <c r="ED55">
        <v>0.102341</v>
      </c>
      <c r="EE55">
        <v>30000</v>
      </c>
      <c r="EF55">
        <v>30258.6</v>
      </c>
      <c r="EG55">
        <v>29587.1</v>
      </c>
      <c r="EH55">
        <v>29533.5</v>
      </c>
      <c r="EI55">
        <v>34956</v>
      </c>
      <c r="EJ55">
        <v>35216.4</v>
      </c>
      <c r="EK55">
        <v>41687.7</v>
      </c>
      <c r="EL55">
        <v>42065</v>
      </c>
      <c r="EM55">
        <v>1.97558</v>
      </c>
      <c r="EN55">
        <v>1.90488</v>
      </c>
      <c r="EO55">
        <v>0.117332</v>
      </c>
      <c r="EP55">
        <v>0</v>
      </c>
      <c r="EQ55">
        <v>25.58</v>
      </c>
      <c r="ER55">
        <v>999.9</v>
      </c>
      <c r="ES55">
        <v>53.1</v>
      </c>
      <c r="ET55">
        <v>32</v>
      </c>
      <c r="EU55">
        <v>27.8582</v>
      </c>
      <c r="EV55">
        <v>62.9696</v>
      </c>
      <c r="EW55">
        <v>33.0288</v>
      </c>
      <c r="EX55">
        <v>1</v>
      </c>
      <c r="EY55">
        <v>-0.0952515</v>
      </c>
      <c r="EZ55">
        <v>0.196547</v>
      </c>
      <c r="FA55">
        <v>20.3404</v>
      </c>
      <c r="FB55">
        <v>5.21969</v>
      </c>
      <c r="FC55">
        <v>12.0099</v>
      </c>
      <c r="FD55">
        <v>4.98965</v>
      </c>
      <c r="FE55">
        <v>3.28865</v>
      </c>
      <c r="FF55">
        <v>9999</v>
      </c>
      <c r="FG55">
        <v>9999</v>
      </c>
      <c r="FH55">
        <v>9999</v>
      </c>
      <c r="FI55">
        <v>999.9</v>
      </c>
      <c r="FJ55">
        <v>1.86797</v>
      </c>
      <c r="FK55">
        <v>1.86695</v>
      </c>
      <c r="FL55">
        <v>1.86643</v>
      </c>
      <c r="FM55">
        <v>1.8663</v>
      </c>
      <c r="FN55">
        <v>1.86816</v>
      </c>
      <c r="FO55">
        <v>1.87058</v>
      </c>
      <c r="FP55">
        <v>1.86926</v>
      </c>
      <c r="FQ55">
        <v>1.87073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-2.877</v>
      </c>
      <c r="GF55">
        <v>-0.1282</v>
      </c>
      <c r="GG55">
        <v>-2.056217051124162</v>
      </c>
      <c r="GH55">
        <v>-0.003737517340571005</v>
      </c>
      <c r="GI55">
        <v>5.982085394622747E-07</v>
      </c>
      <c r="GJ55">
        <v>-1.391655459703326E-10</v>
      </c>
      <c r="GK55">
        <v>-0.1764639834609928</v>
      </c>
      <c r="GL55">
        <v>-0.02035982196881906</v>
      </c>
      <c r="GM55">
        <v>0.001568582532168705</v>
      </c>
      <c r="GN55">
        <v>-2.657820970413759E-05</v>
      </c>
      <c r="GO55">
        <v>3</v>
      </c>
      <c r="GP55">
        <v>2314</v>
      </c>
      <c r="GQ55">
        <v>1</v>
      </c>
      <c r="GR55">
        <v>27</v>
      </c>
      <c r="GS55">
        <v>5481.4</v>
      </c>
      <c r="GT55">
        <v>5481.4</v>
      </c>
      <c r="GU55">
        <v>0.579834</v>
      </c>
      <c r="GV55">
        <v>2.22534</v>
      </c>
      <c r="GW55">
        <v>1.39648</v>
      </c>
      <c r="GX55">
        <v>2.34741</v>
      </c>
      <c r="GY55">
        <v>1.49536</v>
      </c>
      <c r="GZ55">
        <v>2.38159</v>
      </c>
      <c r="HA55">
        <v>39.2173</v>
      </c>
      <c r="HB55">
        <v>23.8949</v>
      </c>
      <c r="HC55">
        <v>18</v>
      </c>
      <c r="HD55">
        <v>529.193</v>
      </c>
      <c r="HE55">
        <v>439.978</v>
      </c>
      <c r="HF55">
        <v>25.0118</v>
      </c>
      <c r="HG55">
        <v>26.2709</v>
      </c>
      <c r="HH55">
        <v>30.0003</v>
      </c>
      <c r="HI55">
        <v>26.3085</v>
      </c>
      <c r="HJ55">
        <v>26.2656</v>
      </c>
      <c r="HK55">
        <v>11.6115</v>
      </c>
      <c r="HL55">
        <v>25.7041</v>
      </c>
      <c r="HM55">
        <v>95.8728</v>
      </c>
      <c r="HN55">
        <v>25.0059</v>
      </c>
      <c r="HO55">
        <v>185.371</v>
      </c>
      <c r="HP55">
        <v>22.7939</v>
      </c>
      <c r="HQ55">
        <v>101.195</v>
      </c>
      <c r="HR55">
        <v>101.047</v>
      </c>
    </row>
    <row r="56" spans="1:226">
      <c r="A56">
        <v>40</v>
      </c>
      <c r="B56">
        <v>1678810667.6</v>
      </c>
      <c r="C56">
        <v>348.5</v>
      </c>
      <c r="D56" t="s">
        <v>439</v>
      </c>
      <c r="E56" t="s">
        <v>440</v>
      </c>
      <c r="F56">
        <v>5</v>
      </c>
      <c r="G56" t="s">
        <v>410</v>
      </c>
      <c r="H56" t="s">
        <v>354</v>
      </c>
      <c r="I56">
        <v>1678810660.1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204.5113411183084</v>
      </c>
      <c r="AK56">
        <v>215.0013757575756</v>
      </c>
      <c r="AL56">
        <v>-3.35768482456517</v>
      </c>
      <c r="AM56">
        <v>64.39816624737645</v>
      </c>
      <c r="AN56">
        <f>(AP56 - AO56 + BO56*1E3/(8.314*(BQ56+273.15)) * AR56/BN56 * AQ56) * BN56/(100*BB56) * 1000/(1000 - AP56)</f>
        <v>0</v>
      </c>
      <c r="AO56">
        <v>22.77766426844393</v>
      </c>
      <c r="AP56">
        <v>23.96262545454546</v>
      </c>
      <c r="AQ56">
        <v>8.233978268387401E-06</v>
      </c>
      <c r="AR56">
        <v>112.6110813942616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2.96</v>
      </c>
      <c r="BC56">
        <v>0.5</v>
      </c>
      <c r="BD56" t="s">
        <v>355</v>
      </c>
      <c r="BE56">
        <v>2</v>
      </c>
      <c r="BF56" t="b">
        <v>1</v>
      </c>
      <c r="BG56">
        <v>1678810660.1</v>
      </c>
      <c r="BH56">
        <v>232.619</v>
      </c>
      <c r="BI56">
        <v>214.9188518518518</v>
      </c>
      <c r="BJ56">
        <v>23.96512962962963</v>
      </c>
      <c r="BK56">
        <v>22.77761111111111</v>
      </c>
      <c r="BL56">
        <v>235.524</v>
      </c>
      <c r="BM56">
        <v>24.09331111111111</v>
      </c>
      <c r="BN56">
        <v>500.0767037037037</v>
      </c>
      <c r="BO56">
        <v>91.01082222222223</v>
      </c>
      <c r="BP56">
        <v>0.1000138111111111</v>
      </c>
      <c r="BQ56">
        <v>26.90366666666667</v>
      </c>
      <c r="BR56">
        <v>27.5055</v>
      </c>
      <c r="BS56">
        <v>999.9000000000001</v>
      </c>
      <c r="BT56">
        <v>0</v>
      </c>
      <c r="BU56">
        <v>0</v>
      </c>
      <c r="BV56">
        <v>9996.040000000001</v>
      </c>
      <c r="BW56">
        <v>0</v>
      </c>
      <c r="BX56">
        <v>6.430921111111111</v>
      </c>
      <c r="BY56">
        <v>17.70018518518519</v>
      </c>
      <c r="BZ56">
        <v>238.3307407407408</v>
      </c>
      <c r="CA56">
        <v>219.9281851851852</v>
      </c>
      <c r="CB56">
        <v>1.187522962962963</v>
      </c>
      <c r="CC56">
        <v>214.9188518518518</v>
      </c>
      <c r="CD56">
        <v>22.77761111111111</v>
      </c>
      <c r="CE56">
        <v>2.181087037037037</v>
      </c>
      <c r="CF56">
        <v>2.07301</v>
      </c>
      <c r="CG56">
        <v>18.82406666666667</v>
      </c>
      <c r="CH56">
        <v>18.01329259259259</v>
      </c>
      <c r="CI56">
        <v>1999.967407407408</v>
      </c>
      <c r="CJ56">
        <v>0.9800038888888888</v>
      </c>
      <c r="CK56">
        <v>0.01999613333333334</v>
      </c>
      <c r="CL56">
        <v>0</v>
      </c>
      <c r="CM56">
        <v>2.274518518518518</v>
      </c>
      <c r="CN56">
        <v>0</v>
      </c>
      <c r="CO56">
        <v>5953.431111111112</v>
      </c>
      <c r="CP56">
        <v>16749.21851851852</v>
      </c>
      <c r="CQ56">
        <v>37</v>
      </c>
      <c r="CR56">
        <v>38</v>
      </c>
      <c r="CS56">
        <v>37.15485185185185</v>
      </c>
      <c r="CT56">
        <v>37.062</v>
      </c>
      <c r="CU56">
        <v>36.312</v>
      </c>
      <c r="CV56">
        <v>1959.971851851852</v>
      </c>
      <c r="CW56">
        <v>39.99407407407407</v>
      </c>
      <c r="CX56">
        <v>0</v>
      </c>
      <c r="CY56">
        <v>1678810672.5</v>
      </c>
      <c r="CZ56">
        <v>0</v>
      </c>
      <c r="DA56">
        <v>0</v>
      </c>
      <c r="DB56" t="s">
        <v>356</v>
      </c>
      <c r="DC56">
        <v>1678481775.6</v>
      </c>
      <c r="DD56">
        <v>1678481780.6</v>
      </c>
      <c r="DE56">
        <v>0</v>
      </c>
      <c r="DF56">
        <v>1.339</v>
      </c>
      <c r="DG56">
        <v>0.082</v>
      </c>
      <c r="DH56">
        <v>-1.99</v>
      </c>
      <c r="DI56">
        <v>-0.032</v>
      </c>
      <c r="DJ56">
        <v>420</v>
      </c>
      <c r="DK56">
        <v>29</v>
      </c>
      <c r="DL56">
        <v>0.33</v>
      </c>
      <c r="DM56">
        <v>0.22</v>
      </c>
      <c r="DN56">
        <v>17.6082525</v>
      </c>
      <c r="DO56">
        <v>2.508811632270129</v>
      </c>
      <c r="DP56">
        <v>0.2921180198032124</v>
      </c>
      <c r="DQ56">
        <v>0</v>
      </c>
      <c r="DR56">
        <v>1.1899025</v>
      </c>
      <c r="DS56">
        <v>-0.04595482176360557</v>
      </c>
      <c r="DT56">
        <v>0.004733730954543149</v>
      </c>
      <c r="DU56">
        <v>1</v>
      </c>
      <c r="DV56">
        <v>1</v>
      </c>
      <c r="DW56">
        <v>2</v>
      </c>
      <c r="DX56" t="s">
        <v>357</v>
      </c>
      <c r="DY56">
        <v>2.98374</v>
      </c>
      <c r="DZ56">
        <v>2.71559</v>
      </c>
      <c r="EA56">
        <v>0.054019</v>
      </c>
      <c r="EB56">
        <v>0.0487954</v>
      </c>
      <c r="EC56">
        <v>0.108229</v>
      </c>
      <c r="ED56">
        <v>0.102345</v>
      </c>
      <c r="EE56">
        <v>30115.7</v>
      </c>
      <c r="EF56">
        <v>30377.9</v>
      </c>
      <c r="EG56">
        <v>29586.3</v>
      </c>
      <c r="EH56">
        <v>29534.2</v>
      </c>
      <c r="EI56">
        <v>34954.9</v>
      </c>
      <c r="EJ56">
        <v>35217.2</v>
      </c>
      <c r="EK56">
        <v>41686.6</v>
      </c>
      <c r="EL56">
        <v>42066.3</v>
      </c>
      <c r="EM56">
        <v>1.97598</v>
      </c>
      <c r="EN56">
        <v>1.90478</v>
      </c>
      <c r="EO56">
        <v>0.116769</v>
      </c>
      <c r="EP56">
        <v>0</v>
      </c>
      <c r="EQ56">
        <v>25.58</v>
      </c>
      <c r="ER56">
        <v>999.9</v>
      </c>
      <c r="ES56">
        <v>53.1</v>
      </c>
      <c r="ET56">
        <v>32</v>
      </c>
      <c r="EU56">
        <v>27.8613</v>
      </c>
      <c r="EV56">
        <v>62.7696</v>
      </c>
      <c r="EW56">
        <v>32.8005</v>
      </c>
      <c r="EX56">
        <v>1</v>
      </c>
      <c r="EY56">
        <v>-0.0953862</v>
      </c>
      <c r="EZ56">
        <v>-0.348532</v>
      </c>
      <c r="FA56">
        <v>20.3398</v>
      </c>
      <c r="FB56">
        <v>5.21894</v>
      </c>
      <c r="FC56">
        <v>12.0099</v>
      </c>
      <c r="FD56">
        <v>4.9895</v>
      </c>
      <c r="FE56">
        <v>3.2885</v>
      </c>
      <c r="FF56">
        <v>9999</v>
      </c>
      <c r="FG56">
        <v>9999</v>
      </c>
      <c r="FH56">
        <v>9999</v>
      </c>
      <c r="FI56">
        <v>999.9</v>
      </c>
      <c r="FJ56">
        <v>1.86797</v>
      </c>
      <c r="FK56">
        <v>1.86697</v>
      </c>
      <c r="FL56">
        <v>1.86644</v>
      </c>
      <c r="FM56">
        <v>1.8663</v>
      </c>
      <c r="FN56">
        <v>1.86814</v>
      </c>
      <c r="FO56">
        <v>1.87058</v>
      </c>
      <c r="FP56">
        <v>1.86927</v>
      </c>
      <c r="FQ56">
        <v>1.87071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-2.82</v>
      </c>
      <c r="GF56">
        <v>-0.1282</v>
      </c>
      <c r="GG56">
        <v>-2.056217051124162</v>
      </c>
      <c r="GH56">
        <v>-0.003737517340571005</v>
      </c>
      <c r="GI56">
        <v>5.982085394622747E-07</v>
      </c>
      <c r="GJ56">
        <v>-1.391655459703326E-10</v>
      </c>
      <c r="GK56">
        <v>-0.1764639834609928</v>
      </c>
      <c r="GL56">
        <v>-0.02035982196881906</v>
      </c>
      <c r="GM56">
        <v>0.001568582532168705</v>
      </c>
      <c r="GN56">
        <v>-2.657820970413759E-05</v>
      </c>
      <c r="GO56">
        <v>3</v>
      </c>
      <c r="GP56">
        <v>2314</v>
      </c>
      <c r="GQ56">
        <v>1</v>
      </c>
      <c r="GR56">
        <v>27</v>
      </c>
      <c r="GS56">
        <v>5481.5</v>
      </c>
      <c r="GT56">
        <v>5481.4</v>
      </c>
      <c r="GU56">
        <v>0.544434</v>
      </c>
      <c r="GV56">
        <v>2.26196</v>
      </c>
      <c r="GW56">
        <v>1.39648</v>
      </c>
      <c r="GX56">
        <v>2.34985</v>
      </c>
      <c r="GY56">
        <v>1.49536</v>
      </c>
      <c r="GZ56">
        <v>2.55249</v>
      </c>
      <c r="HA56">
        <v>39.2173</v>
      </c>
      <c r="HB56">
        <v>23.9036</v>
      </c>
      <c r="HC56">
        <v>18</v>
      </c>
      <c r="HD56">
        <v>529.458</v>
      </c>
      <c r="HE56">
        <v>439.913</v>
      </c>
      <c r="HF56">
        <v>25.0377</v>
      </c>
      <c r="HG56">
        <v>26.2709</v>
      </c>
      <c r="HH56">
        <v>30</v>
      </c>
      <c r="HI56">
        <v>26.3085</v>
      </c>
      <c r="HJ56">
        <v>26.265</v>
      </c>
      <c r="HK56">
        <v>10.8391</v>
      </c>
      <c r="HL56">
        <v>25.7041</v>
      </c>
      <c r="HM56">
        <v>95.8728</v>
      </c>
      <c r="HN56">
        <v>25.1328</v>
      </c>
      <c r="HO56">
        <v>165.291</v>
      </c>
      <c r="HP56">
        <v>22.7973</v>
      </c>
      <c r="HQ56">
        <v>101.192</v>
      </c>
      <c r="HR56">
        <v>101.049</v>
      </c>
    </row>
    <row r="57" spans="1:226">
      <c r="A57">
        <v>41</v>
      </c>
      <c r="B57">
        <v>1678810672.6</v>
      </c>
      <c r="C57">
        <v>353.5</v>
      </c>
      <c r="D57" t="s">
        <v>441</v>
      </c>
      <c r="E57" t="s">
        <v>442</v>
      </c>
      <c r="F57">
        <v>5</v>
      </c>
      <c r="G57" t="s">
        <v>410</v>
      </c>
      <c r="H57" t="s">
        <v>354</v>
      </c>
      <c r="I57">
        <v>1678810664.814285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187.9021858720832</v>
      </c>
      <c r="AK57">
        <v>198.5198242424242</v>
      </c>
      <c r="AL57">
        <v>-3.299087582677108</v>
      </c>
      <c r="AM57">
        <v>64.39816624737645</v>
      </c>
      <c r="AN57">
        <f>(AP57 - AO57 + BO57*1E3/(8.314*(BQ57+273.15)) * AR57/BN57 * AQ57) * BN57/(100*BB57) * 1000/(1000 - AP57)</f>
        <v>0</v>
      </c>
      <c r="AO57">
        <v>22.77753265592386</v>
      </c>
      <c r="AP57">
        <v>23.97443939393939</v>
      </c>
      <c r="AQ57">
        <v>9.914717107597356E-05</v>
      </c>
      <c r="AR57">
        <v>112.6110813942616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2.96</v>
      </c>
      <c r="BC57">
        <v>0.5</v>
      </c>
      <c r="BD57" t="s">
        <v>355</v>
      </c>
      <c r="BE57">
        <v>2</v>
      </c>
      <c r="BF57" t="b">
        <v>1</v>
      </c>
      <c r="BG57">
        <v>1678810664.814285</v>
      </c>
      <c r="BH57">
        <v>217.34225</v>
      </c>
      <c r="BI57">
        <v>199.4137857142857</v>
      </c>
      <c r="BJ57">
        <v>23.965625</v>
      </c>
      <c r="BK57">
        <v>22.7779</v>
      </c>
      <c r="BL57">
        <v>220.1937142857143</v>
      </c>
      <c r="BM57">
        <v>24.09380714285714</v>
      </c>
      <c r="BN57">
        <v>500.0715</v>
      </c>
      <c r="BO57">
        <v>91.01160357142855</v>
      </c>
      <c r="BP57">
        <v>0.1000119035714286</v>
      </c>
      <c r="BQ57">
        <v>26.9006607142857</v>
      </c>
      <c r="BR57">
        <v>27.50039642857143</v>
      </c>
      <c r="BS57">
        <v>999.9000000000002</v>
      </c>
      <c r="BT57">
        <v>0</v>
      </c>
      <c r="BU57">
        <v>0</v>
      </c>
      <c r="BV57">
        <v>9993.212142857141</v>
      </c>
      <c r="BW57">
        <v>0</v>
      </c>
      <c r="BX57">
        <v>6.429187142857143</v>
      </c>
      <c r="BY57">
        <v>17.92851071428571</v>
      </c>
      <c r="BZ57">
        <v>222.6788571428571</v>
      </c>
      <c r="CA57">
        <v>204.06175</v>
      </c>
      <c r="CB57">
        <v>1.187740357142858</v>
      </c>
      <c r="CC57">
        <v>199.4137857142857</v>
      </c>
      <c r="CD57">
        <v>22.7779</v>
      </c>
      <c r="CE57">
        <v>2.181151428571428</v>
      </c>
      <c r="CF57">
        <v>2.073052857142858</v>
      </c>
      <c r="CG57">
        <v>18.82453928571428</v>
      </c>
      <c r="CH57">
        <v>18.013625</v>
      </c>
      <c r="CI57">
        <v>1999.988571428572</v>
      </c>
      <c r="CJ57">
        <v>0.980003</v>
      </c>
      <c r="CK57">
        <v>0.01999701428571429</v>
      </c>
      <c r="CL57">
        <v>0</v>
      </c>
      <c r="CM57">
        <v>2.296460714285714</v>
      </c>
      <c r="CN57">
        <v>0</v>
      </c>
      <c r="CO57">
        <v>5956.477857142856</v>
      </c>
      <c r="CP57">
        <v>16749.38214285714</v>
      </c>
      <c r="CQ57">
        <v>37</v>
      </c>
      <c r="CR57">
        <v>38</v>
      </c>
      <c r="CS57">
        <v>37.14935714285714</v>
      </c>
      <c r="CT57">
        <v>37.062</v>
      </c>
      <c r="CU57">
        <v>36.312</v>
      </c>
      <c r="CV57">
        <v>1959.991071428571</v>
      </c>
      <c r="CW57">
        <v>39.99642857142857</v>
      </c>
      <c r="CX57">
        <v>0</v>
      </c>
      <c r="CY57">
        <v>1678810677.3</v>
      </c>
      <c r="CZ57">
        <v>0</v>
      </c>
      <c r="DA57">
        <v>0</v>
      </c>
      <c r="DB57" t="s">
        <v>356</v>
      </c>
      <c r="DC57">
        <v>1678481775.6</v>
      </c>
      <c r="DD57">
        <v>1678481780.6</v>
      </c>
      <c r="DE57">
        <v>0</v>
      </c>
      <c r="DF57">
        <v>1.339</v>
      </c>
      <c r="DG57">
        <v>0.082</v>
      </c>
      <c r="DH57">
        <v>-1.99</v>
      </c>
      <c r="DI57">
        <v>-0.032</v>
      </c>
      <c r="DJ57">
        <v>420</v>
      </c>
      <c r="DK57">
        <v>29</v>
      </c>
      <c r="DL57">
        <v>0.33</v>
      </c>
      <c r="DM57">
        <v>0.22</v>
      </c>
      <c r="DN57">
        <v>17.765465</v>
      </c>
      <c r="DO57">
        <v>2.852951594746643</v>
      </c>
      <c r="DP57">
        <v>0.320791482547464</v>
      </c>
      <c r="DQ57">
        <v>0</v>
      </c>
      <c r="DR57">
        <v>1.1883505</v>
      </c>
      <c r="DS57">
        <v>-0.01476000000000153</v>
      </c>
      <c r="DT57">
        <v>0.003343916079987655</v>
      </c>
      <c r="DU57">
        <v>1</v>
      </c>
      <c r="DV57">
        <v>1</v>
      </c>
      <c r="DW57">
        <v>2</v>
      </c>
      <c r="DX57" t="s">
        <v>357</v>
      </c>
      <c r="DY57">
        <v>2.9835</v>
      </c>
      <c r="DZ57">
        <v>2.7156</v>
      </c>
      <c r="EA57">
        <v>0.0503165</v>
      </c>
      <c r="EB57">
        <v>0.0448653</v>
      </c>
      <c r="EC57">
        <v>0.108265</v>
      </c>
      <c r="ED57">
        <v>0.102347</v>
      </c>
      <c r="EE57">
        <v>30234</v>
      </c>
      <c r="EF57">
        <v>30503.3</v>
      </c>
      <c r="EG57">
        <v>29586.7</v>
      </c>
      <c r="EH57">
        <v>29534.1</v>
      </c>
      <c r="EI57">
        <v>34953.9</v>
      </c>
      <c r="EJ57">
        <v>35217.1</v>
      </c>
      <c r="EK57">
        <v>41687.1</v>
      </c>
      <c r="EL57">
        <v>42066.3</v>
      </c>
      <c r="EM57">
        <v>1.97558</v>
      </c>
      <c r="EN57">
        <v>1.90455</v>
      </c>
      <c r="EO57">
        <v>0.117231</v>
      </c>
      <c r="EP57">
        <v>0</v>
      </c>
      <c r="EQ57">
        <v>25.5784</v>
      </c>
      <c r="ER57">
        <v>999.9</v>
      </c>
      <c r="ES57">
        <v>53</v>
      </c>
      <c r="ET57">
        <v>32</v>
      </c>
      <c r="EU57">
        <v>27.8069</v>
      </c>
      <c r="EV57">
        <v>62.9596</v>
      </c>
      <c r="EW57">
        <v>32.6162</v>
      </c>
      <c r="EX57">
        <v>1</v>
      </c>
      <c r="EY57">
        <v>-0.0955691</v>
      </c>
      <c r="EZ57">
        <v>-0.167633</v>
      </c>
      <c r="FA57">
        <v>20.3407</v>
      </c>
      <c r="FB57">
        <v>5.21924</v>
      </c>
      <c r="FC57">
        <v>12.0099</v>
      </c>
      <c r="FD57">
        <v>4.9895</v>
      </c>
      <c r="FE57">
        <v>3.2885</v>
      </c>
      <c r="FF57">
        <v>9999</v>
      </c>
      <c r="FG57">
        <v>9999</v>
      </c>
      <c r="FH57">
        <v>9999</v>
      </c>
      <c r="FI57">
        <v>999.9</v>
      </c>
      <c r="FJ57">
        <v>1.86795</v>
      </c>
      <c r="FK57">
        <v>1.86697</v>
      </c>
      <c r="FL57">
        <v>1.86646</v>
      </c>
      <c r="FM57">
        <v>1.8663</v>
      </c>
      <c r="FN57">
        <v>1.86815</v>
      </c>
      <c r="FO57">
        <v>1.87058</v>
      </c>
      <c r="FP57">
        <v>1.86929</v>
      </c>
      <c r="FQ57">
        <v>1.87072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-2.763</v>
      </c>
      <c r="GF57">
        <v>-0.1281</v>
      </c>
      <c r="GG57">
        <v>-2.056217051124162</v>
      </c>
      <c r="GH57">
        <v>-0.003737517340571005</v>
      </c>
      <c r="GI57">
        <v>5.982085394622747E-07</v>
      </c>
      <c r="GJ57">
        <v>-1.391655459703326E-10</v>
      </c>
      <c r="GK57">
        <v>-0.1764639834609928</v>
      </c>
      <c r="GL57">
        <v>-0.02035982196881906</v>
      </c>
      <c r="GM57">
        <v>0.001568582532168705</v>
      </c>
      <c r="GN57">
        <v>-2.657820970413759E-05</v>
      </c>
      <c r="GO57">
        <v>3</v>
      </c>
      <c r="GP57">
        <v>2314</v>
      </c>
      <c r="GQ57">
        <v>1</v>
      </c>
      <c r="GR57">
        <v>27</v>
      </c>
      <c r="GS57">
        <v>5481.6</v>
      </c>
      <c r="GT57">
        <v>5481.5</v>
      </c>
      <c r="GU57">
        <v>0.505371</v>
      </c>
      <c r="GV57">
        <v>2.23389</v>
      </c>
      <c r="GW57">
        <v>1.39648</v>
      </c>
      <c r="GX57">
        <v>2.34863</v>
      </c>
      <c r="GY57">
        <v>1.49536</v>
      </c>
      <c r="GZ57">
        <v>2.54883</v>
      </c>
      <c r="HA57">
        <v>39.2173</v>
      </c>
      <c r="HB57">
        <v>23.9036</v>
      </c>
      <c r="HC57">
        <v>18</v>
      </c>
      <c r="HD57">
        <v>529.193</v>
      </c>
      <c r="HE57">
        <v>439.777</v>
      </c>
      <c r="HF57">
        <v>25.1331</v>
      </c>
      <c r="HG57">
        <v>26.2709</v>
      </c>
      <c r="HH57">
        <v>30</v>
      </c>
      <c r="HI57">
        <v>26.3085</v>
      </c>
      <c r="HJ57">
        <v>26.265</v>
      </c>
      <c r="HK57">
        <v>10.1272</v>
      </c>
      <c r="HL57">
        <v>25.7041</v>
      </c>
      <c r="HM57">
        <v>95.8728</v>
      </c>
      <c r="HN57">
        <v>25.1379</v>
      </c>
      <c r="HO57">
        <v>151.934</v>
      </c>
      <c r="HP57">
        <v>22.7926</v>
      </c>
      <c r="HQ57">
        <v>101.194</v>
      </c>
      <c r="HR57">
        <v>101.049</v>
      </c>
    </row>
    <row r="58" spans="1:226">
      <c r="A58">
        <v>42</v>
      </c>
      <c r="B58">
        <v>1678810677.6</v>
      </c>
      <c r="C58">
        <v>358.5</v>
      </c>
      <c r="D58" t="s">
        <v>443</v>
      </c>
      <c r="E58" t="s">
        <v>444</v>
      </c>
      <c r="F58">
        <v>5</v>
      </c>
      <c r="G58" t="s">
        <v>410</v>
      </c>
      <c r="H58" t="s">
        <v>354</v>
      </c>
      <c r="I58">
        <v>1678810670.1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170.4830565257607</v>
      </c>
      <c r="AK58">
        <v>181.758103030303</v>
      </c>
      <c r="AL58">
        <v>-3.348814863670238</v>
      </c>
      <c r="AM58">
        <v>64.39816624737645</v>
      </c>
      <c r="AN58">
        <f>(AP58 - AO58 + BO58*1E3/(8.314*(BQ58+273.15)) * AR58/BN58 * AQ58) * BN58/(100*BB58) * 1000/(1000 - AP58)</f>
        <v>0</v>
      </c>
      <c r="AO58">
        <v>22.77763659239147</v>
      </c>
      <c r="AP58">
        <v>23.9782206060606</v>
      </c>
      <c r="AQ58">
        <v>2.206318801433819E-05</v>
      </c>
      <c r="AR58">
        <v>112.6110813942616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2.96</v>
      </c>
      <c r="BC58">
        <v>0.5</v>
      </c>
      <c r="BD58" t="s">
        <v>355</v>
      </c>
      <c r="BE58">
        <v>2</v>
      </c>
      <c r="BF58" t="b">
        <v>1</v>
      </c>
      <c r="BG58">
        <v>1678810670.1</v>
      </c>
      <c r="BH58">
        <v>200.1834074074074</v>
      </c>
      <c r="BI58">
        <v>181.800925925926</v>
      </c>
      <c r="BJ58">
        <v>23.96944074074074</v>
      </c>
      <c r="BK58">
        <v>22.77776296296296</v>
      </c>
      <c r="BL58">
        <v>202.9746296296297</v>
      </c>
      <c r="BM58">
        <v>24.09758148148148</v>
      </c>
      <c r="BN58">
        <v>500.059037037037</v>
      </c>
      <c r="BO58">
        <v>91.01247777777778</v>
      </c>
      <c r="BP58">
        <v>0.1000089</v>
      </c>
      <c r="BQ58">
        <v>26.89838148148149</v>
      </c>
      <c r="BR58">
        <v>27.4963</v>
      </c>
      <c r="BS58">
        <v>999.9000000000001</v>
      </c>
      <c r="BT58">
        <v>0</v>
      </c>
      <c r="BU58">
        <v>0</v>
      </c>
      <c r="BV58">
        <v>9994.534814814815</v>
      </c>
      <c r="BW58">
        <v>0</v>
      </c>
      <c r="BX58">
        <v>6.428423333333334</v>
      </c>
      <c r="BY58">
        <v>18.38257037037037</v>
      </c>
      <c r="BZ58">
        <v>205.0994444444444</v>
      </c>
      <c r="CA58">
        <v>186.0383333333333</v>
      </c>
      <c r="CB58">
        <v>1.191691851851852</v>
      </c>
      <c r="CC58">
        <v>181.800925925926</v>
      </c>
      <c r="CD58">
        <v>22.77776296296296</v>
      </c>
      <c r="CE58">
        <v>2.18151962962963</v>
      </c>
      <c r="CF58">
        <v>2.07306037037037</v>
      </c>
      <c r="CG58">
        <v>18.82723333333334</v>
      </c>
      <c r="CH58">
        <v>18.01367407407407</v>
      </c>
      <c r="CI58">
        <v>1999.991851851852</v>
      </c>
      <c r="CJ58">
        <v>0.9800028888888889</v>
      </c>
      <c r="CK58">
        <v>0.01999714074074074</v>
      </c>
      <c r="CL58">
        <v>0</v>
      </c>
      <c r="CM58">
        <v>2.301566666666667</v>
      </c>
      <c r="CN58">
        <v>0</v>
      </c>
      <c r="CO58">
        <v>5961.34888888889</v>
      </c>
      <c r="CP58">
        <v>16749.40740740741</v>
      </c>
      <c r="CQ58">
        <v>36.99533333333333</v>
      </c>
      <c r="CR58">
        <v>38</v>
      </c>
      <c r="CS58">
        <v>37.14796296296296</v>
      </c>
      <c r="CT58">
        <v>37.062</v>
      </c>
      <c r="CU58">
        <v>36.312</v>
      </c>
      <c r="CV58">
        <v>1959.994074074074</v>
      </c>
      <c r="CW58">
        <v>39.99777777777778</v>
      </c>
      <c r="CX58">
        <v>0</v>
      </c>
      <c r="CY58">
        <v>1678810682.7</v>
      </c>
      <c r="CZ58">
        <v>0</v>
      </c>
      <c r="DA58">
        <v>0</v>
      </c>
      <c r="DB58" t="s">
        <v>356</v>
      </c>
      <c r="DC58">
        <v>1678481775.6</v>
      </c>
      <c r="DD58">
        <v>1678481780.6</v>
      </c>
      <c r="DE58">
        <v>0</v>
      </c>
      <c r="DF58">
        <v>1.339</v>
      </c>
      <c r="DG58">
        <v>0.082</v>
      </c>
      <c r="DH58">
        <v>-1.99</v>
      </c>
      <c r="DI58">
        <v>-0.032</v>
      </c>
      <c r="DJ58">
        <v>420</v>
      </c>
      <c r="DK58">
        <v>29</v>
      </c>
      <c r="DL58">
        <v>0.33</v>
      </c>
      <c r="DM58">
        <v>0.22</v>
      </c>
      <c r="DN58">
        <v>18.09921463414634</v>
      </c>
      <c r="DO58">
        <v>4.885565853658512</v>
      </c>
      <c r="DP58">
        <v>0.5035503460482914</v>
      </c>
      <c r="DQ58">
        <v>0</v>
      </c>
      <c r="DR58">
        <v>1.190152682926829</v>
      </c>
      <c r="DS58">
        <v>0.04024515679442513</v>
      </c>
      <c r="DT58">
        <v>0.005523594192362754</v>
      </c>
      <c r="DU58">
        <v>1</v>
      </c>
      <c r="DV58">
        <v>1</v>
      </c>
      <c r="DW58">
        <v>2</v>
      </c>
      <c r="DX58" t="s">
        <v>357</v>
      </c>
      <c r="DY58">
        <v>2.98355</v>
      </c>
      <c r="DZ58">
        <v>2.71561</v>
      </c>
      <c r="EA58">
        <v>0.0464801</v>
      </c>
      <c r="EB58">
        <v>0.0409255</v>
      </c>
      <c r="EC58">
        <v>0.108276</v>
      </c>
      <c r="ED58">
        <v>0.102343</v>
      </c>
      <c r="EE58">
        <v>30355.8</v>
      </c>
      <c r="EF58">
        <v>30628.8</v>
      </c>
      <c r="EG58">
        <v>29586.4</v>
      </c>
      <c r="EH58">
        <v>29533.7</v>
      </c>
      <c r="EI58">
        <v>34952.9</v>
      </c>
      <c r="EJ58">
        <v>35216.7</v>
      </c>
      <c r="EK58">
        <v>41686.5</v>
      </c>
      <c r="EL58">
        <v>42065.7</v>
      </c>
      <c r="EM58">
        <v>1.9757</v>
      </c>
      <c r="EN58">
        <v>1.90465</v>
      </c>
      <c r="EO58">
        <v>0.117689</v>
      </c>
      <c r="EP58">
        <v>0</v>
      </c>
      <c r="EQ58">
        <v>25.5778</v>
      </c>
      <c r="ER58">
        <v>999.9</v>
      </c>
      <c r="ES58">
        <v>53</v>
      </c>
      <c r="ET58">
        <v>32</v>
      </c>
      <c r="EU58">
        <v>27.8073</v>
      </c>
      <c r="EV58">
        <v>63.2396</v>
      </c>
      <c r="EW58">
        <v>32.8766</v>
      </c>
      <c r="EX58">
        <v>1</v>
      </c>
      <c r="EY58">
        <v>-0.0955843</v>
      </c>
      <c r="EZ58">
        <v>-0.0656727</v>
      </c>
      <c r="FA58">
        <v>20.3407</v>
      </c>
      <c r="FB58">
        <v>5.21894</v>
      </c>
      <c r="FC58">
        <v>12.0099</v>
      </c>
      <c r="FD58">
        <v>4.9895</v>
      </c>
      <c r="FE58">
        <v>3.2885</v>
      </c>
      <c r="FF58">
        <v>9999</v>
      </c>
      <c r="FG58">
        <v>9999</v>
      </c>
      <c r="FH58">
        <v>9999</v>
      </c>
      <c r="FI58">
        <v>999.9</v>
      </c>
      <c r="FJ58">
        <v>1.86796</v>
      </c>
      <c r="FK58">
        <v>1.86698</v>
      </c>
      <c r="FL58">
        <v>1.86643</v>
      </c>
      <c r="FM58">
        <v>1.8663</v>
      </c>
      <c r="FN58">
        <v>1.86816</v>
      </c>
      <c r="FO58">
        <v>1.87058</v>
      </c>
      <c r="FP58">
        <v>1.8693</v>
      </c>
      <c r="FQ58">
        <v>1.87071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-2.705</v>
      </c>
      <c r="GF58">
        <v>-0.128</v>
      </c>
      <c r="GG58">
        <v>-2.056217051124162</v>
      </c>
      <c r="GH58">
        <v>-0.003737517340571005</v>
      </c>
      <c r="GI58">
        <v>5.982085394622747E-07</v>
      </c>
      <c r="GJ58">
        <v>-1.391655459703326E-10</v>
      </c>
      <c r="GK58">
        <v>-0.1764639834609928</v>
      </c>
      <c r="GL58">
        <v>-0.02035982196881906</v>
      </c>
      <c r="GM58">
        <v>0.001568582532168705</v>
      </c>
      <c r="GN58">
        <v>-2.657820970413759E-05</v>
      </c>
      <c r="GO58">
        <v>3</v>
      </c>
      <c r="GP58">
        <v>2314</v>
      </c>
      <c r="GQ58">
        <v>1</v>
      </c>
      <c r="GR58">
        <v>27</v>
      </c>
      <c r="GS58">
        <v>5481.7</v>
      </c>
      <c r="GT58">
        <v>5481.6</v>
      </c>
      <c r="GU58">
        <v>0.467529</v>
      </c>
      <c r="GV58">
        <v>2.23389</v>
      </c>
      <c r="GW58">
        <v>1.39648</v>
      </c>
      <c r="GX58">
        <v>2.34985</v>
      </c>
      <c r="GY58">
        <v>1.49536</v>
      </c>
      <c r="GZ58">
        <v>2.53418</v>
      </c>
      <c r="HA58">
        <v>39.2422</v>
      </c>
      <c r="HB58">
        <v>23.8949</v>
      </c>
      <c r="HC58">
        <v>18</v>
      </c>
      <c r="HD58">
        <v>529.275</v>
      </c>
      <c r="HE58">
        <v>439.837</v>
      </c>
      <c r="HF58">
        <v>25.1505</v>
      </c>
      <c r="HG58">
        <v>26.2709</v>
      </c>
      <c r="HH58">
        <v>30</v>
      </c>
      <c r="HI58">
        <v>26.3085</v>
      </c>
      <c r="HJ58">
        <v>26.265</v>
      </c>
      <c r="HK58">
        <v>9.35008</v>
      </c>
      <c r="HL58">
        <v>25.7041</v>
      </c>
      <c r="HM58">
        <v>95.8728</v>
      </c>
      <c r="HN58">
        <v>25.139</v>
      </c>
      <c r="HO58">
        <v>131.897</v>
      </c>
      <c r="HP58">
        <v>22.7921</v>
      </c>
      <c r="HQ58">
        <v>101.192</v>
      </c>
      <c r="HR58">
        <v>101.048</v>
      </c>
    </row>
    <row r="59" spans="1:226">
      <c r="A59">
        <v>43</v>
      </c>
      <c r="B59">
        <v>1678810682.6</v>
      </c>
      <c r="C59">
        <v>363.5</v>
      </c>
      <c r="D59" t="s">
        <v>445</v>
      </c>
      <c r="E59" t="s">
        <v>446</v>
      </c>
      <c r="F59">
        <v>5</v>
      </c>
      <c r="G59" t="s">
        <v>410</v>
      </c>
      <c r="H59" t="s">
        <v>354</v>
      </c>
      <c r="I59">
        <v>1678810674.814285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154.0259006467932</v>
      </c>
      <c r="AK59">
        <v>165.1354181818182</v>
      </c>
      <c r="AL59">
        <v>-3.322707884162834</v>
      </c>
      <c r="AM59">
        <v>64.39816624737645</v>
      </c>
      <c r="AN59">
        <f>(AP59 - AO59 + BO59*1E3/(8.314*(BQ59+273.15)) * AR59/BN59 * AQ59) * BN59/(100*BB59) * 1000/(1000 - AP59)</f>
        <v>0</v>
      </c>
      <c r="AO59">
        <v>22.77397678600856</v>
      </c>
      <c r="AP59">
        <v>23.97861454545454</v>
      </c>
      <c r="AQ59">
        <v>1.821953916410952E-06</v>
      </c>
      <c r="AR59">
        <v>112.6110813942616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2.96</v>
      </c>
      <c r="BC59">
        <v>0.5</v>
      </c>
      <c r="BD59" t="s">
        <v>355</v>
      </c>
      <c r="BE59">
        <v>2</v>
      </c>
      <c r="BF59" t="b">
        <v>1</v>
      </c>
      <c r="BG59">
        <v>1678810674.814285</v>
      </c>
      <c r="BH59">
        <v>184.8633214285714</v>
      </c>
      <c r="BI59">
        <v>166.2540357142857</v>
      </c>
      <c r="BJ59">
        <v>23.97434285714286</v>
      </c>
      <c r="BK59">
        <v>22.77661071428572</v>
      </c>
      <c r="BL59">
        <v>187.6003571428571</v>
      </c>
      <c r="BM59">
        <v>24.10243928571429</v>
      </c>
      <c r="BN59">
        <v>500.0730357142857</v>
      </c>
      <c r="BO59">
        <v>91.01305000000001</v>
      </c>
      <c r="BP59">
        <v>0.1000050928571429</v>
      </c>
      <c r="BQ59">
        <v>26.89711071428571</v>
      </c>
      <c r="BR59">
        <v>27.49812142857143</v>
      </c>
      <c r="BS59">
        <v>999.9000000000002</v>
      </c>
      <c r="BT59">
        <v>0</v>
      </c>
      <c r="BU59">
        <v>0</v>
      </c>
      <c r="BV59">
        <v>9993.039285714285</v>
      </c>
      <c r="BW59">
        <v>0</v>
      </c>
      <c r="BX59">
        <v>6.429337499999998</v>
      </c>
      <c r="BY59">
        <v>18.60935</v>
      </c>
      <c r="BZ59">
        <v>189.4040357142857</v>
      </c>
      <c r="CA59">
        <v>170.1288214285715</v>
      </c>
      <c r="CB59">
        <v>1.197734642857143</v>
      </c>
      <c r="CC59">
        <v>166.2540357142857</v>
      </c>
      <c r="CD59">
        <v>22.77661071428572</v>
      </c>
      <c r="CE59">
        <v>2.181978571428572</v>
      </c>
      <c r="CF59">
        <v>2.072968571428571</v>
      </c>
      <c r="CG59">
        <v>18.8306</v>
      </c>
      <c r="CH59">
        <v>18.01296428571429</v>
      </c>
      <c r="CI59">
        <v>1999.985357142857</v>
      </c>
      <c r="CJ59">
        <v>0.9800020357142858</v>
      </c>
      <c r="CK59">
        <v>0.01999800357142857</v>
      </c>
      <c r="CL59">
        <v>0</v>
      </c>
      <c r="CM59">
        <v>2.26505</v>
      </c>
      <c r="CN59">
        <v>0</v>
      </c>
      <c r="CO59">
        <v>5967.363928571428</v>
      </c>
      <c r="CP59">
        <v>16749.34642857143</v>
      </c>
      <c r="CQ59">
        <v>36.9955</v>
      </c>
      <c r="CR59">
        <v>38</v>
      </c>
      <c r="CS59">
        <v>37.14271428571429</v>
      </c>
      <c r="CT59">
        <v>37.062</v>
      </c>
      <c r="CU59">
        <v>36.312</v>
      </c>
      <c r="CV59">
        <v>1959.985714285714</v>
      </c>
      <c r="CW59">
        <v>39.99964285714286</v>
      </c>
      <c r="CX59">
        <v>0</v>
      </c>
      <c r="CY59">
        <v>1678810687.5</v>
      </c>
      <c r="CZ59">
        <v>0</v>
      </c>
      <c r="DA59">
        <v>0</v>
      </c>
      <c r="DB59" t="s">
        <v>356</v>
      </c>
      <c r="DC59">
        <v>1678481775.6</v>
      </c>
      <c r="DD59">
        <v>1678481780.6</v>
      </c>
      <c r="DE59">
        <v>0</v>
      </c>
      <c r="DF59">
        <v>1.339</v>
      </c>
      <c r="DG59">
        <v>0.082</v>
      </c>
      <c r="DH59">
        <v>-1.99</v>
      </c>
      <c r="DI59">
        <v>-0.032</v>
      </c>
      <c r="DJ59">
        <v>420</v>
      </c>
      <c r="DK59">
        <v>29</v>
      </c>
      <c r="DL59">
        <v>0.33</v>
      </c>
      <c r="DM59">
        <v>0.22</v>
      </c>
      <c r="DN59">
        <v>18.4747675</v>
      </c>
      <c r="DO59">
        <v>3.502864165103162</v>
      </c>
      <c r="DP59">
        <v>0.3773784628112077</v>
      </c>
      <c r="DQ59">
        <v>0</v>
      </c>
      <c r="DR59">
        <v>1.194688</v>
      </c>
      <c r="DS59">
        <v>0.0772845028142591</v>
      </c>
      <c r="DT59">
        <v>0.007800505816932646</v>
      </c>
      <c r="DU59">
        <v>1</v>
      </c>
      <c r="DV59">
        <v>1</v>
      </c>
      <c r="DW59">
        <v>2</v>
      </c>
      <c r="DX59" t="s">
        <v>357</v>
      </c>
      <c r="DY59">
        <v>2.98307</v>
      </c>
      <c r="DZ59">
        <v>2.71567</v>
      </c>
      <c r="EA59">
        <v>0.0425792</v>
      </c>
      <c r="EB59">
        <v>0.0368566</v>
      </c>
      <c r="EC59">
        <v>0.10828</v>
      </c>
      <c r="ED59">
        <v>0.10234</v>
      </c>
      <c r="EE59">
        <v>30480.9</v>
      </c>
      <c r="EF59">
        <v>30759.4</v>
      </c>
      <c r="EG59">
        <v>29587.3</v>
      </c>
      <c r="EH59">
        <v>29534.4</v>
      </c>
      <c r="EI59">
        <v>34953.8</v>
      </c>
      <c r="EJ59">
        <v>35216.5</v>
      </c>
      <c r="EK59">
        <v>41687.9</v>
      </c>
      <c r="EL59">
        <v>42065.5</v>
      </c>
      <c r="EM59">
        <v>1.97535</v>
      </c>
      <c r="EN59">
        <v>1.90435</v>
      </c>
      <c r="EO59">
        <v>0.116833</v>
      </c>
      <c r="EP59">
        <v>0</v>
      </c>
      <c r="EQ59">
        <v>25.5778</v>
      </c>
      <c r="ER59">
        <v>999.9</v>
      </c>
      <c r="ES59">
        <v>53</v>
      </c>
      <c r="ET59">
        <v>32</v>
      </c>
      <c r="EU59">
        <v>27.8099</v>
      </c>
      <c r="EV59">
        <v>63.2496</v>
      </c>
      <c r="EW59">
        <v>33.0008</v>
      </c>
      <c r="EX59">
        <v>1</v>
      </c>
      <c r="EY59">
        <v>-0.0957469</v>
      </c>
      <c r="EZ59">
        <v>-0.0250136</v>
      </c>
      <c r="FA59">
        <v>20.3405</v>
      </c>
      <c r="FB59">
        <v>5.21849</v>
      </c>
      <c r="FC59">
        <v>12.0099</v>
      </c>
      <c r="FD59">
        <v>4.98935</v>
      </c>
      <c r="FE59">
        <v>3.28848</v>
      </c>
      <c r="FF59">
        <v>9999</v>
      </c>
      <c r="FG59">
        <v>9999</v>
      </c>
      <c r="FH59">
        <v>9999</v>
      </c>
      <c r="FI59">
        <v>999.9</v>
      </c>
      <c r="FJ59">
        <v>1.86797</v>
      </c>
      <c r="FK59">
        <v>1.86698</v>
      </c>
      <c r="FL59">
        <v>1.86646</v>
      </c>
      <c r="FM59">
        <v>1.8663</v>
      </c>
      <c r="FN59">
        <v>1.86815</v>
      </c>
      <c r="FO59">
        <v>1.87059</v>
      </c>
      <c r="FP59">
        <v>1.86929</v>
      </c>
      <c r="FQ59">
        <v>1.87071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-2.648</v>
      </c>
      <c r="GF59">
        <v>-0.1281</v>
      </c>
      <c r="GG59">
        <v>-2.056217051124162</v>
      </c>
      <c r="GH59">
        <v>-0.003737517340571005</v>
      </c>
      <c r="GI59">
        <v>5.982085394622747E-07</v>
      </c>
      <c r="GJ59">
        <v>-1.391655459703326E-10</v>
      </c>
      <c r="GK59">
        <v>-0.1764639834609928</v>
      </c>
      <c r="GL59">
        <v>-0.02035982196881906</v>
      </c>
      <c r="GM59">
        <v>0.001568582532168705</v>
      </c>
      <c r="GN59">
        <v>-2.657820970413759E-05</v>
      </c>
      <c r="GO59">
        <v>3</v>
      </c>
      <c r="GP59">
        <v>2314</v>
      </c>
      <c r="GQ59">
        <v>1</v>
      </c>
      <c r="GR59">
        <v>27</v>
      </c>
      <c r="GS59">
        <v>5481.8</v>
      </c>
      <c r="GT59">
        <v>5481.7</v>
      </c>
      <c r="GU59">
        <v>0.430908</v>
      </c>
      <c r="GV59">
        <v>2.25708</v>
      </c>
      <c r="GW59">
        <v>1.39771</v>
      </c>
      <c r="GX59">
        <v>2.34863</v>
      </c>
      <c r="GY59">
        <v>1.49536</v>
      </c>
      <c r="GZ59">
        <v>2.39868</v>
      </c>
      <c r="HA59">
        <v>39.2422</v>
      </c>
      <c r="HB59">
        <v>23.8949</v>
      </c>
      <c r="HC59">
        <v>18</v>
      </c>
      <c r="HD59">
        <v>529.043</v>
      </c>
      <c r="HE59">
        <v>439.64</v>
      </c>
      <c r="HF59">
        <v>25.1507</v>
      </c>
      <c r="HG59">
        <v>26.2709</v>
      </c>
      <c r="HH59">
        <v>29.9999</v>
      </c>
      <c r="HI59">
        <v>26.3084</v>
      </c>
      <c r="HJ59">
        <v>26.2629</v>
      </c>
      <c r="HK59">
        <v>8.62702</v>
      </c>
      <c r="HL59">
        <v>25.7041</v>
      </c>
      <c r="HM59">
        <v>95.8728</v>
      </c>
      <c r="HN59">
        <v>25.142</v>
      </c>
      <c r="HO59">
        <v>118.54</v>
      </c>
      <c r="HP59">
        <v>22.7905</v>
      </c>
      <c r="HQ59">
        <v>101.196</v>
      </c>
      <c r="HR59">
        <v>101.048</v>
      </c>
    </row>
    <row r="60" spans="1:226">
      <c r="A60">
        <v>44</v>
      </c>
      <c r="B60">
        <v>1678810687.6</v>
      </c>
      <c r="C60">
        <v>368.5</v>
      </c>
      <c r="D60" t="s">
        <v>447</v>
      </c>
      <c r="E60" t="s">
        <v>448</v>
      </c>
      <c r="F60">
        <v>5</v>
      </c>
      <c r="G60" t="s">
        <v>410</v>
      </c>
      <c r="H60" t="s">
        <v>354</v>
      </c>
      <c r="I60">
        <v>1678810680.1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136.4129034690765</v>
      </c>
      <c r="AK60">
        <v>148.3462242424243</v>
      </c>
      <c r="AL60">
        <v>-3.358517108177557</v>
      </c>
      <c r="AM60">
        <v>64.39816624737645</v>
      </c>
      <c r="AN60">
        <f>(AP60 - AO60 + BO60*1E3/(8.314*(BQ60+273.15)) * AR60/BN60 * AQ60) * BN60/(100*BB60) * 1000/(1000 - AP60)</f>
        <v>0</v>
      </c>
      <c r="AO60">
        <v>22.77958694314787</v>
      </c>
      <c r="AP60">
        <v>23.97952060606059</v>
      </c>
      <c r="AQ60">
        <v>1.351043814697235E-05</v>
      </c>
      <c r="AR60">
        <v>112.6110813942616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2.96</v>
      </c>
      <c r="BC60">
        <v>0.5</v>
      </c>
      <c r="BD60" t="s">
        <v>355</v>
      </c>
      <c r="BE60">
        <v>2</v>
      </c>
      <c r="BF60" t="b">
        <v>1</v>
      </c>
      <c r="BG60">
        <v>1678810680.1</v>
      </c>
      <c r="BH60">
        <v>167.6466296296296</v>
      </c>
      <c r="BI60">
        <v>148.5851481481482</v>
      </c>
      <c r="BJ60">
        <v>23.97805555555556</v>
      </c>
      <c r="BK60">
        <v>22.77693333333334</v>
      </c>
      <c r="BL60">
        <v>170.3225185185185</v>
      </c>
      <c r="BM60">
        <v>24.10611111111112</v>
      </c>
      <c r="BN60">
        <v>500.0815185185185</v>
      </c>
      <c r="BO60">
        <v>91.01424074074073</v>
      </c>
      <c r="BP60">
        <v>0.1000432555555556</v>
      </c>
      <c r="BQ60">
        <v>26.89714444444444</v>
      </c>
      <c r="BR60">
        <v>27.49395925925926</v>
      </c>
      <c r="BS60">
        <v>999.9000000000001</v>
      </c>
      <c r="BT60">
        <v>0</v>
      </c>
      <c r="BU60">
        <v>0</v>
      </c>
      <c r="BV60">
        <v>9992.134444444444</v>
      </c>
      <c r="BW60">
        <v>0</v>
      </c>
      <c r="BX60">
        <v>6.432273703703703</v>
      </c>
      <c r="BY60">
        <v>19.06149629629629</v>
      </c>
      <c r="BZ60">
        <v>171.7651111111111</v>
      </c>
      <c r="CA60">
        <v>152.0481851851852</v>
      </c>
      <c r="CB60">
        <v>1.201111481481482</v>
      </c>
      <c r="CC60">
        <v>148.5851481481482</v>
      </c>
      <c r="CD60">
        <v>22.77693333333334</v>
      </c>
      <c r="CE60">
        <v>2.182344814814815</v>
      </c>
      <c r="CF60">
        <v>2.073026666666667</v>
      </c>
      <c r="CG60">
        <v>18.83328888888889</v>
      </c>
      <c r="CH60">
        <v>18.01340740740741</v>
      </c>
      <c r="CI60">
        <v>1999.98962962963</v>
      </c>
      <c r="CJ60">
        <v>0.9800024444444445</v>
      </c>
      <c r="CK60">
        <v>0.01999758148148148</v>
      </c>
      <c r="CL60">
        <v>0</v>
      </c>
      <c r="CM60">
        <v>2.225162962962962</v>
      </c>
      <c r="CN60">
        <v>0</v>
      </c>
      <c r="CO60">
        <v>5976.024444444444</v>
      </c>
      <c r="CP60">
        <v>16749.38888888889</v>
      </c>
      <c r="CQ60">
        <v>36.99066666666667</v>
      </c>
      <c r="CR60">
        <v>38</v>
      </c>
      <c r="CS60">
        <v>37.14107407407408</v>
      </c>
      <c r="CT60">
        <v>37.062</v>
      </c>
      <c r="CU60">
        <v>36.312</v>
      </c>
      <c r="CV60">
        <v>1959.990740740741</v>
      </c>
      <c r="CW60">
        <v>39.99888888888889</v>
      </c>
      <c r="CX60">
        <v>0</v>
      </c>
      <c r="CY60">
        <v>1678810692.3</v>
      </c>
      <c r="CZ60">
        <v>0</v>
      </c>
      <c r="DA60">
        <v>0</v>
      </c>
      <c r="DB60" t="s">
        <v>356</v>
      </c>
      <c r="DC60">
        <v>1678481775.6</v>
      </c>
      <c r="DD60">
        <v>1678481780.6</v>
      </c>
      <c r="DE60">
        <v>0</v>
      </c>
      <c r="DF60">
        <v>1.339</v>
      </c>
      <c r="DG60">
        <v>0.082</v>
      </c>
      <c r="DH60">
        <v>-1.99</v>
      </c>
      <c r="DI60">
        <v>-0.032</v>
      </c>
      <c r="DJ60">
        <v>420</v>
      </c>
      <c r="DK60">
        <v>29</v>
      </c>
      <c r="DL60">
        <v>0.33</v>
      </c>
      <c r="DM60">
        <v>0.22</v>
      </c>
      <c r="DN60">
        <v>18.834895</v>
      </c>
      <c r="DO60">
        <v>4.589655534709174</v>
      </c>
      <c r="DP60">
        <v>0.4783691644274328</v>
      </c>
      <c r="DQ60">
        <v>0</v>
      </c>
      <c r="DR60">
        <v>1.198511</v>
      </c>
      <c r="DS60">
        <v>0.04124915572232443</v>
      </c>
      <c r="DT60">
        <v>0.005703217863627512</v>
      </c>
      <c r="DU60">
        <v>1</v>
      </c>
      <c r="DV60">
        <v>1</v>
      </c>
      <c r="DW60">
        <v>2</v>
      </c>
      <c r="DX60" t="s">
        <v>357</v>
      </c>
      <c r="DY60">
        <v>2.98354</v>
      </c>
      <c r="DZ60">
        <v>2.71559</v>
      </c>
      <c r="EA60">
        <v>0.0385556</v>
      </c>
      <c r="EB60">
        <v>0.0327271</v>
      </c>
      <c r="EC60">
        <v>0.108282</v>
      </c>
      <c r="ED60">
        <v>0.102349</v>
      </c>
      <c r="EE60">
        <v>30609.5</v>
      </c>
      <c r="EF60">
        <v>30891</v>
      </c>
      <c r="EG60">
        <v>29587.8</v>
      </c>
      <c r="EH60">
        <v>29534.2</v>
      </c>
      <c r="EI60">
        <v>34954.2</v>
      </c>
      <c r="EJ60">
        <v>35216.5</v>
      </c>
      <c r="EK60">
        <v>41688.6</v>
      </c>
      <c r="EL60">
        <v>42066</v>
      </c>
      <c r="EM60">
        <v>1.9756</v>
      </c>
      <c r="EN60">
        <v>1.9045</v>
      </c>
      <c r="EO60">
        <v>0.117071</v>
      </c>
      <c r="EP60">
        <v>0</v>
      </c>
      <c r="EQ60">
        <v>25.5768</v>
      </c>
      <c r="ER60">
        <v>999.9</v>
      </c>
      <c r="ES60">
        <v>53</v>
      </c>
      <c r="ET60">
        <v>32</v>
      </c>
      <c r="EU60">
        <v>27.8076</v>
      </c>
      <c r="EV60">
        <v>63.1996</v>
      </c>
      <c r="EW60">
        <v>33.2252</v>
      </c>
      <c r="EX60">
        <v>1</v>
      </c>
      <c r="EY60">
        <v>-0.0957571</v>
      </c>
      <c r="EZ60">
        <v>-0.0190332</v>
      </c>
      <c r="FA60">
        <v>20.3406</v>
      </c>
      <c r="FB60">
        <v>5.21879</v>
      </c>
      <c r="FC60">
        <v>12.0099</v>
      </c>
      <c r="FD60">
        <v>4.9895</v>
      </c>
      <c r="FE60">
        <v>3.2885</v>
      </c>
      <c r="FF60">
        <v>9999</v>
      </c>
      <c r="FG60">
        <v>9999</v>
      </c>
      <c r="FH60">
        <v>9999</v>
      </c>
      <c r="FI60">
        <v>999.9</v>
      </c>
      <c r="FJ60">
        <v>1.86798</v>
      </c>
      <c r="FK60">
        <v>1.86701</v>
      </c>
      <c r="FL60">
        <v>1.86646</v>
      </c>
      <c r="FM60">
        <v>1.86631</v>
      </c>
      <c r="FN60">
        <v>1.86814</v>
      </c>
      <c r="FO60">
        <v>1.87059</v>
      </c>
      <c r="FP60">
        <v>1.86931</v>
      </c>
      <c r="FQ60">
        <v>1.87073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-2.588</v>
      </c>
      <c r="GF60">
        <v>-0.1281</v>
      </c>
      <c r="GG60">
        <v>-2.056217051124162</v>
      </c>
      <c r="GH60">
        <v>-0.003737517340571005</v>
      </c>
      <c r="GI60">
        <v>5.982085394622747E-07</v>
      </c>
      <c r="GJ60">
        <v>-1.391655459703326E-10</v>
      </c>
      <c r="GK60">
        <v>-0.1764639834609928</v>
      </c>
      <c r="GL60">
        <v>-0.02035982196881906</v>
      </c>
      <c r="GM60">
        <v>0.001568582532168705</v>
      </c>
      <c r="GN60">
        <v>-2.657820970413759E-05</v>
      </c>
      <c r="GO60">
        <v>3</v>
      </c>
      <c r="GP60">
        <v>2314</v>
      </c>
      <c r="GQ60">
        <v>1</v>
      </c>
      <c r="GR60">
        <v>27</v>
      </c>
      <c r="GS60">
        <v>5481.9</v>
      </c>
      <c r="GT60">
        <v>5481.8</v>
      </c>
      <c r="GU60">
        <v>0.391846</v>
      </c>
      <c r="GV60">
        <v>2.24609</v>
      </c>
      <c r="GW60">
        <v>1.39648</v>
      </c>
      <c r="GX60">
        <v>2.34863</v>
      </c>
      <c r="GY60">
        <v>1.49536</v>
      </c>
      <c r="GZ60">
        <v>2.49512</v>
      </c>
      <c r="HA60">
        <v>39.2422</v>
      </c>
      <c r="HB60">
        <v>23.8949</v>
      </c>
      <c r="HC60">
        <v>18</v>
      </c>
      <c r="HD60">
        <v>529.199</v>
      </c>
      <c r="HE60">
        <v>439.73</v>
      </c>
      <c r="HF60">
        <v>25.1494</v>
      </c>
      <c r="HG60">
        <v>26.272</v>
      </c>
      <c r="HH60">
        <v>29.9999</v>
      </c>
      <c r="HI60">
        <v>26.3073</v>
      </c>
      <c r="HJ60">
        <v>26.2629</v>
      </c>
      <c r="HK60">
        <v>7.84284</v>
      </c>
      <c r="HL60">
        <v>25.7041</v>
      </c>
      <c r="HM60">
        <v>95.8728</v>
      </c>
      <c r="HN60">
        <v>25.1462</v>
      </c>
      <c r="HO60">
        <v>98.502</v>
      </c>
      <c r="HP60">
        <v>22.7937</v>
      </c>
      <c r="HQ60">
        <v>101.197</v>
      </c>
      <c r="HR60">
        <v>101.049</v>
      </c>
    </row>
    <row r="61" spans="1:226">
      <c r="A61">
        <v>45</v>
      </c>
      <c r="B61">
        <v>1678810692.6</v>
      </c>
      <c r="C61">
        <v>373.5</v>
      </c>
      <c r="D61" t="s">
        <v>449</v>
      </c>
      <c r="E61" t="s">
        <v>450</v>
      </c>
      <c r="F61">
        <v>5</v>
      </c>
      <c r="G61" t="s">
        <v>410</v>
      </c>
      <c r="H61" t="s">
        <v>354</v>
      </c>
      <c r="I61">
        <v>1678810684.814285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119.7558723421789</v>
      </c>
      <c r="AK61">
        <v>131.8378363636363</v>
      </c>
      <c r="AL61">
        <v>-3.303980436470533</v>
      </c>
      <c r="AM61">
        <v>64.39816624737645</v>
      </c>
      <c r="AN61">
        <f>(AP61 - AO61 + BO61*1E3/(8.314*(BQ61+273.15)) * AR61/BN61 * AQ61) * BN61/(100*BB61) * 1000/(1000 - AP61)</f>
        <v>0</v>
      </c>
      <c r="AO61">
        <v>22.77848715860114</v>
      </c>
      <c r="AP61">
        <v>23.98050727272726</v>
      </c>
      <c r="AQ61">
        <v>5.933563752022561E-06</v>
      </c>
      <c r="AR61">
        <v>112.6110813942616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2.96</v>
      </c>
      <c r="BC61">
        <v>0.5</v>
      </c>
      <c r="BD61" t="s">
        <v>355</v>
      </c>
      <c r="BE61">
        <v>2</v>
      </c>
      <c r="BF61" t="b">
        <v>1</v>
      </c>
      <c r="BG61">
        <v>1678810684.814285</v>
      </c>
      <c r="BH61">
        <v>152.3088928571428</v>
      </c>
      <c r="BI61">
        <v>132.9768928571428</v>
      </c>
      <c r="BJ61">
        <v>23.97910357142857</v>
      </c>
      <c r="BK61">
        <v>22.77653214285714</v>
      </c>
      <c r="BL61">
        <v>154.93</v>
      </c>
      <c r="BM61">
        <v>24.10714642857142</v>
      </c>
      <c r="BN61">
        <v>500.0795714285714</v>
      </c>
      <c r="BO61">
        <v>91.01451428571428</v>
      </c>
      <c r="BP61">
        <v>0.09997542500000001</v>
      </c>
      <c r="BQ61">
        <v>26.89609285714286</v>
      </c>
      <c r="BR61">
        <v>27.49479642857143</v>
      </c>
      <c r="BS61">
        <v>999.9000000000002</v>
      </c>
      <c r="BT61">
        <v>0</v>
      </c>
      <c r="BU61">
        <v>0</v>
      </c>
      <c r="BV61">
        <v>9995.426785714286</v>
      </c>
      <c r="BW61">
        <v>0</v>
      </c>
      <c r="BX61">
        <v>6.435759999999997</v>
      </c>
      <c r="BY61">
        <v>19.33205714285714</v>
      </c>
      <c r="BZ61">
        <v>156.05075</v>
      </c>
      <c r="CA61">
        <v>136.076</v>
      </c>
      <c r="CB61">
        <v>1.202556071428571</v>
      </c>
      <c r="CC61">
        <v>132.9768928571428</v>
      </c>
      <c r="CD61">
        <v>22.77653214285714</v>
      </c>
      <c r="CE61">
        <v>2.182446785714286</v>
      </c>
      <c r="CF61">
        <v>2.072996428571428</v>
      </c>
      <c r="CG61">
        <v>18.83404285714286</v>
      </c>
      <c r="CH61">
        <v>18.01318214285714</v>
      </c>
      <c r="CI61">
        <v>1999.992500000001</v>
      </c>
      <c r="CJ61">
        <v>0.9800031071428572</v>
      </c>
      <c r="CK61">
        <v>0.0199969</v>
      </c>
      <c r="CL61">
        <v>0</v>
      </c>
      <c r="CM61">
        <v>2.254625</v>
      </c>
      <c r="CN61">
        <v>0</v>
      </c>
      <c r="CO61">
        <v>5985.579999999999</v>
      </c>
      <c r="CP61">
        <v>16749.41428571429</v>
      </c>
      <c r="CQ61">
        <v>36.9865</v>
      </c>
      <c r="CR61">
        <v>38</v>
      </c>
      <c r="CS61">
        <v>37.13385714285715</v>
      </c>
      <c r="CT61">
        <v>37.05757142857143</v>
      </c>
      <c r="CU61">
        <v>36.312</v>
      </c>
      <c r="CV61">
        <v>1959.995</v>
      </c>
      <c r="CW61">
        <v>39.9975</v>
      </c>
      <c r="CX61">
        <v>0</v>
      </c>
      <c r="CY61">
        <v>1678810697.7</v>
      </c>
      <c r="CZ61">
        <v>0</v>
      </c>
      <c r="DA61">
        <v>0</v>
      </c>
      <c r="DB61" t="s">
        <v>356</v>
      </c>
      <c r="DC61">
        <v>1678481775.6</v>
      </c>
      <c r="DD61">
        <v>1678481780.6</v>
      </c>
      <c r="DE61">
        <v>0</v>
      </c>
      <c r="DF61">
        <v>1.339</v>
      </c>
      <c r="DG61">
        <v>0.082</v>
      </c>
      <c r="DH61">
        <v>-1.99</v>
      </c>
      <c r="DI61">
        <v>-0.032</v>
      </c>
      <c r="DJ61">
        <v>420</v>
      </c>
      <c r="DK61">
        <v>29</v>
      </c>
      <c r="DL61">
        <v>0.33</v>
      </c>
      <c r="DM61">
        <v>0.22</v>
      </c>
      <c r="DN61">
        <v>19.13307</v>
      </c>
      <c r="DO61">
        <v>3.769413883677252</v>
      </c>
      <c r="DP61">
        <v>0.4023485635614971</v>
      </c>
      <c r="DQ61">
        <v>0</v>
      </c>
      <c r="DR61">
        <v>1.2013955</v>
      </c>
      <c r="DS61">
        <v>0.01506078799249155</v>
      </c>
      <c r="DT61">
        <v>0.003458970186341596</v>
      </c>
      <c r="DU61">
        <v>1</v>
      </c>
      <c r="DV61">
        <v>1</v>
      </c>
      <c r="DW61">
        <v>2</v>
      </c>
      <c r="DX61" t="s">
        <v>357</v>
      </c>
      <c r="DY61">
        <v>2.98347</v>
      </c>
      <c r="DZ61">
        <v>2.7155</v>
      </c>
      <c r="EA61">
        <v>0.0345039</v>
      </c>
      <c r="EB61">
        <v>0.028461</v>
      </c>
      <c r="EC61">
        <v>0.108284</v>
      </c>
      <c r="ED61">
        <v>0.102353</v>
      </c>
      <c r="EE61">
        <v>30738.8</v>
      </c>
      <c r="EF61">
        <v>31026.9</v>
      </c>
      <c r="EG61">
        <v>29588.1</v>
      </c>
      <c r="EH61">
        <v>29533.8</v>
      </c>
      <c r="EI61">
        <v>34954.5</v>
      </c>
      <c r="EJ61">
        <v>35216.2</v>
      </c>
      <c r="EK61">
        <v>41689.1</v>
      </c>
      <c r="EL61">
        <v>42065.9</v>
      </c>
      <c r="EM61">
        <v>1.97537</v>
      </c>
      <c r="EN61">
        <v>1.90412</v>
      </c>
      <c r="EO61">
        <v>0.117369</v>
      </c>
      <c r="EP61">
        <v>0</v>
      </c>
      <c r="EQ61">
        <v>25.5757</v>
      </c>
      <c r="ER61">
        <v>999.9</v>
      </c>
      <c r="ES61">
        <v>53</v>
      </c>
      <c r="ET61">
        <v>32</v>
      </c>
      <c r="EU61">
        <v>27.8055</v>
      </c>
      <c r="EV61">
        <v>62.9696</v>
      </c>
      <c r="EW61">
        <v>32.5681</v>
      </c>
      <c r="EX61">
        <v>1</v>
      </c>
      <c r="EY61">
        <v>-0.0961839</v>
      </c>
      <c r="EZ61">
        <v>-0.0320588</v>
      </c>
      <c r="FA61">
        <v>20.3407</v>
      </c>
      <c r="FB61">
        <v>5.21879</v>
      </c>
      <c r="FC61">
        <v>12.0099</v>
      </c>
      <c r="FD61">
        <v>4.9895</v>
      </c>
      <c r="FE61">
        <v>3.28848</v>
      </c>
      <c r="FF61">
        <v>9999</v>
      </c>
      <c r="FG61">
        <v>9999</v>
      </c>
      <c r="FH61">
        <v>9999</v>
      </c>
      <c r="FI61">
        <v>999.9</v>
      </c>
      <c r="FJ61">
        <v>1.86796</v>
      </c>
      <c r="FK61">
        <v>1.86699</v>
      </c>
      <c r="FL61">
        <v>1.86645</v>
      </c>
      <c r="FM61">
        <v>1.8663</v>
      </c>
      <c r="FN61">
        <v>1.86816</v>
      </c>
      <c r="FO61">
        <v>1.87059</v>
      </c>
      <c r="FP61">
        <v>1.86931</v>
      </c>
      <c r="FQ61">
        <v>1.87072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-2.531</v>
      </c>
      <c r="GF61">
        <v>-0.128</v>
      </c>
      <c r="GG61">
        <v>-2.056217051124162</v>
      </c>
      <c r="GH61">
        <v>-0.003737517340571005</v>
      </c>
      <c r="GI61">
        <v>5.982085394622747E-07</v>
      </c>
      <c r="GJ61">
        <v>-1.391655459703326E-10</v>
      </c>
      <c r="GK61">
        <v>-0.1764639834609928</v>
      </c>
      <c r="GL61">
        <v>-0.02035982196881906</v>
      </c>
      <c r="GM61">
        <v>0.001568582532168705</v>
      </c>
      <c r="GN61">
        <v>-2.657820970413759E-05</v>
      </c>
      <c r="GO61">
        <v>3</v>
      </c>
      <c r="GP61">
        <v>2314</v>
      </c>
      <c r="GQ61">
        <v>1</v>
      </c>
      <c r="GR61">
        <v>27</v>
      </c>
      <c r="GS61">
        <v>5481.9</v>
      </c>
      <c r="GT61">
        <v>5481.9</v>
      </c>
      <c r="GU61">
        <v>0.361328</v>
      </c>
      <c r="GV61">
        <v>2.28271</v>
      </c>
      <c r="GW61">
        <v>1.39648</v>
      </c>
      <c r="GX61">
        <v>2.34985</v>
      </c>
      <c r="GY61">
        <v>1.49536</v>
      </c>
      <c r="GZ61">
        <v>2.5293</v>
      </c>
      <c r="HA61">
        <v>39.2422</v>
      </c>
      <c r="HB61">
        <v>23.8949</v>
      </c>
      <c r="HC61">
        <v>18</v>
      </c>
      <c r="HD61">
        <v>529.05</v>
      </c>
      <c r="HE61">
        <v>439.503</v>
      </c>
      <c r="HF61">
        <v>25.1512</v>
      </c>
      <c r="HG61">
        <v>26.2731</v>
      </c>
      <c r="HH61">
        <v>30</v>
      </c>
      <c r="HI61">
        <v>26.3074</v>
      </c>
      <c r="HJ61">
        <v>26.2629</v>
      </c>
      <c r="HK61">
        <v>7.16971</v>
      </c>
      <c r="HL61">
        <v>25.7041</v>
      </c>
      <c r="HM61">
        <v>95.8728</v>
      </c>
      <c r="HN61">
        <v>25.1531</v>
      </c>
      <c r="HO61">
        <v>85.1379</v>
      </c>
      <c r="HP61">
        <v>22.7924</v>
      </c>
      <c r="HQ61">
        <v>101.199</v>
      </c>
      <c r="HR61">
        <v>101.048</v>
      </c>
    </row>
    <row r="62" spans="1:226">
      <c r="A62">
        <v>46</v>
      </c>
      <c r="B62">
        <v>1678810697.6</v>
      </c>
      <c r="C62">
        <v>378.5</v>
      </c>
      <c r="D62" t="s">
        <v>451</v>
      </c>
      <c r="E62" t="s">
        <v>452</v>
      </c>
      <c r="F62">
        <v>5</v>
      </c>
      <c r="G62" t="s">
        <v>410</v>
      </c>
      <c r="H62" t="s">
        <v>354</v>
      </c>
      <c r="I62">
        <v>1678810690.1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102.9096552320201</v>
      </c>
      <c r="AK62">
        <v>115.3317333333333</v>
      </c>
      <c r="AL62">
        <v>-3.290082523283273</v>
      </c>
      <c r="AM62">
        <v>64.39816624737645</v>
      </c>
      <c r="AN62">
        <f>(AP62 - AO62 + BO62*1E3/(8.314*(BQ62+273.15)) * AR62/BN62 * AQ62) * BN62/(100*BB62) * 1000/(1000 - AP62)</f>
        <v>0</v>
      </c>
      <c r="AO62">
        <v>22.77780440332101</v>
      </c>
      <c r="AP62">
        <v>23.98418484848485</v>
      </c>
      <c r="AQ62">
        <v>1.244752667260631E-05</v>
      </c>
      <c r="AR62">
        <v>112.6110813942616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2.96</v>
      </c>
      <c r="BC62">
        <v>0.5</v>
      </c>
      <c r="BD62" t="s">
        <v>355</v>
      </c>
      <c r="BE62">
        <v>2</v>
      </c>
      <c r="BF62" t="b">
        <v>1</v>
      </c>
      <c r="BG62">
        <v>1678810690.1</v>
      </c>
      <c r="BH62">
        <v>135.1477407407407</v>
      </c>
      <c r="BI62">
        <v>115.4264259259259</v>
      </c>
      <c r="BJ62">
        <v>23.98061851851852</v>
      </c>
      <c r="BK62">
        <v>22.77787037037037</v>
      </c>
      <c r="BL62">
        <v>137.7073703703704</v>
      </c>
      <c r="BM62">
        <v>24.10865185185185</v>
      </c>
      <c r="BN62">
        <v>500.0687407407407</v>
      </c>
      <c r="BO62">
        <v>91.01365555555556</v>
      </c>
      <c r="BP62">
        <v>0.099998</v>
      </c>
      <c r="BQ62">
        <v>26.89464444444445</v>
      </c>
      <c r="BR62">
        <v>27.49337407407407</v>
      </c>
      <c r="BS62">
        <v>999.9000000000001</v>
      </c>
      <c r="BT62">
        <v>0</v>
      </c>
      <c r="BU62">
        <v>0</v>
      </c>
      <c r="BV62">
        <v>9997.450000000001</v>
      </c>
      <c r="BW62">
        <v>0</v>
      </c>
      <c r="BX62">
        <v>6.435759999999998</v>
      </c>
      <c r="BY62">
        <v>19.7213</v>
      </c>
      <c r="BZ62">
        <v>138.4681481481481</v>
      </c>
      <c r="CA62">
        <v>118.1167333333333</v>
      </c>
      <c r="CB62">
        <v>1.202746666666667</v>
      </c>
      <c r="CC62">
        <v>115.4264259259259</v>
      </c>
      <c r="CD62">
        <v>22.77787037037037</v>
      </c>
      <c r="CE62">
        <v>2.182565185185185</v>
      </c>
      <c r="CF62">
        <v>2.073097407407408</v>
      </c>
      <c r="CG62">
        <v>18.83490740740741</v>
      </c>
      <c r="CH62">
        <v>18.01397037037037</v>
      </c>
      <c r="CI62">
        <v>1999.987777777778</v>
      </c>
      <c r="CJ62">
        <v>0.9800040000000001</v>
      </c>
      <c r="CK62">
        <v>0.01999598888888889</v>
      </c>
      <c r="CL62">
        <v>0</v>
      </c>
      <c r="CM62">
        <v>2.248162962962963</v>
      </c>
      <c r="CN62">
        <v>0</v>
      </c>
      <c r="CO62">
        <v>5998.004814814815</v>
      </c>
      <c r="CP62">
        <v>16749.38888888889</v>
      </c>
      <c r="CQ62">
        <v>36.972</v>
      </c>
      <c r="CR62">
        <v>38</v>
      </c>
      <c r="CS62">
        <v>37.13188888888889</v>
      </c>
      <c r="CT62">
        <v>37.05281481481482</v>
      </c>
      <c r="CU62">
        <v>36.312</v>
      </c>
      <c r="CV62">
        <v>1959.992222222222</v>
      </c>
      <c r="CW62">
        <v>39.99555555555556</v>
      </c>
      <c r="CX62">
        <v>0</v>
      </c>
      <c r="CY62">
        <v>1678810702.5</v>
      </c>
      <c r="CZ62">
        <v>0</v>
      </c>
      <c r="DA62">
        <v>0</v>
      </c>
      <c r="DB62" t="s">
        <v>356</v>
      </c>
      <c r="DC62">
        <v>1678481775.6</v>
      </c>
      <c r="DD62">
        <v>1678481780.6</v>
      </c>
      <c r="DE62">
        <v>0</v>
      </c>
      <c r="DF62">
        <v>1.339</v>
      </c>
      <c r="DG62">
        <v>0.082</v>
      </c>
      <c r="DH62">
        <v>-1.99</v>
      </c>
      <c r="DI62">
        <v>-0.032</v>
      </c>
      <c r="DJ62">
        <v>420</v>
      </c>
      <c r="DK62">
        <v>29</v>
      </c>
      <c r="DL62">
        <v>0.33</v>
      </c>
      <c r="DM62">
        <v>0.22</v>
      </c>
      <c r="DN62">
        <v>19.44026097560976</v>
      </c>
      <c r="DO62">
        <v>4.254522648083626</v>
      </c>
      <c r="DP62">
        <v>0.4540524891103901</v>
      </c>
      <c r="DQ62">
        <v>0</v>
      </c>
      <c r="DR62">
        <v>1.202874146341464</v>
      </c>
      <c r="DS62">
        <v>0.005246341463414163</v>
      </c>
      <c r="DT62">
        <v>0.002915469234382858</v>
      </c>
      <c r="DU62">
        <v>1</v>
      </c>
      <c r="DV62">
        <v>1</v>
      </c>
      <c r="DW62">
        <v>2</v>
      </c>
      <c r="DX62" t="s">
        <v>357</v>
      </c>
      <c r="DY62">
        <v>2.98353</v>
      </c>
      <c r="DZ62">
        <v>2.71571</v>
      </c>
      <c r="EA62">
        <v>0.0303861</v>
      </c>
      <c r="EB62">
        <v>0.0243269</v>
      </c>
      <c r="EC62">
        <v>0.108294</v>
      </c>
      <c r="ED62">
        <v>0.102349</v>
      </c>
      <c r="EE62">
        <v>30869.6</v>
      </c>
      <c r="EF62">
        <v>31159</v>
      </c>
      <c r="EG62">
        <v>29587.7</v>
      </c>
      <c r="EH62">
        <v>29533.8</v>
      </c>
      <c r="EI62">
        <v>34953.7</v>
      </c>
      <c r="EJ62">
        <v>35216.3</v>
      </c>
      <c r="EK62">
        <v>41688.6</v>
      </c>
      <c r="EL62">
        <v>42065.9</v>
      </c>
      <c r="EM62">
        <v>1.9758</v>
      </c>
      <c r="EN62">
        <v>1.90422</v>
      </c>
      <c r="EO62">
        <v>0.117414</v>
      </c>
      <c r="EP62">
        <v>0</v>
      </c>
      <c r="EQ62">
        <v>25.5757</v>
      </c>
      <c r="ER62">
        <v>999.9</v>
      </c>
      <c r="ES62">
        <v>53</v>
      </c>
      <c r="ET62">
        <v>32</v>
      </c>
      <c r="EU62">
        <v>27.8107</v>
      </c>
      <c r="EV62">
        <v>63.1596</v>
      </c>
      <c r="EW62">
        <v>33.1931</v>
      </c>
      <c r="EX62">
        <v>1</v>
      </c>
      <c r="EY62">
        <v>-0.0958384</v>
      </c>
      <c r="EZ62">
        <v>-0.0255147</v>
      </c>
      <c r="FA62">
        <v>20.3407</v>
      </c>
      <c r="FB62">
        <v>5.21969</v>
      </c>
      <c r="FC62">
        <v>12.0099</v>
      </c>
      <c r="FD62">
        <v>4.98965</v>
      </c>
      <c r="FE62">
        <v>3.28865</v>
      </c>
      <c r="FF62">
        <v>9999</v>
      </c>
      <c r="FG62">
        <v>9999</v>
      </c>
      <c r="FH62">
        <v>9999</v>
      </c>
      <c r="FI62">
        <v>999.9</v>
      </c>
      <c r="FJ62">
        <v>1.86794</v>
      </c>
      <c r="FK62">
        <v>1.86695</v>
      </c>
      <c r="FL62">
        <v>1.86643</v>
      </c>
      <c r="FM62">
        <v>1.8663</v>
      </c>
      <c r="FN62">
        <v>1.86813</v>
      </c>
      <c r="FO62">
        <v>1.87058</v>
      </c>
      <c r="FP62">
        <v>1.86931</v>
      </c>
      <c r="FQ62">
        <v>1.8707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-2.473</v>
      </c>
      <c r="GF62">
        <v>-0.128</v>
      </c>
      <c r="GG62">
        <v>-2.056217051124162</v>
      </c>
      <c r="GH62">
        <v>-0.003737517340571005</v>
      </c>
      <c r="GI62">
        <v>5.982085394622747E-07</v>
      </c>
      <c r="GJ62">
        <v>-1.391655459703326E-10</v>
      </c>
      <c r="GK62">
        <v>-0.1764639834609928</v>
      </c>
      <c r="GL62">
        <v>-0.02035982196881906</v>
      </c>
      <c r="GM62">
        <v>0.001568582532168705</v>
      </c>
      <c r="GN62">
        <v>-2.657820970413759E-05</v>
      </c>
      <c r="GO62">
        <v>3</v>
      </c>
      <c r="GP62">
        <v>2314</v>
      </c>
      <c r="GQ62">
        <v>1</v>
      </c>
      <c r="GR62">
        <v>27</v>
      </c>
      <c r="GS62">
        <v>5482</v>
      </c>
      <c r="GT62">
        <v>5481.9</v>
      </c>
      <c r="GU62">
        <v>0.319824</v>
      </c>
      <c r="GV62">
        <v>2.2229</v>
      </c>
      <c r="GW62">
        <v>1.39648</v>
      </c>
      <c r="GX62">
        <v>2.34985</v>
      </c>
      <c r="GY62">
        <v>1.49536</v>
      </c>
      <c r="GZ62">
        <v>2.39746</v>
      </c>
      <c r="HA62">
        <v>39.2422</v>
      </c>
      <c r="HB62">
        <v>23.8861</v>
      </c>
      <c r="HC62">
        <v>18</v>
      </c>
      <c r="HD62">
        <v>529.326</v>
      </c>
      <c r="HE62">
        <v>439.564</v>
      </c>
      <c r="HF62">
        <v>25.1551</v>
      </c>
      <c r="HG62">
        <v>26.2731</v>
      </c>
      <c r="HH62">
        <v>30.0002</v>
      </c>
      <c r="HI62">
        <v>26.3069</v>
      </c>
      <c r="HJ62">
        <v>26.2629</v>
      </c>
      <c r="HK62">
        <v>6.40837</v>
      </c>
      <c r="HL62">
        <v>25.7041</v>
      </c>
      <c r="HM62">
        <v>95.8728</v>
      </c>
      <c r="HN62">
        <v>25.1548</v>
      </c>
      <c r="HO62">
        <v>65.10250000000001</v>
      </c>
      <c r="HP62">
        <v>22.7921</v>
      </c>
      <c r="HQ62">
        <v>101.197</v>
      </c>
      <c r="HR62">
        <v>101.048</v>
      </c>
    </row>
    <row r="63" spans="1:226">
      <c r="A63">
        <v>47</v>
      </c>
      <c r="B63">
        <v>1678810702.6</v>
      </c>
      <c r="C63">
        <v>383.5</v>
      </c>
      <c r="D63" t="s">
        <v>453</v>
      </c>
      <c r="E63" t="s">
        <v>454</v>
      </c>
      <c r="F63">
        <v>5</v>
      </c>
      <c r="G63" t="s">
        <v>410</v>
      </c>
      <c r="H63" t="s">
        <v>354</v>
      </c>
      <c r="I63">
        <v>1678810694.814285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86.40998205679365</v>
      </c>
      <c r="AK63">
        <v>99.08458181818179</v>
      </c>
      <c r="AL63">
        <v>-3.253678191963208</v>
      </c>
      <c r="AM63">
        <v>64.39816624737645</v>
      </c>
      <c r="AN63">
        <f>(AP63 - AO63 + BO63*1E3/(8.314*(BQ63+273.15)) * AR63/BN63 * AQ63) * BN63/(100*BB63) * 1000/(1000 - AP63)</f>
        <v>0</v>
      </c>
      <c r="AO63">
        <v>22.77937566273472</v>
      </c>
      <c r="AP63">
        <v>23.98987151515151</v>
      </c>
      <c r="AQ63">
        <v>3.595502007129539E-05</v>
      </c>
      <c r="AR63">
        <v>112.6110813942616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2.96</v>
      </c>
      <c r="BC63">
        <v>0.5</v>
      </c>
      <c r="BD63" t="s">
        <v>355</v>
      </c>
      <c r="BE63">
        <v>2</v>
      </c>
      <c r="BF63" t="b">
        <v>1</v>
      </c>
      <c r="BG63">
        <v>1678810694.814285</v>
      </c>
      <c r="BH63">
        <v>119.9757857142857</v>
      </c>
      <c r="BI63">
        <v>100.0486714285714</v>
      </c>
      <c r="BJ63">
        <v>23.983225</v>
      </c>
      <c r="BK63">
        <v>22.77794642857143</v>
      </c>
      <c r="BL63">
        <v>122.4808928571429</v>
      </c>
      <c r="BM63">
        <v>24.11123571428571</v>
      </c>
      <c r="BN63">
        <v>500.0586071428572</v>
      </c>
      <c r="BO63">
        <v>91.01297857142856</v>
      </c>
      <c r="BP63">
        <v>0.09997281071428572</v>
      </c>
      <c r="BQ63">
        <v>26.89250357142857</v>
      </c>
      <c r="BR63">
        <v>27.49252857142857</v>
      </c>
      <c r="BS63">
        <v>999.9000000000002</v>
      </c>
      <c r="BT63">
        <v>0</v>
      </c>
      <c r="BU63">
        <v>0</v>
      </c>
      <c r="BV63">
        <v>9999.929999999998</v>
      </c>
      <c r="BW63">
        <v>0</v>
      </c>
      <c r="BX63">
        <v>6.433602499999999</v>
      </c>
      <c r="BY63">
        <v>19.92714285714285</v>
      </c>
      <c r="BZ63">
        <v>122.9238571428571</v>
      </c>
      <c r="CA63">
        <v>102.380575</v>
      </c>
      <c r="CB63">
        <v>1.205288214285714</v>
      </c>
      <c r="CC63">
        <v>100.0486714285714</v>
      </c>
      <c r="CD63">
        <v>22.77794642857143</v>
      </c>
      <c r="CE63">
        <v>2.182785357142857</v>
      </c>
      <c r="CF63">
        <v>2.0730875</v>
      </c>
      <c r="CG63">
        <v>18.836525</v>
      </c>
      <c r="CH63">
        <v>18.01389285714286</v>
      </c>
      <c r="CI63">
        <v>2000.008214285714</v>
      </c>
      <c r="CJ63">
        <v>0.9800027857142855</v>
      </c>
      <c r="CK63">
        <v>0.0199972</v>
      </c>
      <c r="CL63">
        <v>0</v>
      </c>
      <c r="CM63">
        <v>2.250257142857143</v>
      </c>
      <c r="CN63">
        <v>0</v>
      </c>
      <c r="CO63">
        <v>6010.654285714286</v>
      </c>
      <c r="CP63">
        <v>16749.54642857143</v>
      </c>
      <c r="CQ63">
        <v>36.97075</v>
      </c>
      <c r="CR63">
        <v>38</v>
      </c>
      <c r="CS63">
        <v>37.12721428571428</v>
      </c>
      <c r="CT63">
        <v>37.04428571428571</v>
      </c>
      <c r="CU63">
        <v>36.312</v>
      </c>
      <c r="CV63">
        <v>1960.010714285714</v>
      </c>
      <c r="CW63">
        <v>39.9975</v>
      </c>
      <c r="CX63">
        <v>0</v>
      </c>
      <c r="CY63">
        <v>1678810707.3</v>
      </c>
      <c r="CZ63">
        <v>0</v>
      </c>
      <c r="DA63">
        <v>0</v>
      </c>
      <c r="DB63" t="s">
        <v>356</v>
      </c>
      <c r="DC63">
        <v>1678481775.6</v>
      </c>
      <c r="DD63">
        <v>1678481780.6</v>
      </c>
      <c r="DE63">
        <v>0</v>
      </c>
      <c r="DF63">
        <v>1.339</v>
      </c>
      <c r="DG63">
        <v>0.082</v>
      </c>
      <c r="DH63">
        <v>-1.99</v>
      </c>
      <c r="DI63">
        <v>-0.032</v>
      </c>
      <c r="DJ63">
        <v>420</v>
      </c>
      <c r="DK63">
        <v>29</v>
      </c>
      <c r="DL63">
        <v>0.33</v>
      </c>
      <c r="DM63">
        <v>0.22</v>
      </c>
      <c r="DN63">
        <v>19.820155</v>
      </c>
      <c r="DO63">
        <v>2.788291181988703</v>
      </c>
      <c r="DP63">
        <v>0.2975742721993955</v>
      </c>
      <c r="DQ63">
        <v>0</v>
      </c>
      <c r="DR63">
        <v>1.20399925</v>
      </c>
      <c r="DS63">
        <v>0.02727208255159232</v>
      </c>
      <c r="DT63">
        <v>0.003514335205625675</v>
      </c>
      <c r="DU63">
        <v>1</v>
      </c>
      <c r="DV63">
        <v>1</v>
      </c>
      <c r="DW63">
        <v>2</v>
      </c>
      <c r="DX63" t="s">
        <v>357</v>
      </c>
      <c r="DY63">
        <v>2.98363</v>
      </c>
      <c r="DZ63">
        <v>2.71571</v>
      </c>
      <c r="EA63">
        <v>0.0262513</v>
      </c>
      <c r="EB63">
        <v>0.0200117</v>
      </c>
      <c r="EC63">
        <v>0.108318</v>
      </c>
      <c r="ED63">
        <v>0.102354</v>
      </c>
      <c r="EE63">
        <v>31000.7</v>
      </c>
      <c r="EF63">
        <v>31296.8</v>
      </c>
      <c r="EG63">
        <v>29587.2</v>
      </c>
      <c r="EH63">
        <v>29533.8</v>
      </c>
      <c r="EI63">
        <v>34952.1</v>
      </c>
      <c r="EJ63">
        <v>35216</v>
      </c>
      <c r="EK63">
        <v>41688</v>
      </c>
      <c r="EL63">
        <v>42065.8</v>
      </c>
      <c r="EM63">
        <v>1.97558</v>
      </c>
      <c r="EN63">
        <v>1.90422</v>
      </c>
      <c r="EO63">
        <v>0.116739</v>
      </c>
      <c r="EP63">
        <v>0</v>
      </c>
      <c r="EQ63">
        <v>25.5735</v>
      </c>
      <c r="ER63">
        <v>999.9</v>
      </c>
      <c r="ES63">
        <v>53</v>
      </c>
      <c r="ET63">
        <v>32</v>
      </c>
      <c r="EU63">
        <v>27.8049</v>
      </c>
      <c r="EV63">
        <v>63.1696</v>
      </c>
      <c r="EW63">
        <v>33.0809</v>
      </c>
      <c r="EX63">
        <v>1</v>
      </c>
      <c r="EY63">
        <v>-0.0960061</v>
      </c>
      <c r="EZ63">
        <v>-0.0317947</v>
      </c>
      <c r="FA63">
        <v>20.3408</v>
      </c>
      <c r="FB63">
        <v>5.21969</v>
      </c>
      <c r="FC63">
        <v>12.0099</v>
      </c>
      <c r="FD63">
        <v>4.98995</v>
      </c>
      <c r="FE63">
        <v>3.28865</v>
      </c>
      <c r="FF63">
        <v>9999</v>
      </c>
      <c r="FG63">
        <v>9999</v>
      </c>
      <c r="FH63">
        <v>9999</v>
      </c>
      <c r="FI63">
        <v>999.9</v>
      </c>
      <c r="FJ63">
        <v>1.86798</v>
      </c>
      <c r="FK63">
        <v>1.86697</v>
      </c>
      <c r="FL63">
        <v>1.86645</v>
      </c>
      <c r="FM63">
        <v>1.8663</v>
      </c>
      <c r="FN63">
        <v>1.86813</v>
      </c>
      <c r="FO63">
        <v>1.8706</v>
      </c>
      <c r="FP63">
        <v>1.86932</v>
      </c>
      <c r="FQ63">
        <v>1.87072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-2.415</v>
      </c>
      <c r="GF63">
        <v>-0.128</v>
      </c>
      <c r="GG63">
        <v>-2.056217051124162</v>
      </c>
      <c r="GH63">
        <v>-0.003737517340571005</v>
      </c>
      <c r="GI63">
        <v>5.982085394622747E-07</v>
      </c>
      <c r="GJ63">
        <v>-1.391655459703326E-10</v>
      </c>
      <c r="GK63">
        <v>-0.1764639834609928</v>
      </c>
      <c r="GL63">
        <v>-0.02035982196881906</v>
      </c>
      <c r="GM63">
        <v>0.001568582532168705</v>
      </c>
      <c r="GN63">
        <v>-2.657820970413759E-05</v>
      </c>
      <c r="GO63">
        <v>3</v>
      </c>
      <c r="GP63">
        <v>2314</v>
      </c>
      <c r="GQ63">
        <v>1</v>
      </c>
      <c r="GR63">
        <v>27</v>
      </c>
      <c r="GS63">
        <v>5482.1</v>
      </c>
      <c r="GT63">
        <v>5482</v>
      </c>
      <c r="GU63">
        <v>0.284424</v>
      </c>
      <c r="GV63">
        <v>2.2876</v>
      </c>
      <c r="GW63">
        <v>1.39648</v>
      </c>
      <c r="GX63">
        <v>2.35107</v>
      </c>
      <c r="GY63">
        <v>1.49536</v>
      </c>
      <c r="GZ63">
        <v>2.52563</v>
      </c>
      <c r="HA63">
        <v>39.2422</v>
      </c>
      <c r="HB63">
        <v>23.8949</v>
      </c>
      <c r="HC63">
        <v>18</v>
      </c>
      <c r="HD63">
        <v>529.172</v>
      </c>
      <c r="HE63">
        <v>439.564</v>
      </c>
      <c r="HF63">
        <v>25.1573</v>
      </c>
      <c r="HG63">
        <v>26.2731</v>
      </c>
      <c r="HH63">
        <v>30.0001</v>
      </c>
      <c r="HI63">
        <v>26.3063</v>
      </c>
      <c r="HJ63">
        <v>26.2629</v>
      </c>
      <c r="HK63">
        <v>5.69434</v>
      </c>
      <c r="HL63">
        <v>25.7041</v>
      </c>
      <c r="HM63">
        <v>95.8728</v>
      </c>
      <c r="HN63">
        <v>25.1589</v>
      </c>
      <c r="HO63">
        <v>51.7472</v>
      </c>
      <c r="HP63">
        <v>22.7921</v>
      </c>
      <c r="HQ63">
        <v>101.196</v>
      </c>
      <c r="HR63">
        <v>101.048</v>
      </c>
    </row>
    <row r="64" spans="1:226">
      <c r="A64">
        <v>48</v>
      </c>
      <c r="B64">
        <v>1678810707.6</v>
      </c>
      <c r="C64">
        <v>388.5</v>
      </c>
      <c r="D64" t="s">
        <v>455</v>
      </c>
      <c r="E64" t="s">
        <v>456</v>
      </c>
      <c r="F64">
        <v>5</v>
      </c>
      <c r="G64" t="s">
        <v>410</v>
      </c>
      <c r="H64" t="s">
        <v>354</v>
      </c>
      <c r="I64">
        <v>1678810700.1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69.44233899397386</v>
      </c>
      <c r="AK64">
        <v>82.70195454545457</v>
      </c>
      <c r="AL64">
        <v>-3.28417231848981</v>
      </c>
      <c r="AM64">
        <v>64.39816624737645</v>
      </c>
      <c r="AN64">
        <f>(AP64 - AO64 + BO64*1E3/(8.314*(BQ64+273.15)) * AR64/BN64 * AQ64) * BN64/(100*BB64) * 1000/(1000 - AP64)</f>
        <v>0</v>
      </c>
      <c r="AO64">
        <v>22.77914373422252</v>
      </c>
      <c r="AP64">
        <v>23.99683212121213</v>
      </c>
      <c r="AQ64">
        <v>2.509304127979677E-05</v>
      </c>
      <c r="AR64">
        <v>112.6110813942616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2.96</v>
      </c>
      <c r="BC64">
        <v>0.5</v>
      </c>
      <c r="BD64" t="s">
        <v>355</v>
      </c>
      <c r="BE64">
        <v>2</v>
      </c>
      <c r="BF64" t="b">
        <v>1</v>
      </c>
      <c r="BG64">
        <v>1678810700.1</v>
      </c>
      <c r="BH64">
        <v>103.0592481481482</v>
      </c>
      <c r="BI64">
        <v>82.71912222222221</v>
      </c>
      <c r="BJ64">
        <v>23.98811851851852</v>
      </c>
      <c r="BK64">
        <v>22.77870740740741</v>
      </c>
      <c r="BL64">
        <v>105.5032074074074</v>
      </c>
      <c r="BM64">
        <v>24.11608518518519</v>
      </c>
      <c r="BN64">
        <v>500.0685555555556</v>
      </c>
      <c r="BO64">
        <v>91.01350740740742</v>
      </c>
      <c r="BP64">
        <v>0.09999951111111113</v>
      </c>
      <c r="BQ64">
        <v>26.89028148148148</v>
      </c>
      <c r="BR64">
        <v>27.48926666666667</v>
      </c>
      <c r="BS64">
        <v>999.9000000000001</v>
      </c>
      <c r="BT64">
        <v>0</v>
      </c>
      <c r="BU64">
        <v>0</v>
      </c>
      <c r="BV64">
        <v>10005.55629629629</v>
      </c>
      <c r="BW64">
        <v>0</v>
      </c>
      <c r="BX64">
        <v>6.432117777777777</v>
      </c>
      <c r="BY64">
        <v>20.3401</v>
      </c>
      <c r="BZ64">
        <v>105.5921518518518</v>
      </c>
      <c r="CA64">
        <v>84.64728518518521</v>
      </c>
      <c r="CB64">
        <v>1.209423333333333</v>
      </c>
      <c r="CC64">
        <v>82.71912222222221</v>
      </c>
      <c r="CD64">
        <v>22.77870740740741</v>
      </c>
      <c r="CE64">
        <v>2.183243703703704</v>
      </c>
      <c r="CF64">
        <v>2.073168888888889</v>
      </c>
      <c r="CG64">
        <v>18.83988148148148</v>
      </c>
      <c r="CH64">
        <v>18.01451851851852</v>
      </c>
      <c r="CI64">
        <v>2000.014074074074</v>
      </c>
      <c r="CJ64">
        <v>0.9800021111111109</v>
      </c>
      <c r="CK64">
        <v>0.01999788518518519</v>
      </c>
      <c r="CL64">
        <v>0</v>
      </c>
      <c r="CM64">
        <v>2.305222222222222</v>
      </c>
      <c r="CN64">
        <v>0</v>
      </c>
      <c r="CO64">
        <v>6025.978148148147</v>
      </c>
      <c r="CP64">
        <v>16749.58888888889</v>
      </c>
      <c r="CQ64">
        <v>36.96733333333333</v>
      </c>
      <c r="CR64">
        <v>38</v>
      </c>
      <c r="CS64">
        <v>37.12729629629629</v>
      </c>
      <c r="CT64">
        <v>37.02755555555555</v>
      </c>
      <c r="CU64">
        <v>36.312</v>
      </c>
      <c r="CV64">
        <v>1960.015185185185</v>
      </c>
      <c r="CW64">
        <v>39.99888888888889</v>
      </c>
      <c r="CX64">
        <v>0</v>
      </c>
      <c r="CY64">
        <v>1678810712.7</v>
      </c>
      <c r="CZ64">
        <v>0</v>
      </c>
      <c r="DA64">
        <v>0</v>
      </c>
      <c r="DB64" t="s">
        <v>356</v>
      </c>
      <c r="DC64">
        <v>1678481775.6</v>
      </c>
      <c r="DD64">
        <v>1678481780.6</v>
      </c>
      <c r="DE64">
        <v>0</v>
      </c>
      <c r="DF64">
        <v>1.339</v>
      </c>
      <c r="DG64">
        <v>0.082</v>
      </c>
      <c r="DH64">
        <v>-1.99</v>
      </c>
      <c r="DI64">
        <v>-0.032</v>
      </c>
      <c r="DJ64">
        <v>420</v>
      </c>
      <c r="DK64">
        <v>29</v>
      </c>
      <c r="DL64">
        <v>0.33</v>
      </c>
      <c r="DM64">
        <v>0.22</v>
      </c>
      <c r="DN64">
        <v>20.162285</v>
      </c>
      <c r="DO64">
        <v>4.58521575984989</v>
      </c>
      <c r="DP64">
        <v>0.4770464262260017</v>
      </c>
      <c r="DQ64">
        <v>0</v>
      </c>
      <c r="DR64">
        <v>1.207716</v>
      </c>
      <c r="DS64">
        <v>0.04534514071294164</v>
      </c>
      <c r="DT64">
        <v>0.004900273359721883</v>
      </c>
      <c r="DU64">
        <v>1</v>
      </c>
      <c r="DV64">
        <v>1</v>
      </c>
      <c r="DW64">
        <v>2</v>
      </c>
      <c r="DX64" t="s">
        <v>357</v>
      </c>
      <c r="DY64">
        <v>2.98359</v>
      </c>
      <c r="DZ64">
        <v>2.71561</v>
      </c>
      <c r="EA64">
        <v>0.0220081</v>
      </c>
      <c r="EB64">
        <v>0.0155262</v>
      </c>
      <c r="EC64">
        <v>0.108336</v>
      </c>
      <c r="ED64">
        <v>0.102353</v>
      </c>
      <c r="EE64">
        <v>31136</v>
      </c>
      <c r="EF64">
        <v>31440</v>
      </c>
      <c r="EG64">
        <v>29587.4</v>
      </c>
      <c r="EH64">
        <v>29533.8</v>
      </c>
      <c r="EI64">
        <v>34951.4</v>
      </c>
      <c r="EJ64">
        <v>35215.8</v>
      </c>
      <c r="EK64">
        <v>41688.1</v>
      </c>
      <c r="EL64">
        <v>42065.7</v>
      </c>
      <c r="EM64">
        <v>1.97563</v>
      </c>
      <c r="EN64">
        <v>1.90405</v>
      </c>
      <c r="EO64">
        <v>0.117168</v>
      </c>
      <c r="EP64">
        <v>0</v>
      </c>
      <c r="EQ64">
        <v>25.5719</v>
      </c>
      <c r="ER64">
        <v>999.9</v>
      </c>
      <c r="ES64">
        <v>53</v>
      </c>
      <c r="ET64">
        <v>32</v>
      </c>
      <c r="EU64">
        <v>27.8074</v>
      </c>
      <c r="EV64">
        <v>63.3296</v>
      </c>
      <c r="EW64">
        <v>32.6242</v>
      </c>
      <c r="EX64">
        <v>1</v>
      </c>
      <c r="EY64">
        <v>-0.09561740000000001</v>
      </c>
      <c r="EZ64">
        <v>-0.06659039999999999</v>
      </c>
      <c r="FA64">
        <v>20.3409</v>
      </c>
      <c r="FB64">
        <v>5.21984</v>
      </c>
      <c r="FC64">
        <v>12.0099</v>
      </c>
      <c r="FD64">
        <v>4.98965</v>
      </c>
      <c r="FE64">
        <v>3.28865</v>
      </c>
      <c r="FF64">
        <v>9999</v>
      </c>
      <c r="FG64">
        <v>9999</v>
      </c>
      <c r="FH64">
        <v>9999</v>
      </c>
      <c r="FI64">
        <v>999.9</v>
      </c>
      <c r="FJ64">
        <v>1.86795</v>
      </c>
      <c r="FK64">
        <v>1.86696</v>
      </c>
      <c r="FL64">
        <v>1.86646</v>
      </c>
      <c r="FM64">
        <v>1.8663</v>
      </c>
      <c r="FN64">
        <v>1.86815</v>
      </c>
      <c r="FO64">
        <v>1.87058</v>
      </c>
      <c r="FP64">
        <v>1.86929</v>
      </c>
      <c r="FQ64">
        <v>1.87073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-2.357</v>
      </c>
      <c r="GF64">
        <v>-0.1278</v>
      </c>
      <c r="GG64">
        <v>-2.056217051124162</v>
      </c>
      <c r="GH64">
        <v>-0.003737517340571005</v>
      </c>
      <c r="GI64">
        <v>5.982085394622747E-07</v>
      </c>
      <c r="GJ64">
        <v>-1.391655459703326E-10</v>
      </c>
      <c r="GK64">
        <v>-0.1764639834609928</v>
      </c>
      <c r="GL64">
        <v>-0.02035982196881906</v>
      </c>
      <c r="GM64">
        <v>0.001568582532168705</v>
      </c>
      <c r="GN64">
        <v>-2.657820970413759E-05</v>
      </c>
      <c r="GO64">
        <v>3</v>
      </c>
      <c r="GP64">
        <v>2314</v>
      </c>
      <c r="GQ64">
        <v>1</v>
      </c>
      <c r="GR64">
        <v>27</v>
      </c>
      <c r="GS64">
        <v>5482.2</v>
      </c>
      <c r="GT64">
        <v>5482.1</v>
      </c>
      <c r="GU64">
        <v>0.245361</v>
      </c>
      <c r="GV64">
        <v>2.24976</v>
      </c>
      <c r="GW64">
        <v>1.39648</v>
      </c>
      <c r="GX64">
        <v>2.35107</v>
      </c>
      <c r="GY64">
        <v>1.49536</v>
      </c>
      <c r="GZ64">
        <v>2.55127</v>
      </c>
      <c r="HA64">
        <v>39.2422</v>
      </c>
      <c r="HB64">
        <v>23.8949</v>
      </c>
      <c r="HC64">
        <v>18</v>
      </c>
      <c r="HD64">
        <v>529.206</v>
      </c>
      <c r="HE64">
        <v>439.458</v>
      </c>
      <c r="HF64">
        <v>25.1635</v>
      </c>
      <c r="HG64">
        <v>26.2731</v>
      </c>
      <c r="HH64">
        <v>30</v>
      </c>
      <c r="HI64">
        <v>26.3063</v>
      </c>
      <c r="HJ64">
        <v>26.2629</v>
      </c>
      <c r="HK64">
        <v>4.93087</v>
      </c>
      <c r="HL64">
        <v>25.7041</v>
      </c>
      <c r="HM64">
        <v>95.8728</v>
      </c>
      <c r="HN64">
        <v>25.1708</v>
      </c>
      <c r="HO64">
        <v>31.7109</v>
      </c>
      <c r="HP64">
        <v>22.7921</v>
      </c>
      <c r="HQ64">
        <v>101.196</v>
      </c>
      <c r="HR64">
        <v>101.048</v>
      </c>
    </row>
    <row r="65" spans="1:226">
      <c r="A65">
        <v>49</v>
      </c>
      <c r="B65">
        <v>1678810804.6</v>
      </c>
      <c r="C65">
        <v>485.5</v>
      </c>
      <c r="D65" t="s">
        <v>457</v>
      </c>
      <c r="E65" t="s">
        <v>458</v>
      </c>
      <c r="F65">
        <v>5</v>
      </c>
      <c r="G65" t="s">
        <v>410</v>
      </c>
      <c r="H65" t="s">
        <v>354</v>
      </c>
      <c r="I65">
        <v>1678810796.599999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429.3121708408732</v>
      </c>
      <c r="AK65">
        <v>422.6803515151515</v>
      </c>
      <c r="AL65">
        <v>-0.02707332540470805</v>
      </c>
      <c r="AM65">
        <v>64.39816624737645</v>
      </c>
      <c r="AN65">
        <f>(AP65 - AO65 + BO65*1E3/(8.314*(BQ65+273.15)) * AR65/BN65 * AQ65) * BN65/(100*BB65) * 1000/(1000 - AP65)</f>
        <v>0</v>
      </c>
      <c r="AO65">
        <v>22.77124547061714</v>
      </c>
      <c r="AP65">
        <v>23.97759818181818</v>
      </c>
      <c r="AQ65">
        <v>0.0013587421649259</v>
      </c>
      <c r="AR65">
        <v>112.6110813942616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2.96</v>
      </c>
      <c r="BC65">
        <v>0.5</v>
      </c>
      <c r="BD65" t="s">
        <v>355</v>
      </c>
      <c r="BE65">
        <v>2</v>
      </c>
      <c r="BF65" t="b">
        <v>1</v>
      </c>
      <c r="BG65">
        <v>1678810796.599999</v>
      </c>
      <c r="BH65">
        <v>412.6839999999999</v>
      </c>
      <c r="BI65">
        <v>419.5864516129033</v>
      </c>
      <c r="BJ65">
        <v>23.93455483870967</v>
      </c>
      <c r="BK65">
        <v>22.76489032258064</v>
      </c>
      <c r="BL65">
        <v>416.2021290322581</v>
      </c>
      <c r="BM65">
        <v>24.06301935483871</v>
      </c>
      <c r="BN65">
        <v>500.0734193548387</v>
      </c>
      <c r="BO65">
        <v>91.01643870967743</v>
      </c>
      <c r="BP65">
        <v>0.09999627419354838</v>
      </c>
      <c r="BQ65">
        <v>26.91590322580646</v>
      </c>
      <c r="BR65">
        <v>27.51047096774194</v>
      </c>
      <c r="BS65">
        <v>999.9000000000003</v>
      </c>
      <c r="BT65">
        <v>0</v>
      </c>
      <c r="BU65">
        <v>0</v>
      </c>
      <c r="BV65">
        <v>9997.516451612904</v>
      </c>
      <c r="BW65">
        <v>0</v>
      </c>
      <c r="BX65">
        <v>6.408702580645159</v>
      </c>
      <c r="BY65">
        <v>-6.902602258064516</v>
      </c>
      <c r="BZ65">
        <v>422.8034838709677</v>
      </c>
      <c r="CA65">
        <v>429.360806451613</v>
      </c>
      <c r="CB65">
        <v>1.16966935483871</v>
      </c>
      <c r="CC65">
        <v>419.5864516129033</v>
      </c>
      <c r="CD65">
        <v>22.76489032258064</v>
      </c>
      <c r="CE65">
        <v>2.178437741935483</v>
      </c>
      <c r="CF65">
        <v>2.07198</v>
      </c>
      <c r="CG65">
        <v>18.80461290322581</v>
      </c>
      <c r="CH65">
        <v>18.00538709677419</v>
      </c>
      <c r="CI65">
        <v>1999.936129032258</v>
      </c>
      <c r="CJ65">
        <v>0.9799982258064514</v>
      </c>
      <c r="CK65">
        <v>0.02000157419354839</v>
      </c>
      <c r="CL65">
        <v>0</v>
      </c>
      <c r="CM65">
        <v>2.193138709677419</v>
      </c>
      <c r="CN65">
        <v>0</v>
      </c>
      <c r="CO65">
        <v>5930.507741935483</v>
      </c>
      <c r="CP65">
        <v>16748.91935483871</v>
      </c>
      <c r="CQ65">
        <v>38.25383870967742</v>
      </c>
      <c r="CR65">
        <v>39.70135483870967</v>
      </c>
      <c r="CS65">
        <v>38.27796774193548</v>
      </c>
      <c r="CT65">
        <v>38.7134193548387</v>
      </c>
      <c r="CU65">
        <v>37.5864193548387</v>
      </c>
      <c r="CV65">
        <v>1959.934838709677</v>
      </c>
      <c r="CW65">
        <v>40.00096774193548</v>
      </c>
      <c r="CX65">
        <v>0</v>
      </c>
      <c r="CY65">
        <v>1678810809.3</v>
      </c>
      <c r="CZ65">
        <v>0</v>
      </c>
      <c r="DA65">
        <v>0</v>
      </c>
      <c r="DB65" t="s">
        <v>356</v>
      </c>
      <c r="DC65">
        <v>1678481775.6</v>
      </c>
      <c r="DD65">
        <v>1678481780.6</v>
      </c>
      <c r="DE65">
        <v>0</v>
      </c>
      <c r="DF65">
        <v>1.339</v>
      </c>
      <c r="DG65">
        <v>0.082</v>
      </c>
      <c r="DH65">
        <v>-1.99</v>
      </c>
      <c r="DI65">
        <v>-0.032</v>
      </c>
      <c r="DJ65">
        <v>420</v>
      </c>
      <c r="DK65">
        <v>29</v>
      </c>
      <c r="DL65">
        <v>0.33</v>
      </c>
      <c r="DM65">
        <v>0.22</v>
      </c>
      <c r="DN65">
        <v>-6.868529749999999</v>
      </c>
      <c r="DO65">
        <v>-0.8130561726078877</v>
      </c>
      <c r="DP65">
        <v>0.08634337934918637</v>
      </c>
      <c r="DQ65">
        <v>0</v>
      </c>
      <c r="DR65">
        <v>1.1690015</v>
      </c>
      <c r="DS65">
        <v>0.1543112195121917</v>
      </c>
      <c r="DT65">
        <v>0.02511240445974859</v>
      </c>
      <c r="DU65">
        <v>0</v>
      </c>
      <c r="DV65">
        <v>0</v>
      </c>
      <c r="DW65">
        <v>2</v>
      </c>
      <c r="DX65" t="s">
        <v>365</v>
      </c>
      <c r="DY65">
        <v>2.9834</v>
      </c>
      <c r="DZ65">
        <v>2.71557</v>
      </c>
      <c r="EA65">
        <v>0.09440419999999999</v>
      </c>
      <c r="EB65">
        <v>0.0941005</v>
      </c>
      <c r="EC65">
        <v>0.108283</v>
      </c>
      <c r="ED65">
        <v>0.102335</v>
      </c>
      <c r="EE65">
        <v>28829.7</v>
      </c>
      <c r="EF65">
        <v>28930.4</v>
      </c>
      <c r="EG65">
        <v>29585.9</v>
      </c>
      <c r="EH65">
        <v>29533.4</v>
      </c>
      <c r="EI65">
        <v>34953.1</v>
      </c>
      <c r="EJ65">
        <v>35217.5</v>
      </c>
      <c r="EK65">
        <v>41686.1</v>
      </c>
      <c r="EL65">
        <v>42065.1</v>
      </c>
      <c r="EM65">
        <v>1.97528</v>
      </c>
      <c r="EN65">
        <v>1.90488</v>
      </c>
      <c r="EO65">
        <v>0.119273</v>
      </c>
      <c r="EP65">
        <v>0</v>
      </c>
      <c r="EQ65">
        <v>25.5519</v>
      </c>
      <c r="ER65">
        <v>999.9</v>
      </c>
      <c r="ES65">
        <v>52.8</v>
      </c>
      <c r="ET65">
        <v>32.1</v>
      </c>
      <c r="EU65">
        <v>27.8584</v>
      </c>
      <c r="EV65">
        <v>63.2896</v>
      </c>
      <c r="EW65">
        <v>32.6923</v>
      </c>
      <c r="EX65">
        <v>1</v>
      </c>
      <c r="EY65">
        <v>-0.0955564</v>
      </c>
      <c r="EZ65">
        <v>-0.0136247</v>
      </c>
      <c r="FA65">
        <v>20.3431</v>
      </c>
      <c r="FB65">
        <v>5.22343</v>
      </c>
      <c r="FC65">
        <v>12.0099</v>
      </c>
      <c r="FD65">
        <v>4.9905</v>
      </c>
      <c r="FE65">
        <v>3.28925</v>
      </c>
      <c r="FF65">
        <v>9999</v>
      </c>
      <c r="FG65">
        <v>9999</v>
      </c>
      <c r="FH65">
        <v>9999</v>
      </c>
      <c r="FI65">
        <v>999.9</v>
      </c>
      <c r="FJ65">
        <v>1.86795</v>
      </c>
      <c r="FK65">
        <v>1.86695</v>
      </c>
      <c r="FL65">
        <v>1.86645</v>
      </c>
      <c r="FM65">
        <v>1.86631</v>
      </c>
      <c r="FN65">
        <v>1.86815</v>
      </c>
      <c r="FO65">
        <v>1.87057</v>
      </c>
      <c r="FP65">
        <v>1.86926</v>
      </c>
      <c r="FQ65">
        <v>1.87072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-3.518</v>
      </c>
      <c r="GF65">
        <v>-0.128</v>
      </c>
      <c r="GG65">
        <v>-2.056217051124162</v>
      </c>
      <c r="GH65">
        <v>-0.003737517340571005</v>
      </c>
      <c r="GI65">
        <v>5.982085394622747E-07</v>
      </c>
      <c r="GJ65">
        <v>-1.391655459703326E-10</v>
      </c>
      <c r="GK65">
        <v>-0.1764639834609928</v>
      </c>
      <c r="GL65">
        <v>-0.02035982196881906</v>
      </c>
      <c r="GM65">
        <v>0.001568582532168705</v>
      </c>
      <c r="GN65">
        <v>-2.657820970413759E-05</v>
      </c>
      <c r="GO65">
        <v>3</v>
      </c>
      <c r="GP65">
        <v>2314</v>
      </c>
      <c r="GQ65">
        <v>1</v>
      </c>
      <c r="GR65">
        <v>27</v>
      </c>
      <c r="GS65">
        <v>5483.8</v>
      </c>
      <c r="GT65">
        <v>5483.7</v>
      </c>
      <c r="GU65">
        <v>1.05713</v>
      </c>
      <c r="GV65">
        <v>2.24243</v>
      </c>
      <c r="GW65">
        <v>1.39648</v>
      </c>
      <c r="GX65">
        <v>2.34863</v>
      </c>
      <c r="GY65">
        <v>1.49536</v>
      </c>
      <c r="GZ65">
        <v>2.53662</v>
      </c>
      <c r="HA65">
        <v>39.2671</v>
      </c>
      <c r="HB65">
        <v>23.8949</v>
      </c>
      <c r="HC65">
        <v>18</v>
      </c>
      <c r="HD65">
        <v>528.932</v>
      </c>
      <c r="HE65">
        <v>439.906</v>
      </c>
      <c r="HF65">
        <v>25.2014</v>
      </c>
      <c r="HG65">
        <v>26.2686</v>
      </c>
      <c r="HH65">
        <v>30</v>
      </c>
      <c r="HI65">
        <v>26.3019</v>
      </c>
      <c r="HJ65">
        <v>26.2564</v>
      </c>
      <c r="HK65">
        <v>21.1755</v>
      </c>
      <c r="HL65">
        <v>25.71</v>
      </c>
      <c r="HM65">
        <v>95.502</v>
      </c>
      <c r="HN65">
        <v>25.1903</v>
      </c>
      <c r="HO65">
        <v>426.279</v>
      </c>
      <c r="HP65">
        <v>22.7857</v>
      </c>
      <c r="HQ65">
        <v>101.191</v>
      </c>
      <c r="HR65">
        <v>101.047</v>
      </c>
    </row>
    <row r="66" spans="1:226">
      <c r="A66">
        <v>50</v>
      </c>
      <c r="B66">
        <v>1678810809.6</v>
      </c>
      <c r="C66">
        <v>490.5</v>
      </c>
      <c r="D66" t="s">
        <v>459</v>
      </c>
      <c r="E66" t="s">
        <v>460</v>
      </c>
      <c r="F66">
        <v>5</v>
      </c>
      <c r="G66" t="s">
        <v>410</v>
      </c>
      <c r="H66" t="s">
        <v>354</v>
      </c>
      <c r="I66">
        <v>1678810801.755172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429.3479006729012</v>
      </c>
      <c r="AK66">
        <v>422.6411878787878</v>
      </c>
      <c r="AL66">
        <v>0.003959350174033279</v>
      </c>
      <c r="AM66">
        <v>64.39816624737645</v>
      </c>
      <c r="AN66">
        <f>(AP66 - AO66 + BO66*1E3/(8.314*(BQ66+273.15)) * AR66/BN66 * AQ66) * BN66/(100*BB66) * 1000/(1000 - AP66)</f>
        <v>0</v>
      </c>
      <c r="AO66">
        <v>22.77158474237528</v>
      </c>
      <c r="AP66">
        <v>23.99380121212121</v>
      </c>
      <c r="AQ66">
        <v>0.0006224528387252195</v>
      </c>
      <c r="AR66">
        <v>112.6110813942616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2.96</v>
      </c>
      <c r="BC66">
        <v>0.5</v>
      </c>
      <c r="BD66" t="s">
        <v>355</v>
      </c>
      <c r="BE66">
        <v>2</v>
      </c>
      <c r="BF66" t="b">
        <v>1</v>
      </c>
      <c r="BG66">
        <v>1678810801.755172</v>
      </c>
      <c r="BH66">
        <v>412.5904482758621</v>
      </c>
      <c r="BI66">
        <v>419.7240344827586</v>
      </c>
      <c r="BJ66">
        <v>23.9656724137931</v>
      </c>
      <c r="BK66">
        <v>22.77045862068965</v>
      </c>
      <c r="BL66">
        <v>416.1081724137931</v>
      </c>
      <c r="BM66">
        <v>24.09385172413793</v>
      </c>
      <c r="BN66">
        <v>500.0436206896552</v>
      </c>
      <c r="BO66">
        <v>91.01672413793104</v>
      </c>
      <c r="BP66">
        <v>0.09991194137931032</v>
      </c>
      <c r="BQ66">
        <v>26.91809655172414</v>
      </c>
      <c r="BR66">
        <v>27.51273448275861</v>
      </c>
      <c r="BS66">
        <v>999.9000000000002</v>
      </c>
      <c r="BT66">
        <v>0</v>
      </c>
      <c r="BU66">
        <v>0</v>
      </c>
      <c r="BV66">
        <v>10000.92793103448</v>
      </c>
      <c r="BW66">
        <v>0</v>
      </c>
      <c r="BX66">
        <v>6.417156206896549</v>
      </c>
      <c r="BY66">
        <v>-7.133723103448276</v>
      </c>
      <c r="BZ66">
        <v>422.7211379310344</v>
      </c>
      <c r="CA66">
        <v>429.5040689655173</v>
      </c>
      <c r="CB66">
        <v>1.195208275862069</v>
      </c>
      <c r="CC66">
        <v>419.7240344827586</v>
      </c>
      <c r="CD66">
        <v>22.77045862068965</v>
      </c>
      <c r="CE66">
        <v>2.18127724137931</v>
      </c>
      <c r="CF66">
        <v>2.072493448275862</v>
      </c>
      <c r="CG66">
        <v>18.82545862068966</v>
      </c>
      <c r="CH66">
        <v>18.00933103448276</v>
      </c>
      <c r="CI66">
        <v>1999.953103448276</v>
      </c>
      <c r="CJ66">
        <v>0.9799997241379308</v>
      </c>
      <c r="CK66">
        <v>0.02000007586206896</v>
      </c>
      <c r="CL66">
        <v>0</v>
      </c>
      <c r="CM66">
        <v>2.24571724137931</v>
      </c>
      <c r="CN66">
        <v>0</v>
      </c>
      <c r="CO66">
        <v>5930.17724137931</v>
      </c>
      <c r="CP66">
        <v>16749.06206896552</v>
      </c>
      <c r="CQ66">
        <v>38.35541379310344</v>
      </c>
      <c r="CR66">
        <v>39.81872413793104</v>
      </c>
      <c r="CS66">
        <v>38.37693103448276</v>
      </c>
      <c r="CT66">
        <v>38.84672413793103</v>
      </c>
      <c r="CU66">
        <v>37.68937931034482</v>
      </c>
      <c r="CV66">
        <v>1959.953103448276</v>
      </c>
      <c r="CW66">
        <v>39.9996551724138</v>
      </c>
      <c r="CX66">
        <v>0</v>
      </c>
      <c r="CY66">
        <v>1678810814.7</v>
      </c>
      <c r="CZ66">
        <v>0</v>
      </c>
      <c r="DA66">
        <v>0</v>
      </c>
      <c r="DB66" t="s">
        <v>356</v>
      </c>
      <c r="DC66">
        <v>1678481775.6</v>
      </c>
      <c r="DD66">
        <v>1678481780.6</v>
      </c>
      <c r="DE66">
        <v>0</v>
      </c>
      <c r="DF66">
        <v>1.339</v>
      </c>
      <c r="DG66">
        <v>0.082</v>
      </c>
      <c r="DH66">
        <v>-1.99</v>
      </c>
      <c r="DI66">
        <v>-0.032</v>
      </c>
      <c r="DJ66">
        <v>420</v>
      </c>
      <c r="DK66">
        <v>29</v>
      </c>
      <c r="DL66">
        <v>0.33</v>
      </c>
      <c r="DM66">
        <v>0.22</v>
      </c>
      <c r="DN66">
        <v>-7.057751000000001</v>
      </c>
      <c r="DO66">
        <v>-2.669954746716668</v>
      </c>
      <c r="DP66">
        <v>0.3902512526680728</v>
      </c>
      <c r="DQ66">
        <v>0</v>
      </c>
      <c r="DR66">
        <v>1.18199075</v>
      </c>
      <c r="DS66">
        <v>0.2939683677298287</v>
      </c>
      <c r="DT66">
        <v>0.0286339720775428</v>
      </c>
      <c r="DU66">
        <v>0</v>
      </c>
      <c r="DV66">
        <v>0</v>
      </c>
      <c r="DW66">
        <v>2</v>
      </c>
      <c r="DX66" t="s">
        <v>365</v>
      </c>
      <c r="DY66">
        <v>2.9835</v>
      </c>
      <c r="DZ66">
        <v>2.71555</v>
      </c>
      <c r="EA66">
        <v>0.0944131</v>
      </c>
      <c r="EB66">
        <v>0.09454220000000001</v>
      </c>
      <c r="EC66">
        <v>0.108331</v>
      </c>
      <c r="ED66">
        <v>0.102339</v>
      </c>
      <c r="EE66">
        <v>28829.4</v>
      </c>
      <c r="EF66">
        <v>28916.6</v>
      </c>
      <c r="EG66">
        <v>29585.8</v>
      </c>
      <c r="EH66">
        <v>29533.7</v>
      </c>
      <c r="EI66">
        <v>34951.3</v>
      </c>
      <c r="EJ66">
        <v>35217.6</v>
      </c>
      <c r="EK66">
        <v>41686.3</v>
      </c>
      <c r="EL66">
        <v>42065.4</v>
      </c>
      <c r="EM66">
        <v>1.97528</v>
      </c>
      <c r="EN66">
        <v>1.90485</v>
      </c>
      <c r="EO66">
        <v>0.119943</v>
      </c>
      <c r="EP66">
        <v>0</v>
      </c>
      <c r="EQ66">
        <v>25.553</v>
      </c>
      <c r="ER66">
        <v>999.9</v>
      </c>
      <c r="ES66">
        <v>52.7</v>
      </c>
      <c r="ET66">
        <v>32.1</v>
      </c>
      <c r="EU66">
        <v>27.8071</v>
      </c>
      <c r="EV66">
        <v>62.6696</v>
      </c>
      <c r="EW66">
        <v>32.5561</v>
      </c>
      <c r="EX66">
        <v>1</v>
      </c>
      <c r="EY66">
        <v>-0.0955945</v>
      </c>
      <c r="EZ66">
        <v>-0.00643519</v>
      </c>
      <c r="FA66">
        <v>20.3424</v>
      </c>
      <c r="FB66">
        <v>5.21909</v>
      </c>
      <c r="FC66">
        <v>12.0099</v>
      </c>
      <c r="FD66">
        <v>4.9895</v>
      </c>
      <c r="FE66">
        <v>3.28858</v>
      </c>
      <c r="FF66">
        <v>9999</v>
      </c>
      <c r="FG66">
        <v>9999</v>
      </c>
      <c r="FH66">
        <v>9999</v>
      </c>
      <c r="FI66">
        <v>999.9</v>
      </c>
      <c r="FJ66">
        <v>1.86796</v>
      </c>
      <c r="FK66">
        <v>1.86697</v>
      </c>
      <c r="FL66">
        <v>1.86646</v>
      </c>
      <c r="FM66">
        <v>1.8663</v>
      </c>
      <c r="FN66">
        <v>1.86816</v>
      </c>
      <c r="FO66">
        <v>1.87057</v>
      </c>
      <c r="FP66">
        <v>1.86923</v>
      </c>
      <c r="FQ66">
        <v>1.87072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-3.518</v>
      </c>
      <c r="GF66">
        <v>-0.1279</v>
      </c>
      <c r="GG66">
        <v>-2.056217051124162</v>
      </c>
      <c r="GH66">
        <v>-0.003737517340571005</v>
      </c>
      <c r="GI66">
        <v>5.982085394622747E-07</v>
      </c>
      <c r="GJ66">
        <v>-1.391655459703326E-10</v>
      </c>
      <c r="GK66">
        <v>-0.1764639834609928</v>
      </c>
      <c r="GL66">
        <v>-0.02035982196881906</v>
      </c>
      <c r="GM66">
        <v>0.001568582532168705</v>
      </c>
      <c r="GN66">
        <v>-2.657820970413759E-05</v>
      </c>
      <c r="GO66">
        <v>3</v>
      </c>
      <c r="GP66">
        <v>2314</v>
      </c>
      <c r="GQ66">
        <v>1</v>
      </c>
      <c r="GR66">
        <v>27</v>
      </c>
      <c r="GS66">
        <v>5483.9</v>
      </c>
      <c r="GT66">
        <v>5483.8</v>
      </c>
      <c r="GU66">
        <v>1.08521</v>
      </c>
      <c r="GV66">
        <v>2.26074</v>
      </c>
      <c r="GW66">
        <v>1.39648</v>
      </c>
      <c r="GX66">
        <v>2.35107</v>
      </c>
      <c r="GY66">
        <v>1.49536</v>
      </c>
      <c r="GZ66">
        <v>2.54272</v>
      </c>
      <c r="HA66">
        <v>39.2671</v>
      </c>
      <c r="HB66">
        <v>23.8949</v>
      </c>
      <c r="HC66">
        <v>18</v>
      </c>
      <c r="HD66">
        <v>528.932</v>
      </c>
      <c r="HE66">
        <v>439.889</v>
      </c>
      <c r="HF66">
        <v>25.1892</v>
      </c>
      <c r="HG66">
        <v>26.2686</v>
      </c>
      <c r="HH66">
        <v>30</v>
      </c>
      <c r="HI66">
        <v>26.3019</v>
      </c>
      <c r="HJ66">
        <v>26.2563</v>
      </c>
      <c r="HK66">
        <v>21.7236</v>
      </c>
      <c r="HL66">
        <v>25.71</v>
      </c>
      <c r="HM66">
        <v>95.502</v>
      </c>
      <c r="HN66">
        <v>25.1808</v>
      </c>
      <c r="HO66">
        <v>439.653</v>
      </c>
      <c r="HP66">
        <v>22.781</v>
      </c>
      <c r="HQ66">
        <v>101.191</v>
      </c>
      <c r="HR66">
        <v>101.047</v>
      </c>
    </row>
    <row r="67" spans="1:226">
      <c r="A67">
        <v>51</v>
      </c>
      <c r="B67">
        <v>1678810814.6</v>
      </c>
      <c r="C67">
        <v>495.5</v>
      </c>
      <c r="D67" t="s">
        <v>461</v>
      </c>
      <c r="E67" t="s">
        <v>462</v>
      </c>
      <c r="F67">
        <v>5</v>
      </c>
      <c r="G67" t="s">
        <v>410</v>
      </c>
      <c r="H67" t="s">
        <v>354</v>
      </c>
      <c r="I67">
        <v>1678810806.832142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436.8347249892763</v>
      </c>
      <c r="AK67">
        <v>426.0466060606061</v>
      </c>
      <c r="AL67">
        <v>0.8570408535722844</v>
      </c>
      <c r="AM67">
        <v>64.39816624737645</v>
      </c>
      <c r="AN67">
        <f>(AP67 - AO67 + BO67*1E3/(8.314*(BQ67+273.15)) * AR67/BN67 * AQ67) * BN67/(100*BB67) * 1000/(1000 - AP67)</f>
        <v>0</v>
      </c>
      <c r="AO67">
        <v>22.77501370110172</v>
      </c>
      <c r="AP67">
        <v>24.0023503030303</v>
      </c>
      <c r="AQ67">
        <v>0.0002900094842378112</v>
      </c>
      <c r="AR67">
        <v>112.6110813942616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2.96</v>
      </c>
      <c r="BC67">
        <v>0.5</v>
      </c>
      <c r="BD67" t="s">
        <v>355</v>
      </c>
      <c r="BE67">
        <v>2</v>
      </c>
      <c r="BF67" t="b">
        <v>1</v>
      </c>
      <c r="BG67">
        <v>1678810806.832142</v>
      </c>
      <c r="BH67">
        <v>412.9890357142858</v>
      </c>
      <c r="BI67">
        <v>422.5171428571429</v>
      </c>
      <c r="BJ67">
        <v>23.98437142857143</v>
      </c>
      <c r="BK67">
        <v>22.77228571428571</v>
      </c>
      <c r="BL67">
        <v>416.5080000000001</v>
      </c>
      <c r="BM67">
        <v>24.112375</v>
      </c>
      <c r="BN67">
        <v>500.0509285714285</v>
      </c>
      <c r="BO67">
        <v>91.0168464285714</v>
      </c>
      <c r="BP67">
        <v>0.09996686785714283</v>
      </c>
      <c r="BQ67">
        <v>26.92013571428571</v>
      </c>
      <c r="BR67">
        <v>27.51243571428572</v>
      </c>
      <c r="BS67">
        <v>999.9000000000002</v>
      </c>
      <c r="BT67">
        <v>0</v>
      </c>
      <c r="BU67">
        <v>0</v>
      </c>
      <c r="BV67">
        <v>9989.625714285716</v>
      </c>
      <c r="BW67">
        <v>0</v>
      </c>
      <c r="BX67">
        <v>6.426527499999999</v>
      </c>
      <c r="BY67">
        <v>-9.528181071428572</v>
      </c>
      <c r="BZ67">
        <v>423.1377142857143</v>
      </c>
      <c r="CA67">
        <v>432.3630357142857</v>
      </c>
      <c r="CB67">
        <v>1.212072142857143</v>
      </c>
      <c r="CC67">
        <v>422.5171428571429</v>
      </c>
      <c r="CD67">
        <v>22.77228571428571</v>
      </c>
      <c r="CE67">
        <v>2.182981428571428</v>
      </c>
      <c r="CF67">
        <v>2.072662142857143</v>
      </c>
      <c r="CG67">
        <v>18.83796071428571</v>
      </c>
      <c r="CH67">
        <v>18.01062142857143</v>
      </c>
      <c r="CI67">
        <v>1999.974285714286</v>
      </c>
      <c r="CJ67">
        <v>0.9800012499999998</v>
      </c>
      <c r="CK67">
        <v>0.01999855</v>
      </c>
      <c r="CL67">
        <v>0</v>
      </c>
      <c r="CM67">
        <v>2.227575</v>
      </c>
      <c r="CN67">
        <v>0</v>
      </c>
      <c r="CO67">
        <v>5929.940714285715</v>
      </c>
      <c r="CP67">
        <v>16749.24642857143</v>
      </c>
      <c r="CQ67">
        <v>38.46182142857143</v>
      </c>
      <c r="CR67">
        <v>39.92839285714285</v>
      </c>
      <c r="CS67">
        <v>38.47075</v>
      </c>
      <c r="CT67">
        <v>38.98189285714285</v>
      </c>
      <c r="CU67">
        <v>37.78321428571428</v>
      </c>
      <c r="CV67">
        <v>1959.976785714285</v>
      </c>
      <c r="CW67">
        <v>39.99678571428571</v>
      </c>
      <c r="CX67">
        <v>0</v>
      </c>
      <c r="CY67">
        <v>1678810819.5</v>
      </c>
      <c r="CZ67">
        <v>0</v>
      </c>
      <c r="DA67">
        <v>0</v>
      </c>
      <c r="DB67" t="s">
        <v>356</v>
      </c>
      <c r="DC67">
        <v>1678481775.6</v>
      </c>
      <c r="DD67">
        <v>1678481780.6</v>
      </c>
      <c r="DE67">
        <v>0</v>
      </c>
      <c r="DF67">
        <v>1.339</v>
      </c>
      <c r="DG67">
        <v>0.082</v>
      </c>
      <c r="DH67">
        <v>-1.99</v>
      </c>
      <c r="DI67">
        <v>-0.032</v>
      </c>
      <c r="DJ67">
        <v>420</v>
      </c>
      <c r="DK67">
        <v>29</v>
      </c>
      <c r="DL67">
        <v>0.33</v>
      </c>
      <c r="DM67">
        <v>0.22</v>
      </c>
      <c r="DN67">
        <v>-8.501194878048782</v>
      </c>
      <c r="DO67">
        <v>-21.87439087108014</v>
      </c>
      <c r="DP67">
        <v>2.88370464387529</v>
      </c>
      <c r="DQ67">
        <v>0</v>
      </c>
      <c r="DR67">
        <v>1.199694146341463</v>
      </c>
      <c r="DS67">
        <v>0.2139827874564456</v>
      </c>
      <c r="DT67">
        <v>0.02165728953781903</v>
      </c>
      <c r="DU67">
        <v>0</v>
      </c>
      <c r="DV67">
        <v>0</v>
      </c>
      <c r="DW67">
        <v>2</v>
      </c>
      <c r="DX67" t="s">
        <v>365</v>
      </c>
      <c r="DY67">
        <v>2.98354</v>
      </c>
      <c r="DZ67">
        <v>2.71548</v>
      </c>
      <c r="EA67">
        <v>0.0950894</v>
      </c>
      <c r="EB67">
        <v>0.09677230000000001</v>
      </c>
      <c r="EC67">
        <v>0.108359</v>
      </c>
      <c r="ED67">
        <v>0.102345</v>
      </c>
      <c r="EE67">
        <v>28808.3</v>
      </c>
      <c r="EF67">
        <v>28845.3</v>
      </c>
      <c r="EG67">
        <v>29586.3</v>
      </c>
      <c r="EH67">
        <v>29533.6</v>
      </c>
      <c r="EI67">
        <v>34950.7</v>
      </c>
      <c r="EJ67">
        <v>35217.4</v>
      </c>
      <c r="EK67">
        <v>41686.9</v>
      </c>
      <c r="EL67">
        <v>42065.5</v>
      </c>
      <c r="EM67">
        <v>1.97547</v>
      </c>
      <c r="EN67">
        <v>1.90478</v>
      </c>
      <c r="EO67">
        <v>0.119492</v>
      </c>
      <c r="EP67">
        <v>0</v>
      </c>
      <c r="EQ67">
        <v>25.5541</v>
      </c>
      <c r="ER67">
        <v>999.9</v>
      </c>
      <c r="ES67">
        <v>52.7</v>
      </c>
      <c r="ET67">
        <v>32.1</v>
      </c>
      <c r="EU67">
        <v>27.8061</v>
      </c>
      <c r="EV67">
        <v>62.9496</v>
      </c>
      <c r="EW67">
        <v>32.9768</v>
      </c>
      <c r="EX67">
        <v>1</v>
      </c>
      <c r="EY67">
        <v>-0.095564</v>
      </c>
      <c r="EZ67">
        <v>-0.003878</v>
      </c>
      <c r="FA67">
        <v>20.3423</v>
      </c>
      <c r="FB67">
        <v>5.21894</v>
      </c>
      <c r="FC67">
        <v>12.0099</v>
      </c>
      <c r="FD67">
        <v>4.9894</v>
      </c>
      <c r="FE67">
        <v>3.28848</v>
      </c>
      <c r="FF67">
        <v>9999</v>
      </c>
      <c r="FG67">
        <v>9999</v>
      </c>
      <c r="FH67">
        <v>9999</v>
      </c>
      <c r="FI67">
        <v>999.9</v>
      </c>
      <c r="FJ67">
        <v>1.86795</v>
      </c>
      <c r="FK67">
        <v>1.86699</v>
      </c>
      <c r="FL67">
        <v>1.86645</v>
      </c>
      <c r="FM67">
        <v>1.8663</v>
      </c>
      <c r="FN67">
        <v>1.86813</v>
      </c>
      <c r="FO67">
        <v>1.87057</v>
      </c>
      <c r="FP67">
        <v>1.86924</v>
      </c>
      <c r="FQ67">
        <v>1.87071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-3.53</v>
      </c>
      <c r="GF67">
        <v>-0.1279</v>
      </c>
      <c r="GG67">
        <v>-2.056217051124162</v>
      </c>
      <c r="GH67">
        <v>-0.003737517340571005</v>
      </c>
      <c r="GI67">
        <v>5.982085394622747E-07</v>
      </c>
      <c r="GJ67">
        <v>-1.391655459703326E-10</v>
      </c>
      <c r="GK67">
        <v>-0.1764639834609928</v>
      </c>
      <c r="GL67">
        <v>-0.02035982196881906</v>
      </c>
      <c r="GM67">
        <v>0.001568582532168705</v>
      </c>
      <c r="GN67">
        <v>-2.657820970413759E-05</v>
      </c>
      <c r="GO67">
        <v>3</v>
      </c>
      <c r="GP67">
        <v>2314</v>
      </c>
      <c r="GQ67">
        <v>1</v>
      </c>
      <c r="GR67">
        <v>27</v>
      </c>
      <c r="GS67">
        <v>5484</v>
      </c>
      <c r="GT67">
        <v>5483.9</v>
      </c>
      <c r="GU67">
        <v>1.1145</v>
      </c>
      <c r="GV67">
        <v>2.26318</v>
      </c>
      <c r="GW67">
        <v>1.39648</v>
      </c>
      <c r="GX67">
        <v>2.35107</v>
      </c>
      <c r="GY67">
        <v>1.49536</v>
      </c>
      <c r="GZ67">
        <v>2.51099</v>
      </c>
      <c r="HA67">
        <v>39.2671</v>
      </c>
      <c r="HB67">
        <v>23.8949</v>
      </c>
      <c r="HC67">
        <v>18</v>
      </c>
      <c r="HD67">
        <v>529.066</v>
      </c>
      <c r="HE67">
        <v>439.845</v>
      </c>
      <c r="HF67">
        <v>25.1793</v>
      </c>
      <c r="HG67">
        <v>26.2686</v>
      </c>
      <c r="HH67">
        <v>30.0001</v>
      </c>
      <c r="HI67">
        <v>26.3019</v>
      </c>
      <c r="HJ67">
        <v>26.2563</v>
      </c>
      <c r="HK67">
        <v>22.3127</v>
      </c>
      <c r="HL67">
        <v>25.71</v>
      </c>
      <c r="HM67">
        <v>95.502</v>
      </c>
      <c r="HN67">
        <v>25.1656</v>
      </c>
      <c r="HO67">
        <v>459.689</v>
      </c>
      <c r="HP67">
        <v>22.7749</v>
      </c>
      <c r="HQ67">
        <v>101.193</v>
      </c>
      <c r="HR67">
        <v>101.047</v>
      </c>
    </row>
    <row r="68" spans="1:226">
      <c r="A68">
        <v>52</v>
      </c>
      <c r="B68">
        <v>1678810819.6</v>
      </c>
      <c r="C68">
        <v>500.5</v>
      </c>
      <c r="D68" t="s">
        <v>463</v>
      </c>
      <c r="E68" t="s">
        <v>464</v>
      </c>
      <c r="F68">
        <v>5</v>
      </c>
      <c r="G68" t="s">
        <v>410</v>
      </c>
      <c r="H68" t="s">
        <v>354</v>
      </c>
      <c r="I68">
        <v>1678810812.1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452.1591241756341</v>
      </c>
      <c r="AK68">
        <v>435.5684181818181</v>
      </c>
      <c r="AL68">
        <v>2.051947983525161</v>
      </c>
      <c r="AM68">
        <v>64.39816624737645</v>
      </c>
      <c r="AN68">
        <f>(AP68 - AO68 + BO68*1E3/(8.314*(BQ68+273.15)) * AR68/BN68 * AQ68) * BN68/(100*BB68) * 1000/(1000 - AP68)</f>
        <v>0</v>
      </c>
      <c r="AO68">
        <v>22.77440799066343</v>
      </c>
      <c r="AP68">
        <v>24.00897939393938</v>
      </c>
      <c r="AQ68">
        <v>9.305958668793545E-05</v>
      </c>
      <c r="AR68">
        <v>112.6110813942616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2.96</v>
      </c>
      <c r="BC68">
        <v>0.5</v>
      </c>
      <c r="BD68" t="s">
        <v>355</v>
      </c>
      <c r="BE68">
        <v>2</v>
      </c>
      <c r="BF68" t="b">
        <v>1</v>
      </c>
      <c r="BG68">
        <v>1678810812.1</v>
      </c>
      <c r="BH68">
        <v>415.7872592592593</v>
      </c>
      <c r="BI68">
        <v>430.5550740740741</v>
      </c>
      <c r="BJ68">
        <v>23.99745925925926</v>
      </c>
      <c r="BK68">
        <v>22.77358518518518</v>
      </c>
      <c r="BL68">
        <v>419.3155925925926</v>
      </c>
      <c r="BM68">
        <v>24.12533703703704</v>
      </c>
      <c r="BN68">
        <v>500.0431851851852</v>
      </c>
      <c r="BO68">
        <v>91.01662962962962</v>
      </c>
      <c r="BP68">
        <v>0.09989613333333336</v>
      </c>
      <c r="BQ68">
        <v>26.92304444444444</v>
      </c>
      <c r="BR68">
        <v>27.51197407407408</v>
      </c>
      <c r="BS68">
        <v>999.9000000000001</v>
      </c>
      <c r="BT68">
        <v>0</v>
      </c>
      <c r="BU68">
        <v>0</v>
      </c>
      <c r="BV68">
        <v>9994.102222222222</v>
      </c>
      <c r="BW68">
        <v>0</v>
      </c>
      <c r="BX68">
        <v>6.435395925925924</v>
      </c>
      <c r="BY68">
        <v>-14.76783259259259</v>
      </c>
      <c r="BZ68">
        <v>426.0104814814815</v>
      </c>
      <c r="CA68">
        <v>440.5888888888889</v>
      </c>
      <c r="CB68">
        <v>1.223858148148148</v>
      </c>
      <c r="CC68">
        <v>430.5550740740741</v>
      </c>
      <c r="CD68">
        <v>22.77358518518518</v>
      </c>
      <c r="CE68">
        <v>2.184167407407407</v>
      </c>
      <c r="CF68">
        <v>2.072775555555555</v>
      </c>
      <c r="CG68">
        <v>18.84665185185185</v>
      </c>
      <c r="CH68">
        <v>18.01148518518518</v>
      </c>
      <c r="CI68">
        <v>1999.97962962963</v>
      </c>
      <c r="CJ68">
        <v>0.9800026666666666</v>
      </c>
      <c r="CK68">
        <v>0.01999713333333333</v>
      </c>
      <c r="CL68">
        <v>0</v>
      </c>
      <c r="CM68">
        <v>2.249907407407407</v>
      </c>
      <c r="CN68">
        <v>0</v>
      </c>
      <c r="CO68">
        <v>5929.572592592594</v>
      </c>
      <c r="CP68">
        <v>16749.3</v>
      </c>
      <c r="CQ68">
        <v>38.57140740740741</v>
      </c>
      <c r="CR68">
        <v>40.04148148148148</v>
      </c>
      <c r="CS68">
        <v>38.56688888888888</v>
      </c>
      <c r="CT68">
        <v>39.10859259259259</v>
      </c>
      <c r="CU68">
        <v>37.88403703703703</v>
      </c>
      <c r="CV68">
        <v>1959.985185185185</v>
      </c>
      <c r="CW68">
        <v>39.99370370370371</v>
      </c>
      <c r="CX68">
        <v>0</v>
      </c>
      <c r="CY68">
        <v>1678810824.3</v>
      </c>
      <c r="CZ68">
        <v>0</v>
      </c>
      <c r="DA68">
        <v>0</v>
      </c>
      <c r="DB68" t="s">
        <v>356</v>
      </c>
      <c r="DC68">
        <v>1678481775.6</v>
      </c>
      <c r="DD68">
        <v>1678481780.6</v>
      </c>
      <c r="DE68">
        <v>0</v>
      </c>
      <c r="DF68">
        <v>1.339</v>
      </c>
      <c r="DG68">
        <v>0.082</v>
      </c>
      <c r="DH68">
        <v>-1.99</v>
      </c>
      <c r="DI68">
        <v>-0.032</v>
      </c>
      <c r="DJ68">
        <v>420</v>
      </c>
      <c r="DK68">
        <v>29</v>
      </c>
      <c r="DL68">
        <v>0.33</v>
      </c>
      <c r="DM68">
        <v>0.22</v>
      </c>
      <c r="DN68">
        <v>-11.72505575</v>
      </c>
      <c r="DO68">
        <v>-55.20406953095685</v>
      </c>
      <c r="DP68">
        <v>5.822427256506039</v>
      </c>
      <c r="DQ68">
        <v>0</v>
      </c>
      <c r="DR68">
        <v>1.21451975</v>
      </c>
      <c r="DS68">
        <v>0.1438440900562804</v>
      </c>
      <c r="DT68">
        <v>0.01427331031812522</v>
      </c>
      <c r="DU68">
        <v>0</v>
      </c>
      <c r="DV68">
        <v>0</v>
      </c>
      <c r="DW68">
        <v>2</v>
      </c>
      <c r="DX68" t="s">
        <v>365</v>
      </c>
      <c r="DY68">
        <v>2.98346</v>
      </c>
      <c r="DZ68">
        <v>2.71566</v>
      </c>
      <c r="EA68">
        <v>0.0967623</v>
      </c>
      <c r="EB68">
        <v>0.0993743</v>
      </c>
      <c r="EC68">
        <v>0.108381</v>
      </c>
      <c r="ED68">
        <v>0.102336</v>
      </c>
      <c r="EE68">
        <v>28754.8</v>
      </c>
      <c r="EF68">
        <v>28761.8</v>
      </c>
      <c r="EG68">
        <v>29586</v>
      </c>
      <c r="EH68">
        <v>29533.2</v>
      </c>
      <c r="EI68">
        <v>34949.5</v>
      </c>
      <c r="EJ68">
        <v>35217.3</v>
      </c>
      <c r="EK68">
        <v>41686.4</v>
      </c>
      <c r="EL68">
        <v>42064.8</v>
      </c>
      <c r="EM68">
        <v>1.97563</v>
      </c>
      <c r="EN68">
        <v>1.905</v>
      </c>
      <c r="EO68">
        <v>0.119906</v>
      </c>
      <c r="EP68">
        <v>0</v>
      </c>
      <c r="EQ68">
        <v>25.5541</v>
      </c>
      <c r="ER68">
        <v>999.9</v>
      </c>
      <c r="ES68">
        <v>52.8</v>
      </c>
      <c r="ET68">
        <v>32.1</v>
      </c>
      <c r="EU68">
        <v>27.8596</v>
      </c>
      <c r="EV68">
        <v>63.1996</v>
      </c>
      <c r="EW68">
        <v>33.2011</v>
      </c>
      <c r="EX68">
        <v>1</v>
      </c>
      <c r="EY68">
        <v>-0.0955843</v>
      </c>
      <c r="EZ68">
        <v>0.02314</v>
      </c>
      <c r="FA68">
        <v>20.3424</v>
      </c>
      <c r="FB68">
        <v>5.21939</v>
      </c>
      <c r="FC68">
        <v>12.0099</v>
      </c>
      <c r="FD68">
        <v>4.9898</v>
      </c>
      <c r="FE68">
        <v>3.28863</v>
      </c>
      <c r="FF68">
        <v>9999</v>
      </c>
      <c r="FG68">
        <v>9999</v>
      </c>
      <c r="FH68">
        <v>9999</v>
      </c>
      <c r="FI68">
        <v>999.9</v>
      </c>
      <c r="FJ68">
        <v>1.86796</v>
      </c>
      <c r="FK68">
        <v>1.86697</v>
      </c>
      <c r="FL68">
        <v>1.86645</v>
      </c>
      <c r="FM68">
        <v>1.8663</v>
      </c>
      <c r="FN68">
        <v>1.86813</v>
      </c>
      <c r="FO68">
        <v>1.87057</v>
      </c>
      <c r="FP68">
        <v>1.86923</v>
      </c>
      <c r="FQ68">
        <v>1.87072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-3.563</v>
      </c>
      <c r="GF68">
        <v>-0.1278</v>
      </c>
      <c r="GG68">
        <v>-2.056217051124162</v>
      </c>
      <c r="GH68">
        <v>-0.003737517340571005</v>
      </c>
      <c r="GI68">
        <v>5.982085394622747E-07</v>
      </c>
      <c r="GJ68">
        <v>-1.391655459703326E-10</v>
      </c>
      <c r="GK68">
        <v>-0.1764639834609928</v>
      </c>
      <c r="GL68">
        <v>-0.02035982196881906</v>
      </c>
      <c r="GM68">
        <v>0.001568582532168705</v>
      </c>
      <c r="GN68">
        <v>-2.657820970413759E-05</v>
      </c>
      <c r="GO68">
        <v>3</v>
      </c>
      <c r="GP68">
        <v>2314</v>
      </c>
      <c r="GQ68">
        <v>1</v>
      </c>
      <c r="GR68">
        <v>27</v>
      </c>
      <c r="GS68">
        <v>5484.1</v>
      </c>
      <c r="GT68">
        <v>5484</v>
      </c>
      <c r="GU68">
        <v>1.14746</v>
      </c>
      <c r="GV68">
        <v>2.27661</v>
      </c>
      <c r="GW68">
        <v>1.39648</v>
      </c>
      <c r="GX68">
        <v>2.34985</v>
      </c>
      <c r="GY68">
        <v>1.49536</v>
      </c>
      <c r="GZ68">
        <v>2.41943</v>
      </c>
      <c r="HA68">
        <v>39.292</v>
      </c>
      <c r="HB68">
        <v>23.8949</v>
      </c>
      <c r="HC68">
        <v>18</v>
      </c>
      <c r="HD68">
        <v>529.149</v>
      </c>
      <c r="HE68">
        <v>439.98</v>
      </c>
      <c r="HF68">
        <v>25.1665</v>
      </c>
      <c r="HG68">
        <v>26.2686</v>
      </c>
      <c r="HH68">
        <v>30.0001</v>
      </c>
      <c r="HI68">
        <v>26.3001</v>
      </c>
      <c r="HJ68">
        <v>26.2563</v>
      </c>
      <c r="HK68">
        <v>22.9863</v>
      </c>
      <c r="HL68">
        <v>25.71</v>
      </c>
      <c r="HM68">
        <v>95.502</v>
      </c>
      <c r="HN68">
        <v>25.155</v>
      </c>
      <c r="HO68">
        <v>473.064</v>
      </c>
      <c r="HP68">
        <v>22.7749</v>
      </c>
      <c r="HQ68">
        <v>101.192</v>
      </c>
      <c r="HR68">
        <v>101.046</v>
      </c>
    </row>
    <row r="69" spans="1:226">
      <c r="A69">
        <v>53</v>
      </c>
      <c r="B69">
        <v>1678810824.6</v>
      </c>
      <c r="C69">
        <v>505.5</v>
      </c>
      <c r="D69" t="s">
        <v>465</v>
      </c>
      <c r="E69" t="s">
        <v>466</v>
      </c>
      <c r="F69">
        <v>5</v>
      </c>
      <c r="G69" t="s">
        <v>410</v>
      </c>
      <c r="H69" t="s">
        <v>354</v>
      </c>
      <c r="I69">
        <v>1678810816.814285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468.2831471900028</v>
      </c>
      <c r="AK69">
        <v>448.6557212121213</v>
      </c>
      <c r="AL69">
        <v>2.693203380763354</v>
      </c>
      <c r="AM69">
        <v>64.39816624737645</v>
      </c>
      <c r="AN69">
        <f>(AP69 - AO69 + BO69*1E3/(8.314*(BQ69+273.15)) * AR69/BN69 * AQ69) * BN69/(100*BB69) * 1000/(1000 - AP69)</f>
        <v>0</v>
      </c>
      <c r="AO69">
        <v>22.77475227058679</v>
      </c>
      <c r="AP69">
        <v>24.01243636363635</v>
      </c>
      <c r="AQ69">
        <v>8.595039888332198E-06</v>
      </c>
      <c r="AR69">
        <v>112.6110813942616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2.96</v>
      </c>
      <c r="BC69">
        <v>0.5</v>
      </c>
      <c r="BD69" t="s">
        <v>355</v>
      </c>
      <c r="BE69">
        <v>2</v>
      </c>
      <c r="BF69" t="b">
        <v>1</v>
      </c>
      <c r="BG69">
        <v>1678810816.814285</v>
      </c>
      <c r="BH69">
        <v>422.1273214285714</v>
      </c>
      <c r="BI69">
        <v>442.8173928571428</v>
      </c>
      <c r="BJ69">
        <v>24.00519285714285</v>
      </c>
      <c r="BK69">
        <v>22.77477857142857</v>
      </c>
      <c r="BL69">
        <v>425.6767857142858</v>
      </c>
      <c r="BM69">
        <v>24.13301071428571</v>
      </c>
      <c r="BN69">
        <v>500.0732857142856</v>
      </c>
      <c r="BO69">
        <v>91.01710357142858</v>
      </c>
      <c r="BP69">
        <v>0.09997689642857142</v>
      </c>
      <c r="BQ69">
        <v>26.92516071428571</v>
      </c>
      <c r="BR69">
        <v>27.51472857142857</v>
      </c>
      <c r="BS69">
        <v>999.9000000000002</v>
      </c>
      <c r="BT69">
        <v>0</v>
      </c>
      <c r="BU69">
        <v>0</v>
      </c>
      <c r="BV69">
        <v>9991.004642857146</v>
      </c>
      <c r="BW69">
        <v>0</v>
      </c>
      <c r="BX69">
        <v>6.435759999999997</v>
      </c>
      <c r="BY69">
        <v>-20.68997535714286</v>
      </c>
      <c r="BZ69">
        <v>432.5099285714285</v>
      </c>
      <c r="CA69">
        <v>453.1374642857143</v>
      </c>
      <c r="CB69">
        <v>1.230411071428572</v>
      </c>
      <c r="CC69">
        <v>442.8173928571428</v>
      </c>
      <c r="CD69">
        <v>22.77477857142857</v>
      </c>
      <c r="CE69">
        <v>2.184883928571428</v>
      </c>
      <c r="CF69">
        <v>2.072894642857142</v>
      </c>
      <c r="CG69">
        <v>18.85190357142857</v>
      </c>
      <c r="CH69">
        <v>18.01239642857143</v>
      </c>
      <c r="CI69">
        <v>1999.970714285715</v>
      </c>
      <c r="CJ69">
        <v>0.9800040357142857</v>
      </c>
      <c r="CK69">
        <v>0.01999576428571428</v>
      </c>
      <c r="CL69">
        <v>0</v>
      </c>
      <c r="CM69">
        <v>2.228153571428572</v>
      </c>
      <c r="CN69">
        <v>0</v>
      </c>
      <c r="CO69">
        <v>5929.291785714285</v>
      </c>
      <c r="CP69">
        <v>16749.23214285714</v>
      </c>
      <c r="CQ69">
        <v>38.67374999999999</v>
      </c>
      <c r="CR69">
        <v>40.136</v>
      </c>
      <c r="CS69">
        <v>38.64485714285714</v>
      </c>
      <c r="CT69">
        <v>39.22525</v>
      </c>
      <c r="CU69">
        <v>37.97296428571428</v>
      </c>
      <c r="CV69">
        <v>1959.979285714286</v>
      </c>
      <c r="CW69">
        <v>39.99071428571428</v>
      </c>
      <c r="CX69">
        <v>0</v>
      </c>
      <c r="CY69">
        <v>1678810829.7</v>
      </c>
      <c r="CZ69">
        <v>0</v>
      </c>
      <c r="DA69">
        <v>0</v>
      </c>
      <c r="DB69" t="s">
        <v>356</v>
      </c>
      <c r="DC69">
        <v>1678481775.6</v>
      </c>
      <c r="DD69">
        <v>1678481780.6</v>
      </c>
      <c r="DE69">
        <v>0</v>
      </c>
      <c r="DF69">
        <v>1.339</v>
      </c>
      <c r="DG69">
        <v>0.082</v>
      </c>
      <c r="DH69">
        <v>-1.99</v>
      </c>
      <c r="DI69">
        <v>-0.032</v>
      </c>
      <c r="DJ69">
        <v>420</v>
      </c>
      <c r="DK69">
        <v>29</v>
      </c>
      <c r="DL69">
        <v>0.33</v>
      </c>
      <c r="DM69">
        <v>0.22</v>
      </c>
      <c r="DN69">
        <v>-17.475097</v>
      </c>
      <c r="DO69">
        <v>-77.0504816510319</v>
      </c>
      <c r="DP69">
        <v>7.512068679822556</v>
      </c>
      <c r="DQ69">
        <v>0</v>
      </c>
      <c r="DR69">
        <v>1.2266505</v>
      </c>
      <c r="DS69">
        <v>0.08879774859286967</v>
      </c>
      <c r="DT69">
        <v>0.008825414990242661</v>
      </c>
      <c r="DU69">
        <v>1</v>
      </c>
      <c r="DV69">
        <v>1</v>
      </c>
      <c r="DW69">
        <v>2</v>
      </c>
      <c r="DX69" t="s">
        <v>357</v>
      </c>
      <c r="DY69">
        <v>2.98339</v>
      </c>
      <c r="DZ69">
        <v>2.71569</v>
      </c>
      <c r="EA69">
        <v>0.0989749</v>
      </c>
      <c r="EB69">
        <v>0.102045</v>
      </c>
      <c r="EC69">
        <v>0.10839</v>
      </c>
      <c r="ED69">
        <v>0.102352</v>
      </c>
      <c r="EE69">
        <v>28684.5</v>
      </c>
      <c r="EF69">
        <v>28676.5</v>
      </c>
      <c r="EG69">
        <v>29586.1</v>
      </c>
      <c r="EH69">
        <v>29533.2</v>
      </c>
      <c r="EI69">
        <v>34949.2</v>
      </c>
      <c r="EJ69">
        <v>35216.7</v>
      </c>
      <c r="EK69">
        <v>41686.4</v>
      </c>
      <c r="EL69">
        <v>42064.9</v>
      </c>
      <c r="EM69">
        <v>1.97518</v>
      </c>
      <c r="EN69">
        <v>1.9051</v>
      </c>
      <c r="EO69">
        <v>0.119954</v>
      </c>
      <c r="EP69">
        <v>0</v>
      </c>
      <c r="EQ69">
        <v>25.5541</v>
      </c>
      <c r="ER69">
        <v>999.9</v>
      </c>
      <c r="ES69">
        <v>52.7</v>
      </c>
      <c r="ET69">
        <v>32.1</v>
      </c>
      <c r="EU69">
        <v>27.8049</v>
      </c>
      <c r="EV69">
        <v>63.0896</v>
      </c>
      <c r="EW69">
        <v>33.105</v>
      </c>
      <c r="EX69">
        <v>1</v>
      </c>
      <c r="EY69">
        <v>-0.0955056</v>
      </c>
      <c r="EZ69">
        <v>0.0223502</v>
      </c>
      <c r="FA69">
        <v>20.3424</v>
      </c>
      <c r="FB69">
        <v>5.21999</v>
      </c>
      <c r="FC69">
        <v>12.0099</v>
      </c>
      <c r="FD69">
        <v>4.9898</v>
      </c>
      <c r="FE69">
        <v>3.28865</v>
      </c>
      <c r="FF69">
        <v>9999</v>
      </c>
      <c r="FG69">
        <v>9999</v>
      </c>
      <c r="FH69">
        <v>9999</v>
      </c>
      <c r="FI69">
        <v>999.9</v>
      </c>
      <c r="FJ69">
        <v>1.86794</v>
      </c>
      <c r="FK69">
        <v>1.86695</v>
      </c>
      <c r="FL69">
        <v>1.86644</v>
      </c>
      <c r="FM69">
        <v>1.8663</v>
      </c>
      <c r="FN69">
        <v>1.86814</v>
      </c>
      <c r="FO69">
        <v>1.87057</v>
      </c>
      <c r="FP69">
        <v>1.86924</v>
      </c>
      <c r="FQ69">
        <v>1.8707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-3.606</v>
      </c>
      <c r="GF69">
        <v>-0.1278</v>
      </c>
      <c r="GG69">
        <v>-2.056217051124162</v>
      </c>
      <c r="GH69">
        <v>-0.003737517340571005</v>
      </c>
      <c r="GI69">
        <v>5.982085394622747E-07</v>
      </c>
      <c r="GJ69">
        <v>-1.391655459703326E-10</v>
      </c>
      <c r="GK69">
        <v>-0.1764639834609928</v>
      </c>
      <c r="GL69">
        <v>-0.02035982196881906</v>
      </c>
      <c r="GM69">
        <v>0.001568582532168705</v>
      </c>
      <c r="GN69">
        <v>-2.657820970413759E-05</v>
      </c>
      <c r="GO69">
        <v>3</v>
      </c>
      <c r="GP69">
        <v>2314</v>
      </c>
      <c r="GQ69">
        <v>1</v>
      </c>
      <c r="GR69">
        <v>27</v>
      </c>
      <c r="GS69">
        <v>5484.1</v>
      </c>
      <c r="GT69">
        <v>5484.1</v>
      </c>
      <c r="GU69">
        <v>1.1792</v>
      </c>
      <c r="GV69">
        <v>2.25098</v>
      </c>
      <c r="GW69">
        <v>1.39648</v>
      </c>
      <c r="GX69">
        <v>2.34985</v>
      </c>
      <c r="GY69">
        <v>1.49536</v>
      </c>
      <c r="GZ69">
        <v>2.49878</v>
      </c>
      <c r="HA69">
        <v>39.2671</v>
      </c>
      <c r="HB69">
        <v>23.8949</v>
      </c>
      <c r="HC69">
        <v>18</v>
      </c>
      <c r="HD69">
        <v>528.846</v>
      </c>
      <c r="HE69">
        <v>440.034</v>
      </c>
      <c r="HF69">
        <v>25.1539</v>
      </c>
      <c r="HG69">
        <v>26.2686</v>
      </c>
      <c r="HH69">
        <v>30.0001</v>
      </c>
      <c r="HI69">
        <v>26.2996</v>
      </c>
      <c r="HJ69">
        <v>26.2553</v>
      </c>
      <c r="HK69">
        <v>23.6018</v>
      </c>
      <c r="HL69">
        <v>25.71</v>
      </c>
      <c r="HM69">
        <v>95.502</v>
      </c>
      <c r="HN69">
        <v>25.1369</v>
      </c>
      <c r="HO69">
        <v>493.099</v>
      </c>
      <c r="HP69">
        <v>22.7749</v>
      </c>
      <c r="HQ69">
        <v>101.192</v>
      </c>
      <c r="HR69">
        <v>101.046</v>
      </c>
    </row>
    <row r="70" spans="1:226">
      <c r="A70">
        <v>54</v>
      </c>
      <c r="B70">
        <v>1678810829.6</v>
      </c>
      <c r="C70">
        <v>510.5</v>
      </c>
      <c r="D70" t="s">
        <v>467</v>
      </c>
      <c r="E70" t="s">
        <v>468</v>
      </c>
      <c r="F70">
        <v>5</v>
      </c>
      <c r="G70" t="s">
        <v>410</v>
      </c>
      <c r="H70" t="s">
        <v>354</v>
      </c>
      <c r="I70">
        <v>1678810822.1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485.2557349753142</v>
      </c>
      <c r="AK70">
        <v>463.7858303030303</v>
      </c>
      <c r="AL70">
        <v>3.066115710673313</v>
      </c>
      <c r="AM70">
        <v>64.39816624737645</v>
      </c>
      <c r="AN70">
        <f>(AP70 - AO70 + BO70*1E3/(8.314*(BQ70+273.15)) * AR70/BN70 * AQ70) * BN70/(100*BB70) * 1000/(1000 - AP70)</f>
        <v>0</v>
      </c>
      <c r="AO70">
        <v>22.77667595457979</v>
      </c>
      <c r="AP70">
        <v>24.01611333333332</v>
      </c>
      <c r="AQ70">
        <v>7.354981739162712E-05</v>
      </c>
      <c r="AR70">
        <v>112.6110813942616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2.96</v>
      </c>
      <c r="BC70">
        <v>0.5</v>
      </c>
      <c r="BD70" t="s">
        <v>355</v>
      </c>
      <c r="BE70">
        <v>2</v>
      </c>
      <c r="BF70" t="b">
        <v>1</v>
      </c>
      <c r="BG70">
        <v>1678810822.1</v>
      </c>
      <c r="BH70">
        <v>433.3801481481482</v>
      </c>
      <c r="BI70">
        <v>459.4493703703704</v>
      </c>
      <c r="BJ70">
        <v>24.01085555555555</v>
      </c>
      <c r="BK70">
        <v>22.77557777777777</v>
      </c>
      <c r="BL70">
        <v>436.966925925926</v>
      </c>
      <c r="BM70">
        <v>24.13863333333333</v>
      </c>
      <c r="BN70">
        <v>500.0782962962963</v>
      </c>
      <c r="BO70">
        <v>91.01788148148147</v>
      </c>
      <c r="BP70">
        <v>0.1000130555555555</v>
      </c>
      <c r="BQ70">
        <v>26.92758518518519</v>
      </c>
      <c r="BR70">
        <v>27.51679999999999</v>
      </c>
      <c r="BS70">
        <v>999.9000000000001</v>
      </c>
      <c r="BT70">
        <v>0</v>
      </c>
      <c r="BU70">
        <v>0</v>
      </c>
      <c r="BV70">
        <v>9997.292592592592</v>
      </c>
      <c r="BW70">
        <v>0</v>
      </c>
      <c r="BX70">
        <v>6.435759999999998</v>
      </c>
      <c r="BY70">
        <v>-26.06907037037037</v>
      </c>
      <c r="BZ70">
        <v>444.0420370370371</v>
      </c>
      <c r="CA70">
        <v>470.1574814814815</v>
      </c>
      <c r="CB70">
        <v>1.235288518518518</v>
      </c>
      <c r="CC70">
        <v>459.4493703703704</v>
      </c>
      <c r="CD70">
        <v>22.77557777777777</v>
      </c>
      <c r="CE70">
        <v>2.185418518518518</v>
      </c>
      <c r="CF70">
        <v>2.072984074074074</v>
      </c>
      <c r="CG70">
        <v>18.85582962962963</v>
      </c>
      <c r="CH70">
        <v>18.01309259259259</v>
      </c>
      <c r="CI70">
        <v>1999.966666666667</v>
      </c>
      <c r="CJ70">
        <v>0.9800054444444446</v>
      </c>
      <c r="CK70">
        <v>0.01999435555555555</v>
      </c>
      <c r="CL70">
        <v>0</v>
      </c>
      <c r="CM70">
        <v>2.216622222222222</v>
      </c>
      <c r="CN70">
        <v>0</v>
      </c>
      <c r="CO70">
        <v>5928.975555555557</v>
      </c>
      <c r="CP70">
        <v>16749.21111111111</v>
      </c>
      <c r="CQ70">
        <v>38.78674074074074</v>
      </c>
      <c r="CR70">
        <v>40.24051851851851</v>
      </c>
      <c r="CS70">
        <v>38.74051851851851</v>
      </c>
      <c r="CT70">
        <v>39.35859259259259</v>
      </c>
      <c r="CU70">
        <v>38.07377777777778</v>
      </c>
      <c r="CV70">
        <v>1959.978148148148</v>
      </c>
      <c r="CW70">
        <v>39.98851851851852</v>
      </c>
      <c r="CX70">
        <v>0</v>
      </c>
      <c r="CY70">
        <v>1678810834.5</v>
      </c>
      <c r="CZ70">
        <v>0</v>
      </c>
      <c r="DA70">
        <v>0</v>
      </c>
      <c r="DB70" t="s">
        <v>356</v>
      </c>
      <c r="DC70">
        <v>1678481775.6</v>
      </c>
      <c r="DD70">
        <v>1678481780.6</v>
      </c>
      <c r="DE70">
        <v>0</v>
      </c>
      <c r="DF70">
        <v>1.339</v>
      </c>
      <c r="DG70">
        <v>0.082</v>
      </c>
      <c r="DH70">
        <v>-1.99</v>
      </c>
      <c r="DI70">
        <v>-0.032</v>
      </c>
      <c r="DJ70">
        <v>420</v>
      </c>
      <c r="DK70">
        <v>29</v>
      </c>
      <c r="DL70">
        <v>0.33</v>
      </c>
      <c r="DM70">
        <v>0.22</v>
      </c>
      <c r="DN70">
        <v>-21.802284</v>
      </c>
      <c r="DO70">
        <v>-65.9225945966229</v>
      </c>
      <c r="DP70">
        <v>6.555130154218069</v>
      </c>
      <c r="DQ70">
        <v>0</v>
      </c>
      <c r="DR70">
        <v>1.2313595</v>
      </c>
      <c r="DS70">
        <v>0.05791587242026123</v>
      </c>
      <c r="DT70">
        <v>0.006021524703096377</v>
      </c>
      <c r="DU70">
        <v>1</v>
      </c>
      <c r="DV70">
        <v>1</v>
      </c>
      <c r="DW70">
        <v>2</v>
      </c>
      <c r="DX70" t="s">
        <v>357</v>
      </c>
      <c r="DY70">
        <v>2.98349</v>
      </c>
      <c r="DZ70">
        <v>2.7155</v>
      </c>
      <c r="EA70">
        <v>0.101458</v>
      </c>
      <c r="EB70">
        <v>0.104737</v>
      </c>
      <c r="EC70">
        <v>0.108401</v>
      </c>
      <c r="ED70">
        <v>0.10235</v>
      </c>
      <c r="EE70">
        <v>28605.2</v>
      </c>
      <c r="EF70">
        <v>28590.7</v>
      </c>
      <c r="EG70">
        <v>29585.8</v>
      </c>
      <c r="EH70">
        <v>29533.3</v>
      </c>
      <c r="EI70">
        <v>34948.3</v>
      </c>
      <c r="EJ70">
        <v>35216.9</v>
      </c>
      <c r="EK70">
        <v>41685.9</v>
      </c>
      <c r="EL70">
        <v>42065</v>
      </c>
      <c r="EM70">
        <v>1.97565</v>
      </c>
      <c r="EN70">
        <v>1.90482</v>
      </c>
      <c r="EO70">
        <v>0.120275</v>
      </c>
      <c r="EP70">
        <v>0</v>
      </c>
      <c r="EQ70">
        <v>25.5546</v>
      </c>
      <c r="ER70">
        <v>999.9</v>
      </c>
      <c r="ES70">
        <v>52.7</v>
      </c>
      <c r="ET70">
        <v>32.1</v>
      </c>
      <c r="EU70">
        <v>27.8056</v>
      </c>
      <c r="EV70">
        <v>63.0096</v>
      </c>
      <c r="EW70">
        <v>33.1651</v>
      </c>
      <c r="EX70">
        <v>1</v>
      </c>
      <c r="EY70">
        <v>-0.0954421</v>
      </c>
      <c r="EZ70">
        <v>0.0529521</v>
      </c>
      <c r="FA70">
        <v>20.3424</v>
      </c>
      <c r="FB70">
        <v>5.21999</v>
      </c>
      <c r="FC70">
        <v>12.0099</v>
      </c>
      <c r="FD70">
        <v>4.9896</v>
      </c>
      <c r="FE70">
        <v>3.28863</v>
      </c>
      <c r="FF70">
        <v>9999</v>
      </c>
      <c r="FG70">
        <v>9999</v>
      </c>
      <c r="FH70">
        <v>9999</v>
      </c>
      <c r="FI70">
        <v>999.9</v>
      </c>
      <c r="FJ70">
        <v>1.86793</v>
      </c>
      <c r="FK70">
        <v>1.86695</v>
      </c>
      <c r="FL70">
        <v>1.86644</v>
      </c>
      <c r="FM70">
        <v>1.8663</v>
      </c>
      <c r="FN70">
        <v>1.86814</v>
      </c>
      <c r="FO70">
        <v>1.87058</v>
      </c>
      <c r="FP70">
        <v>1.86926</v>
      </c>
      <c r="FQ70">
        <v>1.87071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-3.655</v>
      </c>
      <c r="GF70">
        <v>-0.1278</v>
      </c>
      <c r="GG70">
        <v>-2.056217051124162</v>
      </c>
      <c r="GH70">
        <v>-0.003737517340571005</v>
      </c>
      <c r="GI70">
        <v>5.982085394622747E-07</v>
      </c>
      <c r="GJ70">
        <v>-1.391655459703326E-10</v>
      </c>
      <c r="GK70">
        <v>-0.1764639834609928</v>
      </c>
      <c r="GL70">
        <v>-0.02035982196881906</v>
      </c>
      <c r="GM70">
        <v>0.001568582532168705</v>
      </c>
      <c r="GN70">
        <v>-2.657820970413759E-05</v>
      </c>
      <c r="GO70">
        <v>3</v>
      </c>
      <c r="GP70">
        <v>2314</v>
      </c>
      <c r="GQ70">
        <v>1</v>
      </c>
      <c r="GR70">
        <v>27</v>
      </c>
      <c r="GS70">
        <v>5484.2</v>
      </c>
      <c r="GT70">
        <v>5484.1</v>
      </c>
      <c r="GU70">
        <v>1.21094</v>
      </c>
      <c r="GV70">
        <v>2.23389</v>
      </c>
      <c r="GW70">
        <v>1.39648</v>
      </c>
      <c r="GX70">
        <v>2.34985</v>
      </c>
      <c r="GY70">
        <v>1.49536</v>
      </c>
      <c r="GZ70">
        <v>2.41211</v>
      </c>
      <c r="HA70">
        <v>39.2671</v>
      </c>
      <c r="HB70">
        <v>23.8861</v>
      </c>
      <c r="HC70">
        <v>18</v>
      </c>
      <c r="HD70">
        <v>529.1609999999999</v>
      </c>
      <c r="HE70">
        <v>439.857</v>
      </c>
      <c r="HF70">
        <v>25.1371</v>
      </c>
      <c r="HG70">
        <v>26.2675</v>
      </c>
      <c r="HH70">
        <v>30.0001</v>
      </c>
      <c r="HI70">
        <v>26.2996</v>
      </c>
      <c r="HJ70">
        <v>26.2541</v>
      </c>
      <c r="HK70">
        <v>24.2888</v>
      </c>
      <c r="HL70">
        <v>25.71</v>
      </c>
      <c r="HM70">
        <v>95.502</v>
      </c>
      <c r="HN70">
        <v>25.1159</v>
      </c>
      <c r="HO70">
        <v>506.491</v>
      </c>
      <c r="HP70">
        <v>22.7749</v>
      </c>
      <c r="HQ70">
        <v>101.191</v>
      </c>
      <c r="HR70">
        <v>101.046</v>
      </c>
    </row>
    <row r="71" spans="1:226">
      <c r="A71">
        <v>55</v>
      </c>
      <c r="B71">
        <v>1678810834.6</v>
      </c>
      <c r="C71">
        <v>515.5</v>
      </c>
      <c r="D71" t="s">
        <v>469</v>
      </c>
      <c r="E71" t="s">
        <v>470</v>
      </c>
      <c r="F71">
        <v>5</v>
      </c>
      <c r="G71" t="s">
        <v>410</v>
      </c>
      <c r="H71" t="s">
        <v>354</v>
      </c>
      <c r="I71">
        <v>1678810826.814285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502.488678935171</v>
      </c>
      <c r="AK71">
        <v>480.0695454545456</v>
      </c>
      <c r="AL71">
        <v>3.272351376804802</v>
      </c>
      <c r="AM71">
        <v>64.39816624737645</v>
      </c>
      <c r="AN71">
        <f>(AP71 - AO71 + BO71*1E3/(8.314*(BQ71+273.15)) * AR71/BN71 * AQ71) * BN71/(100*BB71) * 1000/(1000 - AP71)</f>
        <v>0</v>
      </c>
      <c r="AO71">
        <v>22.77633725038601</v>
      </c>
      <c r="AP71">
        <v>24.01471818181817</v>
      </c>
      <c r="AQ71">
        <v>2.76814406446709E-06</v>
      </c>
      <c r="AR71">
        <v>112.6110813942616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2.96</v>
      </c>
      <c r="BC71">
        <v>0.5</v>
      </c>
      <c r="BD71" t="s">
        <v>355</v>
      </c>
      <c r="BE71">
        <v>2</v>
      </c>
      <c r="BF71" t="b">
        <v>1</v>
      </c>
      <c r="BG71">
        <v>1678810826.814285</v>
      </c>
      <c r="BH71">
        <v>446.3209642857142</v>
      </c>
      <c r="BI71">
        <v>474.9407499999999</v>
      </c>
      <c r="BJ71">
        <v>24.01340714285714</v>
      </c>
      <c r="BK71">
        <v>22.77595714285714</v>
      </c>
      <c r="BL71">
        <v>449.9504285714286</v>
      </c>
      <c r="BM71">
        <v>24.14116785714285</v>
      </c>
      <c r="BN71">
        <v>500.0846428571429</v>
      </c>
      <c r="BO71">
        <v>91.01791428571428</v>
      </c>
      <c r="BP71">
        <v>0.1000214464285714</v>
      </c>
      <c r="BQ71">
        <v>26.92996428571428</v>
      </c>
      <c r="BR71">
        <v>27.520775</v>
      </c>
      <c r="BS71">
        <v>999.9000000000002</v>
      </c>
      <c r="BT71">
        <v>0</v>
      </c>
      <c r="BU71">
        <v>0</v>
      </c>
      <c r="BV71">
        <v>9994.643571428571</v>
      </c>
      <c r="BW71">
        <v>0</v>
      </c>
      <c r="BX71">
        <v>6.435759999999997</v>
      </c>
      <c r="BY71">
        <v>-28.61964285714286</v>
      </c>
      <c r="BZ71">
        <v>457.3024285714286</v>
      </c>
      <c r="CA71">
        <v>486.0101071428571</v>
      </c>
      <c r="CB71">
        <v>1.237463928571428</v>
      </c>
      <c r="CC71">
        <v>474.9407499999999</v>
      </c>
      <c r="CD71">
        <v>22.77595714285714</v>
      </c>
      <c r="CE71">
        <v>2.185651428571429</v>
      </c>
      <c r="CF71">
        <v>2.073019285714286</v>
      </c>
      <c r="CG71">
        <v>18.85753571428571</v>
      </c>
      <c r="CH71">
        <v>18.01336428571429</v>
      </c>
      <c r="CI71">
        <v>1999.956785714286</v>
      </c>
      <c r="CJ71">
        <v>0.9800051071428573</v>
      </c>
      <c r="CK71">
        <v>0.01999473571428572</v>
      </c>
      <c r="CL71">
        <v>0</v>
      </c>
      <c r="CM71">
        <v>2.222164285714286</v>
      </c>
      <c r="CN71">
        <v>0</v>
      </c>
      <c r="CO71">
        <v>5928.836428571429</v>
      </c>
      <c r="CP71">
        <v>16749.13571428571</v>
      </c>
      <c r="CQ71">
        <v>38.88367857142856</v>
      </c>
      <c r="CR71">
        <v>40.33453571428571</v>
      </c>
      <c r="CS71">
        <v>38.82782142857143</v>
      </c>
      <c r="CT71">
        <v>39.47525</v>
      </c>
      <c r="CU71">
        <v>38.16710714285714</v>
      </c>
      <c r="CV71">
        <v>1959.968571428572</v>
      </c>
      <c r="CW71">
        <v>39.98821428571429</v>
      </c>
      <c r="CX71">
        <v>0</v>
      </c>
      <c r="CY71">
        <v>1678810839.3</v>
      </c>
      <c r="CZ71">
        <v>0</v>
      </c>
      <c r="DA71">
        <v>0</v>
      </c>
      <c r="DB71" t="s">
        <v>356</v>
      </c>
      <c r="DC71">
        <v>1678481775.6</v>
      </c>
      <c r="DD71">
        <v>1678481780.6</v>
      </c>
      <c r="DE71">
        <v>0</v>
      </c>
      <c r="DF71">
        <v>1.339</v>
      </c>
      <c r="DG71">
        <v>0.082</v>
      </c>
      <c r="DH71">
        <v>-1.99</v>
      </c>
      <c r="DI71">
        <v>-0.032</v>
      </c>
      <c r="DJ71">
        <v>420</v>
      </c>
      <c r="DK71">
        <v>29</v>
      </c>
      <c r="DL71">
        <v>0.33</v>
      </c>
      <c r="DM71">
        <v>0.22</v>
      </c>
      <c r="DN71">
        <v>-26.45802439024391</v>
      </c>
      <c r="DO71">
        <v>-37.22721951219512</v>
      </c>
      <c r="DP71">
        <v>3.845590059122234</v>
      </c>
      <c r="DQ71">
        <v>0</v>
      </c>
      <c r="DR71">
        <v>1.235596097560975</v>
      </c>
      <c r="DS71">
        <v>0.03287895470383437</v>
      </c>
      <c r="DT71">
        <v>0.003839121392148552</v>
      </c>
      <c r="DU71">
        <v>1</v>
      </c>
      <c r="DV71">
        <v>1</v>
      </c>
      <c r="DW71">
        <v>2</v>
      </c>
      <c r="DX71" t="s">
        <v>357</v>
      </c>
      <c r="DY71">
        <v>2.98333</v>
      </c>
      <c r="DZ71">
        <v>2.71572</v>
      </c>
      <c r="EA71">
        <v>0.104074</v>
      </c>
      <c r="EB71">
        <v>0.107363</v>
      </c>
      <c r="EC71">
        <v>0.1084</v>
      </c>
      <c r="ED71">
        <v>0.102353</v>
      </c>
      <c r="EE71">
        <v>28522.2</v>
      </c>
      <c r="EF71">
        <v>28507.1</v>
      </c>
      <c r="EG71">
        <v>29586.1</v>
      </c>
      <c r="EH71">
        <v>29533.5</v>
      </c>
      <c r="EI71">
        <v>34948.7</v>
      </c>
      <c r="EJ71">
        <v>35217.3</v>
      </c>
      <c r="EK71">
        <v>41686.3</v>
      </c>
      <c r="EL71">
        <v>42065.6</v>
      </c>
      <c r="EM71">
        <v>1.97563</v>
      </c>
      <c r="EN71">
        <v>1.90535</v>
      </c>
      <c r="EO71">
        <v>0.120617</v>
      </c>
      <c r="EP71">
        <v>0</v>
      </c>
      <c r="EQ71">
        <v>25.5541</v>
      </c>
      <c r="ER71">
        <v>999.9</v>
      </c>
      <c r="ES71">
        <v>52.7</v>
      </c>
      <c r="ET71">
        <v>32.1</v>
      </c>
      <c r="EU71">
        <v>27.8038</v>
      </c>
      <c r="EV71">
        <v>63.1996</v>
      </c>
      <c r="EW71">
        <v>32.7324</v>
      </c>
      <c r="EX71">
        <v>1</v>
      </c>
      <c r="EY71">
        <v>-0.0953354</v>
      </c>
      <c r="EZ71">
        <v>0.0850327</v>
      </c>
      <c r="FA71">
        <v>20.3424</v>
      </c>
      <c r="FB71">
        <v>5.21879</v>
      </c>
      <c r="FC71">
        <v>12.0099</v>
      </c>
      <c r="FD71">
        <v>4.98935</v>
      </c>
      <c r="FE71">
        <v>3.28845</v>
      </c>
      <c r="FF71">
        <v>9999</v>
      </c>
      <c r="FG71">
        <v>9999</v>
      </c>
      <c r="FH71">
        <v>9999</v>
      </c>
      <c r="FI71">
        <v>999.9</v>
      </c>
      <c r="FJ71">
        <v>1.86796</v>
      </c>
      <c r="FK71">
        <v>1.86694</v>
      </c>
      <c r="FL71">
        <v>1.86645</v>
      </c>
      <c r="FM71">
        <v>1.8663</v>
      </c>
      <c r="FN71">
        <v>1.86814</v>
      </c>
      <c r="FO71">
        <v>1.87057</v>
      </c>
      <c r="FP71">
        <v>1.86923</v>
      </c>
      <c r="FQ71">
        <v>1.8707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-3.708</v>
      </c>
      <c r="GF71">
        <v>-0.1277</v>
      </c>
      <c r="GG71">
        <v>-2.056217051124162</v>
      </c>
      <c r="GH71">
        <v>-0.003737517340571005</v>
      </c>
      <c r="GI71">
        <v>5.982085394622747E-07</v>
      </c>
      <c r="GJ71">
        <v>-1.391655459703326E-10</v>
      </c>
      <c r="GK71">
        <v>-0.1764639834609928</v>
      </c>
      <c r="GL71">
        <v>-0.02035982196881906</v>
      </c>
      <c r="GM71">
        <v>0.001568582532168705</v>
      </c>
      <c r="GN71">
        <v>-2.657820970413759E-05</v>
      </c>
      <c r="GO71">
        <v>3</v>
      </c>
      <c r="GP71">
        <v>2314</v>
      </c>
      <c r="GQ71">
        <v>1</v>
      </c>
      <c r="GR71">
        <v>27</v>
      </c>
      <c r="GS71">
        <v>5484.3</v>
      </c>
      <c r="GT71">
        <v>5484.2</v>
      </c>
      <c r="GU71">
        <v>1.2439</v>
      </c>
      <c r="GV71">
        <v>2.2522</v>
      </c>
      <c r="GW71">
        <v>1.39648</v>
      </c>
      <c r="GX71">
        <v>2.34741</v>
      </c>
      <c r="GY71">
        <v>1.49536</v>
      </c>
      <c r="GZ71">
        <v>2.46216</v>
      </c>
      <c r="HA71">
        <v>39.292</v>
      </c>
      <c r="HB71">
        <v>23.8949</v>
      </c>
      <c r="HC71">
        <v>18</v>
      </c>
      <c r="HD71">
        <v>529.144</v>
      </c>
      <c r="HE71">
        <v>440.174</v>
      </c>
      <c r="HF71">
        <v>25.1177</v>
      </c>
      <c r="HG71">
        <v>26.2664</v>
      </c>
      <c r="HH71">
        <v>30.0002</v>
      </c>
      <c r="HI71">
        <v>26.2996</v>
      </c>
      <c r="HJ71">
        <v>26.2541</v>
      </c>
      <c r="HK71">
        <v>24.8959</v>
      </c>
      <c r="HL71">
        <v>25.71</v>
      </c>
      <c r="HM71">
        <v>95.502</v>
      </c>
      <c r="HN71">
        <v>25.0928</v>
      </c>
      <c r="HO71">
        <v>526.525</v>
      </c>
      <c r="HP71">
        <v>22.7749</v>
      </c>
      <c r="HQ71">
        <v>101.192</v>
      </c>
      <c r="HR71">
        <v>101.047</v>
      </c>
    </row>
    <row r="72" spans="1:226">
      <c r="A72">
        <v>56</v>
      </c>
      <c r="B72">
        <v>1678810839.6</v>
      </c>
      <c r="C72">
        <v>520.5</v>
      </c>
      <c r="D72" t="s">
        <v>471</v>
      </c>
      <c r="E72" t="s">
        <v>472</v>
      </c>
      <c r="F72">
        <v>5</v>
      </c>
      <c r="G72" t="s">
        <v>410</v>
      </c>
      <c r="H72" t="s">
        <v>354</v>
      </c>
      <c r="I72">
        <v>1678810832.1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519.6954386891564</v>
      </c>
      <c r="AK72">
        <v>496.762078787879</v>
      </c>
      <c r="AL72">
        <v>3.356339385673571</v>
      </c>
      <c r="AM72">
        <v>64.39816624737645</v>
      </c>
      <c r="AN72">
        <f>(AP72 - AO72 + BO72*1E3/(8.314*(BQ72+273.15)) * AR72/BN72 * AQ72) * BN72/(100*BB72) * 1000/(1000 - AP72)</f>
        <v>0</v>
      </c>
      <c r="AO72">
        <v>22.77672577322511</v>
      </c>
      <c r="AP72">
        <v>24.01558363636363</v>
      </c>
      <c r="AQ72">
        <v>-2.987131262073908E-05</v>
      </c>
      <c r="AR72">
        <v>112.6110813942616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2.96</v>
      </c>
      <c r="BC72">
        <v>0.5</v>
      </c>
      <c r="BD72" t="s">
        <v>355</v>
      </c>
      <c r="BE72">
        <v>2</v>
      </c>
      <c r="BF72" t="b">
        <v>1</v>
      </c>
      <c r="BG72">
        <v>1678810832.1</v>
      </c>
      <c r="BH72">
        <v>462.3445555555555</v>
      </c>
      <c r="BI72">
        <v>492.6337037037036</v>
      </c>
      <c r="BJ72">
        <v>24.0150037037037</v>
      </c>
      <c r="BK72">
        <v>22.77681851851852</v>
      </c>
      <c r="BL72">
        <v>466.0266666666666</v>
      </c>
      <c r="BM72">
        <v>24.14274814814815</v>
      </c>
      <c r="BN72">
        <v>500.0770740740741</v>
      </c>
      <c r="BO72">
        <v>91.01747407407409</v>
      </c>
      <c r="BP72">
        <v>0.09997802592592592</v>
      </c>
      <c r="BQ72">
        <v>26.93301851851852</v>
      </c>
      <c r="BR72">
        <v>27.5235037037037</v>
      </c>
      <c r="BS72">
        <v>999.9000000000001</v>
      </c>
      <c r="BT72">
        <v>0</v>
      </c>
      <c r="BU72">
        <v>0</v>
      </c>
      <c r="BV72">
        <v>10003.54074074074</v>
      </c>
      <c r="BW72">
        <v>0</v>
      </c>
      <c r="BX72">
        <v>6.435759999999998</v>
      </c>
      <c r="BY72">
        <v>-30.28898518518518</v>
      </c>
      <c r="BZ72">
        <v>473.7211111111111</v>
      </c>
      <c r="CA72">
        <v>504.1158518518519</v>
      </c>
      <c r="CB72">
        <v>1.23819037037037</v>
      </c>
      <c r="CC72">
        <v>492.6337037037036</v>
      </c>
      <c r="CD72">
        <v>22.77681851851852</v>
      </c>
      <c r="CE72">
        <v>2.185784814814815</v>
      </c>
      <c r="CF72">
        <v>2.073088148148148</v>
      </c>
      <c r="CG72">
        <v>18.85851851851852</v>
      </c>
      <c r="CH72">
        <v>18.0139</v>
      </c>
      <c r="CI72">
        <v>1999.963703703704</v>
      </c>
      <c r="CJ72">
        <v>0.9800013333333334</v>
      </c>
      <c r="CK72">
        <v>0.01999864444444444</v>
      </c>
      <c r="CL72">
        <v>0</v>
      </c>
      <c r="CM72">
        <v>2.214148148148148</v>
      </c>
      <c r="CN72">
        <v>0</v>
      </c>
      <c r="CO72">
        <v>5928.891481481482</v>
      </c>
      <c r="CP72">
        <v>16749.18518518518</v>
      </c>
      <c r="CQ72">
        <v>38.99051851851851</v>
      </c>
      <c r="CR72">
        <v>40.44411111111111</v>
      </c>
      <c r="CS72">
        <v>38.92337037037037</v>
      </c>
      <c r="CT72">
        <v>39.60859259259259</v>
      </c>
      <c r="CU72">
        <v>38.26596296296297</v>
      </c>
      <c r="CV72">
        <v>1959.968518518518</v>
      </c>
      <c r="CW72">
        <v>39.99518518518518</v>
      </c>
      <c r="CX72">
        <v>0</v>
      </c>
      <c r="CY72">
        <v>1678810844.7</v>
      </c>
      <c r="CZ72">
        <v>0</v>
      </c>
      <c r="DA72">
        <v>0</v>
      </c>
      <c r="DB72" t="s">
        <v>356</v>
      </c>
      <c r="DC72">
        <v>1678481775.6</v>
      </c>
      <c r="DD72">
        <v>1678481780.6</v>
      </c>
      <c r="DE72">
        <v>0</v>
      </c>
      <c r="DF72">
        <v>1.339</v>
      </c>
      <c r="DG72">
        <v>0.082</v>
      </c>
      <c r="DH72">
        <v>-1.99</v>
      </c>
      <c r="DI72">
        <v>-0.032</v>
      </c>
      <c r="DJ72">
        <v>420</v>
      </c>
      <c r="DK72">
        <v>29</v>
      </c>
      <c r="DL72">
        <v>0.33</v>
      </c>
      <c r="DM72">
        <v>0.22</v>
      </c>
      <c r="DN72">
        <v>-28.99196097560976</v>
      </c>
      <c r="DO72">
        <v>-20.43315261324041</v>
      </c>
      <c r="DP72">
        <v>2.116224660704685</v>
      </c>
      <c r="DQ72">
        <v>0</v>
      </c>
      <c r="DR72">
        <v>1.237562682926829</v>
      </c>
      <c r="DS72">
        <v>0.01017700348432196</v>
      </c>
      <c r="DT72">
        <v>0.001881937279468913</v>
      </c>
      <c r="DU72">
        <v>1</v>
      </c>
      <c r="DV72">
        <v>1</v>
      </c>
      <c r="DW72">
        <v>2</v>
      </c>
      <c r="DX72" t="s">
        <v>357</v>
      </c>
      <c r="DY72">
        <v>2.98347</v>
      </c>
      <c r="DZ72">
        <v>2.71563</v>
      </c>
      <c r="EA72">
        <v>0.106714</v>
      </c>
      <c r="EB72">
        <v>0.109994</v>
      </c>
      <c r="EC72">
        <v>0.1084</v>
      </c>
      <c r="ED72">
        <v>0.102354</v>
      </c>
      <c r="EE72">
        <v>28437.5</v>
      </c>
      <c r="EF72">
        <v>28423.2</v>
      </c>
      <c r="EG72">
        <v>29585.4</v>
      </c>
      <c r="EH72">
        <v>29533.7</v>
      </c>
      <c r="EI72">
        <v>34948.3</v>
      </c>
      <c r="EJ72">
        <v>35217.5</v>
      </c>
      <c r="EK72">
        <v>41685.7</v>
      </c>
      <c r="EL72">
        <v>42065.8</v>
      </c>
      <c r="EM72">
        <v>1.97525</v>
      </c>
      <c r="EN72">
        <v>1.9052</v>
      </c>
      <c r="EO72">
        <v>0.120368</v>
      </c>
      <c r="EP72">
        <v>0</v>
      </c>
      <c r="EQ72">
        <v>25.5541</v>
      </c>
      <c r="ER72">
        <v>999.9</v>
      </c>
      <c r="ES72">
        <v>52.7</v>
      </c>
      <c r="ET72">
        <v>32.1</v>
      </c>
      <c r="EU72">
        <v>27.804</v>
      </c>
      <c r="EV72">
        <v>63.2096</v>
      </c>
      <c r="EW72">
        <v>33.0889</v>
      </c>
      <c r="EX72">
        <v>1</v>
      </c>
      <c r="EY72">
        <v>-0.0953201</v>
      </c>
      <c r="EZ72">
        <v>0.108012</v>
      </c>
      <c r="FA72">
        <v>20.3424</v>
      </c>
      <c r="FB72">
        <v>5.21954</v>
      </c>
      <c r="FC72">
        <v>12.0099</v>
      </c>
      <c r="FD72">
        <v>4.98965</v>
      </c>
      <c r="FE72">
        <v>3.2885</v>
      </c>
      <c r="FF72">
        <v>9999</v>
      </c>
      <c r="FG72">
        <v>9999</v>
      </c>
      <c r="FH72">
        <v>9999</v>
      </c>
      <c r="FI72">
        <v>999.9</v>
      </c>
      <c r="FJ72">
        <v>1.86796</v>
      </c>
      <c r="FK72">
        <v>1.86695</v>
      </c>
      <c r="FL72">
        <v>1.86644</v>
      </c>
      <c r="FM72">
        <v>1.8663</v>
      </c>
      <c r="FN72">
        <v>1.86814</v>
      </c>
      <c r="FO72">
        <v>1.87057</v>
      </c>
      <c r="FP72">
        <v>1.86924</v>
      </c>
      <c r="FQ72">
        <v>1.87072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-3.761</v>
      </c>
      <c r="GF72">
        <v>-0.1277</v>
      </c>
      <c r="GG72">
        <v>-2.056217051124162</v>
      </c>
      <c r="GH72">
        <v>-0.003737517340571005</v>
      </c>
      <c r="GI72">
        <v>5.982085394622747E-07</v>
      </c>
      <c r="GJ72">
        <v>-1.391655459703326E-10</v>
      </c>
      <c r="GK72">
        <v>-0.1764639834609928</v>
      </c>
      <c r="GL72">
        <v>-0.02035982196881906</v>
      </c>
      <c r="GM72">
        <v>0.001568582532168705</v>
      </c>
      <c r="GN72">
        <v>-2.657820970413759E-05</v>
      </c>
      <c r="GO72">
        <v>3</v>
      </c>
      <c r="GP72">
        <v>2314</v>
      </c>
      <c r="GQ72">
        <v>1</v>
      </c>
      <c r="GR72">
        <v>27</v>
      </c>
      <c r="GS72">
        <v>5484.4</v>
      </c>
      <c r="GT72">
        <v>5484.3</v>
      </c>
      <c r="GU72">
        <v>1.27808</v>
      </c>
      <c r="GV72">
        <v>2.2644</v>
      </c>
      <c r="GW72">
        <v>1.39648</v>
      </c>
      <c r="GX72">
        <v>2.34985</v>
      </c>
      <c r="GY72">
        <v>1.49536</v>
      </c>
      <c r="GZ72">
        <v>2.43896</v>
      </c>
      <c r="HA72">
        <v>39.2671</v>
      </c>
      <c r="HB72">
        <v>23.8949</v>
      </c>
      <c r="HC72">
        <v>18</v>
      </c>
      <c r="HD72">
        <v>528.896</v>
      </c>
      <c r="HE72">
        <v>440.084</v>
      </c>
      <c r="HF72">
        <v>25.0925</v>
      </c>
      <c r="HG72">
        <v>26.2664</v>
      </c>
      <c r="HH72">
        <v>30.0002</v>
      </c>
      <c r="HI72">
        <v>26.2996</v>
      </c>
      <c r="HJ72">
        <v>26.2541</v>
      </c>
      <c r="HK72">
        <v>25.5774</v>
      </c>
      <c r="HL72">
        <v>25.71</v>
      </c>
      <c r="HM72">
        <v>95.502</v>
      </c>
      <c r="HN72">
        <v>25.0666</v>
      </c>
      <c r="HO72">
        <v>539.938</v>
      </c>
      <c r="HP72">
        <v>22.7749</v>
      </c>
      <c r="HQ72">
        <v>101.19</v>
      </c>
      <c r="HR72">
        <v>101.048</v>
      </c>
    </row>
    <row r="73" spans="1:226">
      <c r="A73">
        <v>57</v>
      </c>
      <c r="B73">
        <v>1678810844.6</v>
      </c>
      <c r="C73">
        <v>525.5</v>
      </c>
      <c r="D73" t="s">
        <v>473</v>
      </c>
      <c r="E73" t="s">
        <v>474</v>
      </c>
      <c r="F73">
        <v>5</v>
      </c>
      <c r="G73" t="s">
        <v>410</v>
      </c>
      <c r="H73" t="s">
        <v>354</v>
      </c>
      <c r="I73">
        <v>1678810836.814285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536.8108566518528</v>
      </c>
      <c r="AK73">
        <v>513.6297757575758</v>
      </c>
      <c r="AL73">
        <v>3.371551280387131</v>
      </c>
      <c r="AM73">
        <v>64.39816624737645</v>
      </c>
      <c r="AN73">
        <f>(AP73 - AO73 + BO73*1E3/(8.314*(BQ73+273.15)) * AR73/BN73 * AQ73) * BN73/(100*BB73) * 1000/(1000 - AP73)</f>
        <v>0</v>
      </c>
      <c r="AO73">
        <v>22.77800017828057</v>
      </c>
      <c r="AP73">
        <v>24.01365030303029</v>
      </c>
      <c r="AQ73">
        <v>-4.855935528337731E-06</v>
      </c>
      <c r="AR73">
        <v>112.6110813942616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2.96</v>
      </c>
      <c r="BC73">
        <v>0.5</v>
      </c>
      <c r="BD73" t="s">
        <v>355</v>
      </c>
      <c r="BE73">
        <v>2</v>
      </c>
      <c r="BF73" t="b">
        <v>1</v>
      </c>
      <c r="BG73">
        <v>1678810836.814285</v>
      </c>
      <c r="BH73">
        <v>477.4553928571428</v>
      </c>
      <c r="BI73">
        <v>508.4721428571429</v>
      </c>
      <c r="BJ73">
        <v>24.01506428571429</v>
      </c>
      <c r="BK73">
        <v>22.77716071428571</v>
      </c>
      <c r="BL73">
        <v>481.1869642857144</v>
      </c>
      <c r="BM73">
        <v>24.14281071428571</v>
      </c>
      <c r="BN73">
        <v>500.0695714285715</v>
      </c>
      <c r="BO73">
        <v>91.0176392857143</v>
      </c>
      <c r="BP73">
        <v>0.09992143928571429</v>
      </c>
      <c r="BQ73">
        <v>26.93631428571429</v>
      </c>
      <c r="BR73">
        <v>27.52213571428572</v>
      </c>
      <c r="BS73">
        <v>999.9000000000002</v>
      </c>
      <c r="BT73">
        <v>0</v>
      </c>
      <c r="BU73">
        <v>0</v>
      </c>
      <c r="BV73">
        <v>10007.47178571428</v>
      </c>
      <c r="BW73">
        <v>0</v>
      </c>
      <c r="BX73">
        <v>6.435759999999997</v>
      </c>
      <c r="BY73">
        <v>-31.01661785714285</v>
      </c>
      <c r="BZ73">
        <v>489.2037857142858</v>
      </c>
      <c r="CA73">
        <v>520.3235714285714</v>
      </c>
      <c r="CB73">
        <v>1.237908214285714</v>
      </c>
      <c r="CC73">
        <v>508.4721428571429</v>
      </c>
      <c r="CD73">
        <v>22.77716071428571</v>
      </c>
      <c r="CE73">
        <v>2.185794642857143</v>
      </c>
      <c r="CF73">
        <v>2.073123571428571</v>
      </c>
      <c r="CG73">
        <v>18.85857857142857</v>
      </c>
      <c r="CH73">
        <v>18.01416785714286</v>
      </c>
      <c r="CI73">
        <v>1999.960714285714</v>
      </c>
      <c r="CJ73">
        <v>0.9799980357142858</v>
      </c>
      <c r="CK73">
        <v>0.02000206428571429</v>
      </c>
      <c r="CL73">
        <v>0</v>
      </c>
      <c r="CM73">
        <v>2.2009</v>
      </c>
      <c r="CN73">
        <v>0</v>
      </c>
      <c r="CO73">
        <v>5929.136785714285</v>
      </c>
      <c r="CP73">
        <v>16749.13928571429</v>
      </c>
      <c r="CQ73">
        <v>39.08224999999999</v>
      </c>
      <c r="CR73">
        <v>40.53767857142856</v>
      </c>
      <c r="CS73">
        <v>39.002</v>
      </c>
      <c r="CT73">
        <v>39.72746428571428</v>
      </c>
      <c r="CU73">
        <v>38.35242857142857</v>
      </c>
      <c r="CV73">
        <v>1959.957857142857</v>
      </c>
      <c r="CW73">
        <v>40.00285714285714</v>
      </c>
      <c r="CX73">
        <v>0</v>
      </c>
      <c r="CY73">
        <v>1678810849.5</v>
      </c>
      <c r="CZ73">
        <v>0</v>
      </c>
      <c r="DA73">
        <v>0</v>
      </c>
      <c r="DB73" t="s">
        <v>356</v>
      </c>
      <c r="DC73">
        <v>1678481775.6</v>
      </c>
      <c r="DD73">
        <v>1678481780.6</v>
      </c>
      <c r="DE73">
        <v>0</v>
      </c>
      <c r="DF73">
        <v>1.339</v>
      </c>
      <c r="DG73">
        <v>0.082</v>
      </c>
      <c r="DH73">
        <v>-1.99</v>
      </c>
      <c r="DI73">
        <v>-0.032</v>
      </c>
      <c r="DJ73">
        <v>420</v>
      </c>
      <c r="DK73">
        <v>29</v>
      </c>
      <c r="DL73">
        <v>0.33</v>
      </c>
      <c r="DM73">
        <v>0.22</v>
      </c>
      <c r="DN73">
        <v>-30.5405725</v>
      </c>
      <c r="DO73">
        <v>-9.569577861163175</v>
      </c>
      <c r="DP73">
        <v>0.9747803078097906</v>
      </c>
      <c r="DQ73">
        <v>0</v>
      </c>
      <c r="DR73">
        <v>1.237778</v>
      </c>
      <c r="DS73">
        <v>-0.002618386491558321</v>
      </c>
      <c r="DT73">
        <v>0.001612574339371681</v>
      </c>
      <c r="DU73">
        <v>1</v>
      </c>
      <c r="DV73">
        <v>1</v>
      </c>
      <c r="DW73">
        <v>2</v>
      </c>
      <c r="DX73" t="s">
        <v>357</v>
      </c>
      <c r="DY73">
        <v>2.98367</v>
      </c>
      <c r="DZ73">
        <v>2.71584</v>
      </c>
      <c r="EA73">
        <v>0.109331</v>
      </c>
      <c r="EB73">
        <v>0.112554</v>
      </c>
      <c r="EC73">
        <v>0.108395</v>
      </c>
      <c r="ED73">
        <v>0.102357</v>
      </c>
      <c r="EE73">
        <v>28355</v>
      </c>
      <c r="EF73">
        <v>28341.6</v>
      </c>
      <c r="EG73">
        <v>29586.2</v>
      </c>
      <c r="EH73">
        <v>29533.8</v>
      </c>
      <c r="EI73">
        <v>34949.5</v>
      </c>
      <c r="EJ73">
        <v>35217.5</v>
      </c>
      <c r="EK73">
        <v>41686.8</v>
      </c>
      <c r="EL73">
        <v>42065.9</v>
      </c>
      <c r="EM73">
        <v>1.97563</v>
      </c>
      <c r="EN73">
        <v>1.90523</v>
      </c>
      <c r="EO73">
        <v>0.119619</v>
      </c>
      <c r="EP73">
        <v>0</v>
      </c>
      <c r="EQ73">
        <v>25.5541</v>
      </c>
      <c r="ER73">
        <v>999.9</v>
      </c>
      <c r="ES73">
        <v>52.7</v>
      </c>
      <c r="ET73">
        <v>32.1</v>
      </c>
      <c r="EU73">
        <v>27.8055</v>
      </c>
      <c r="EV73">
        <v>63.0996</v>
      </c>
      <c r="EW73">
        <v>33.137</v>
      </c>
      <c r="EX73">
        <v>1</v>
      </c>
      <c r="EY73">
        <v>-0.0949441</v>
      </c>
      <c r="EZ73">
        <v>0.135253</v>
      </c>
      <c r="FA73">
        <v>20.3423</v>
      </c>
      <c r="FB73">
        <v>5.21894</v>
      </c>
      <c r="FC73">
        <v>12.0099</v>
      </c>
      <c r="FD73">
        <v>4.9892</v>
      </c>
      <c r="FE73">
        <v>3.28845</v>
      </c>
      <c r="FF73">
        <v>9999</v>
      </c>
      <c r="FG73">
        <v>9999</v>
      </c>
      <c r="FH73">
        <v>9999</v>
      </c>
      <c r="FI73">
        <v>999.9</v>
      </c>
      <c r="FJ73">
        <v>1.86797</v>
      </c>
      <c r="FK73">
        <v>1.86698</v>
      </c>
      <c r="FL73">
        <v>1.86645</v>
      </c>
      <c r="FM73">
        <v>1.8663</v>
      </c>
      <c r="FN73">
        <v>1.86815</v>
      </c>
      <c r="FO73">
        <v>1.87058</v>
      </c>
      <c r="FP73">
        <v>1.86924</v>
      </c>
      <c r="FQ73">
        <v>1.87072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-3.815</v>
      </c>
      <c r="GF73">
        <v>-0.1278</v>
      </c>
      <c r="GG73">
        <v>-2.056217051124162</v>
      </c>
      <c r="GH73">
        <v>-0.003737517340571005</v>
      </c>
      <c r="GI73">
        <v>5.982085394622747E-07</v>
      </c>
      <c r="GJ73">
        <v>-1.391655459703326E-10</v>
      </c>
      <c r="GK73">
        <v>-0.1764639834609928</v>
      </c>
      <c r="GL73">
        <v>-0.02035982196881906</v>
      </c>
      <c r="GM73">
        <v>0.001568582532168705</v>
      </c>
      <c r="GN73">
        <v>-2.657820970413759E-05</v>
      </c>
      <c r="GO73">
        <v>3</v>
      </c>
      <c r="GP73">
        <v>2314</v>
      </c>
      <c r="GQ73">
        <v>1</v>
      </c>
      <c r="GR73">
        <v>27</v>
      </c>
      <c r="GS73">
        <v>5484.5</v>
      </c>
      <c r="GT73">
        <v>5484.4</v>
      </c>
      <c r="GU73">
        <v>1.30737</v>
      </c>
      <c r="GV73">
        <v>2.2522</v>
      </c>
      <c r="GW73">
        <v>1.39771</v>
      </c>
      <c r="GX73">
        <v>2.34985</v>
      </c>
      <c r="GY73">
        <v>1.49536</v>
      </c>
      <c r="GZ73">
        <v>2.55127</v>
      </c>
      <c r="HA73">
        <v>39.292</v>
      </c>
      <c r="HB73">
        <v>23.9036</v>
      </c>
      <c r="HC73">
        <v>18</v>
      </c>
      <c r="HD73">
        <v>529.145</v>
      </c>
      <c r="HE73">
        <v>440.099</v>
      </c>
      <c r="HF73">
        <v>25.0674</v>
      </c>
      <c r="HG73">
        <v>26.2664</v>
      </c>
      <c r="HH73">
        <v>30.0001</v>
      </c>
      <c r="HI73">
        <v>26.2996</v>
      </c>
      <c r="HJ73">
        <v>26.2541</v>
      </c>
      <c r="HK73">
        <v>26.1776</v>
      </c>
      <c r="HL73">
        <v>25.71</v>
      </c>
      <c r="HM73">
        <v>95.502</v>
      </c>
      <c r="HN73">
        <v>25.0487</v>
      </c>
      <c r="HO73">
        <v>559.972</v>
      </c>
      <c r="HP73">
        <v>22.7749</v>
      </c>
      <c r="HQ73">
        <v>101.193</v>
      </c>
      <c r="HR73">
        <v>101.048</v>
      </c>
    </row>
    <row r="74" spans="1:226">
      <c r="A74">
        <v>58</v>
      </c>
      <c r="B74">
        <v>1678810849.6</v>
      </c>
      <c r="C74">
        <v>530.5</v>
      </c>
      <c r="D74" t="s">
        <v>475</v>
      </c>
      <c r="E74" t="s">
        <v>476</v>
      </c>
      <c r="F74">
        <v>5</v>
      </c>
      <c r="G74" t="s">
        <v>410</v>
      </c>
      <c r="H74" t="s">
        <v>354</v>
      </c>
      <c r="I74">
        <v>1678810842.1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554.1688893109604</v>
      </c>
      <c r="AK74">
        <v>530.7595575757574</v>
      </c>
      <c r="AL74">
        <v>3.430662001948163</v>
      </c>
      <c r="AM74">
        <v>64.39816624737645</v>
      </c>
      <c r="AN74">
        <f>(AP74 - AO74 + BO74*1E3/(8.314*(BQ74+273.15)) * AR74/BN74 * AQ74) * BN74/(100*BB74) * 1000/(1000 - AP74)</f>
        <v>0</v>
      </c>
      <c r="AO74">
        <v>22.77736266661978</v>
      </c>
      <c r="AP74">
        <v>24.00640909090908</v>
      </c>
      <c r="AQ74">
        <v>-8.450963146384072E-05</v>
      </c>
      <c r="AR74">
        <v>112.6110813942616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2.96</v>
      </c>
      <c r="BC74">
        <v>0.5</v>
      </c>
      <c r="BD74" t="s">
        <v>355</v>
      </c>
      <c r="BE74">
        <v>2</v>
      </c>
      <c r="BF74" t="b">
        <v>1</v>
      </c>
      <c r="BG74">
        <v>1678810842.1</v>
      </c>
      <c r="BH74">
        <v>494.7651481481481</v>
      </c>
      <c r="BI74">
        <v>526.271037037037</v>
      </c>
      <c r="BJ74">
        <v>24.01352222222222</v>
      </c>
      <c r="BK74">
        <v>22.77767777777778</v>
      </c>
      <c r="BL74">
        <v>498.5531851851852</v>
      </c>
      <c r="BM74">
        <v>24.14127407407407</v>
      </c>
      <c r="BN74">
        <v>500.0689629629629</v>
      </c>
      <c r="BO74">
        <v>91.0173962962963</v>
      </c>
      <c r="BP74">
        <v>0.09999061481481482</v>
      </c>
      <c r="BQ74">
        <v>26.93878148148148</v>
      </c>
      <c r="BR74">
        <v>27.51826666666666</v>
      </c>
      <c r="BS74">
        <v>999.9000000000001</v>
      </c>
      <c r="BT74">
        <v>0</v>
      </c>
      <c r="BU74">
        <v>0</v>
      </c>
      <c r="BV74">
        <v>10009.9</v>
      </c>
      <c r="BW74">
        <v>0</v>
      </c>
      <c r="BX74">
        <v>6.435759999999998</v>
      </c>
      <c r="BY74">
        <v>-31.50582592592593</v>
      </c>
      <c r="BZ74">
        <v>506.9385555555556</v>
      </c>
      <c r="CA74">
        <v>538.5375185185185</v>
      </c>
      <c r="CB74">
        <v>1.235838888888889</v>
      </c>
      <c r="CC74">
        <v>526.271037037037</v>
      </c>
      <c r="CD74">
        <v>22.77767777777778</v>
      </c>
      <c r="CE74">
        <v>2.185648518518518</v>
      </c>
      <c r="CF74">
        <v>2.073165555555555</v>
      </c>
      <c r="CG74">
        <v>18.8575037037037</v>
      </c>
      <c r="CH74">
        <v>18.01449259259259</v>
      </c>
      <c r="CI74">
        <v>1999.944444444444</v>
      </c>
      <c r="CJ74">
        <v>0.9799954444444444</v>
      </c>
      <c r="CK74">
        <v>0.02000475555555556</v>
      </c>
      <c r="CL74">
        <v>0</v>
      </c>
      <c r="CM74">
        <v>2.213837037037037</v>
      </c>
      <c r="CN74">
        <v>0</v>
      </c>
      <c r="CO74">
        <v>5929.455555555556</v>
      </c>
      <c r="CP74">
        <v>16748.97777777778</v>
      </c>
      <c r="CQ74">
        <v>39.18255555555555</v>
      </c>
      <c r="CR74">
        <v>40.63170370370371</v>
      </c>
      <c r="CS74">
        <v>39.08544444444445</v>
      </c>
      <c r="CT74">
        <v>39.85392592592593</v>
      </c>
      <c r="CU74">
        <v>38.44188888888888</v>
      </c>
      <c r="CV74">
        <v>1959.935555555555</v>
      </c>
      <c r="CW74">
        <v>40.00925925925926</v>
      </c>
      <c r="CX74">
        <v>0</v>
      </c>
      <c r="CY74">
        <v>1678810854.3</v>
      </c>
      <c r="CZ74">
        <v>0</v>
      </c>
      <c r="DA74">
        <v>0</v>
      </c>
      <c r="DB74" t="s">
        <v>356</v>
      </c>
      <c r="DC74">
        <v>1678481775.6</v>
      </c>
      <c r="DD74">
        <v>1678481780.6</v>
      </c>
      <c r="DE74">
        <v>0</v>
      </c>
      <c r="DF74">
        <v>1.339</v>
      </c>
      <c r="DG74">
        <v>0.082</v>
      </c>
      <c r="DH74">
        <v>-1.99</v>
      </c>
      <c r="DI74">
        <v>-0.032</v>
      </c>
      <c r="DJ74">
        <v>420</v>
      </c>
      <c r="DK74">
        <v>29</v>
      </c>
      <c r="DL74">
        <v>0.33</v>
      </c>
      <c r="DM74">
        <v>0.22</v>
      </c>
      <c r="DN74">
        <v>-31.12144</v>
      </c>
      <c r="DO74">
        <v>-5.932505065666044</v>
      </c>
      <c r="DP74">
        <v>0.5896923247762343</v>
      </c>
      <c r="DQ74">
        <v>0</v>
      </c>
      <c r="DR74">
        <v>1.23724</v>
      </c>
      <c r="DS74">
        <v>-0.01919729831144537</v>
      </c>
      <c r="DT74">
        <v>0.002295705773830794</v>
      </c>
      <c r="DU74">
        <v>1</v>
      </c>
      <c r="DV74">
        <v>1</v>
      </c>
      <c r="DW74">
        <v>2</v>
      </c>
      <c r="DX74" t="s">
        <v>357</v>
      </c>
      <c r="DY74">
        <v>2.98344</v>
      </c>
      <c r="DZ74">
        <v>2.71561</v>
      </c>
      <c r="EA74">
        <v>0.111942</v>
      </c>
      <c r="EB74">
        <v>0.115096</v>
      </c>
      <c r="EC74">
        <v>0.108368</v>
      </c>
      <c r="ED74">
        <v>0.102354</v>
      </c>
      <c r="EE74">
        <v>28272</v>
      </c>
      <c r="EF74">
        <v>28260.2</v>
      </c>
      <c r="EG74">
        <v>29586.4</v>
      </c>
      <c r="EH74">
        <v>29533.6</v>
      </c>
      <c r="EI74">
        <v>34950.6</v>
      </c>
      <c r="EJ74">
        <v>35217.4</v>
      </c>
      <c r="EK74">
        <v>41686.8</v>
      </c>
      <c r="EL74">
        <v>42065.5</v>
      </c>
      <c r="EM74">
        <v>1.97515</v>
      </c>
      <c r="EN74">
        <v>1.90517</v>
      </c>
      <c r="EO74">
        <v>0.119779</v>
      </c>
      <c r="EP74">
        <v>0</v>
      </c>
      <c r="EQ74">
        <v>25.5519</v>
      </c>
      <c r="ER74">
        <v>999.9</v>
      </c>
      <c r="ES74">
        <v>52.7</v>
      </c>
      <c r="ET74">
        <v>32.1</v>
      </c>
      <c r="EU74">
        <v>27.8042</v>
      </c>
      <c r="EV74">
        <v>62.9596</v>
      </c>
      <c r="EW74">
        <v>32.6763</v>
      </c>
      <c r="EX74">
        <v>1</v>
      </c>
      <c r="EY74">
        <v>-0.0953201</v>
      </c>
      <c r="EZ74">
        <v>0.118941</v>
      </c>
      <c r="FA74">
        <v>20.3423</v>
      </c>
      <c r="FB74">
        <v>5.21909</v>
      </c>
      <c r="FC74">
        <v>12.0099</v>
      </c>
      <c r="FD74">
        <v>4.98945</v>
      </c>
      <c r="FE74">
        <v>3.28845</v>
      </c>
      <c r="FF74">
        <v>9999</v>
      </c>
      <c r="FG74">
        <v>9999</v>
      </c>
      <c r="FH74">
        <v>9999</v>
      </c>
      <c r="FI74">
        <v>999.9</v>
      </c>
      <c r="FJ74">
        <v>1.86796</v>
      </c>
      <c r="FK74">
        <v>1.86698</v>
      </c>
      <c r="FL74">
        <v>1.86645</v>
      </c>
      <c r="FM74">
        <v>1.8663</v>
      </c>
      <c r="FN74">
        <v>1.86815</v>
      </c>
      <c r="FO74">
        <v>1.87058</v>
      </c>
      <c r="FP74">
        <v>1.86928</v>
      </c>
      <c r="FQ74">
        <v>1.87071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-3.869</v>
      </c>
      <c r="GF74">
        <v>-0.1278</v>
      </c>
      <c r="GG74">
        <v>-2.056217051124162</v>
      </c>
      <c r="GH74">
        <v>-0.003737517340571005</v>
      </c>
      <c r="GI74">
        <v>5.982085394622747E-07</v>
      </c>
      <c r="GJ74">
        <v>-1.391655459703326E-10</v>
      </c>
      <c r="GK74">
        <v>-0.1764639834609928</v>
      </c>
      <c r="GL74">
        <v>-0.02035982196881906</v>
      </c>
      <c r="GM74">
        <v>0.001568582532168705</v>
      </c>
      <c r="GN74">
        <v>-2.657820970413759E-05</v>
      </c>
      <c r="GO74">
        <v>3</v>
      </c>
      <c r="GP74">
        <v>2314</v>
      </c>
      <c r="GQ74">
        <v>1</v>
      </c>
      <c r="GR74">
        <v>27</v>
      </c>
      <c r="GS74">
        <v>5484.6</v>
      </c>
      <c r="GT74">
        <v>5484.5</v>
      </c>
      <c r="GU74">
        <v>1.34155</v>
      </c>
      <c r="GV74">
        <v>2.25098</v>
      </c>
      <c r="GW74">
        <v>1.39648</v>
      </c>
      <c r="GX74">
        <v>2.34863</v>
      </c>
      <c r="GY74">
        <v>1.49536</v>
      </c>
      <c r="GZ74">
        <v>2.52197</v>
      </c>
      <c r="HA74">
        <v>39.292</v>
      </c>
      <c r="HB74">
        <v>23.9036</v>
      </c>
      <c r="HC74">
        <v>18</v>
      </c>
      <c r="HD74">
        <v>528.824</v>
      </c>
      <c r="HE74">
        <v>440.069</v>
      </c>
      <c r="HF74">
        <v>25.0448</v>
      </c>
      <c r="HG74">
        <v>26.2664</v>
      </c>
      <c r="HH74">
        <v>30.0001</v>
      </c>
      <c r="HI74">
        <v>26.299</v>
      </c>
      <c r="HJ74">
        <v>26.2541</v>
      </c>
      <c r="HK74">
        <v>26.8469</v>
      </c>
      <c r="HL74">
        <v>25.71</v>
      </c>
      <c r="HM74">
        <v>95.502</v>
      </c>
      <c r="HN74">
        <v>25.0371</v>
      </c>
      <c r="HO74">
        <v>573.361</v>
      </c>
      <c r="HP74">
        <v>22.7749</v>
      </c>
      <c r="HQ74">
        <v>101.193</v>
      </c>
      <c r="HR74">
        <v>101.047</v>
      </c>
    </row>
    <row r="75" spans="1:226">
      <c r="A75">
        <v>59</v>
      </c>
      <c r="B75">
        <v>1678810854.6</v>
      </c>
      <c r="C75">
        <v>535.5</v>
      </c>
      <c r="D75" t="s">
        <v>477</v>
      </c>
      <c r="E75" t="s">
        <v>478</v>
      </c>
      <c r="F75">
        <v>5</v>
      </c>
      <c r="G75" t="s">
        <v>410</v>
      </c>
      <c r="H75" t="s">
        <v>354</v>
      </c>
      <c r="I75">
        <v>1678810846.814285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571.3201609550341</v>
      </c>
      <c r="AK75">
        <v>547.8225818181818</v>
      </c>
      <c r="AL75">
        <v>3.408954820600845</v>
      </c>
      <c r="AM75">
        <v>64.39816624737645</v>
      </c>
      <c r="AN75">
        <f>(AP75 - AO75 + BO75*1E3/(8.314*(BQ75+273.15)) * AR75/BN75 * AQ75) * BN75/(100*BB75) * 1000/(1000 - AP75)</f>
        <v>0</v>
      </c>
      <c r="AO75">
        <v>22.77655312399333</v>
      </c>
      <c r="AP75">
        <v>23.99893999999999</v>
      </c>
      <c r="AQ75">
        <v>-5.052890408417473E-05</v>
      </c>
      <c r="AR75">
        <v>112.6110813942616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2.96</v>
      </c>
      <c r="BC75">
        <v>0.5</v>
      </c>
      <c r="BD75" t="s">
        <v>355</v>
      </c>
      <c r="BE75">
        <v>2</v>
      </c>
      <c r="BF75" t="b">
        <v>1</v>
      </c>
      <c r="BG75">
        <v>1678810846.814285</v>
      </c>
      <c r="BH75">
        <v>510.4035000000001</v>
      </c>
      <c r="BI75">
        <v>542.1211785714287</v>
      </c>
      <c r="BJ75">
        <v>24.00900357142857</v>
      </c>
      <c r="BK75">
        <v>22.77726071428571</v>
      </c>
      <c r="BL75">
        <v>514.2423571428573</v>
      </c>
      <c r="BM75">
        <v>24.13678571428571</v>
      </c>
      <c r="BN75">
        <v>500.0743928571429</v>
      </c>
      <c r="BO75">
        <v>91.01711071428572</v>
      </c>
      <c r="BP75">
        <v>0.1000089678571429</v>
      </c>
      <c r="BQ75">
        <v>26.940775</v>
      </c>
      <c r="BR75">
        <v>27.51437857142857</v>
      </c>
      <c r="BS75">
        <v>999.9000000000002</v>
      </c>
      <c r="BT75">
        <v>0</v>
      </c>
      <c r="BU75">
        <v>0</v>
      </c>
      <c r="BV75">
        <v>10004.84285714286</v>
      </c>
      <c r="BW75">
        <v>0</v>
      </c>
      <c r="BX75">
        <v>6.435759999999997</v>
      </c>
      <c r="BY75">
        <v>-31.71766071428571</v>
      </c>
      <c r="BZ75">
        <v>522.9591428571429</v>
      </c>
      <c r="CA75">
        <v>554.7568928571428</v>
      </c>
      <c r="CB75">
        <v>1.231742142857143</v>
      </c>
      <c r="CC75">
        <v>542.1211785714287</v>
      </c>
      <c r="CD75">
        <v>22.77726071428571</v>
      </c>
      <c r="CE75">
        <v>2.18523</v>
      </c>
      <c r="CF75">
        <v>2.073120714285714</v>
      </c>
      <c r="CG75">
        <v>18.85443571428571</v>
      </c>
      <c r="CH75">
        <v>18.01413928571429</v>
      </c>
      <c r="CI75">
        <v>1999.940357142857</v>
      </c>
      <c r="CJ75">
        <v>0.97999675</v>
      </c>
      <c r="CK75">
        <v>0.02000345000000001</v>
      </c>
      <c r="CL75">
        <v>0</v>
      </c>
      <c r="CM75">
        <v>2.222217857142858</v>
      </c>
      <c r="CN75">
        <v>0</v>
      </c>
      <c r="CO75">
        <v>5929.812857142856</v>
      </c>
      <c r="CP75">
        <v>16748.94285714286</v>
      </c>
      <c r="CQ75">
        <v>39.27428571428571</v>
      </c>
      <c r="CR75">
        <v>40.71849999999999</v>
      </c>
      <c r="CS75">
        <v>39.16717857142856</v>
      </c>
      <c r="CT75">
        <v>39.96625</v>
      </c>
      <c r="CU75">
        <v>38.52435714285713</v>
      </c>
      <c r="CV75">
        <v>1959.935</v>
      </c>
      <c r="CW75">
        <v>40.00571428571428</v>
      </c>
      <c r="CX75">
        <v>0</v>
      </c>
      <c r="CY75">
        <v>1678810859.7</v>
      </c>
      <c r="CZ75">
        <v>0</v>
      </c>
      <c r="DA75">
        <v>0</v>
      </c>
      <c r="DB75" t="s">
        <v>356</v>
      </c>
      <c r="DC75">
        <v>1678481775.6</v>
      </c>
      <c r="DD75">
        <v>1678481780.6</v>
      </c>
      <c r="DE75">
        <v>0</v>
      </c>
      <c r="DF75">
        <v>1.339</v>
      </c>
      <c r="DG75">
        <v>0.082</v>
      </c>
      <c r="DH75">
        <v>-1.99</v>
      </c>
      <c r="DI75">
        <v>-0.032</v>
      </c>
      <c r="DJ75">
        <v>420</v>
      </c>
      <c r="DK75">
        <v>29</v>
      </c>
      <c r="DL75">
        <v>0.33</v>
      </c>
      <c r="DM75">
        <v>0.22</v>
      </c>
      <c r="DN75">
        <v>-31.5233925</v>
      </c>
      <c r="DO75">
        <v>-3.481673921200671</v>
      </c>
      <c r="DP75">
        <v>0.3554142796705697</v>
      </c>
      <c r="DQ75">
        <v>0</v>
      </c>
      <c r="DR75">
        <v>1.2341425</v>
      </c>
      <c r="DS75">
        <v>-0.0447804878048796</v>
      </c>
      <c r="DT75">
        <v>0.004802972907481356</v>
      </c>
      <c r="DU75">
        <v>1</v>
      </c>
      <c r="DV75">
        <v>1</v>
      </c>
      <c r="DW75">
        <v>2</v>
      </c>
      <c r="DX75" t="s">
        <v>357</v>
      </c>
      <c r="DY75">
        <v>2.98343</v>
      </c>
      <c r="DZ75">
        <v>2.71577</v>
      </c>
      <c r="EA75">
        <v>0.114507</v>
      </c>
      <c r="EB75">
        <v>0.117565</v>
      </c>
      <c r="EC75">
        <v>0.108346</v>
      </c>
      <c r="ED75">
        <v>0.102351</v>
      </c>
      <c r="EE75">
        <v>28190.2</v>
      </c>
      <c r="EF75">
        <v>28181.3</v>
      </c>
      <c r="EG75">
        <v>29586.2</v>
      </c>
      <c r="EH75">
        <v>29533.5</v>
      </c>
      <c r="EI75">
        <v>34951.4</v>
      </c>
      <c r="EJ75">
        <v>35217.4</v>
      </c>
      <c r="EK75">
        <v>41686.7</v>
      </c>
      <c r="EL75">
        <v>42065.4</v>
      </c>
      <c r="EM75">
        <v>1.97565</v>
      </c>
      <c r="EN75">
        <v>1.90532</v>
      </c>
      <c r="EO75">
        <v>0.119656</v>
      </c>
      <c r="EP75">
        <v>0</v>
      </c>
      <c r="EQ75">
        <v>25.5519</v>
      </c>
      <c r="ER75">
        <v>999.9</v>
      </c>
      <c r="ES75">
        <v>52.7</v>
      </c>
      <c r="ET75">
        <v>32.1</v>
      </c>
      <c r="EU75">
        <v>27.8028</v>
      </c>
      <c r="EV75">
        <v>63.2996</v>
      </c>
      <c r="EW75">
        <v>32.6362</v>
      </c>
      <c r="EX75">
        <v>1</v>
      </c>
      <c r="EY75">
        <v>-0.095404</v>
      </c>
      <c r="EZ75">
        <v>0.108709</v>
      </c>
      <c r="FA75">
        <v>20.3423</v>
      </c>
      <c r="FB75">
        <v>5.22014</v>
      </c>
      <c r="FC75">
        <v>12.0099</v>
      </c>
      <c r="FD75">
        <v>4.9899</v>
      </c>
      <c r="FE75">
        <v>3.28865</v>
      </c>
      <c r="FF75">
        <v>9999</v>
      </c>
      <c r="FG75">
        <v>9999</v>
      </c>
      <c r="FH75">
        <v>9999</v>
      </c>
      <c r="FI75">
        <v>999.9</v>
      </c>
      <c r="FJ75">
        <v>1.86797</v>
      </c>
      <c r="FK75">
        <v>1.86695</v>
      </c>
      <c r="FL75">
        <v>1.86645</v>
      </c>
      <c r="FM75">
        <v>1.8663</v>
      </c>
      <c r="FN75">
        <v>1.86815</v>
      </c>
      <c r="FO75">
        <v>1.87057</v>
      </c>
      <c r="FP75">
        <v>1.86929</v>
      </c>
      <c r="FQ75">
        <v>1.87071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-3.923</v>
      </c>
      <c r="GF75">
        <v>-0.1279</v>
      </c>
      <c r="GG75">
        <v>-2.056217051124162</v>
      </c>
      <c r="GH75">
        <v>-0.003737517340571005</v>
      </c>
      <c r="GI75">
        <v>5.982085394622747E-07</v>
      </c>
      <c r="GJ75">
        <v>-1.391655459703326E-10</v>
      </c>
      <c r="GK75">
        <v>-0.1764639834609928</v>
      </c>
      <c r="GL75">
        <v>-0.02035982196881906</v>
      </c>
      <c r="GM75">
        <v>0.001568582532168705</v>
      </c>
      <c r="GN75">
        <v>-2.657820970413759E-05</v>
      </c>
      <c r="GO75">
        <v>3</v>
      </c>
      <c r="GP75">
        <v>2314</v>
      </c>
      <c r="GQ75">
        <v>1</v>
      </c>
      <c r="GR75">
        <v>27</v>
      </c>
      <c r="GS75">
        <v>5484.6</v>
      </c>
      <c r="GT75">
        <v>5484.6</v>
      </c>
      <c r="GU75">
        <v>1.37085</v>
      </c>
      <c r="GV75">
        <v>2.25342</v>
      </c>
      <c r="GW75">
        <v>1.39648</v>
      </c>
      <c r="GX75">
        <v>2.35107</v>
      </c>
      <c r="GY75">
        <v>1.49536</v>
      </c>
      <c r="GZ75">
        <v>2.39136</v>
      </c>
      <c r="HA75">
        <v>39.292</v>
      </c>
      <c r="HB75">
        <v>23.8949</v>
      </c>
      <c r="HC75">
        <v>18</v>
      </c>
      <c r="HD75">
        <v>529.141</v>
      </c>
      <c r="HE75">
        <v>440.159</v>
      </c>
      <c r="HF75">
        <v>25.0323</v>
      </c>
      <c r="HG75">
        <v>26.2664</v>
      </c>
      <c r="HH75">
        <v>30</v>
      </c>
      <c r="HI75">
        <v>26.2975</v>
      </c>
      <c r="HJ75">
        <v>26.2541</v>
      </c>
      <c r="HK75">
        <v>27.4409</v>
      </c>
      <c r="HL75">
        <v>25.71</v>
      </c>
      <c r="HM75">
        <v>95.502</v>
      </c>
      <c r="HN75">
        <v>25.0238</v>
      </c>
      <c r="HO75">
        <v>593.397</v>
      </c>
      <c r="HP75">
        <v>22.7772</v>
      </c>
      <c r="HQ75">
        <v>101.192</v>
      </c>
      <c r="HR75">
        <v>101.047</v>
      </c>
    </row>
    <row r="76" spans="1:226">
      <c r="A76">
        <v>60</v>
      </c>
      <c r="B76">
        <v>1678810859.6</v>
      </c>
      <c r="C76">
        <v>540.5</v>
      </c>
      <c r="D76" t="s">
        <v>479</v>
      </c>
      <c r="E76" t="s">
        <v>480</v>
      </c>
      <c r="F76">
        <v>5</v>
      </c>
      <c r="G76" t="s">
        <v>410</v>
      </c>
      <c r="H76" t="s">
        <v>354</v>
      </c>
      <c r="I76">
        <v>1678810852.1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588.5444144726667</v>
      </c>
      <c r="AK76">
        <v>564.9512787878788</v>
      </c>
      <c r="AL76">
        <v>3.42261430141783</v>
      </c>
      <c r="AM76">
        <v>64.39816624737645</v>
      </c>
      <c r="AN76">
        <f>(AP76 - AO76 + BO76*1E3/(8.314*(BQ76+273.15)) * AR76/BN76 * AQ76) * BN76/(100*BB76) * 1000/(1000 - AP76)</f>
        <v>0</v>
      </c>
      <c r="AO76">
        <v>22.77696589139814</v>
      </c>
      <c r="AP76">
        <v>23.99233515151515</v>
      </c>
      <c r="AQ76">
        <v>-5.129576278046464E-05</v>
      </c>
      <c r="AR76">
        <v>112.6110813942616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2.96</v>
      </c>
      <c r="BC76">
        <v>0.5</v>
      </c>
      <c r="BD76" t="s">
        <v>355</v>
      </c>
      <c r="BE76">
        <v>2</v>
      </c>
      <c r="BF76" t="b">
        <v>1</v>
      </c>
      <c r="BG76">
        <v>1678810852.1</v>
      </c>
      <c r="BH76">
        <v>528.0171111111111</v>
      </c>
      <c r="BI76">
        <v>559.9228148148148</v>
      </c>
      <c r="BJ76">
        <v>24.00252962962963</v>
      </c>
      <c r="BK76">
        <v>22.77711481481481</v>
      </c>
      <c r="BL76">
        <v>531.913037037037</v>
      </c>
      <c r="BM76">
        <v>24.13036296296296</v>
      </c>
      <c r="BN76">
        <v>500.0761111111112</v>
      </c>
      <c r="BO76">
        <v>91.01607037037037</v>
      </c>
      <c r="BP76">
        <v>0.1000362592592593</v>
      </c>
      <c r="BQ76">
        <v>26.94144074074074</v>
      </c>
      <c r="BR76">
        <v>27.51362962962963</v>
      </c>
      <c r="BS76">
        <v>999.9000000000001</v>
      </c>
      <c r="BT76">
        <v>0</v>
      </c>
      <c r="BU76">
        <v>0</v>
      </c>
      <c r="BV76">
        <v>10002.40888888889</v>
      </c>
      <c r="BW76">
        <v>0</v>
      </c>
      <c r="BX76">
        <v>6.435759999999998</v>
      </c>
      <c r="BY76">
        <v>-31.90561481481481</v>
      </c>
      <c r="BZ76">
        <v>541.0024444444444</v>
      </c>
      <c r="CA76">
        <v>572.9733333333332</v>
      </c>
      <c r="CB76">
        <v>1.22541037037037</v>
      </c>
      <c r="CC76">
        <v>559.9228148148148</v>
      </c>
      <c r="CD76">
        <v>22.77711481481481</v>
      </c>
      <c r="CE76">
        <v>2.184615925925926</v>
      </c>
      <c r="CF76">
        <v>2.073084444444444</v>
      </c>
      <c r="CG76">
        <v>18.84993703703704</v>
      </c>
      <c r="CH76">
        <v>18.01385925925926</v>
      </c>
      <c r="CI76">
        <v>1999.93962962963</v>
      </c>
      <c r="CJ76">
        <v>0.979998111111111</v>
      </c>
      <c r="CK76">
        <v>0.0200020962962963</v>
      </c>
      <c r="CL76">
        <v>0</v>
      </c>
      <c r="CM76">
        <v>2.200488888888889</v>
      </c>
      <c r="CN76">
        <v>0</v>
      </c>
      <c r="CO76">
        <v>5930.217037037037</v>
      </c>
      <c r="CP76">
        <v>16748.94814814815</v>
      </c>
      <c r="CQ76">
        <v>39.37477777777777</v>
      </c>
      <c r="CR76">
        <v>40.81222222222222</v>
      </c>
      <c r="CS76">
        <v>39.25670370370371</v>
      </c>
      <c r="CT76">
        <v>40.0877037037037</v>
      </c>
      <c r="CU76">
        <v>38.62018518518518</v>
      </c>
      <c r="CV76">
        <v>1959.937777777778</v>
      </c>
      <c r="CW76">
        <v>40.00222222222222</v>
      </c>
      <c r="CX76">
        <v>0</v>
      </c>
      <c r="CY76">
        <v>1678810864.5</v>
      </c>
      <c r="CZ76">
        <v>0</v>
      </c>
      <c r="DA76">
        <v>0</v>
      </c>
      <c r="DB76" t="s">
        <v>356</v>
      </c>
      <c r="DC76">
        <v>1678481775.6</v>
      </c>
      <c r="DD76">
        <v>1678481780.6</v>
      </c>
      <c r="DE76">
        <v>0</v>
      </c>
      <c r="DF76">
        <v>1.339</v>
      </c>
      <c r="DG76">
        <v>0.082</v>
      </c>
      <c r="DH76">
        <v>-1.99</v>
      </c>
      <c r="DI76">
        <v>-0.032</v>
      </c>
      <c r="DJ76">
        <v>420</v>
      </c>
      <c r="DK76">
        <v>29</v>
      </c>
      <c r="DL76">
        <v>0.33</v>
      </c>
      <c r="DM76">
        <v>0.22</v>
      </c>
      <c r="DN76">
        <v>-31.76683902439024</v>
      </c>
      <c r="DO76">
        <v>-2.020498954703879</v>
      </c>
      <c r="DP76">
        <v>0.2134591717150894</v>
      </c>
      <c r="DQ76">
        <v>0</v>
      </c>
      <c r="DR76">
        <v>1.229290243902439</v>
      </c>
      <c r="DS76">
        <v>-0.07131386759581668</v>
      </c>
      <c r="DT76">
        <v>0.00715263024716828</v>
      </c>
      <c r="DU76">
        <v>1</v>
      </c>
      <c r="DV76">
        <v>1</v>
      </c>
      <c r="DW76">
        <v>2</v>
      </c>
      <c r="DX76" t="s">
        <v>357</v>
      </c>
      <c r="DY76">
        <v>2.98352</v>
      </c>
      <c r="DZ76">
        <v>2.71558</v>
      </c>
      <c r="EA76">
        <v>0.117037</v>
      </c>
      <c r="EB76">
        <v>0.120032</v>
      </c>
      <c r="EC76">
        <v>0.108322</v>
      </c>
      <c r="ED76">
        <v>0.102353</v>
      </c>
      <c r="EE76">
        <v>28109.2</v>
      </c>
      <c r="EF76">
        <v>28102.4</v>
      </c>
      <c r="EG76">
        <v>29585.7</v>
      </c>
      <c r="EH76">
        <v>29533.4</v>
      </c>
      <c r="EI76">
        <v>34951.9</v>
      </c>
      <c r="EJ76">
        <v>35217.3</v>
      </c>
      <c r="EK76">
        <v>41686</v>
      </c>
      <c r="EL76">
        <v>42065.2</v>
      </c>
      <c r="EM76">
        <v>1.97558</v>
      </c>
      <c r="EN76">
        <v>1.90523</v>
      </c>
      <c r="EO76">
        <v>0.120502</v>
      </c>
      <c r="EP76">
        <v>0</v>
      </c>
      <c r="EQ76">
        <v>25.5504</v>
      </c>
      <c r="ER76">
        <v>999.9</v>
      </c>
      <c r="ES76">
        <v>52.7</v>
      </c>
      <c r="ET76">
        <v>32.1</v>
      </c>
      <c r="EU76">
        <v>27.8038</v>
      </c>
      <c r="EV76">
        <v>62.8896</v>
      </c>
      <c r="EW76">
        <v>33.0369</v>
      </c>
      <c r="EX76">
        <v>1</v>
      </c>
      <c r="EY76">
        <v>-0.0952566</v>
      </c>
      <c r="EZ76">
        <v>0.106879</v>
      </c>
      <c r="FA76">
        <v>20.3423</v>
      </c>
      <c r="FB76">
        <v>5.21984</v>
      </c>
      <c r="FC76">
        <v>12.0099</v>
      </c>
      <c r="FD76">
        <v>4.98985</v>
      </c>
      <c r="FE76">
        <v>3.28865</v>
      </c>
      <c r="FF76">
        <v>9999</v>
      </c>
      <c r="FG76">
        <v>9999</v>
      </c>
      <c r="FH76">
        <v>9999</v>
      </c>
      <c r="FI76">
        <v>999.9</v>
      </c>
      <c r="FJ76">
        <v>1.86796</v>
      </c>
      <c r="FK76">
        <v>1.86694</v>
      </c>
      <c r="FL76">
        <v>1.86643</v>
      </c>
      <c r="FM76">
        <v>1.8663</v>
      </c>
      <c r="FN76">
        <v>1.86813</v>
      </c>
      <c r="FO76">
        <v>1.87057</v>
      </c>
      <c r="FP76">
        <v>1.86927</v>
      </c>
      <c r="FQ76">
        <v>1.87073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-3.976</v>
      </c>
      <c r="GF76">
        <v>-0.128</v>
      </c>
      <c r="GG76">
        <v>-2.056217051124162</v>
      </c>
      <c r="GH76">
        <v>-0.003737517340571005</v>
      </c>
      <c r="GI76">
        <v>5.982085394622747E-07</v>
      </c>
      <c r="GJ76">
        <v>-1.391655459703326E-10</v>
      </c>
      <c r="GK76">
        <v>-0.1764639834609928</v>
      </c>
      <c r="GL76">
        <v>-0.02035982196881906</v>
      </c>
      <c r="GM76">
        <v>0.001568582532168705</v>
      </c>
      <c r="GN76">
        <v>-2.657820970413759E-05</v>
      </c>
      <c r="GO76">
        <v>3</v>
      </c>
      <c r="GP76">
        <v>2314</v>
      </c>
      <c r="GQ76">
        <v>1</v>
      </c>
      <c r="GR76">
        <v>27</v>
      </c>
      <c r="GS76">
        <v>5484.7</v>
      </c>
      <c r="GT76">
        <v>5484.6</v>
      </c>
      <c r="GU76">
        <v>1.40137</v>
      </c>
      <c r="GV76">
        <v>2.22534</v>
      </c>
      <c r="GW76">
        <v>1.39648</v>
      </c>
      <c r="GX76">
        <v>2.35107</v>
      </c>
      <c r="GY76">
        <v>1.49536</v>
      </c>
      <c r="GZ76">
        <v>2.50854</v>
      </c>
      <c r="HA76">
        <v>39.292</v>
      </c>
      <c r="HB76">
        <v>23.8949</v>
      </c>
      <c r="HC76">
        <v>18</v>
      </c>
      <c r="HD76">
        <v>529.091</v>
      </c>
      <c r="HE76">
        <v>440.099</v>
      </c>
      <c r="HF76">
        <v>25.0201</v>
      </c>
      <c r="HG76">
        <v>26.2664</v>
      </c>
      <c r="HH76">
        <v>30.0002</v>
      </c>
      <c r="HI76">
        <v>26.2975</v>
      </c>
      <c r="HJ76">
        <v>26.2541</v>
      </c>
      <c r="HK76">
        <v>28.1032</v>
      </c>
      <c r="HL76">
        <v>25.71</v>
      </c>
      <c r="HM76">
        <v>95.502</v>
      </c>
      <c r="HN76">
        <v>25.0085</v>
      </c>
      <c r="HO76">
        <v>606.754</v>
      </c>
      <c r="HP76">
        <v>22.791</v>
      </c>
      <c r="HQ76">
        <v>101.191</v>
      </c>
      <c r="HR76">
        <v>101.047</v>
      </c>
    </row>
    <row r="77" spans="1:226">
      <c r="A77">
        <v>61</v>
      </c>
      <c r="B77">
        <v>1678810864.6</v>
      </c>
      <c r="C77">
        <v>545.5</v>
      </c>
      <c r="D77" t="s">
        <v>481</v>
      </c>
      <c r="E77" t="s">
        <v>482</v>
      </c>
      <c r="F77">
        <v>5</v>
      </c>
      <c r="G77" t="s">
        <v>410</v>
      </c>
      <c r="H77" t="s">
        <v>354</v>
      </c>
      <c r="I77">
        <v>1678810856.814285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605.6783295020632</v>
      </c>
      <c r="AK77">
        <v>582.0859030303028</v>
      </c>
      <c r="AL77">
        <v>3.428904282672315</v>
      </c>
      <c r="AM77">
        <v>64.39816624737645</v>
      </c>
      <c r="AN77">
        <f>(AP77 - AO77 + BO77*1E3/(8.314*(BQ77+273.15)) * AR77/BN77 * AQ77) * BN77/(100*BB77) * 1000/(1000 - AP77)</f>
        <v>0</v>
      </c>
      <c r="AO77">
        <v>22.7807020990969</v>
      </c>
      <c r="AP77">
        <v>23.9821696969697</v>
      </c>
      <c r="AQ77">
        <v>-5.629114184618858E-05</v>
      </c>
      <c r="AR77">
        <v>112.6110813942616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2.96</v>
      </c>
      <c r="BC77">
        <v>0.5</v>
      </c>
      <c r="BD77" t="s">
        <v>355</v>
      </c>
      <c r="BE77">
        <v>2</v>
      </c>
      <c r="BF77" t="b">
        <v>1</v>
      </c>
      <c r="BG77">
        <v>1678810856.814285</v>
      </c>
      <c r="BH77">
        <v>543.7712142857143</v>
      </c>
      <c r="BI77">
        <v>575.7455000000001</v>
      </c>
      <c r="BJ77">
        <v>23.99479999999999</v>
      </c>
      <c r="BK77">
        <v>22.77772857142857</v>
      </c>
      <c r="BL77">
        <v>547.7178928571428</v>
      </c>
      <c r="BM77">
        <v>24.12271071428571</v>
      </c>
      <c r="BN77">
        <v>500.0658571428572</v>
      </c>
      <c r="BO77">
        <v>91.0164607142857</v>
      </c>
      <c r="BP77">
        <v>0.09997232499999997</v>
      </c>
      <c r="BQ77">
        <v>26.94181428571429</v>
      </c>
      <c r="BR77">
        <v>27.51609285714286</v>
      </c>
      <c r="BS77">
        <v>999.9000000000002</v>
      </c>
      <c r="BT77">
        <v>0</v>
      </c>
      <c r="BU77">
        <v>0</v>
      </c>
      <c r="BV77">
        <v>9999.151785714286</v>
      </c>
      <c r="BW77">
        <v>0</v>
      </c>
      <c r="BX77">
        <v>6.435759999999997</v>
      </c>
      <c r="BY77">
        <v>-31.97414642857143</v>
      </c>
      <c r="BZ77">
        <v>557.1395357142858</v>
      </c>
      <c r="CA77">
        <v>589.1652142857143</v>
      </c>
      <c r="CB77">
        <v>1.217079285714286</v>
      </c>
      <c r="CC77">
        <v>575.7455000000001</v>
      </c>
      <c r="CD77">
        <v>22.77772857142857</v>
      </c>
      <c r="CE77">
        <v>2.183922142857143</v>
      </c>
      <c r="CF77">
        <v>2.073148214285714</v>
      </c>
      <c r="CG77">
        <v>18.84485357142857</v>
      </c>
      <c r="CH77">
        <v>18.01436071428571</v>
      </c>
      <c r="CI77">
        <v>1999.977857142857</v>
      </c>
      <c r="CJ77">
        <v>0.9799996428571427</v>
      </c>
      <c r="CK77">
        <v>0.02000058928571429</v>
      </c>
      <c r="CL77">
        <v>0</v>
      </c>
      <c r="CM77">
        <v>2.214182142857143</v>
      </c>
      <c r="CN77">
        <v>0</v>
      </c>
      <c r="CO77">
        <v>5930.621785714285</v>
      </c>
      <c r="CP77">
        <v>16749.27857142857</v>
      </c>
      <c r="CQ77">
        <v>39.47296428571428</v>
      </c>
      <c r="CR77">
        <v>40.89935714285714</v>
      </c>
      <c r="CS77">
        <v>39.34571428571428</v>
      </c>
      <c r="CT77">
        <v>40.19839285714286</v>
      </c>
      <c r="CU77">
        <v>38.70732142857143</v>
      </c>
      <c r="CV77">
        <v>1959.977857142857</v>
      </c>
      <c r="CW77">
        <v>40</v>
      </c>
      <c r="CX77">
        <v>0</v>
      </c>
      <c r="CY77">
        <v>1678810869.9</v>
      </c>
      <c r="CZ77">
        <v>0</v>
      </c>
      <c r="DA77">
        <v>0</v>
      </c>
      <c r="DB77" t="s">
        <v>356</v>
      </c>
      <c r="DC77">
        <v>1678481775.6</v>
      </c>
      <c r="DD77">
        <v>1678481780.6</v>
      </c>
      <c r="DE77">
        <v>0</v>
      </c>
      <c r="DF77">
        <v>1.339</v>
      </c>
      <c r="DG77">
        <v>0.082</v>
      </c>
      <c r="DH77">
        <v>-1.99</v>
      </c>
      <c r="DI77">
        <v>-0.032</v>
      </c>
      <c r="DJ77">
        <v>420</v>
      </c>
      <c r="DK77">
        <v>29</v>
      </c>
      <c r="DL77">
        <v>0.33</v>
      </c>
      <c r="DM77">
        <v>0.22</v>
      </c>
      <c r="DN77">
        <v>-31.9356775</v>
      </c>
      <c r="DO77">
        <v>-1.035391744840454</v>
      </c>
      <c r="DP77">
        <v>0.1105432731727717</v>
      </c>
      <c r="DQ77">
        <v>0</v>
      </c>
      <c r="DR77">
        <v>1.22108575</v>
      </c>
      <c r="DS77">
        <v>-0.1019075797373412</v>
      </c>
      <c r="DT77">
        <v>0.009923796876070151</v>
      </c>
      <c r="DU77">
        <v>0</v>
      </c>
      <c r="DV77">
        <v>0</v>
      </c>
      <c r="DW77">
        <v>2</v>
      </c>
      <c r="DX77" t="s">
        <v>365</v>
      </c>
      <c r="DY77">
        <v>2.98357</v>
      </c>
      <c r="DZ77">
        <v>2.7155</v>
      </c>
      <c r="EA77">
        <v>0.119535</v>
      </c>
      <c r="EB77">
        <v>0.122439</v>
      </c>
      <c r="EC77">
        <v>0.108292</v>
      </c>
      <c r="ED77">
        <v>0.102365</v>
      </c>
      <c r="EE77">
        <v>28030.1</v>
      </c>
      <c r="EF77">
        <v>28025.7</v>
      </c>
      <c r="EG77">
        <v>29586.1</v>
      </c>
      <c r="EH77">
        <v>29533.5</v>
      </c>
      <c r="EI77">
        <v>34953.3</v>
      </c>
      <c r="EJ77">
        <v>35217.1</v>
      </c>
      <c r="EK77">
        <v>41686.2</v>
      </c>
      <c r="EL77">
        <v>42065.5</v>
      </c>
      <c r="EM77">
        <v>1.97552</v>
      </c>
      <c r="EN77">
        <v>1.90543</v>
      </c>
      <c r="EO77">
        <v>0.119694</v>
      </c>
      <c r="EP77">
        <v>0</v>
      </c>
      <c r="EQ77">
        <v>25.5498</v>
      </c>
      <c r="ER77">
        <v>999.9</v>
      </c>
      <c r="ES77">
        <v>52.7</v>
      </c>
      <c r="ET77">
        <v>32.1</v>
      </c>
      <c r="EU77">
        <v>27.8054</v>
      </c>
      <c r="EV77">
        <v>63.2296</v>
      </c>
      <c r="EW77">
        <v>33.0569</v>
      </c>
      <c r="EX77">
        <v>1</v>
      </c>
      <c r="EY77">
        <v>-0.09540899999999999</v>
      </c>
      <c r="EZ77">
        <v>0.124428</v>
      </c>
      <c r="FA77">
        <v>20.3422</v>
      </c>
      <c r="FB77">
        <v>5.21939</v>
      </c>
      <c r="FC77">
        <v>12.0099</v>
      </c>
      <c r="FD77">
        <v>4.98915</v>
      </c>
      <c r="FE77">
        <v>3.28865</v>
      </c>
      <c r="FF77">
        <v>9999</v>
      </c>
      <c r="FG77">
        <v>9999</v>
      </c>
      <c r="FH77">
        <v>9999</v>
      </c>
      <c r="FI77">
        <v>999.9</v>
      </c>
      <c r="FJ77">
        <v>1.86798</v>
      </c>
      <c r="FK77">
        <v>1.86695</v>
      </c>
      <c r="FL77">
        <v>1.86643</v>
      </c>
      <c r="FM77">
        <v>1.8663</v>
      </c>
      <c r="FN77">
        <v>1.86815</v>
      </c>
      <c r="FO77">
        <v>1.87057</v>
      </c>
      <c r="FP77">
        <v>1.86922</v>
      </c>
      <c r="FQ77">
        <v>1.87073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-4.03</v>
      </c>
      <c r="GF77">
        <v>-0.128</v>
      </c>
      <c r="GG77">
        <v>-2.056217051124162</v>
      </c>
      <c r="GH77">
        <v>-0.003737517340571005</v>
      </c>
      <c r="GI77">
        <v>5.982085394622747E-07</v>
      </c>
      <c r="GJ77">
        <v>-1.391655459703326E-10</v>
      </c>
      <c r="GK77">
        <v>-0.1764639834609928</v>
      </c>
      <c r="GL77">
        <v>-0.02035982196881906</v>
      </c>
      <c r="GM77">
        <v>0.001568582532168705</v>
      </c>
      <c r="GN77">
        <v>-2.657820970413759E-05</v>
      </c>
      <c r="GO77">
        <v>3</v>
      </c>
      <c r="GP77">
        <v>2314</v>
      </c>
      <c r="GQ77">
        <v>1</v>
      </c>
      <c r="GR77">
        <v>27</v>
      </c>
      <c r="GS77">
        <v>5484.8</v>
      </c>
      <c r="GT77">
        <v>5484.7</v>
      </c>
      <c r="GU77">
        <v>1.43311</v>
      </c>
      <c r="GV77">
        <v>2.24487</v>
      </c>
      <c r="GW77">
        <v>1.39648</v>
      </c>
      <c r="GX77">
        <v>2.34985</v>
      </c>
      <c r="GY77">
        <v>1.49536</v>
      </c>
      <c r="GZ77">
        <v>2.49268</v>
      </c>
      <c r="HA77">
        <v>39.292</v>
      </c>
      <c r="HB77">
        <v>23.9036</v>
      </c>
      <c r="HC77">
        <v>18</v>
      </c>
      <c r="HD77">
        <v>529.059</v>
      </c>
      <c r="HE77">
        <v>440.22</v>
      </c>
      <c r="HF77">
        <v>25.0059</v>
      </c>
      <c r="HG77">
        <v>26.2664</v>
      </c>
      <c r="HH77">
        <v>30.0001</v>
      </c>
      <c r="HI77">
        <v>26.2975</v>
      </c>
      <c r="HJ77">
        <v>26.2541</v>
      </c>
      <c r="HK77">
        <v>28.6874</v>
      </c>
      <c r="HL77">
        <v>25.71</v>
      </c>
      <c r="HM77">
        <v>95.502</v>
      </c>
      <c r="HN77">
        <v>24.9886</v>
      </c>
      <c r="HO77">
        <v>626.789</v>
      </c>
      <c r="HP77">
        <v>22.8017</v>
      </c>
      <c r="HQ77">
        <v>101.192</v>
      </c>
      <c r="HR77">
        <v>101.047</v>
      </c>
    </row>
    <row r="78" spans="1:226">
      <c r="A78">
        <v>62</v>
      </c>
      <c r="B78">
        <v>1678810869.6</v>
      </c>
      <c r="C78">
        <v>550.5</v>
      </c>
      <c r="D78" t="s">
        <v>483</v>
      </c>
      <c r="E78" t="s">
        <v>484</v>
      </c>
      <c r="F78">
        <v>5</v>
      </c>
      <c r="G78" t="s">
        <v>410</v>
      </c>
      <c r="H78" t="s">
        <v>354</v>
      </c>
      <c r="I78">
        <v>1678810862.1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622.8593961189441</v>
      </c>
      <c r="AK78">
        <v>599.0446121212121</v>
      </c>
      <c r="AL78">
        <v>3.399181938519159</v>
      </c>
      <c r="AM78">
        <v>64.39816624737645</v>
      </c>
      <c r="AN78">
        <f>(AP78 - AO78 + BO78*1E3/(8.314*(BQ78+273.15)) * AR78/BN78 * AQ78) * BN78/(100*BB78) * 1000/(1000 - AP78)</f>
        <v>0</v>
      </c>
      <c r="AO78">
        <v>22.77849189104984</v>
      </c>
      <c r="AP78">
        <v>23.97095939393938</v>
      </c>
      <c r="AQ78">
        <v>-6.739291643133787E-05</v>
      </c>
      <c r="AR78">
        <v>112.6110813942616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2.96</v>
      </c>
      <c r="BC78">
        <v>0.5</v>
      </c>
      <c r="BD78" t="s">
        <v>355</v>
      </c>
      <c r="BE78">
        <v>2</v>
      </c>
      <c r="BF78" t="b">
        <v>1</v>
      </c>
      <c r="BG78">
        <v>1678810862.1</v>
      </c>
      <c r="BH78">
        <v>561.3958518518519</v>
      </c>
      <c r="BI78">
        <v>593.496962962963</v>
      </c>
      <c r="BJ78">
        <v>23.98566666666667</v>
      </c>
      <c r="BK78">
        <v>22.77852962962963</v>
      </c>
      <c r="BL78">
        <v>565.3991481481482</v>
      </c>
      <c r="BM78">
        <v>24.11366296296297</v>
      </c>
      <c r="BN78">
        <v>500.0635185185185</v>
      </c>
      <c r="BO78">
        <v>91.01655185185189</v>
      </c>
      <c r="BP78">
        <v>0.09994775925925926</v>
      </c>
      <c r="BQ78">
        <v>26.9430962962963</v>
      </c>
      <c r="BR78">
        <v>27.51465555555555</v>
      </c>
      <c r="BS78">
        <v>999.9000000000001</v>
      </c>
      <c r="BT78">
        <v>0</v>
      </c>
      <c r="BU78">
        <v>0</v>
      </c>
      <c r="BV78">
        <v>9997.220370370369</v>
      </c>
      <c r="BW78">
        <v>0</v>
      </c>
      <c r="BX78">
        <v>6.43347074074074</v>
      </c>
      <c r="BY78">
        <v>-32.10109259259259</v>
      </c>
      <c r="BZ78">
        <v>575.192</v>
      </c>
      <c r="CA78">
        <v>607.331074074074</v>
      </c>
      <c r="CB78">
        <v>1.207142962962963</v>
      </c>
      <c r="CC78">
        <v>593.496962962963</v>
      </c>
      <c r="CD78">
        <v>22.77852962962963</v>
      </c>
      <c r="CE78">
        <v>2.183093703703704</v>
      </c>
      <c r="CF78">
        <v>2.073222962962963</v>
      </c>
      <c r="CG78">
        <v>18.83877777777778</v>
      </c>
      <c r="CH78">
        <v>18.01494444444444</v>
      </c>
      <c r="CI78">
        <v>1999.974814814815</v>
      </c>
      <c r="CJ78">
        <v>0.9800009999999999</v>
      </c>
      <c r="CK78">
        <v>0.01999926666666667</v>
      </c>
      <c r="CL78">
        <v>0</v>
      </c>
      <c r="CM78">
        <v>2.237285185185185</v>
      </c>
      <c r="CN78">
        <v>0</v>
      </c>
      <c r="CO78">
        <v>5930.895555555554</v>
      </c>
      <c r="CP78">
        <v>16749.26296296296</v>
      </c>
      <c r="CQ78">
        <v>39.57377777777777</v>
      </c>
      <c r="CR78">
        <v>40.99051851851851</v>
      </c>
      <c r="CS78">
        <v>39.43951851851851</v>
      </c>
      <c r="CT78">
        <v>40.31918518518518</v>
      </c>
      <c r="CU78">
        <v>38.80296296296296</v>
      </c>
      <c r="CV78">
        <v>1959.977037037037</v>
      </c>
      <c r="CW78">
        <v>39.99888888888889</v>
      </c>
      <c r="CX78">
        <v>0</v>
      </c>
      <c r="CY78">
        <v>1678810874.7</v>
      </c>
      <c r="CZ78">
        <v>0</v>
      </c>
      <c r="DA78">
        <v>0</v>
      </c>
      <c r="DB78" t="s">
        <v>356</v>
      </c>
      <c r="DC78">
        <v>1678481775.6</v>
      </c>
      <c r="DD78">
        <v>1678481780.6</v>
      </c>
      <c r="DE78">
        <v>0</v>
      </c>
      <c r="DF78">
        <v>1.339</v>
      </c>
      <c r="DG78">
        <v>0.082</v>
      </c>
      <c r="DH78">
        <v>-1.99</v>
      </c>
      <c r="DI78">
        <v>-0.032</v>
      </c>
      <c r="DJ78">
        <v>420</v>
      </c>
      <c r="DK78">
        <v>29</v>
      </c>
      <c r="DL78">
        <v>0.33</v>
      </c>
      <c r="DM78">
        <v>0.22</v>
      </c>
      <c r="DN78">
        <v>-32.02299756097561</v>
      </c>
      <c r="DO78">
        <v>-1.263813240418178</v>
      </c>
      <c r="DP78">
        <v>0.1356968221994413</v>
      </c>
      <c r="DQ78">
        <v>0</v>
      </c>
      <c r="DR78">
        <v>1.213406341463415</v>
      </c>
      <c r="DS78">
        <v>-0.1128416027874578</v>
      </c>
      <c r="DT78">
        <v>0.01124015032364056</v>
      </c>
      <c r="DU78">
        <v>0</v>
      </c>
      <c r="DV78">
        <v>0</v>
      </c>
      <c r="DW78">
        <v>2</v>
      </c>
      <c r="DX78" t="s">
        <v>365</v>
      </c>
      <c r="DY78">
        <v>2.9835</v>
      </c>
      <c r="DZ78">
        <v>2.71563</v>
      </c>
      <c r="EA78">
        <v>0.121976</v>
      </c>
      <c r="EB78">
        <v>0.124825</v>
      </c>
      <c r="EC78">
        <v>0.108258</v>
      </c>
      <c r="ED78">
        <v>0.10236</v>
      </c>
      <c r="EE78">
        <v>27952.2</v>
      </c>
      <c r="EF78">
        <v>27949.3</v>
      </c>
      <c r="EG78">
        <v>29585.9</v>
      </c>
      <c r="EH78">
        <v>29533.3</v>
      </c>
      <c r="EI78">
        <v>34954.7</v>
      </c>
      <c r="EJ78">
        <v>35217</v>
      </c>
      <c r="EK78">
        <v>41686.2</v>
      </c>
      <c r="EL78">
        <v>42065.1</v>
      </c>
      <c r="EM78">
        <v>1.97545</v>
      </c>
      <c r="EN78">
        <v>1.90562</v>
      </c>
      <c r="EO78">
        <v>0.120088</v>
      </c>
      <c r="EP78">
        <v>0</v>
      </c>
      <c r="EQ78">
        <v>25.5488</v>
      </c>
      <c r="ER78">
        <v>999.9</v>
      </c>
      <c r="ES78">
        <v>52.6</v>
      </c>
      <c r="ET78">
        <v>32.1</v>
      </c>
      <c r="EU78">
        <v>27.7517</v>
      </c>
      <c r="EV78">
        <v>63.2996</v>
      </c>
      <c r="EW78">
        <v>33.0729</v>
      </c>
      <c r="EX78">
        <v>1</v>
      </c>
      <c r="EY78">
        <v>-0.0950534</v>
      </c>
      <c r="EZ78">
        <v>0.140899</v>
      </c>
      <c r="FA78">
        <v>20.3422</v>
      </c>
      <c r="FB78">
        <v>5.21909</v>
      </c>
      <c r="FC78">
        <v>12.0099</v>
      </c>
      <c r="FD78">
        <v>4.9896</v>
      </c>
      <c r="FE78">
        <v>3.2885</v>
      </c>
      <c r="FF78">
        <v>9999</v>
      </c>
      <c r="FG78">
        <v>9999</v>
      </c>
      <c r="FH78">
        <v>9999</v>
      </c>
      <c r="FI78">
        <v>999.9</v>
      </c>
      <c r="FJ78">
        <v>1.86796</v>
      </c>
      <c r="FK78">
        <v>1.86698</v>
      </c>
      <c r="FL78">
        <v>1.86644</v>
      </c>
      <c r="FM78">
        <v>1.8663</v>
      </c>
      <c r="FN78">
        <v>1.86815</v>
      </c>
      <c r="FO78">
        <v>1.87057</v>
      </c>
      <c r="FP78">
        <v>1.86924</v>
      </c>
      <c r="FQ78">
        <v>1.87073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-4.084</v>
      </c>
      <c r="GF78">
        <v>-0.1281</v>
      </c>
      <c r="GG78">
        <v>-2.056217051124162</v>
      </c>
      <c r="GH78">
        <v>-0.003737517340571005</v>
      </c>
      <c r="GI78">
        <v>5.982085394622747E-07</v>
      </c>
      <c r="GJ78">
        <v>-1.391655459703326E-10</v>
      </c>
      <c r="GK78">
        <v>-0.1764639834609928</v>
      </c>
      <c r="GL78">
        <v>-0.02035982196881906</v>
      </c>
      <c r="GM78">
        <v>0.001568582532168705</v>
      </c>
      <c r="GN78">
        <v>-2.657820970413759E-05</v>
      </c>
      <c r="GO78">
        <v>3</v>
      </c>
      <c r="GP78">
        <v>2314</v>
      </c>
      <c r="GQ78">
        <v>1</v>
      </c>
      <c r="GR78">
        <v>27</v>
      </c>
      <c r="GS78">
        <v>5484.9</v>
      </c>
      <c r="GT78">
        <v>5484.8</v>
      </c>
      <c r="GU78">
        <v>1.46606</v>
      </c>
      <c r="GV78">
        <v>2.25464</v>
      </c>
      <c r="GW78">
        <v>1.39648</v>
      </c>
      <c r="GX78">
        <v>2.35107</v>
      </c>
      <c r="GY78">
        <v>1.49536</v>
      </c>
      <c r="GZ78">
        <v>2.51099</v>
      </c>
      <c r="HA78">
        <v>39.292</v>
      </c>
      <c r="HB78">
        <v>23.9036</v>
      </c>
      <c r="HC78">
        <v>18</v>
      </c>
      <c r="HD78">
        <v>529.008</v>
      </c>
      <c r="HE78">
        <v>440.34</v>
      </c>
      <c r="HF78">
        <v>24.9883</v>
      </c>
      <c r="HG78">
        <v>26.2664</v>
      </c>
      <c r="HH78">
        <v>30</v>
      </c>
      <c r="HI78">
        <v>26.2975</v>
      </c>
      <c r="HJ78">
        <v>26.2541</v>
      </c>
      <c r="HK78">
        <v>29.3446</v>
      </c>
      <c r="HL78">
        <v>25.71</v>
      </c>
      <c r="HM78">
        <v>95.502</v>
      </c>
      <c r="HN78">
        <v>24.9801</v>
      </c>
      <c r="HO78">
        <v>640.226</v>
      </c>
      <c r="HP78">
        <v>22.819</v>
      </c>
      <c r="HQ78">
        <v>101.191</v>
      </c>
      <c r="HR78">
        <v>101.046</v>
      </c>
    </row>
    <row r="79" spans="1:226">
      <c r="A79">
        <v>63</v>
      </c>
      <c r="B79">
        <v>1678810874.6</v>
      </c>
      <c r="C79">
        <v>555.5</v>
      </c>
      <c r="D79" t="s">
        <v>485</v>
      </c>
      <c r="E79" t="s">
        <v>486</v>
      </c>
      <c r="F79">
        <v>5</v>
      </c>
      <c r="G79" t="s">
        <v>410</v>
      </c>
      <c r="H79" t="s">
        <v>354</v>
      </c>
      <c r="I79">
        <v>1678810866.814285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640.0472224161228</v>
      </c>
      <c r="AK79">
        <v>616.2065393939392</v>
      </c>
      <c r="AL79">
        <v>3.431991030975414</v>
      </c>
      <c r="AM79">
        <v>64.39816624737645</v>
      </c>
      <c r="AN79">
        <f>(AP79 - AO79 + BO79*1E3/(8.314*(BQ79+273.15)) * AR79/BN79 * AQ79) * BN79/(100*BB79) * 1000/(1000 - AP79)</f>
        <v>0</v>
      </c>
      <c r="AO79">
        <v>22.77833868235426</v>
      </c>
      <c r="AP79">
        <v>23.95872969696969</v>
      </c>
      <c r="AQ79">
        <v>-8.419821047234129E-05</v>
      </c>
      <c r="AR79">
        <v>112.6110813942616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2.96</v>
      </c>
      <c r="BC79">
        <v>0.5</v>
      </c>
      <c r="BD79" t="s">
        <v>355</v>
      </c>
      <c r="BE79">
        <v>2</v>
      </c>
      <c r="BF79" t="b">
        <v>1</v>
      </c>
      <c r="BG79">
        <v>1678810866.814285</v>
      </c>
      <c r="BH79">
        <v>577.1200714285714</v>
      </c>
      <c r="BI79">
        <v>609.3145714285714</v>
      </c>
      <c r="BJ79">
        <v>23.97598571428572</v>
      </c>
      <c r="BK79">
        <v>22.77865357142857</v>
      </c>
      <c r="BL79">
        <v>581.1736785714286</v>
      </c>
      <c r="BM79">
        <v>24.10407500000001</v>
      </c>
      <c r="BN79">
        <v>500.0585714285714</v>
      </c>
      <c r="BO79">
        <v>91.01689642857143</v>
      </c>
      <c r="BP79">
        <v>0.0999717642857143</v>
      </c>
      <c r="BQ79">
        <v>26.945525</v>
      </c>
      <c r="BR79">
        <v>27.51367142857143</v>
      </c>
      <c r="BS79">
        <v>999.9000000000002</v>
      </c>
      <c r="BT79">
        <v>0</v>
      </c>
      <c r="BU79">
        <v>0</v>
      </c>
      <c r="BV79">
        <v>9993.167142857143</v>
      </c>
      <c r="BW79">
        <v>0</v>
      </c>
      <c r="BX79">
        <v>6.432197857142856</v>
      </c>
      <c r="BY79">
        <v>-32.19455</v>
      </c>
      <c r="BZ79">
        <v>591.2966785714286</v>
      </c>
      <c r="CA79">
        <v>623.5174285714285</v>
      </c>
      <c r="CB79">
        <v>1.197346071428572</v>
      </c>
      <c r="CC79">
        <v>609.3145714285714</v>
      </c>
      <c r="CD79">
        <v>22.77865357142857</v>
      </c>
      <c r="CE79">
        <v>2.182220714285714</v>
      </c>
      <c r="CF79">
        <v>2.073241071428571</v>
      </c>
      <c r="CG79">
        <v>18.832375</v>
      </c>
      <c r="CH79">
        <v>18.01507857142857</v>
      </c>
      <c r="CI79">
        <v>1999.993571428571</v>
      </c>
      <c r="CJ79">
        <v>0.9800023214285714</v>
      </c>
      <c r="CK79">
        <v>0.01999797142857143</v>
      </c>
      <c r="CL79">
        <v>0</v>
      </c>
      <c r="CM79">
        <v>2.282607142857143</v>
      </c>
      <c r="CN79">
        <v>0</v>
      </c>
      <c r="CO79">
        <v>5931.246428571428</v>
      </c>
      <c r="CP79">
        <v>16749.42142857143</v>
      </c>
      <c r="CQ79">
        <v>39.67160714285713</v>
      </c>
      <c r="CR79">
        <v>41.06896428571427</v>
      </c>
      <c r="CS79">
        <v>39.52657142857142</v>
      </c>
      <c r="CT79">
        <v>40.41939285714285</v>
      </c>
      <c r="CU79">
        <v>38.88142857142856</v>
      </c>
      <c r="CV79">
        <v>1959.998571428571</v>
      </c>
      <c r="CW79">
        <v>39.99607142857143</v>
      </c>
      <c r="CX79">
        <v>0</v>
      </c>
      <c r="CY79">
        <v>1678810879.5</v>
      </c>
      <c r="CZ79">
        <v>0</v>
      </c>
      <c r="DA79">
        <v>0</v>
      </c>
      <c r="DB79" t="s">
        <v>356</v>
      </c>
      <c r="DC79">
        <v>1678481775.6</v>
      </c>
      <c r="DD79">
        <v>1678481780.6</v>
      </c>
      <c r="DE79">
        <v>0</v>
      </c>
      <c r="DF79">
        <v>1.339</v>
      </c>
      <c r="DG79">
        <v>0.082</v>
      </c>
      <c r="DH79">
        <v>-1.99</v>
      </c>
      <c r="DI79">
        <v>-0.032</v>
      </c>
      <c r="DJ79">
        <v>420</v>
      </c>
      <c r="DK79">
        <v>29</v>
      </c>
      <c r="DL79">
        <v>0.33</v>
      </c>
      <c r="DM79">
        <v>0.22</v>
      </c>
      <c r="DN79">
        <v>-32.148515</v>
      </c>
      <c r="DO79">
        <v>-1.308396247654738</v>
      </c>
      <c r="DP79">
        <v>0.1380032419003262</v>
      </c>
      <c r="DQ79">
        <v>0</v>
      </c>
      <c r="DR79">
        <v>1.20254225</v>
      </c>
      <c r="DS79">
        <v>-0.1254984990619154</v>
      </c>
      <c r="DT79">
        <v>0.01214986676624481</v>
      </c>
      <c r="DU79">
        <v>0</v>
      </c>
      <c r="DV79">
        <v>0</v>
      </c>
      <c r="DW79">
        <v>2</v>
      </c>
      <c r="DX79" t="s">
        <v>365</v>
      </c>
      <c r="DY79">
        <v>2.98345</v>
      </c>
      <c r="DZ79">
        <v>2.71566</v>
      </c>
      <c r="EA79">
        <v>0.124403</v>
      </c>
      <c r="EB79">
        <v>0.127161</v>
      </c>
      <c r="EC79">
        <v>0.108219</v>
      </c>
      <c r="ED79">
        <v>0.102364</v>
      </c>
      <c r="EE79">
        <v>27874.7</v>
      </c>
      <c r="EF79">
        <v>27874.7</v>
      </c>
      <c r="EG79">
        <v>29585.6</v>
      </c>
      <c r="EH79">
        <v>29533.2</v>
      </c>
      <c r="EI79">
        <v>34955.9</v>
      </c>
      <c r="EJ79">
        <v>35217</v>
      </c>
      <c r="EK79">
        <v>41685.8</v>
      </c>
      <c r="EL79">
        <v>42065.3</v>
      </c>
      <c r="EM79">
        <v>1.97547</v>
      </c>
      <c r="EN79">
        <v>1.9052</v>
      </c>
      <c r="EO79">
        <v>0.119627</v>
      </c>
      <c r="EP79">
        <v>0</v>
      </c>
      <c r="EQ79">
        <v>25.5476</v>
      </c>
      <c r="ER79">
        <v>999.9</v>
      </c>
      <c r="ES79">
        <v>52.6</v>
      </c>
      <c r="ET79">
        <v>32.1</v>
      </c>
      <c r="EU79">
        <v>27.7519</v>
      </c>
      <c r="EV79">
        <v>63.0396</v>
      </c>
      <c r="EW79">
        <v>32.5721</v>
      </c>
      <c r="EX79">
        <v>1</v>
      </c>
      <c r="EY79">
        <v>-0.0952871</v>
      </c>
      <c r="EZ79">
        <v>0.12454</v>
      </c>
      <c r="FA79">
        <v>20.3424</v>
      </c>
      <c r="FB79">
        <v>5.21894</v>
      </c>
      <c r="FC79">
        <v>12.0099</v>
      </c>
      <c r="FD79">
        <v>4.9895</v>
      </c>
      <c r="FE79">
        <v>3.2885</v>
      </c>
      <c r="FF79">
        <v>9999</v>
      </c>
      <c r="FG79">
        <v>9999</v>
      </c>
      <c r="FH79">
        <v>9999</v>
      </c>
      <c r="FI79">
        <v>999.9</v>
      </c>
      <c r="FJ79">
        <v>1.86797</v>
      </c>
      <c r="FK79">
        <v>1.86699</v>
      </c>
      <c r="FL79">
        <v>1.86645</v>
      </c>
      <c r="FM79">
        <v>1.8663</v>
      </c>
      <c r="FN79">
        <v>1.86816</v>
      </c>
      <c r="FO79">
        <v>1.87057</v>
      </c>
      <c r="FP79">
        <v>1.86924</v>
      </c>
      <c r="FQ79">
        <v>1.87073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-4.137</v>
      </c>
      <c r="GF79">
        <v>-0.1282</v>
      </c>
      <c r="GG79">
        <v>-2.056217051124162</v>
      </c>
      <c r="GH79">
        <v>-0.003737517340571005</v>
      </c>
      <c r="GI79">
        <v>5.982085394622747E-07</v>
      </c>
      <c r="GJ79">
        <v>-1.391655459703326E-10</v>
      </c>
      <c r="GK79">
        <v>-0.1764639834609928</v>
      </c>
      <c r="GL79">
        <v>-0.02035982196881906</v>
      </c>
      <c r="GM79">
        <v>0.001568582532168705</v>
      </c>
      <c r="GN79">
        <v>-2.657820970413759E-05</v>
      </c>
      <c r="GO79">
        <v>3</v>
      </c>
      <c r="GP79">
        <v>2314</v>
      </c>
      <c r="GQ79">
        <v>1</v>
      </c>
      <c r="GR79">
        <v>27</v>
      </c>
      <c r="GS79">
        <v>5485</v>
      </c>
      <c r="GT79">
        <v>5484.9</v>
      </c>
      <c r="GU79">
        <v>1.49292</v>
      </c>
      <c r="GV79">
        <v>2.21802</v>
      </c>
      <c r="GW79">
        <v>1.39648</v>
      </c>
      <c r="GX79">
        <v>2.35107</v>
      </c>
      <c r="GY79">
        <v>1.49536</v>
      </c>
      <c r="GZ79">
        <v>2.48291</v>
      </c>
      <c r="HA79">
        <v>39.292</v>
      </c>
      <c r="HB79">
        <v>23.8949</v>
      </c>
      <c r="HC79">
        <v>18</v>
      </c>
      <c r="HD79">
        <v>529.025</v>
      </c>
      <c r="HE79">
        <v>440.08</v>
      </c>
      <c r="HF79">
        <v>24.9767</v>
      </c>
      <c r="HG79">
        <v>26.2664</v>
      </c>
      <c r="HH79">
        <v>30.0001</v>
      </c>
      <c r="HI79">
        <v>26.2975</v>
      </c>
      <c r="HJ79">
        <v>26.2536</v>
      </c>
      <c r="HK79">
        <v>29.9275</v>
      </c>
      <c r="HL79">
        <v>25.71</v>
      </c>
      <c r="HM79">
        <v>95.502</v>
      </c>
      <c r="HN79">
        <v>24.9677</v>
      </c>
      <c r="HO79">
        <v>660.306</v>
      </c>
      <c r="HP79">
        <v>22.8393</v>
      </c>
      <c r="HQ79">
        <v>101.19</v>
      </c>
      <c r="HR79">
        <v>101.046</v>
      </c>
    </row>
    <row r="80" spans="1:226">
      <c r="A80">
        <v>64</v>
      </c>
      <c r="B80">
        <v>1678810879.6</v>
      </c>
      <c r="C80">
        <v>560.5</v>
      </c>
      <c r="D80" t="s">
        <v>487</v>
      </c>
      <c r="E80" t="s">
        <v>488</v>
      </c>
      <c r="F80">
        <v>5</v>
      </c>
      <c r="G80" t="s">
        <v>410</v>
      </c>
      <c r="H80" t="s">
        <v>354</v>
      </c>
      <c r="I80">
        <v>1678810872.1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657.224033944691</v>
      </c>
      <c r="AK80">
        <v>633.4177818181815</v>
      </c>
      <c r="AL80">
        <v>3.453841349054507</v>
      </c>
      <c r="AM80">
        <v>64.39816624737645</v>
      </c>
      <c r="AN80">
        <f>(AP80 - AO80 + BO80*1E3/(8.314*(BQ80+273.15)) * AR80/BN80 * AQ80) * BN80/(100*BB80) * 1000/(1000 - AP80)</f>
        <v>0</v>
      </c>
      <c r="AO80">
        <v>22.77977025857616</v>
      </c>
      <c r="AP80">
        <v>23.94478727272728</v>
      </c>
      <c r="AQ80">
        <v>-7.712160627551689E-05</v>
      </c>
      <c r="AR80">
        <v>112.6110813942616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2.96</v>
      </c>
      <c r="BC80">
        <v>0.5</v>
      </c>
      <c r="BD80" t="s">
        <v>355</v>
      </c>
      <c r="BE80">
        <v>2</v>
      </c>
      <c r="BF80" t="b">
        <v>1</v>
      </c>
      <c r="BG80">
        <v>1678810872.1</v>
      </c>
      <c r="BH80">
        <v>594.7561111111111</v>
      </c>
      <c r="BI80">
        <v>627.0573703703703</v>
      </c>
      <c r="BJ80">
        <v>23.96364444444444</v>
      </c>
      <c r="BK80">
        <v>22.77880740740741</v>
      </c>
      <c r="BL80">
        <v>598.8658148148147</v>
      </c>
      <c r="BM80">
        <v>24.09184074074074</v>
      </c>
      <c r="BN80">
        <v>500.0731851851852</v>
      </c>
      <c r="BO80">
        <v>91.01695185185184</v>
      </c>
      <c r="BP80">
        <v>0.09998705925925927</v>
      </c>
      <c r="BQ80">
        <v>26.94758888888889</v>
      </c>
      <c r="BR80">
        <v>27.50668518518519</v>
      </c>
      <c r="BS80">
        <v>999.9000000000001</v>
      </c>
      <c r="BT80">
        <v>0</v>
      </c>
      <c r="BU80">
        <v>0</v>
      </c>
      <c r="BV80">
        <v>9997.016666666666</v>
      </c>
      <c r="BW80">
        <v>0</v>
      </c>
      <c r="BX80">
        <v>6.430817407407408</v>
      </c>
      <c r="BY80">
        <v>-32.3013962962963</v>
      </c>
      <c r="BZ80">
        <v>609.3582962962963</v>
      </c>
      <c r="CA80">
        <v>641.6740370370369</v>
      </c>
      <c r="CB80">
        <v>1.184847777777778</v>
      </c>
      <c r="CC80">
        <v>627.0573703703703</v>
      </c>
      <c r="CD80">
        <v>22.77880740740741</v>
      </c>
      <c r="CE80">
        <v>2.181097777777778</v>
      </c>
      <c r="CF80">
        <v>2.073255925925926</v>
      </c>
      <c r="CG80">
        <v>18.82413703703704</v>
      </c>
      <c r="CH80">
        <v>18.01518888888889</v>
      </c>
      <c r="CI80">
        <v>1999.970740740741</v>
      </c>
      <c r="CJ80">
        <v>0.9800035555555554</v>
      </c>
      <c r="CK80">
        <v>0.01999674444444445</v>
      </c>
      <c r="CL80">
        <v>0</v>
      </c>
      <c r="CM80">
        <v>2.225703703703704</v>
      </c>
      <c r="CN80">
        <v>0</v>
      </c>
      <c r="CO80">
        <v>5931.447407407407</v>
      </c>
      <c r="CP80">
        <v>16749.24444444444</v>
      </c>
      <c r="CQ80">
        <v>39.77062962962962</v>
      </c>
      <c r="CR80">
        <v>41.15251851851852</v>
      </c>
      <c r="CS80">
        <v>39.62018518518518</v>
      </c>
      <c r="CT80">
        <v>40.53222222222222</v>
      </c>
      <c r="CU80">
        <v>38.97659259259259</v>
      </c>
      <c r="CV80">
        <v>1959.97925925926</v>
      </c>
      <c r="CW80">
        <v>39.9925925925926</v>
      </c>
      <c r="CX80">
        <v>0</v>
      </c>
      <c r="CY80">
        <v>1678810884.3</v>
      </c>
      <c r="CZ80">
        <v>0</v>
      </c>
      <c r="DA80">
        <v>0</v>
      </c>
      <c r="DB80" t="s">
        <v>356</v>
      </c>
      <c r="DC80">
        <v>1678481775.6</v>
      </c>
      <c r="DD80">
        <v>1678481780.6</v>
      </c>
      <c r="DE80">
        <v>0</v>
      </c>
      <c r="DF80">
        <v>1.339</v>
      </c>
      <c r="DG80">
        <v>0.082</v>
      </c>
      <c r="DH80">
        <v>-1.99</v>
      </c>
      <c r="DI80">
        <v>-0.032</v>
      </c>
      <c r="DJ80">
        <v>420</v>
      </c>
      <c r="DK80">
        <v>29</v>
      </c>
      <c r="DL80">
        <v>0.33</v>
      </c>
      <c r="DM80">
        <v>0.22</v>
      </c>
      <c r="DN80">
        <v>-32.22047</v>
      </c>
      <c r="DO80">
        <v>-1.162831519699713</v>
      </c>
      <c r="DP80">
        <v>0.125350361387592</v>
      </c>
      <c r="DQ80">
        <v>0</v>
      </c>
      <c r="DR80">
        <v>1.19324075</v>
      </c>
      <c r="DS80">
        <v>-0.1385893058161368</v>
      </c>
      <c r="DT80">
        <v>0.01346341308649111</v>
      </c>
      <c r="DU80">
        <v>0</v>
      </c>
      <c r="DV80">
        <v>0</v>
      </c>
      <c r="DW80">
        <v>2</v>
      </c>
      <c r="DX80" t="s">
        <v>365</v>
      </c>
      <c r="DY80">
        <v>2.98345</v>
      </c>
      <c r="DZ80">
        <v>2.7155</v>
      </c>
      <c r="EA80">
        <v>0.126807</v>
      </c>
      <c r="EB80">
        <v>0.129491</v>
      </c>
      <c r="EC80">
        <v>0.108179</v>
      </c>
      <c r="ED80">
        <v>0.102362</v>
      </c>
      <c r="EE80">
        <v>27798.3</v>
      </c>
      <c r="EF80">
        <v>27800.4</v>
      </c>
      <c r="EG80">
        <v>29585.8</v>
      </c>
      <c r="EH80">
        <v>29533.3</v>
      </c>
      <c r="EI80">
        <v>34957.7</v>
      </c>
      <c r="EJ80">
        <v>35217.2</v>
      </c>
      <c r="EK80">
        <v>41686</v>
      </c>
      <c r="EL80">
        <v>42065.3</v>
      </c>
      <c r="EM80">
        <v>1.9755</v>
      </c>
      <c r="EN80">
        <v>1.9052</v>
      </c>
      <c r="EO80">
        <v>0.120196</v>
      </c>
      <c r="EP80">
        <v>0</v>
      </c>
      <c r="EQ80">
        <v>25.5461</v>
      </c>
      <c r="ER80">
        <v>999.9</v>
      </c>
      <c r="ES80">
        <v>52.6</v>
      </c>
      <c r="ET80">
        <v>32.1</v>
      </c>
      <c r="EU80">
        <v>27.7508</v>
      </c>
      <c r="EV80">
        <v>63.0796</v>
      </c>
      <c r="EW80">
        <v>32.8726</v>
      </c>
      <c r="EX80">
        <v>1</v>
      </c>
      <c r="EY80">
        <v>-0.0951321</v>
      </c>
      <c r="EZ80">
        <v>0.125449</v>
      </c>
      <c r="FA80">
        <v>20.3423</v>
      </c>
      <c r="FB80">
        <v>5.21954</v>
      </c>
      <c r="FC80">
        <v>12.0099</v>
      </c>
      <c r="FD80">
        <v>4.98955</v>
      </c>
      <c r="FE80">
        <v>3.28855</v>
      </c>
      <c r="FF80">
        <v>9999</v>
      </c>
      <c r="FG80">
        <v>9999</v>
      </c>
      <c r="FH80">
        <v>9999</v>
      </c>
      <c r="FI80">
        <v>999.9</v>
      </c>
      <c r="FJ80">
        <v>1.86797</v>
      </c>
      <c r="FK80">
        <v>1.86699</v>
      </c>
      <c r="FL80">
        <v>1.86646</v>
      </c>
      <c r="FM80">
        <v>1.8663</v>
      </c>
      <c r="FN80">
        <v>1.86815</v>
      </c>
      <c r="FO80">
        <v>1.87058</v>
      </c>
      <c r="FP80">
        <v>1.86926</v>
      </c>
      <c r="FQ80">
        <v>1.87073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-4.189</v>
      </c>
      <c r="GF80">
        <v>-0.1284</v>
      </c>
      <c r="GG80">
        <v>-2.056217051124162</v>
      </c>
      <c r="GH80">
        <v>-0.003737517340571005</v>
      </c>
      <c r="GI80">
        <v>5.982085394622747E-07</v>
      </c>
      <c r="GJ80">
        <v>-1.391655459703326E-10</v>
      </c>
      <c r="GK80">
        <v>-0.1764639834609928</v>
      </c>
      <c r="GL80">
        <v>-0.02035982196881906</v>
      </c>
      <c r="GM80">
        <v>0.001568582532168705</v>
      </c>
      <c r="GN80">
        <v>-2.657820970413759E-05</v>
      </c>
      <c r="GO80">
        <v>3</v>
      </c>
      <c r="GP80">
        <v>2314</v>
      </c>
      <c r="GQ80">
        <v>1</v>
      </c>
      <c r="GR80">
        <v>27</v>
      </c>
      <c r="GS80">
        <v>5485.1</v>
      </c>
      <c r="GT80">
        <v>5485</v>
      </c>
      <c r="GU80">
        <v>1.52832</v>
      </c>
      <c r="GV80">
        <v>2.25098</v>
      </c>
      <c r="GW80">
        <v>1.39648</v>
      </c>
      <c r="GX80">
        <v>2.35107</v>
      </c>
      <c r="GY80">
        <v>1.49536</v>
      </c>
      <c r="GZ80">
        <v>2.39868</v>
      </c>
      <c r="HA80">
        <v>39.292</v>
      </c>
      <c r="HB80">
        <v>23.8949</v>
      </c>
      <c r="HC80">
        <v>18</v>
      </c>
      <c r="HD80">
        <v>529.042</v>
      </c>
      <c r="HE80">
        <v>440.067</v>
      </c>
      <c r="HF80">
        <v>24.9658</v>
      </c>
      <c r="HG80">
        <v>26.2664</v>
      </c>
      <c r="HH80">
        <v>30.0001</v>
      </c>
      <c r="HI80">
        <v>26.2975</v>
      </c>
      <c r="HJ80">
        <v>26.2519</v>
      </c>
      <c r="HK80">
        <v>30.5857</v>
      </c>
      <c r="HL80">
        <v>25.71</v>
      </c>
      <c r="HM80">
        <v>95.502</v>
      </c>
      <c r="HN80">
        <v>24.9677</v>
      </c>
      <c r="HO80">
        <v>673.747</v>
      </c>
      <c r="HP80">
        <v>22.8684</v>
      </c>
      <c r="HQ80">
        <v>101.191</v>
      </c>
      <c r="HR80">
        <v>101.047</v>
      </c>
    </row>
    <row r="81" spans="1:226">
      <c r="A81">
        <v>65</v>
      </c>
      <c r="B81">
        <v>1678810884.6</v>
      </c>
      <c r="C81">
        <v>565.5</v>
      </c>
      <c r="D81" t="s">
        <v>489</v>
      </c>
      <c r="E81" t="s">
        <v>490</v>
      </c>
      <c r="F81">
        <v>5</v>
      </c>
      <c r="G81" t="s">
        <v>410</v>
      </c>
      <c r="H81" t="s">
        <v>354</v>
      </c>
      <c r="I81">
        <v>1678810876.814285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674.4062134448974</v>
      </c>
      <c r="AK81">
        <v>650.5182727272726</v>
      </c>
      <c r="AL81">
        <v>3.424031009539774</v>
      </c>
      <c r="AM81">
        <v>64.39816624737645</v>
      </c>
      <c r="AN81">
        <f>(AP81 - AO81 + BO81*1E3/(8.314*(BQ81+273.15)) * AR81/BN81 * AQ81) * BN81/(100*BB81) * 1000/(1000 - AP81)</f>
        <v>0</v>
      </c>
      <c r="AO81">
        <v>22.78341638750804</v>
      </c>
      <c r="AP81">
        <v>23.93220727272726</v>
      </c>
      <c r="AQ81">
        <v>-6.627637879602487E-05</v>
      </c>
      <c r="AR81">
        <v>112.6110813942616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2.96</v>
      </c>
      <c r="BC81">
        <v>0.5</v>
      </c>
      <c r="BD81" t="s">
        <v>355</v>
      </c>
      <c r="BE81">
        <v>2</v>
      </c>
      <c r="BF81" t="b">
        <v>1</v>
      </c>
      <c r="BG81">
        <v>1678810876.814285</v>
      </c>
      <c r="BH81">
        <v>610.537</v>
      </c>
      <c r="BI81">
        <v>642.8854642857142</v>
      </c>
      <c r="BJ81">
        <v>23.95170357142857</v>
      </c>
      <c r="BK81">
        <v>22.77954285714286</v>
      </c>
      <c r="BL81">
        <v>614.6967857142856</v>
      </c>
      <c r="BM81">
        <v>24.08001071428571</v>
      </c>
      <c r="BN81">
        <v>500.0774642857143</v>
      </c>
      <c r="BO81">
        <v>91.01752142857143</v>
      </c>
      <c r="BP81">
        <v>0.1000367642857143</v>
      </c>
      <c r="BQ81">
        <v>26.94847142857142</v>
      </c>
      <c r="BR81">
        <v>27.50830357142857</v>
      </c>
      <c r="BS81">
        <v>999.9000000000002</v>
      </c>
      <c r="BT81">
        <v>0</v>
      </c>
      <c r="BU81">
        <v>0</v>
      </c>
      <c r="BV81">
        <v>9992.522857142856</v>
      </c>
      <c r="BW81">
        <v>0</v>
      </c>
      <c r="BX81">
        <v>6.428384285714285</v>
      </c>
      <c r="BY81">
        <v>-32.34862142857143</v>
      </c>
      <c r="BZ81">
        <v>625.5189642857143</v>
      </c>
      <c r="CA81">
        <v>657.8716071428572</v>
      </c>
      <c r="CB81">
        <v>1.172173571428571</v>
      </c>
      <c r="CC81">
        <v>642.8854642857142</v>
      </c>
      <c r="CD81">
        <v>22.77954285714286</v>
      </c>
      <c r="CE81">
        <v>2.180025357142857</v>
      </c>
      <c r="CF81">
        <v>2.073336071428571</v>
      </c>
      <c r="CG81">
        <v>18.81626428571429</v>
      </c>
      <c r="CH81">
        <v>18.0158</v>
      </c>
      <c r="CI81">
        <v>1999.982857142857</v>
      </c>
      <c r="CJ81">
        <v>0.9800046785714286</v>
      </c>
      <c r="CK81">
        <v>0.01999562142857143</v>
      </c>
      <c r="CL81">
        <v>0</v>
      </c>
      <c r="CM81">
        <v>2.233617857142858</v>
      </c>
      <c r="CN81">
        <v>0</v>
      </c>
      <c r="CO81">
        <v>5931.559285714286</v>
      </c>
      <c r="CP81">
        <v>16749.34285714286</v>
      </c>
      <c r="CQ81">
        <v>39.86364285714285</v>
      </c>
      <c r="CR81">
        <v>41.22739285714284</v>
      </c>
      <c r="CS81">
        <v>39.70289285714285</v>
      </c>
      <c r="CT81">
        <v>40.63599999999999</v>
      </c>
      <c r="CU81">
        <v>39.05996428571428</v>
      </c>
      <c r="CV81">
        <v>1959.9925</v>
      </c>
      <c r="CW81">
        <v>39.99035714285714</v>
      </c>
      <c r="CX81">
        <v>0</v>
      </c>
      <c r="CY81">
        <v>1678810889.7</v>
      </c>
      <c r="CZ81">
        <v>0</v>
      </c>
      <c r="DA81">
        <v>0</v>
      </c>
      <c r="DB81" t="s">
        <v>356</v>
      </c>
      <c r="DC81">
        <v>1678481775.6</v>
      </c>
      <c r="DD81">
        <v>1678481780.6</v>
      </c>
      <c r="DE81">
        <v>0</v>
      </c>
      <c r="DF81">
        <v>1.339</v>
      </c>
      <c r="DG81">
        <v>0.082</v>
      </c>
      <c r="DH81">
        <v>-1.99</v>
      </c>
      <c r="DI81">
        <v>-0.032</v>
      </c>
      <c r="DJ81">
        <v>420</v>
      </c>
      <c r="DK81">
        <v>29</v>
      </c>
      <c r="DL81">
        <v>0.33</v>
      </c>
      <c r="DM81">
        <v>0.22</v>
      </c>
      <c r="DN81">
        <v>-32.31478499999999</v>
      </c>
      <c r="DO81">
        <v>-0.6274919324576791</v>
      </c>
      <c r="DP81">
        <v>0.07794679451394976</v>
      </c>
      <c r="DQ81">
        <v>0</v>
      </c>
      <c r="DR81">
        <v>1.17829725</v>
      </c>
      <c r="DS81">
        <v>-0.1626924202626659</v>
      </c>
      <c r="DT81">
        <v>0.01585250721297738</v>
      </c>
      <c r="DU81">
        <v>0</v>
      </c>
      <c r="DV81">
        <v>0</v>
      </c>
      <c r="DW81">
        <v>2</v>
      </c>
      <c r="DX81" t="s">
        <v>365</v>
      </c>
      <c r="DY81">
        <v>2.98352</v>
      </c>
      <c r="DZ81">
        <v>2.71564</v>
      </c>
      <c r="EA81">
        <v>0.129167</v>
      </c>
      <c r="EB81">
        <v>0.131773</v>
      </c>
      <c r="EC81">
        <v>0.108134</v>
      </c>
      <c r="ED81">
        <v>0.102404</v>
      </c>
      <c r="EE81">
        <v>27723.1</v>
      </c>
      <c r="EF81">
        <v>27727.1</v>
      </c>
      <c r="EG81">
        <v>29585.6</v>
      </c>
      <c r="EH81">
        <v>29532.8</v>
      </c>
      <c r="EI81">
        <v>34959.4</v>
      </c>
      <c r="EJ81">
        <v>35215.3</v>
      </c>
      <c r="EK81">
        <v>41685.8</v>
      </c>
      <c r="EL81">
        <v>42065</v>
      </c>
      <c r="EM81">
        <v>1.97525</v>
      </c>
      <c r="EN81">
        <v>1.90583</v>
      </c>
      <c r="EO81">
        <v>0.120029</v>
      </c>
      <c r="EP81">
        <v>0</v>
      </c>
      <c r="EQ81">
        <v>25.5455</v>
      </c>
      <c r="ER81">
        <v>999.9</v>
      </c>
      <c r="ES81">
        <v>52.6</v>
      </c>
      <c r="ET81">
        <v>32.1</v>
      </c>
      <c r="EU81">
        <v>27.7533</v>
      </c>
      <c r="EV81">
        <v>63.1496</v>
      </c>
      <c r="EW81">
        <v>32.8726</v>
      </c>
      <c r="EX81">
        <v>1</v>
      </c>
      <c r="EY81">
        <v>-0.0955107</v>
      </c>
      <c r="EZ81">
        <v>0.09939539999999999</v>
      </c>
      <c r="FA81">
        <v>20.3424</v>
      </c>
      <c r="FB81">
        <v>5.21954</v>
      </c>
      <c r="FC81">
        <v>12.0099</v>
      </c>
      <c r="FD81">
        <v>4.98995</v>
      </c>
      <c r="FE81">
        <v>3.28865</v>
      </c>
      <c r="FF81">
        <v>9999</v>
      </c>
      <c r="FG81">
        <v>9999</v>
      </c>
      <c r="FH81">
        <v>9999</v>
      </c>
      <c r="FI81">
        <v>999.9</v>
      </c>
      <c r="FJ81">
        <v>1.86796</v>
      </c>
      <c r="FK81">
        <v>1.86693</v>
      </c>
      <c r="FL81">
        <v>1.86645</v>
      </c>
      <c r="FM81">
        <v>1.8663</v>
      </c>
      <c r="FN81">
        <v>1.86813</v>
      </c>
      <c r="FO81">
        <v>1.87057</v>
      </c>
      <c r="FP81">
        <v>1.86923</v>
      </c>
      <c r="FQ81">
        <v>1.87072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-4.242</v>
      </c>
      <c r="GF81">
        <v>-0.1285</v>
      </c>
      <c r="GG81">
        <v>-2.056217051124162</v>
      </c>
      <c r="GH81">
        <v>-0.003737517340571005</v>
      </c>
      <c r="GI81">
        <v>5.982085394622747E-07</v>
      </c>
      <c r="GJ81">
        <v>-1.391655459703326E-10</v>
      </c>
      <c r="GK81">
        <v>-0.1764639834609928</v>
      </c>
      <c r="GL81">
        <v>-0.02035982196881906</v>
      </c>
      <c r="GM81">
        <v>0.001568582532168705</v>
      </c>
      <c r="GN81">
        <v>-2.657820970413759E-05</v>
      </c>
      <c r="GO81">
        <v>3</v>
      </c>
      <c r="GP81">
        <v>2314</v>
      </c>
      <c r="GQ81">
        <v>1</v>
      </c>
      <c r="GR81">
        <v>27</v>
      </c>
      <c r="GS81">
        <v>5485.1</v>
      </c>
      <c r="GT81">
        <v>5485.1</v>
      </c>
      <c r="GU81">
        <v>1.55762</v>
      </c>
      <c r="GV81">
        <v>2.24487</v>
      </c>
      <c r="GW81">
        <v>1.39771</v>
      </c>
      <c r="GX81">
        <v>2.34985</v>
      </c>
      <c r="GY81">
        <v>1.49536</v>
      </c>
      <c r="GZ81">
        <v>2.53296</v>
      </c>
      <c r="HA81">
        <v>39.292</v>
      </c>
      <c r="HB81">
        <v>23.8949</v>
      </c>
      <c r="HC81">
        <v>18</v>
      </c>
      <c r="HD81">
        <v>528.876</v>
      </c>
      <c r="HE81">
        <v>440.444</v>
      </c>
      <c r="HF81">
        <v>24.9628</v>
      </c>
      <c r="HG81">
        <v>26.2664</v>
      </c>
      <c r="HH81">
        <v>30.0001</v>
      </c>
      <c r="HI81">
        <v>26.2975</v>
      </c>
      <c r="HJ81">
        <v>26.2519</v>
      </c>
      <c r="HK81">
        <v>31.1653</v>
      </c>
      <c r="HL81">
        <v>25.4199</v>
      </c>
      <c r="HM81">
        <v>95.502</v>
      </c>
      <c r="HN81">
        <v>24.9548</v>
      </c>
      <c r="HO81">
        <v>687.1079999999999</v>
      </c>
      <c r="HP81">
        <v>22.9014</v>
      </c>
      <c r="HQ81">
        <v>101.19</v>
      </c>
      <c r="HR81">
        <v>101.046</v>
      </c>
    </row>
    <row r="82" spans="1:226">
      <c r="A82">
        <v>66</v>
      </c>
      <c r="B82">
        <v>1678810889.6</v>
      </c>
      <c r="C82">
        <v>570.5</v>
      </c>
      <c r="D82" t="s">
        <v>491</v>
      </c>
      <c r="E82" t="s">
        <v>492</v>
      </c>
      <c r="F82">
        <v>5</v>
      </c>
      <c r="G82" t="s">
        <v>410</v>
      </c>
      <c r="H82" t="s">
        <v>354</v>
      </c>
      <c r="I82">
        <v>1678810882.1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691.5439190241132</v>
      </c>
      <c r="AK82">
        <v>667.6462303030304</v>
      </c>
      <c r="AL82">
        <v>3.421361997445781</v>
      </c>
      <c r="AM82">
        <v>64.39816624737645</v>
      </c>
      <c r="AN82">
        <f>(AP82 - AO82 + BO82*1E3/(8.314*(BQ82+273.15)) * AR82/BN82 * AQ82) * BN82/(100*BB82) * 1000/(1000 - AP82)</f>
        <v>0</v>
      </c>
      <c r="AO82">
        <v>22.82632879435879</v>
      </c>
      <c r="AP82">
        <v>23.93045212121212</v>
      </c>
      <c r="AQ82">
        <v>2.534999167325597E-05</v>
      </c>
      <c r="AR82">
        <v>112.6110813942616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2.96</v>
      </c>
      <c r="BC82">
        <v>0.5</v>
      </c>
      <c r="BD82" t="s">
        <v>355</v>
      </c>
      <c r="BE82">
        <v>2</v>
      </c>
      <c r="BF82" t="b">
        <v>1</v>
      </c>
      <c r="BG82">
        <v>1678810882.1</v>
      </c>
      <c r="BH82">
        <v>628.2396666666667</v>
      </c>
      <c r="BI82">
        <v>660.6271851851852</v>
      </c>
      <c r="BJ82">
        <v>23.93918888888889</v>
      </c>
      <c r="BK82">
        <v>22.79227037037037</v>
      </c>
      <c r="BL82">
        <v>632.4554444444445</v>
      </c>
      <c r="BM82">
        <v>24.0676</v>
      </c>
      <c r="BN82">
        <v>500.0930740740741</v>
      </c>
      <c r="BO82">
        <v>91.01721111111111</v>
      </c>
      <c r="BP82">
        <v>0.09997214444444447</v>
      </c>
      <c r="BQ82">
        <v>26.9491</v>
      </c>
      <c r="BR82">
        <v>27.51035555555555</v>
      </c>
      <c r="BS82">
        <v>999.9000000000001</v>
      </c>
      <c r="BT82">
        <v>0</v>
      </c>
      <c r="BU82">
        <v>0</v>
      </c>
      <c r="BV82">
        <v>9998.845185185186</v>
      </c>
      <c r="BW82">
        <v>0</v>
      </c>
      <c r="BX82">
        <v>6.426758148148147</v>
      </c>
      <c r="BY82">
        <v>-32.38761481481482</v>
      </c>
      <c r="BZ82">
        <v>643.6478888888888</v>
      </c>
      <c r="CA82">
        <v>676.035888888889</v>
      </c>
      <c r="CB82">
        <v>1.146918888888889</v>
      </c>
      <c r="CC82">
        <v>660.6271851851852</v>
      </c>
      <c r="CD82">
        <v>22.79227037037037</v>
      </c>
      <c r="CE82">
        <v>2.178877777777778</v>
      </c>
      <c r="CF82">
        <v>2.074488148148148</v>
      </c>
      <c r="CG82">
        <v>18.80784444444445</v>
      </c>
      <c r="CH82">
        <v>18.02463703703704</v>
      </c>
      <c r="CI82">
        <v>1999.980370370371</v>
      </c>
      <c r="CJ82">
        <v>0.9800061111111114</v>
      </c>
      <c r="CK82">
        <v>0.01999418888888889</v>
      </c>
      <c r="CL82">
        <v>0</v>
      </c>
      <c r="CM82">
        <v>2.190303703703703</v>
      </c>
      <c r="CN82">
        <v>0</v>
      </c>
      <c r="CO82">
        <v>5931.500370370371</v>
      </c>
      <c r="CP82">
        <v>16749.33333333333</v>
      </c>
      <c r="CQ82">
        <v>39.96737037037037</v>
      </c>
      <c r="CR82">
        <v>41.31451851851851</v>
      </c>
      <c r="CS82">
        <v>39.79144444444444</v>
      </c>
      <c r="CT82">
        <v>40.74985185185186</v>
      </c>
      <c r="CU82">
        <v>39.15718518518518</v>
      </c>
      <c r="CV82">
        <v>1959.992962962963</v>
      </c>
      <c r="CW82">
        <v>39.98814814814815</v>
      </c>
      <c r="CX82">
        <v>0</v>
      </c>
      <c r="CY82">
        <v>1678810894.5</v>
      </c>
      <c r="CZ82">
        <v>0</v>
      </c>
      <c r="DA82">
        <v>0</v>
      </c>
      <c r="DB82" t="s">
        <v>356</v>
      </c>
      <c r="DC82">
        <v>1678481775.6</v>
      </c>
      <c r="DD82">
        <v>1678481780.6</v>
      </c>
      <c r="DE82">
        <v>0</v>
      </c>
      <c r="DF82">
        <v>1.339</v>
      </c>
      <c r="DG82">
        <v>0.082</v>
      </c>
      <c r="DH82">
        <v>-1.99</v>
      </c>
      <c r="DI82">
        <v>-0.032</v>
      </c>
      <c r="DJ82">
        <v>420</v>
      </c>
      <c r="DK82">
        <v>29</v>
      </c>
      <c r="DL82">
        <v>0.33</v>
      </c>
      <c r="DM82">
        <v>0.22</v>
      </c>
      <c r="DN82">
        <v>-32.362795</v>
      </c>
      <c r="DO82">
        <v>-0.4566731707316489</v>
      </c>
      <c r="DP82">
        <v>0.06878195239305149</v>
      </c>
      <c r="DQ82">
        <v>0</v>
      </c>
      <c r="DR82">
        <v>1.1579825</v>
      </c>
      <c r="DS82">
        <v>-0.2754918574108847</v>
      </c>
      <c r="DT82">
        <v>0.02775395663234345</v>
      </c>
      <c r="DU82">
        <v>0</v>
      </c>
      <c r="DV82">
        <v>0</v>
      </c>
      <c r="DW82">
        <v>2</v>
      </c>
      <c r="DX82" t="s">
        <v>365</v>
      </c>
      <c r="DY82">
        <v>2.98334</v>
      </c>
      <c r="DZ82">
        <v>2.71553</v>
      </c>
      <c r="EA82">
        <v>0.131493</v>
      </c>
      <c r="EB82">
        <v>0.13405</v>
      </c>
      <c r="EC82">
        <v>0.108137</v>
      </c>
      <c r="ED82">
        <v>0.102538</v>
      </c>
      <c r="EE82">
        <v>27649.1</v>
      </c>
      <c r="EF82">
        <v>27654.4</v>
      </c>
      <c r="EG82">
        <v>29585.7</v>
      </c>
      <c r="EH82">
        <v>29532.8</v>
      </c>
      <c r="EI82">
        <v>34959.6</v>
      </c>
      <c r="EJ82">
        <v>35209.6</v>
      </c>
      <c r="EK82">
        <v>41686.1</v>
      </c>
      <c r="EL82">
        <v>42064.6</v>
      </c>
      <c r="EM82">
        <v>1.97532</v>
      </c>
      <c r="EN82">
        <v>1.90597</v>
      </c>
      <c r="EO82">
        <v>0.120904</v>
      </c>
      <c r="EP82">
        <v>0</v>
      </c>
      <c r="EQ82">
        <v>25.5439</v>
      </c>
      <c r="ER82">
        <v>999.9</v>
      </c>
      <c r="ES82">
        <v>52.6</v>
      </c>
      <c r="ET82">
        <v>32.1</v>
      </c>
      <c r="EU82">
        <v>27.7532</v>
      </c>
      <c r="EV82">
        <v>63.0097</v>
      </c>
      <c r="EW82">
        <v>32.6562</v>
      </c>
      <c r="EX82">
        <v>1</v>
      </c>
      <c r="EY82">
        <v>-0.0949695</v>
      </c>
      <c r="EZ82">
        <v>0.131588</v>
      </c>
      <c r="FA82">
        <v>20.3425</v>
      </c>
      <c r="FB82">
        <v>5.21954</v>
      </c>
      <c r="FC82">
        <v>12.0099</v>
      </c>
      <c r="FD82">
        <v>4.98955</v>
      </c>
      <c r="FE82">
        <v>3.2885</v>
      </c>
      <c r="FF82">
        <v>9999</v>
      </c>
      <c r="FG82">
        <v>9999</v>
      </c>
      <c r="FH82">
        <v>9999</v>
      </c>
      <c r="FI82">
        <v>999.9</v>
      </c>
      <c r="FJ82">
        <v>1.86798</v>
      </c>
      <c r="FK82">
        <v>1.86695</v>
      </c>
      <c r="FL82">
        <v>1.86646</v>
      </c>
      <c r="FM82">
        <v>1.8663</v>
      </c>
      <c r="FN82">
        <v>1.86815</v>
      </c>
      <c r="FO82">
        <v>1.87058</v>
      </c>
      <c r="FP82">
        <v>1.86927</v>
      </c>
      <c r="FQ82">
        <v>1.87073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-4.295</v>
      </c>
      <c r="GF82">
        <v>-0.1285</v>
      </c>
      <c r="GG82">
        <v>-2.056217051124162</v>
      </c>
      <c r="GH82">
        <v>-0.003737517340571005</v>
      </c>
      <c r="GI82">
        <v>5.982085394622747E-07</v>
      </c>
      <c r="GJ82">
        <v>-1.391655459703326E-10</v>
      </c>
      <c r="GK82">
        <v>-0.1764639834609928</v>
      </c>
      <c r="GL82">
        <v>-0.02035982196881906</v>
      </c>
      <c r="GM82">
        <v>0.001568582532168705</v>
      </c>
      <c r="GN82">
        <v>-2.657820970413759E-05</v>
      </c>
      <c r="GO82">
        <v>3</v>
      </c>
      <c r="GP82">
        <v>2314</v>
      </c>
      <c r="GQ82">
        <v>1</v>
      </c>
      <c r="GR82">
        <v>27</v>
      </c>
      <c r="GS82">
        <v>5485.2</v>
      </c>
      <c r="GT82">
        <v>5485.1</v>
      </c>
      <c r="GU82">
        <v>1.58691</v>
      </c>
      <c r="GV82">
        <v>2.2168</v>
      </c>
      <c r="GW82">
        <v>1.39648</v>
      </c>
      <c r="GX82">
        <v>2.34985</v>
      </c>
      <c r="GY82">
        <v>1.49536</v>
      </c>
      <c r="GZ82">
        <v>2.5293</v>
      </c>
      <c r="HA82">
        <v>39.292</v>
      </c>
      <c r="HB82">
        <v>23.8949</v>
      </c>
      <c r="HC82">
        <v>18</v>
      </c>
      <c r="HD82">
        <v>528.925</v>
      </c>
      <c r="HE82">
        <v>440.535</v>
      </c>
      <c r="HF82">
        <v>24.9548</v>
      </c>
      <c r="HG82">
        <v>26.2664</v>
      </c>
      <c r="HH82">
        <v>30.0001</v>
      </c>
      <c r="HI82">
        <v>26.2975</v>
      </c>
      <c r="HJ82">
        <v>26.2519</v>
      </c>
      <c r="HK82">
        <v>31.8123</v>
      </c>
      <c r="HL82">
        <v>25.4199</v>
      </c>
      <c r="HM82">
        <v>95.502</v>
      </c>
      <c r="HN82">
        <v>24.9369</v>
      </c>
      <c r="HO82">
        <v>707.149</v>
      </c>
      <c r="HP82">
        <v>22.9173</v>
      </c>
      <c r="HQ82">
        <v>101.191</v>
      </c>
      <c r="HR82">
        <v>101.045</v>
      </c>
    </row>
    <row r="83" spans="1:226">
      <c r="A83">
        <v>67</v>
      </c>
      <c r="B83">
        <v>1678810894.6</v>
      </c>
      <c r="C83">
        <v>575.5</v>
      </c>
      <c r="D83" t="s">
        <v>493</v>
      </c>
      <c r="E83" t="s">
        <v>494</v>
      </c>
      <c r="F83">
        <v>5</v>
      </c>
      <c r="G83" t="s">
        <v>410</v>
      </c>
      <c r="H83" t="s">
        <v>354</v>
      </c>
      <c r="I83">
        <v>1678810886.814285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708.8113439076507</v>
      </c>
      <c r="AK83">
        <v>684.8878666666668</v>
      </c>
      <c r="AL83">
        <v>3.441209540281571</v>
      </c>
      <c r="AM83">
        <v>64.39816624737645</v>
      </c>
      <c r="AN83">
        <f>(AP83 - AO83 + BO83*1E3/(8.314*(BQ83+273.15)) * AR83/BN83 * AQ83) * BN83/(100*BB83) * 1000/(1000 - AP83)</f>
        <v>0</v>
      </c>
      <c r="AO83">
        <v>22.84175059552608</v>
      </c>
      <c r="AP83">
        <v>23.93059636363636</v>
      </c>
      <c r="AQ83">
        <v>-2.021345144086456E-05</v>
      </c>
      <c r="AR83">
        <v>112.6110813942616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2.96</v>
      </c>
      <c r="BC83">
        <v>0.5</v>
      </c>
      <c r="BD83" t="s">
        <v>355</v>
      </c>
      <c r="BE83">
        <v>2</v>
      </c>
      <c r="BF83" t="b">
        <v>1</v>
      </c>
      <c r="BG83">
        <v>1678810886.814285</v>
      </c>
      <c r="BH83">
        <v>644.0497142857145</v>
      </c>
      <c r="BI83">
        <v>676.4571785714286</v>
      </c>
      <c r="BJ83">
        <v>23.93335</v>
      </c>
      <c r="BK83">
        <v>22.81090357142856</v>
      </c>
      <c r="BL83">
        <v>648.3153928571429</v>
      </c>
      <c r="BM83">
        <v>24.06181428571429</v>
      </c>
      <c r="BN83">
        <v>500.0850714285714</v>
      </c>
      <c r="BO83">
        <v>91.01653214285716</v>
      </c>
      <c r="BP83">
        <v>0.100029725</v>
      </c>
      <c r="BQ83">
        <v>26.952325</v>
      </c>
      <c r="BR83">
        <v>27.51900357142857</v>
      </c>
      <c r="BS83">
        <v>999.9000000000002</v>
      </c>
      <c r="BT83">
        <v>0</v>
      </c>
      <c r="BU83">
        <v>0</v>
      </c>
      <c r="BV83">
        <v>9996.223214285714</v>
      </c>
      <c r="BW83">
        <v>0</v>
      </c>
      <c r="BX83">
        <v>6.427731785714284</v>
      </c>
      <c r="BY83">
        <v>-32.40746428571429</v>
      </c>
      <c r="BZ83">
        <v>659.8418928571429</v>
      </c>
      <c r="CA83">
        <v>692.2483928571428</v>
      </c>
      <c r="CB83">
        <v>1.122443214285714</v>
      </c>
      <c r="CC83">
        <v>676.4571785714286</v>
      </c>
      <c r="CD83">
        <v>22.81090357142856</v>
      </c>
      <c r="CE83">
        <v>2.178330357142857</v>
      </c>
      <c r="CF83">
        <v>2.07617</v>
      </c>
      <c r="CG83">
        <v>18.80383214285714</v>
      </c>
      <c r="CH83">
        <v>18.03751428571428</v>
      </c>
      <c r="CI83">
        <v>1999.954285714286</v>
      </c>
      <c r="CJ83">
        <v>0.9800047499999999</v>
      </c>
      <c r="CK83">
        <v>0.01999546428571428</v>
      </c>
      <c r="CL83">
        <v>0</v>
      </c>
      <c r="CM83">
        <v>2.266528571428571</v>
      </c>
      <c r="CN83">
        <v>0</v>
      </c>
      <c r="CO83">
        <v>5931.303214285715</v>
      </c>
      <c r="CP83">
        <v>16749.10714285714</v>
      </c>
      <c r="CQ83">
        <v>40.0555357142857</v>
      </c>
      <c r="CR83">
        <v>41.38807142857143</v>
      </c>
      <c r="CS83">
        <v>39.86582142857143</v>
      </c>
      <c r="CT83">
        <v>40.85246428571428</v>
      </c>
      <c r="CU83">
        <v>39.23189285714285</v>
      </c>
      <c r="CV83">
        <v>1959.965714285714</v>
      </c>
      <c r="CW83">
        <v>39.98928571428571</v>
      </c>
      <c r="CX83">
        <v>0</v>
      </c>
      <c r="CY83">
        <v>1678810899.3</v>
      </c>
      <c r="CZ83">
        <v>0</v>
      </c>
      <c r="DA83">
        <v>0</v>
      </c>
      <c r="DB83" t="s">
        <v>356</v>
      </c>
      <c r="DC83">
        <v>1678481775.6</v>
      </c>
      <c r="DD83">
        <v>1678481780.6</v>
      </c>
      <c r="DE83">
        <v>0</v>
      </c>
      <c r="DF83">
        <v>1.339</v>
      </c>
      <c r="DG83">
        <v>0.082</v>
      </c>
      <c r="DH83">
        <v>-1.99</v>
      </c>
      <c r="DI83">
        <v>-0.032</v>
      </c>
      <c r="DJ83">
        <v>420</v>
      </c>
      <c r="DK83">
        <v>29</v>
      </c>
      <c r="DL83">
        <v>0.33</v>
      </c>
      <c r="DM83">
        <v>0.22</v>
      </c>
      <c r="DN83">
        <v>-32.38849</v>
      </c>
      <c r="DO83">
        <v>-0.5020007504690421</v>
      </c>
      <c r="DP83">
        <v>0.07597937483291116</v>
      </c>
      <c r="DQ83">
        <v>0</v>
      </c>
      <c r="DR83">
        <v>1.139131</v>
      </c>
      <c r="DS83">
        <v>-0.3231323076923103</v>
      </c>
      <c r="DT83">
        <v>0.03196619447166021</v>
      </c>
      <c r="DU83">
        <v>0</v>
      </c>
      <c r="DV83">
        <v>0</v>
      </c>
      <c r="DW83">
        <v>2</v>
      </c>
      <c r="DX83" t="s">
        <v>365</v>
      </c>
      <c r="DY83">
        <v>2.9839</v>
      </c>
      <c r="DZ83">
        <v>2.71566</v>
      </c>
      <c r="EA83">
        <v>0.133809</v>
      </c>
      <c r="EB83">
        <v>0.13626</v>
      </c>
      <c r="EC83">
        <v>0.108135</v>
      </c>
      <c r="ED83">
        <v>0.102594</v>
      </c>
      <c r="EE83">
        <v>27575.6</v>
      </c>
      <c r="EF83">
        <v>27584</v>
      </c>
      <c r="EG83">
        <v>29585.8</v>
      </c>
      <c r="EH83">
        <v>29533</v>
      </c>
      <c r="EI83">
        <v>34959.8</v>
      </c>
      <c r="EJ83">
        <v>35207.8</v>
      </c>
      <c r="EK83">
        <v>41686.2</v>
      </c>
      <c r="EL83">
        <v>42065</v>
      </c>
      <c r="EM83">
        <v>1.97545</v>
      </c>
      <c r="EN83">
        <v>1.90583</v>
      </c>
      <c r="EO83">
        <v>0.121567</v>
      </c>
      <c r="EP83">
        <v>0</v>
      </c>
      <c r="EQ83">
        <v>25.5433</v>
      </c>
      <c r="ER83">
        <v>999.9</v>
      </c>
      <c r="ES83">
        <v>52.6</v>
      </c>
      <c r="ET83">
        <v>32.1</v>
      </c>
      <c r="EU83">
        <v>27.7515</v>
      </c>
      <c r="EV83">
        <v>63.1397</v>
      </c>
      <c r="EW83">
        <v>32.3878</v>
      </c>
      <c r="EX83">
        <v>1</v>
      </c>
      <c r="EY83">
        <v>-0.0949416</v>
      </c>
      <c r="EZ83">
        <v>0.177181</v>
      </c>
      <c r="FA83">
        <v>20.3423</v>
      </c>
      <c r="FB83">
        <v>5.21984</v>
      </c>
      <c r="FC83">
        <v>12.0099</v>
      </c>
      <c r="FD83">
        <v>4.9896</v>
      </c>
      <c r="FE83">
        <v>3.28855</v>
      </c>
      <c r="FF83">
        <v>9999</v>
      </c>
      <c r="FG83">
        <v>9999</v>
      </c>
      <c r="FH83">
        <v>9999</v>
      </c>
      <c r="FI83">
        <v>999.9</v>
      </c>
      <c r="FJ83">
        <v>1.86795</v>
      </c>
      <c r="FK83">
        <v>1.86693</v>
      </c>
      <c r="FL83">
        <v>1.86644</v>
      </c>
      <c r="FM83">
        <v>1.8663</v>
      </c>
      <c r="FN83">
        <v>1.86813</v>
      </c>
      <c r="FO83">
        <v>1.87057</v>
      </c>
      <c r="FP83">
        <v>1.86927</v>
      </c>
      <c r="FQ83">
        <v>1.87072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-4.347</v>
      </c>
      <c r="GF83">
        <v>-0.1285</v>
      </c>
      <c r="GG83">
        <v>-2.056217051124162</v>
      </c>
      <c r="GH83">
        <v>-0.003737517340571005</v>
      </c>
      <c r="GI83">
        <v>5.982085394622747E-07</v>
      </c>
      <c r="GJ83">
        <v>-1.391655459703326E-10</v>
      </c>
      <c r="GK83">
        <v>-0.1764639834609928</v>
      </c>
      <c r="GL83">
        <v>-0.02035982196881906</v>
      </c>
      <c r="GM83">
        <v>0.001568582532168705</v>
      </c>
      <c r="GN83">
        <v>-2.657820970413759E-05</v>
      </c>
      <c r="GO83">
        <v>3</v>
      </c>
      <c r="GP83">
        <v>2314</v>
      </c>
      <c r="GQ83">
        <v>1</v>
      </c>
      <c r="GR83">
        <v>27</v>
      </c>
      <c r="GS83">
        <v>5485.3</v>
      </c>
      <c r="GT83">
        <v>5485.2</v>
      </c>
      <c r="GU83">
        <v>1.61865</v>
      </c>
      <c r="GV83">
        <v>2.23999</v>
      </c>
      <c r="GW83">
        <v>1.39648</v>
      </c>
      <c r="GX83">
        <v>2.34985</v>
      </c>
      <c r="GY83">
        <v>1.49536</v>
      </c>
      <c r="GZ83">
        <v>2.52319</v>
      </c>
      <c r="HA83">
        <v>39.3169</v>
      </c>
      <c r="HB83">
        <v>23.9036</v>
      </c>
      <c r="HC83">
        <v>18</v>
      </c>
      <c r="HD83">
        <v>529.008</v>
      </c>
      <c r="HE83">
        <v>440.444</v>
      </c>
      <c r="HF83">
        <v>24.9396</v>
      </c>
      <c r="HG83">
        <v>26.2664</v>
      </c>
      <c r="HH83">
        <v>30.0002</v>
      </c>
      <c r="HI83">
        <v>26.2975</v>
      </c>
      <c r="HJ83">
        <v>26.2519</v>
      </c>
      <c r="HK83">
        <v>32.3863</v>
      </c>
      <c r="HL83">
        <v>25.1231</v>
      </c>
      <c r="HM83">
        <v>95.502</v>
      </c>
      <c r="HN83">
        <v>24.9109</v>
      </c>
      <c r="HO83">
        <v>720.521</v>
      </c>
      <c r="HP83">
        <v>22.946</v>
      </c>
      <c r="HQ83">
        <v>101.191</v>
      </c>
      <c r="HR83">
        <v>101.046</v>
      </c>
    </row>
    <row r="84" spans="1:226">
      <c r="A84">
        <v>68</v>
      </c>
      <c r="B84">
        <v>1678810899.6</v>
      </c>
      <c r="C84">
        <v>580.5</v>
      </c>
      <c r="D84" t="s">
        <v>495</v>
      </c>
      <c r="E84" t="s">
        <v>496</v>
      </c>
      <c r="F84">
        <v>5</v>
      </c>
      <c r="G84" t="s">
        <v>410</v>
      </c>
      <c r="H84" t="s">
        <v>354</v>
      </c>
      <c r="I84">
        <v>1678810892.1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726.027010154833</v>
      </c>
      <c r="AK84">
        <v>701.9102242424242</v>
      </c>
      <c r="AL84">
        <v>3.41453318376558</v>
      </c>
      <c r="AM84">
        <v>64.39816624737645</v>
      </c>
      <c r="AN84">
        <f>(AP84 - AO84 + BO84*1E3/(8.314*(BQ84+273.15)) * AR84/BN84 * AQ84) * BN84/(100*BB84) * 1000/(1000 - AP84)</f>
        <v>0</v>
      </c>
      <c r="AO84">
        <v>22.92785085260644</v>
      </c>
      <c r="AP84">
        <v>23.93930909090909</v>
      </c>
      <c r="AQ84">
        <v>7.993855905586794E-05</v>
      </c>
      <c r="AR84">
        <v>112.6110813942616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2.96</v>
      </c>
      <c r="BC84">
        <v>0.5</v>
      </c>
      <c r="BD84" t="s">
        <v>355</v>
      </c>
      <c r="BE84">
        <v>2</v>
      </c>
      <c r="BF84" t="b">
        <v>1</v>
      </c>
      <c r="BG84">
        <v>1678810892.1</v>
      </c>
      <c r="BH84">
        <v>661.7340370370371</v>
      </c>
      <c r="BI84">
        <v>694.1632592592592</v>
      </c>
      <c r="BJ84">
        <v>23.9312962962963</v>
      </c>
      <c r="BK84">
        <v>22.85327777777777</v>
      </c>
      <c r="BL84">
        <v>666.0552962962964</v>
      </c>
      <c r="BM84">
        <v>24.05977777777778</v>
      </c>
      <c r="BN84">
        <v>500.0875925925926</v>
      </c>
      <c r="BO84">
        <v>91.01642592592592</v>
      </c>
      <c r="BP84">
        <v>0.09999810000000001</v>
      </c>
      <c r="BQ84">
        <v>26.95627407407408</v>
      </c>
      <c r="BR84">
        <v>27.52392592592592</v>
      </c>
      <c r="BS84">
        <v>999.9000000000001</v>
      </c>
      <c r="BT84">
        <v>0</v>
      </c>
      <c r="BU84">
        <v>0</v>
      </c>
      <c r="BV84">
        <v>10003.65222222222</v>
      </c>
      <c r="BW84">
        <v>0</v>
      </c>
      <c r="BX84">
        <v>6.432117777777777</v>
      </c>
      <c r="BY84">
        <v>-32.42914444444445</v>
      </c>
      <c r="BZ84">
        <v>677.9585555555556</v>
      </c>
      <c r="CA84">
        <v>710.3987407407408</v>
      </c>
      <c r="CB84">
        <v>1.078022592592593</v>
      </c>
      <c r="CC84">
        <v>694.1632592592592</v>
      </c>
      <c r="CD84">
        <v>22.85327777777777</v>
      </c>
      <c r="CE84">
        <v>2.178141111111111</v>
      </c>
      <c r="CF84">
        <v>2.080023703703704</v>
      </c>
      <c r="CG84">
        <v>18.80244444444445</v>
      </c>
      <c r="CH84">
        <v>18.0670037037037</v>
      </c>
      <c r="CI84">
        <v>1999.968888888889</v>
      </c>
      <c r="CJ84">
        <v>0.9800007407407406</v>
      </c>
      <c r="CK84">
        <v>0.01999927037037037</v>
      </c>
      <c r="CL84">
        <v>0</v>
      </c>
      <c r="CM84">
        <v>2.233751851851852</v>
      </c>
      <c r="CN84">
        <v>0</v>
      </c>
      <c r="CO84">
        <v>5931.305925925926</v>
      </c>
      <c r="CP84">
        <v>16749.20740740741</v>
      </c>
      <c r="CQ84">
        <v>40.15488888888888</v>
      </c>
      <c r="CR84">
        <v>41.46962962962962</v>
      </c>
      <c r="CS84">
        <v>39.94885185185185</v>
      </c>
      <c r="CT84">
        <v>40.9627037037037</v>
      </c>
      <c r="CU84">
        <v>39.32377777777778</v>
      </c>
      <c r="CV84">
        <v>1959.972962962963</v>
      </c>
      <c r="CW84">
        <v>39.99666666666666</v>
      </c>
      <c r="CX84">
        <v>0</v>
      </c>
      <c r="CY84">
        <v>1678810904.7</v>
      </c>
      <c r="CZ84">
        <v>0</v>
      </c>
      <c r="DA84">
        <v>0</v>
      </c>
      <c r="DB84" t="s">
        <v>356</v>
      </c>
      <c r="DC84">
        <v>1678481775.6</v>
      </c>
      <c r="DD84">
        <v>1678481780.6</v>
      </c>
      <c r="DE84">
        <v>0</v>
      </c>
      <c r="DF84">
        <v>1.339</v>
      </c>
      <c r="DG84">
        <v>0.082</v>
      </c>
      <c r="DH84">
        <v>-1.99</v>
      </c>
      <c r="DI84">
        <v>-0.032</v>
      </c>
      <c r="DJ84">
        <v>420</v>
      </c>
      <c r="DK84">
        <v>29</v>
      </c>
      <c r="DL84">
        <v>0.33</v>
      </c>
      <c r="DM84">
        <v>0.22</v>
      </c>
      <c r="DN84">
        <v>-32.4137575</v>
      </c>
      <c r="DO84">
        <v>-0.1983320825514717</v>
      </c>
      <c r="DP84">
        <v>0.0917024914806029</v>
      </c>
      <c r="DQ84">
        <v>0</v>
      </c>
      <c r="DR84">
        <v>1.099702</v>
      </c>
      <c r="DS84">
        <v>-0.4767822889305864</v>
      </c>
      <c r="DT84">
        <v>0.04736376274115055</v>
      </c>
      <c r="DU84">
        <v>0</v>
      </c>
      <c r="DV84">
        <v>0</v>
      </c>
      <c r="DW84">
        <v>2</v>
      </c>
      <c r="DX84" t="s">
        <v>365</v>
      </c>
      <c r="DY84">
        <v>2.9832</v>
      </c>
      <c r="DZ84">
        <v>2.71552</v>
      </c>
      <c r="EA84">
        <v>0.136065</v>
      </c>
      <c r="EB84">
        <v>0.138413</v>
      </c>
      <c r="EC84">
        <v>0.108172</v>
      </c>
      <c r="ED84">
        <v>0.102866</v>
      </c>
      <c r="EE84">
        <v>27504.2</v>
      </c>
      <c r="EF84">
        <v>27515.8</v>
      </c>
      <c r="EG84">
        <v>29586.3</v>
      </c>
      <c r="EH84">
        <v>29533.6</v>
      </c>
      <c r="EI84">
        <v>34958.7</v>
      </c>
      <c r="EJ84">
        <v>35197.4</v>
      </c>
      <c r="EK84">
        <v>41686.7</v>
      </c>
      <c r="EL84">
        <v>42065.6</v>
      </c>
      <c r="EM84">
        <v>1.97532</v>
      </c>
      <c r="EN84">
        <v>1.90587</v>
      </c>
      <c r="EO84">
        <v>0.121132</v>
      </c>
      <c r="EP84">
        <v>0</v>
      </c>
      <c r="EQ84">
        <v>25.5433</v>
      </c>
      <c r="ER84">
        <v>999.9</v>
      </c>
      <c r="ES84">
        <v>52.6</v>
      </c>
      <c r="ET84">
        <v>32.1</v>
      </c>
      <c r="EU84">
        <v>27.7516</v>
      </c>
      <c r="EV84">
        <v>63.0597</v>
      </c>
      <c r="EW84">
        <v>33.1891</v>
      </c>
      <c r="EX84">
        <v>1</v>
      </c>
      <c r="EY84">
        <v>-0.0948476</v>
      </c>
      <c r="EZ84">
        <v>0.219164</v>
      </c>
      <c r="FA84">
        <v>20.3421</v>
      </c>
      <c r="FB84">
        <v>5.21834</v>
      </c>
      <c r="FC84">
        <v>12.0099</v>
      </c>
      <c r="FD84">
        <v>4.98915</v>
      </c>
      <c r="FE84">
        <v>3.28833</v>
      </c>
      <c r="FF84">
        <v>9999</v>
      </c>
      <c r="FG84">
        <v>9999</v>
      </c>
      <c r="FH84">
        <v>9999</v>
      </c>
      <c r="FI84">
        <v>999.9</v>
      </c>
      <c r="FJ84">
        <v>1.86796</v>
      </c>
      <c r="FK84">
        <v>1.86695</v>
      </c>
      <c r="FL84">
        <v>1.86642</v>
      </c>
      <c r="FM84">
        <v>1.8663</v>
      </c>
      <c r="FN84">
        <v>1.86815</v>
      </c>
      <c r="FO84">
        <v>1.87058</v>
      </c>
      <c r="FP84">
        <v>1.86927</v>
      </c>
      <c r="FQ84">
        <v>1.87072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-4.399</v>
      </c>
      <c r="GF84">
        <v>-0.1284</v>
      </c>
      <c r="GG84">
        <v>-2.056217051124162</v>
      </c>
      <c r="GH84">
        <v>-0.003737517340571005</v>
      </c>
      <c r="GI84">
        <v>5.982085394622747E-07</v>
      </c>
      <c r="GJ84">
        <v>-1.391655459703326E-10</v>
      </c>
      <c r="GK84">
        <v>-0.1764639834609928</v>
      </c>
      <c r="GL84">
        <v>-0.02035982196881906</v>
      </c>
      <c r="GM84">
        <v>0.001568582532168705</v>
      </c>
      <c r="GN84">
        <v>-2.657820970413759E-05</v>
      </c>
      <c r="GO84">
        <v>3</v>
      </c>
      <c r="GP84">
        <v>2314</v>
      </c>
      <c r="GQ84">
        <v>1</v>
      </c>
      <c r="GR84">
        <v>27</v>
      </c>
      <c r="GS84">
        <v>5485.4</v>
      </c>
      <c r="GT84">
        <v>5485.3</v>
      </c>
      <c r="GU84">
        <v>1.65039</v>
      </c>
      <c r="GV84">
        <v>2.25098</v>
      </c>
      <c r="GW84">
        <v>1.39648</v>
      </c>
      <c r="GX84">
        <v>2.34741</v>
      </c>
      <c r="GY84">
        <v>1.49536</v>
      </c>
      <c r="GZ84">
        <v>2.48047</v>
      </c>
      <c r="HA84">
        <v>39.3169</v>
      </c>
      <c r="HB84">
        <v>23.8949</v>
      </c>
      <c r="HC84">
        <v>18</v>
      </c>
      <c r="HD84">
        <v>528.926</v>
      </c>
      <c r="HE84">
        <v>440.475</v>
      </c>
      <c r="HF84">
        <v>24.9134</v>
      </c>
      <c r="HG84">
        <v>26.2664</v>
      </c>
      <c r="HH84">
        <v>30.0002</v>
      </c>
      <c r="HI84">
        <v>26.2975</v>
      </c>
      <c r="HJ84">
        <v>26.2519</v>
      </c>
      <c r="HK84">
        <v>33.0303</v>
      </c>
      <c r="HL84">
        <v>25.1231</v>
      </c>
      <c r="HM84">
        <v>95.502</v>
      </c>
      <c r="HN84">
        <v>24.8837</v>
      </c>
      <c r="HO84">
        <v>740.577</v>
      </c>
      <c r="HP84">
        <v>22.952</v>
      </c>
      <c r="HQ84">
        <v>101.193</v>
      </c>
      <c r="HR84">
        <v>101.047</v>
      </c>
    </row>
    <row r="85" spans="1:226">
      <c r="A85">
        <v>69</v>
      </c>
      <c r="B85">
        <v>1678810904.6</v>
      </c>
      <c r="C85">
        <v>585.5</v>
      </c>
      <c r="D85" t="s">
        <v>497</v>
      </c>
      <c r="E85" t="s">
        <v>498</v>
      </c>
      <c r="F85">
        <v>5</v>
      </c>
      <c r="G85" t="s">
        <v>410</v>
      </c>
      <c r="H85" t="s">
        <v>354</v>
      </c>
      <c r="I85">
        <v>1678810896.814285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742.6466980689969</v>
      </c>
      <c r="AK85">
        <v>718.7702484848486</v>
      </c>
      <c r="AL85">
        <v>3.37330724262417</v>
      </c>
      <c r="AM85">
        <v>64.39816624737645</v>
      </c>
      <c r="AN85">
        <f>(AP85 - AO85 + BO85*1E3/(8.314*(BQ85+273.15)) * AR85/BN85 * AQ85) * BN85/(100*BB85) * 1000/(1000 - AP85)</f>
        <v>0</v>
      </c>
      <c r="AO85">
        <v>22.95089608124634</v>
      </c>
      <c r="AP85">
        <v>23.9588503030303</v>
      </c>
      <c r="AQ85">
        <v>0.001205073838183152</v>
      </c>
      <c r="AR85">
        <v>112.6110813942616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2.96</v>
      </c>
      <c r="BC85">
        <v>0.5</v>
      </c>
      <c r="BD85" t="s">
        <v>355</v>
      </c>
      <c r="BE85">
        <v>2</v>
      </c>
      <c r="BF85" t="b">
        <v>1</v>
      </c>
      <c r="BG85">
        <v>1678810896.814285</v>
      </c>
      <c r="BH85">
        <v>677.4366428571428</v>
      </c>
      <c r="BI85">
        <v>709.8540357142856</v>
      </c>
      <c r="BJ85">
        <v>23.93877142857143</v>
      </c>
      <c r="BK85">
        <v>22.89522857142857</v>
      </c>
      <c r="BL85">
        <v>681.8070714285715</v>
      </c>
      <c r="BM85">
        <v>24.067175</v>
      </c>
      <c r="BN85">
        <v>500.0761428571428</v>
      </c>
      <c r="BO85">
        <v>91.01741071428572</v>
      </c>
      <c r="BP85">
        <v>0.1000228785714286</v>
      </c>
      <c r="BQ85">
        <v>26.95902142857143</v>
      </c>
      <c r="BR85">
        <v>27.52589285714285</v>
      </c>
      <c r="BS85">
        <v>999.9000000000002</v>
      </c>
      <c r="BT85">
        <v>0</v>
      </c>
      <c r="BU85">
        <v>0</v>
      </c>
      <c r="BV85">
        <v>9998.320714285714</v>
      </c>
      <c r="BW85">
        <v>0</v>
      </c>
      <c r="BX85">
        <v>6.434907142857141</v>
      </c>
      <c r="BY85">
        <v>-32.41730714285715</v>
      </c>
      <c r="BZ85">
        <v>694.0516785714286</v>
      </c>
      <c r="CA85">
        <v>726.487857142857</v>
      </c>
      <c r="CB85">
        <v>1.043544285714286</v>
      </c>
      <c r="CC85">
        <v>709.8540357142856</v>
      </c>
      <c r="CD85">
        <v>22.89522857142857</v>
      </c>
      <c r="CE85">
        <v>2.178845</v>
      </c>
      <c r="CF85">
        <v>2.083865</v>
      </c>
      <c r="CG85">
        <v>18.80760714285714</v>
      </c>
      <c r="CH85">
        <v>18.09634642857143</v>
      </c>
      <c r="CI85">
        <v>1999.9625</v>
      </c>
      <c r="CJ85">
        <v>0.9799969285714284</v>
      </c>
      <c r="CK85">
        <v>0.0200029</v>
      </c>
      <c r="CL85">
        <v>0</v>
      </c>
      <c r="CM85">
        <v>2.189535714285714</v>
      </c>
      <c r="CN85">
        <v>0</v>
      </c>
      <c r="CO85">
        <v>5931.167857142857</v>
      </c>
      <c r="CP85">
        <v>16749.12857142858</v>
      </c>
      <c r="CQ85">
        <v>40.24089285714285</v>
      </c>
      <c r="CR85">
        <v>41.53771428571429</v>
      </c>
      <c r="CS85">
        <v>40.02657142857142</v>
      </c>
      <c r="CT85">
        <v>41.05996428571427</v>
      </c>
      <c r="CU85">
        <v>39.397</v>
      </c>
      <c r="CV85">
        <v>1959.958214285714</v>
      </c>
      <c r="CW85">
        <v>40.00428571428571</v>
      </c>
      <c r="CX85">
        <v>0</v>
      </c>
      <c r="CY85">
        <v>1678810909.5</v>
      </c>
      <c r="CZ85">
        <v>0</v>
      </c>
      <c r="DA85">
        <v>0</v>
      </c>
      <c r="DB85" t="s">
        <v>356</v>
      </c>
      <c r="DC85">
        <v>1678481775.6</v>
      </c>
      <c r="DD85">
        <v>1678481780.6</v>
      </c>
      <c r="DE85">
        <v>0</v>
      </c>
      <c r="DF85">
        <v>1.339</v>
      </c>
      <c r="DG85">
        <v>0.082</v>
      </c>
      <c r="DH85">
        <v>-1.99</v>
      </c>
      <c r="DI85">
        <v>-0.032</v>
      </c>
      <c r="DJ85">
        <v>420</v>
      </c>
      <c r="DK85">
        <v>29</v>
      </c>
      <c r="DL85">
        <v>0.33</v>
      </c>
      <c r="DM85">
        <v>0.22</v>
      </c>
      <c r="DN85">
        <v>-32.39388292682927</v>
      </c>
      <c r="DO85">
        <v>0.2570717770035513</v>
      </c>
      <c r="DP85">
        <v>0.1597032475232814</v>
      </c>
      <c r="DQ85">
        <v>0</v>
      </c>
      <c r="DR85">
        <v>1.066693170731708</v>
      </c>
      <c r="DS85">
        <v>-0.4833510104529575</v>
      </c>
      <c r="DT85">
        <v>0.04931432208919832</v>
      </c>
      <c r="DU85">
        <v>0</v>
      </c>
      <c r="DV85">
        <v>0</v>
      </c>
      <c r="DW85">
        <v>2</v>
      </c>
      <c r="DX85" t="s">
        <v>365</v>
      </c>
      <c r="DY85">
        <v>2.98329</v>
      </c>
      <c r="DZ85">
        <v>2.71533</v>
      </c>
      <c r="EA85">
        <v>0.138277</v>
      </c>
      <c r="EB85">
        <v>0.140661</v>
      </c>
      <c r="EC85">
        <v>0.108226</v>
      </c>
      <c r="ED85">
        <v>0.102901</v>
      </c>
      <c r="EE85">
        <v>27434.4</v>
      </c>
      <c r="EF85">
        <v>27444.1</v>
      </c>
      <c r="EG85">
        <v>29587</v>
      </c>
      <c r="EH85">
        <v>29533.7</v>
      </c>
      <c r="EI85">
        <v>34957.4</v>
      </c>
      <c r="EJ85">
        <v>35196</v>
      </c>
      <c r="EK85">
        <v>41687.7</v>
      </c>
      <c r="EL85">
        <v>42065.6</v>
      </c>
      <c r="EM85">
        <v>1.97515</v>
      </c>
      <c r="EN85">
        <v>1.9061</v>
      </c>
      <c r="EO85">
        <v>0.121117</v>
      </c>
      <c r="EP85">
        <v>0</v>
      </c>
      <c r="EQ85">
        <v>25.5412</v>
      </c>
      <c r="ER85">
        <v>999.9</v>
      </c>
      <c r="ES85">
        <v>52.6</v>
      </c>
      <c r="ET85">
        <v>32.1</v>
      </c>
      <c r="EU85">
        <v>27.7527</v>
      </c>
      <c r="EV85">
        <v>63.1297</v>
      </c>
      <c r="EW85">
        <v>32.5601</v>
      </c>
      <c r="EX85">
        <v>1</v>
      </c>
      <c r="EY85">
        <v>-0.0945884</v>
      </c>
      <c r="EZ85">
        <v>0.250809</v>
      </c>
      <c r="FA85">
        <v>20.3418</v>
      </c>
      <c r="FB85">
        <v>5.21864</v>
      </c>
      <c r="FC85">
        <v>12.0099</v>
      </c>
      <c r="FD85">
        <v>4.9883</v>
      </c>
      <c r="FE85">
        <v>3.28858</v>
      </c>
      <c r="FF85">
        <v>9999</v>
      </c>
      <c r="FG85">
        <v>9999</v>
      </c>
      <c r="FH85">
        <v>9999</v>
      </c>
      <c r="FI85">
        <v>999.9</v>
      </c>
      <c r="FJ85">
        <v>1.86796</v>
      </c>
      <c r="FK85">
        <v>1.86696</v>
      </c>
      <c r="FL85">
        <v>1.86646</v>
      </c>
      <c r="FM85">
        <v>1.86631</v>
      </c>
      <c r="FN85">
        <v>1.86817</v>
      </c>
      <c r="FO85">
        <v>1.87059</v>
      </c>
      <c r="FP85">
        <v>1.86931</v>
      </c>
      <c r="FQ85">
        <v>1.87072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-4.451</v>
      </c>
      <c r="GF85">
        <v>-0.1282</v>
      </c>
      <c r="GG85">
        <v>-2.056217051124162</v>
      </c>
      <c r="GH85">
        <v>-0.003737517340571005</v>
      </c>
      <c r="GI85">
        <v>5.982085394622747E-07</v>
      </c>
      <c r="GJ85">
        <v>-1.391655459703326E-10</v>
      </c>
      <c r="GK85">
        <v>-0.1764639834609928</v>
      </c>
      <c r="GL85">
        <v>-0.02035982196881906</v>
      </c>
      <c r="GM85">
        <v>0.001568582532168705</v>
      </c>
      <c r="GN85">
        <v>-2.657820970413759E-05</v>
      </c>
      <c r="GO85">
        <v>3</v>
      </c>
      <c r="GP85">
        <v>2314</v>
      </c>
      <c r="GQ85">
        <v>1</v>
      </c>
      <c r="GR85">
        <v>27</v>
      </c>
      <c r="GS85">
        <v>5485.5</v>
      </c>
      <c r="GT85">
        <v>5485.4</v>
      </c>
      <c r="GU85">
        <v>1.67847</v>
      </c>
      <c r="GV85">
        <v>2.23389</v>
      </c>
      <c r="GW85">
        <v>1.39648</v>
      </c>
      <c r="GX85">
        <v>2.34985</v>
      </c>
      <c r="GY85">
        <v>1.49536</v>
      </c>
      <c r="GZ85">
        <v>2.57324</v>
      </c>
      <c r="HA85">
        <v>39.3169</v>
      </c>
      <c r="HB85">
        <v>23.9036</v>
      </c>
      <c r="HC85">
        <v>18</v>
      </c>
      <c r="HD85">
        <v>528.8099999999999</v>
      </c>
      <c r="HE85">
        <v>440.611</v>
      </c>
      <c r="HF85">
        <v>24.8849</v>
      </c>
      <c r="HG85">
        <v>26.2664</v>
      </c>
      <c r="HH85">
        <v>30.0004</v>
      </c>
      <c r="HI85">
        <v>26.2975</v>
      </c>
      <c r="HJ85">
        <v>26.2519</v>
      </c>
      <c r="HK85">
        <v>33.5908</v>
      </c>
      <c r="HL85">
        <v>25.1231</v>
      </c>
      <c r="HM85">
        <v>95.502</v>
      </c>
      <c r="HN85">
        <v>24.8586</v>
      </c>
      <c r="HO85">
        <v>753.946</v>
      </c>
      <c r="HP85">
        <v>22.9598</v>
      </c>
      <c r="HQ85">
        <v>101.195</v>
      </c>
      <c r="HR85">
        <v>101.048</v>
      </c>
    </row>
    <row r="86" spans="1:226">
      <c r="A86">
        <v>70</v>
      </c>
      <c r="B86">
        <v>1678810909.6</v>
      </c>
      <c r="C86">
        <v>590.5</v>
      </c>
      <c r="D86" t="s">
        <v>499</v>
      </c>
      <c r="E86" t="s">
        <v>500</v>
      </c>
      <c r="F86">
        <v>5</v>
      </c>
      <c r="G86" t="s">
        <v>410</v>
      </c>
      <c r="H86" t="s">
        <v>354</v>
      </c>
      <c r="I86">
        <v>1678810902.1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760.343984695122</v>
      </c>
      <c r="AK86">
        <v>736.0107515151512</v>
      </c>
      <c r="AL86">
        <v>3.444802108446484</v>
      </c>
      <c r="AM86">
        <v>64.39816624737645</v>
      </c>
      <c r="AN86">
        <f>(AP86 - AO86 + BO86*1E3/(8.314*(BQ86+273.15)) * AR86/BN86 * AQ86) * BN86/(100*BB86) * 1000/(1000 - AP86)</f>
        <v>0</v>
      </c>
      <c r="AO86">
        <v>22.95397287865842</v>
      </c>
      <c r="AP86">
        <v>23.96243212121211</v>
      </c>
      <c r="AQ86">
        <v>4.845978589745064E-05</v>
      </c>
      <c r="AR86">
        <v>112.6110813942616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2.96</v>
      </c>
      <c r="BC86">
        <v>0.5</v>
      </c>
      <c r="BD86" t="s">
        <v>355</v>
      </c>
      <c r="BE86">
        <v>2</v>
      </c>
      <c r="BF86" t="b">
        <v>1</v>
      </c>
      <c r="BG86">
        <v>1678810902.1</v>
      </c>
      <c r="BH86">
        <v>695.0138148148149</v>
      </c>
      <c r="BI86">
        <v>727.5312962962963</v>
      </c>
      <c r="BJ86">
        <v>23.94903703703703</v>
      </c>
      <c r="BK86">
        <v>22.93574814814815</v>
      </c>
      <c r="BL86">
        <v>699.4391111111111</v>
      </c>
      <c r="BM86">
        <v>24.07734814814815</v>
      </c>
      <c r="BN86">
        <v>500.0825555555555</v>
      </c>
      <c r="BO86">
        <v>91.01799999999997</v>
      </c>
      <c r="BP86">
        <v>0.09999945185185183</v>
      </c>
      <c r="BQ86">
        <v>26.95986296296297</v>
      </c>
      <c r="BR86">
        <v>27.52604814814815</v>
      </c>
      <c r="BS86">
        <v>999.9000000000001</v>
      </c>
      <c r="BT86">
        <v>0</v>
      </c>
      <c r="BU86">
        <v>0</v>
      </c>
      <c r="BV86">
        <v>9996.78037037037</v>
      </c>
      <c r="BW86">
        <v>0</v>
      </c>
      <c r="BX86">
        <v>6.435759999999998</v>
      </c>
      <c r="BY86">
        <v>-32.51741481481481</v>
      </c>
      <c r="BZ86">
        <v>712.0674814814815</v>
      </c>
      <c r="CA86">
        <v>744.6099259259258</v>
      </c>
      <c r="CB86">
        <v>1.013295185185185</v>
      </c>
      <c r="CC86">
        <v>727.5312962962963</v>
      </c>
      <c r="CD86">
        <v>22.93574814814815</v>
      </c>
      <c r="CE86">
        <v>2.179793703703704</v>
      </c>
      <c r="CF86">
        <v>2.087565555555555</v>
      </c>
      <c r="CG86">
        <v>18.81457407407407</v>
      </c>
      <c r="CH86">
        <v>18.12461481481482</v>
      </c>
      <c r="CI86">
        <v>1999.988148148148</v>
      </c>
      <c r="CJ86">
        <v>0.9799948888888887</v>
      </c>
      <c r="CK86">
        <v>0.02000481111111111</v>
      </c>
      <c r="CL86">
        <v>0</v>
      </c>
      <c r="CM86">
        <v>2.223351851851852</v>
      </c>
      <c r="CN86">
        <v>0</v>
      </c>
      <c r="CO86">
        <v>5930.955555555555</v>
      </c>
      <c r="CP86">
        <v>16749.32222222222</v>
      </c>
      <c r="CQ86">
        <v>40.3377037037037</v>
      </c>
      <c r="CR86">
        <v>41.62011111111111</v>
      </c>
      <c r="CS86">
        <v>40.12018518518518</v>
      </c>
      <c r="CT86">
        <v>41.16407407407407</v>
      </c>
      <c r="CU86">
        <v>39.49044444444444</v>
      </c>
      <c r="CV86">
        <v>1959.977407407407</v>
      </c>
      <c r="CW86">
        <v>40.01074074074074</v>
      </c>
      <c r="CX86">
        <v>0</v>
      </c>
      <c r="CY86">
        <v>1678810914.3</v>
      </c>
      <c r="CZ86">
        <v>0</v>
      </c>
      <c r="DA86">
        <v>0</v>
      </c>
      <c r="DB86" t="s">
        <v>356</v>
      </c>
      <c r="DC86">
        <v>1678481775.6</v>
      </c>
      <c r="DD86">
        <v>1678481780.6</v>
      </c>
      <c r="DE86">
        <v>0</v>
      </c>
      <c r="DF86">
        <v>1.339</v>
      </c>
      <c r="DG86">
        <v>0.082</v>
      </c>
      <c r="DH86">
        <v>-1.99</v>
      </c>
      <c r="DI86">
        <v>-0.032</v>
      </c>
      <c r="DJ86">
        <v>420</v>
      </c>
      <c r="DK86">
        <v>29</v>
      </c>
      <c r="DL86">
        <v>0.33</v>
      </c>
      <c r="DM86">
        <v>0.22</v>
      </c>
      <c r="DN86">
        <v>-32.49179024390244</v>
      </c>
      <c r="DO86">
        <v>-0.8726195121951631</v>
      </c>
      <c r="DP86">
        <v>0.2380987925773033</v>
      </c>
      <c r="DQ86">
        <v>0</v>
      </c>
      <c r="DR86">
        <v>1.038165609756098</v>
      </c>
      <c r="DS86">
        <v>-0.3547413240418129</v>
      </c>
      <c r="DT86">
        <v>0.03979398766015402</v>
      </c>
      <c r="DU86">
        <v>0</v>
      </c>
      <c r="DV86">
        <v>0</v>
      </c>
      <c r="DW86">
        <v>2</v>
      </c>
      <c r="DX86" t="s">
        <v>365</v>
      </c>
      <c r="DY86">
        <v>2.98378</v>
      </c>
      <c r="DZ86">
        <v>2.7158</v>
      </c>
      <c r="EA86">
        <v>0.140502</v>
      </c>
      <c r="EB86">
        <v>0.142764</v>
      </c>
      <c r="EC86">
        <v>0.108232</v>
      </c>
      <c r="ED86">
        <v>0.102906</v>
      </c>
      <c r="EE86">
        <v>27362.8</v>
      </c>
      <c r="EF86">
        <v>27376.9</v>
      </c>
      <c r="EG86">
        <v>29586.1</v>
      </c>
      <c r="EH86">
        <v>29533.6</v>
      </c>
      <c r="EI86">
        <v>34955.9</v>
      </c>
      <c r="EJ86">
        <v>35196</v>
      </c>
      <c r="EK86">
        <v>41686</v>
      </c>
      <c r="EL86">
        <v>42065.7</v>
      </c>
      <c r="EM86">
        <v>1.97578</v>
      </c>
      <c r="EN86">
        <v>1.90565</v>
      </c>
      <c r="EO86">
        <v>0.121292</v>
      </c>
      <c r="EP86">
        <v>0</v>
      </c>
      <c r="EQ86">
        <v>25.5412</v>
      </c>
      <c r="ER86">
        <v>999.9</v>
      </c>
      <c r="ES86">
        <v>52.5</v>
      </c>
      <c r="ET86">
        <v>32.1</v>
      </c>
      <c r="EU86">
        <v>27.7016</v>
      </c>
      <c r="EV86">
        <v>63.2597</v>
      </c>
      <c r="EW86">
        <v>32.5721</v>
      </c>
      <c r="EX86">
        <v>1</v>
      </c>
      <c r="EY86">
        <v>-0.09435979999999999</v>
      </c>
      <c r="EZ86">
        <v>0.265662</v>
      </c>
      <c r="FA86">
        <v>20.3419</v>
      </c>
      <c r="FB86">
        <v>5.21834</v>
      </c>
      <c r="FC86">
        <v>12.0099</v>
      </c>
      <c r="FD86">
        <v>4.9895</v>
      </c>
      <c r="FE86">
        <v>3.28842</v>
      </c>
      <c r="FF86">
        <v>9999</v>
      </c>
      <c r="FG86">
        <v>9999</v>
      </c>
      <c r="FH86">
        <v>9999</v>
      </c>
      <c r="FI86">
        <v>999.9</v>
      </c>
      <c r="FJ86">
        <v>1.86795</v>
      </c>
      <c r="FK86">
        <v>1.86696</v>
      </c>
      <c r="FL86">
        <v>1.86646</v>
      </c>
      <c r="FM86">
        <v>1.8663</v>
      </c>
      <c r="FN86">
        <v>1.86815</v>
      </c>
      <c r="FO86">
        <v>1.87058</v>
      </c>
      <c r="FP86">
        <v>1.86929</v>
      </c>
      <c r="FQ86">
        <v>1.87073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-4.503</v>
      </c>
      <c r="GF86">
        <v>-0.1282</v>
      </c>
      <c r="GG86">
        <v>-2.056217051124162</v>
      </c>
      <c r="GH86">
        <v>-0.003737517340571005</v>
      </c>
      <c r="GI86">
        <v>5.982085394622747E-07</v>
      </c>
      <c r="GJ86">
        <v>-1.391655459703326E-10</v>
      </c>
      <c r="GK86">
        <v>-0.1764639834609928</v>
      </c>
      <c r="GL86">
        <v>-0.02035982196881906</v>
      </c>
      <c r="GM86">
        <v>0.001568582532168705</v>
      </c>
      <c r="GN86">
        <v>-2.657820970413759E-05</v>
      </c>
      <c r="GO86">
        <v>3</v>
      </c>
      <c r="GP86">
        <v>2314</v>
      </c>
      <c r="GQ86">
        <v>1</v>
      </c>
      <c r="GR86">
        <v>27</v>
      </c>
      <c r="GS86">
        <v>5485.6</v>
      </c>
      <c r="GT86">
        <v>5485.5</v>
      </c>
      <c r="GU86">
        <v>1.71021</v>
      </c>
      <c r="GV86">
        <v>2.23877</v>
      </c>
      <c r="GW86">
        <v>1.39648</v>
      </c>
      <c r="GX86">
        <v>2.34985</v>
      </c>
      <c r="GY86">
        <v>1.49536</v>
      </c>
      <c r="GZ86">
        <v>2.48047</v>
      </c>
      <c r="HA86">
        <v>39.3169</v>
      </c>
      <c r="HB86">
        <v>23.9036</v>
      </c>
      <c r="HC86">
        <v>18</v>
      </c>
      <c r="HD86">
        <v>529.224</v>
      </c>
      <c r="HE86">
        <v>440.339</v>
      </c>
      <c r="HF86">
        <v>24.8575</v>
      </c>
      <c r="HG86">
        <v>26.2664</v>
      </c>
      <c r="HH86">
        <v>30.0002</v>
      </c>
      <c r="HI86">
        <v>26.2975</v>
      </c>
      <c r="HJ86">
        <v>26.2519</v>
      </c>
      <c r="HK86">
        <v>34.2323</v>
      </c>
      <c r="HL86">
        <v>25.1231</v>
      </c>
      <c r="HM86">
        <v>95.502</v>
      </c>
      <c r="HN86">
        <v>24.8324</v>
      </c>
      <c r="HO86">
        <v>774.206</v>
      </c>
      <c r="HP86">
        <v>22.9737</v>
      </c>
      <c r="HQ86">
        <v>101.191</v>
      </c>
      <c r="HR86">
        <v>101.048</v>
      </c>
    </row>
    <row r="87" spans="1:226">
      <c r="A87">
        <v>71</v>
      </c>
      <c r="B87">
        <v>1678810914.6</v>
      </c>
      <c r="C87">
        <v>595.5</v>
      </c>
      <c r="D87" t="s">
        <v>501</v>
      </c>
      <c r="E87" t="s">
        <v>502</v>
      </c>
      <c r="F87">
        <v>5</v>
      </c>
      <c r="G87" t="s">
        <v>410</v>
      </c>
      <c r="H87" t="s">
        <v>354</v>
      </c>
      <c r="I87">
        <v>1678810906.814285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777.2265836981682</v>
      </c>
      <c r="AK87">
        <v>753.0643030303027</v>
      </c>
      <c r="AL87">
        <v>3.415003320364287</v>
      </c>
      <c r="AM87">
        <v>64.39816624737645</v>
      </c>
      <c r="AN87">
        <f>(AP87 - AO87 + BO87*1E3/(8.314*(BQ87+273.15)) * AR87/BN87 * AQ87) * BN87/(100*BB87) * 1000/(1000 - AP87)</f>
        <v>0</v>
      </c>
      <c r="AO87">
        <v>22.95794823597805</v>
      </c>
      <c r="AP87">
        <v>23.95713575757575</v>
      </c>
      <c r="AQ87">
        <v>-0.0002115257580217495</v>
      </c>
      <c r="AR87">
        <v>112.6110813942616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2.96</v>
      </c>
      <c r="BC87">
        <v>0.5</v>
      </c>
      <c r="BD87" t="s">
        <v>355</v>
      </c>
      <c r="BE87">
        <v>2</v>
      </c>
      <c r="BF87" t="b">
        <v>1</v>
      </c>
      <c r="BG87">
        <v>1678810906.814285</v>
      </c>
      <c r="BH87">
        <v>710.7021071428572</v>
      </c>
      <c r="BI87">
        <v>743.2921785714285</v>
      </c>
      <c r="BJ87">
        <v>23.95739285714286</v>
      </c>
      <c r="BK87">
        <v>22.95251785714286</v>
      </c>
      <c r="BL87">
        <v>715.1762142857143</v>
      </c>
      <c r="BM87">
        <v>24.08563214285715</v>
      </c>
      <c r="BN87">
        <v>500.0752857142857</v>
      </c>
      <c r="BO87">
        <v>91.01725</v>
      </c>
      <c r="BP87">
        <v>0.100011575</v>
      </c>
      <c r="BQ87">
        <v>26.96050357142857</v>
      </c>
      <c r="BR87">
        <v>27.52608214285715</v>
      </c>
      <c r="BS87">
        <v>999.9000000000002</v>
      </c>
      <c r="BT87">
        <v>0</v>
      </c>
      <c r="BU87">
        <v>0</v>
      </c>
      <c r="BV87">
        <v>9994.304285714286</v>
      </c>
      <c r="BW87">
        <v>0</v>
      </c>
      <c r="BX87">
        <v>6.435559285714284</v>
      </c>
      <c r="BY87">
        <v>-32.59002499999999</v>
      </c>
      <c r="BZ87">
        <v>728.1468214285713</v>
      </c>
      <c r="CA87">
        <v>760.7536428571428</v>
      </c>
      <c r="CB87">
        <v>1.004873178571428</v>
      </c>
      <c r="CC87">
        <v>743.2921785714285</v>
      </c>
      <c r="CD87">
        <v>22.95251785714286</v>
      </c>
      <c r="CE87">
        <v>2.180535714285714</v>
      </c>
      <c r="CF87">
        <v>2.089076428571429</v>
      </c>
      <c r="CG87">
        <v>18.820025</v>
      </c>
      <c r="CH87">
        <v>18.13612857142857</v>
      </c>
      <c r="CI87">
        <v>1999.9875</v>
      </c>
      <c r="CJ87">
        <v>0.9799962857142855</v>
      </c>
      <c r="CK87">
        <v>0.02000341428571429</v>
      </c>
      <c r="CL87">
        <v>0</v>
      </c>
      <c r="CM87">
        <v>2.198678571428571</v>
      </c>
      <c r="CN87">
        <v>0</v>
      </c>
      <c r="CO87">
        <v>5930.690357142857</v>
      </c>
      <c r="CP87">
        <v>16749.33214285714</v>
      </c>
      <c r="CQ87">
        <v>40.4260357142857</v>
      </c>
      <c r="CR87">
        <v>41.6895357142857</v>
      </c>
      <c r="CS87">
        <v>40.19846428571428</v>
      </c>
      <c r="CT87">
        <v>41.25425</v>
      </c>
      <c r="CU87">
        <v>39.56446428571428</v>
      </c>
      <c r="CV87">
        <v>1959.980357142857</v>
      </c>
      <c r="CW87">
        <v>40.00678571428572</v>
      </c>
      <c r="CX87">
        <v>0</v>
      </c>
      <c r="CY87">
        <v>1678810919.7</v>
      </c>
      <c r="CZ87">
        <v>0</v>
      </c>
      <c r="DA87">
        <v>0</v>
      </c>
      <c r="DB87" t="s">
        <v>356</v>
      </c>
      <c r="DC87">
        <v>1678481775.6</v>
      </c>
      <c r="DD87">
        <v>1678481780.6</v>
      </c>
      <c r="DE87">
        <v>0</v>
      </c>
      <c r="DF87">
        <v>1.339</v>
      </c>
      <c r="DG87">
        <v>0.082</v>
      </c>
      <c r="DH87">
        <v>-1.99</v>
      </c>
      <c r="DI87">
        <v>-0.032</v>
      </c>
      <c r="DJ87">
        <v>420</v>
      </c>
      <c r="DK87">
        <v>29</v>
      </c>
      <c r="DL87">
        <v>0.33</v>
      </c>
      <c r="DM87">
        <v>0.22</v>
      </c>
      <c r="DN87">
        <v>-32.53259268292683</v>
      </c>
      <c r="DO87">
        <v>-1.353777700348432</v>
      </c>
      <c r="DP87">
        <v>0.2574126680134014</v>
      </c>
      <c r="DQ87">
        <v>0</v>
      </c>
      <c r="DR87">
        <v>1.015882682926829</v>
      </c>
      <c r="DS87">
        <v>-0.1571372822299642</v>
      </c>
      <c r="DT87">
        <v>0.02355335624412961</v>
      </c>
      <c r="DU87">
        <v>0</v>
      </c>
      <c r="DV87">
        <v>0</v>
      </c>
      <c r="DW87">
        <v>2</v>
      </c>
      <c r="DX87" t="s">
        <v>365</v>
      </c>
      <c r="DY87">
        <v>2.98367</v>
      </c>
      <c r="DZ87">
        <v>2.71563</v>
      </c>
      <c r="EA87">
        <v>0.142684</v>
      </c>
      <c r="EB87">
        <v>0.144957</v>
      </c>
      <c r="EC87">
        <v>0.108212</v>
      </c>
      <c r="ED87">
        <v>0.102916</v>
      </c>
      <c r="EE87">
        <v>27293.5</v>
      </c>
      <c r="EF87">
        <v>27306.5</v>
      </c>
      <c r="EG87">
        <v>29586.3</v>
      </c>
      <c r="EH87">
        <v>29533.2</v>
      </c>
      <c r="EI87">
        <v>34957.1</v>
      </c>
      <c r="EJ87">
        <v>35195.3</v>
      </c>
      <c r="EK87">
        <v>41686.5</v>
      </c>
      <c r="EL87">
        <v>42065.4</v>
      </c>
      <c r="EM87">
        <v>1.97545</v>
      </c>
      <c r="EN87">
        <v>1.90607</v>
      </c>
      <c r="EO87">
        <v>0.121418</v>
      </c>
      <c r="EP87">
        <v>0</v>
      </c>
      <c r="EQ87">
        <v>25.539</v>
      </c>
      <c r="ER87">
        <v>999.9</v>
      </c>
      <c r="ES87">
        <v>52.5</v>
      </c>
      <c r="ET87">
        <v>32.2</v>
      </c>
      <c r="EU87">
        <v>27.8562</v>
      </c>
      <c r="EV87">
        <v>63.2996</v>
      </c>
      <c r="EW87">
        <v>32.7684</v>
      </c>
      <c r="EX87">
        <v>1</v>
      </c>
      <c r="EY87">
        <v>-0.09435979999999999</v>
      </c>
      <c r="EZ87">
        <v>0.279129</v>
      </c>
      <c r="FA87">
        <v>20.342</v>
      </c>
      <c r="FB87">
        <v>5.21864</v>
      </c>
      <c r="FC87">
        <v>12.0099</v>
      </c>
      <c r="FD87">
        <v>4.9895</v>
      </c>
      <c r="FE87">
        <v>3.2885</v>
      </c>
      <c r="FF87">
        <v>9999</v>
      </c>
      <c r="FG87">
        <v>9999</v>
      </c>
      <c r="FH87">
        <v>9999</v>
      </c>
      <c r="FI87">
        <v>999.9</v>
      </c>
      <c r="FJ87">
        <v>1.86796</v>
      </c>
      <c r="FK87">
        <v>1.86697</v>
      </c>
      <c r="FL87">
        <v>1.86645</v>
      </c>
      <c r="FM87">
        <v>1.86631</v>
      </c>
      <c r="FN87">
        <v>1.86819</v>
      </c>
      <c r="FO87">
        <v>1.87059</v>
      </c>
      <c r="FP87">
        <v>1.86929</v>
      </c>
      <c r="FQ87">
        <v>1.87072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-4.555</v>
      </c>
      <c r="GF87">
        <v>-0.1282</v>
      </c>
      <c r="GG87">
        <v>-2.056217051124162</v>
      </c>
      <c r="GH87">
        <v>-0.003737517340571005</v>
      </c>
      <c r="GI87">
        <v>5.982085394622747E-07</v>
      </c>
      <c r="GJ87">
        <v>-1.391655459703326E-10</v>
      </c>
      <c r="GK87">
        <v>-0.1764639834609928</v>
      </c>
      <c r="GL87">
        <v>-0.02035982196881906</v>
      </c>
      <c r="GM87">
        <v>0.001568582532168705</v>
      </c>
      <c r="GN87">
        <v>-2.657820970413759E-05</v>
      </c>
      <c r="GO87">
        <v>3</v>
      </c>
      <c r="GP87">
        <v>2314</v>
      </c>
      <c r="GQ87">
        <v>1</v>
      </c>
      <c r="GR87">
        <v>27</v>
      </c>
      <c r="GS87">
        <v>5485.6</v>
      </c>
      <c r="GT87">
        <v>5485.6</v>
      </c>
      <c r="GU87">
        <v>1.73828</v>
      </c>
      <c r="GV87">
        <v>2.23633</v>
      </c>
      <c r="GW87">
        <v>1.39648</v>
      </c>
      <c r="GX87">
        <v>2.35107</v>
      </c>
      <c r="GY87">
        <v>1.49536</v>
      </c>
      <c r="GZ87">
        <v>2.44385</v>
      </c>
      <c r="HA87">
        <v>39.3169</v>
      </c>
      <c r="HB87">
        <v>23.9036</v>
      </c>
      <c r="HC87">
        <v>18</v>
      </c>
      <c r="HD87">
        <v>529.009</v>
      </c>
      <c r="HE87">
        <v>440.596</v>
      </c>
      <c r="HF87">
        <v>24.8298</v>
      </c>
      <c r="HG87">
        <v>26.2664</v>
      </c>
      <c r="HH87">
        <v>30.0001</v>
      </c>
      <c r="HI87">
        <v>26.2975</v>
      </c>
      <c r="HJ87">
        <v>26.2519</v>
      </c>
      <c r="HK87">
        <v>34.7959</v>
      </c>
      <c r="HL87">
        <v>25.1231</v>
      </c>
      <c r="HM87">
        <v>95.502</v>
      </c>
      <c r="HN87">
        <v>24.8055</v>
      </c>
      <c r="HO87">
        <v>787.581</v>
      </c>
      <c r="HP87">
        <v>22.9947</v>
      </c>
      <c r="HQ87">
        <v>101.192</v>
      </c>
      <c r="HR87">
        <v>101.047</v>
      </c>
    </row>
    <row r="88" spans="1:226">
      <c r="A88">
        <v>72</v>
      </c>
      <c r="B88">
        <v>1678810919.6</v>
      </c>
      <c r="C88">
        <v>600.5</v>
      </c>
      <c r="D88" t="s">
        <v>503</v>
      </c>
      <c r="E88" t="s">
        <v>504</v>
      </c>
      <c r="F88">
        <v>5</v>
      </c>
      <c r="G88" t="s">
        <v>410</v>
      </c>
      <c r="H88" t="s">
        <v>354</v>
      </c>
      <c r="I88">
        <v>1678810912.1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794.9159361933716</v>
      </c>
      <c r="AK88">
        <v>770.5157272727268</v>
      </c>
      <c r="AL88">
        <v>3.504634242491007</v>
      </c>
      <c r="AM88">
        <v>64.39816624737645</v>
      </c>
      <c r="AN88">
        <f>(AP88 - AO88 + BO88*1E3/(8.314*(BQ88+273.15)) * AR88/BN88 * AQ88) * BN88/(100*BB88) * 1000/(1000 - AP88)</f>
        <v>0</v>
      </c>
      <c r="AO88">
        <v>22.96022859331044</v>
      </c>
      <c r="AP88">
        <v>23.94825090909091</v>
      </c>
      <c r="AQ88">
        <v>-0.0001543298597477702</v>
      </c>
      <c r="AR88">
        <v>112.6110813942616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2.96</v>
      </c>
      <c r="BC88">
        <v>0.5</v>
      </c>
      <c r="BD88" t="s">
        <v>355</v>
      </c>
      <c r="BE88">
        <v>2</v>
      </c>
      <c r="BF88" t="b">
        <v>1</v>
      </c>
      <c r="BG88">
        <v>1678810912.1</v>
      </c>
      <c r="BH88">
        <v>728.4049259259261</v>
      </c>
      <c r="BI88">
        <v>761.2250740740741</v>
      </c>
      <c r="BJ88">
        <v>23.95775185185185</v>
      </c>
      <c r="BK88">
        <v>22.95675185185185</v>
      </c>
      <c r="BL88">
        <v>732.9340000000001</v>
      </c>
      <c r="BM88">
        <v>24.086</v>
      </c>
      <c r="BN88">
        <v>500.0781851851852</v>
      </c>
      <c r="BO88">
        <v>91.01581111111112</v>
      </c>
      <c r="BP88">
        <v>0.09999845555555556</v>
      </c>
      <c r="BQ88">
        <v>26.96037407407407</v>
      </c>
      <c r="BR88">
        <v>27.52364074074074</v>
      </c>
      <c r="BS88">
        <v>999.9000000000001</v>
      </c>
      <c r="BT88">
        <v>0</v>
      </c>
      <c r="BU88">
        <v>0</v>
      </c>
      <c r="BV88">
        <v>9995.69037037037</v>
      </c>
      <c r="BW88">
        <v>0</v>
      </c>
      <c r="BX88">
        <v>6.432065555555556</v>
      </c>
      <c r="BY88">
        <v>-32.81998148148148</v>
      </c>
      <c r="BZ88">
        <v>746.2844074074076</v>
      </c>
      <c r="CA88">
        <v>779.1110740740741</v>
      </c>
      <c r="CB88">
        <v>1.001008814814815</v>
      </c>
      <c r="CC88">
        <v>761.2250740740741</v>
      </c>
      <c r="CD88">
        <v>22.95675185185185</v>
      </c>
      <c r="CE88">
        <v>2.180534444444445</v>
      </c>
      <c r="CF88">
        <v>2.089428148148148</v>
      </c>
      <c r="CG88">
        <v>18.82002222222222</v>
      </c>
      <c r="CH88">
        <v>18.13880740740741</v>
      </c>
      <c r="CI88">
        <v>1999.967407407407</v>
      </c>
      <c r="CJ88">
        <v>0.9799974444444444</v>
      </c>
      <c r="CK88">
        <v>0.02000225555555556</v>
      </c>
      <c r="CL88">
        <v>0</v>
      </c>
      <c r="CM88">
        <v>2.2446</v>
      </c>
      <c r="CN88">
        <v>0</v>
      </c>
      <c r="CO88">
        <v>5930.22888888889</v>
      </c>
      <c r="CP88">
        <v>16749.18148148148</v>
      </c>
      <c r="CQ88">
        <v>40.52055555555555</v>
      </c>
      <c r="CR88">
        <v>41.77292592592593</v>
      </c>
      <c r="CS88">
        <v>40.28218518518518</v>
      </c>
      <c r="CT88">
        <v>41.35629629629629</v>
      </c>
      <c r="CU88">
        <v>39.65718518518518</v>
      </c>
      <c r="CV88">
        <v>1959.963703703704</v>
      </c>
      <c r="CW88">
        <v>40.00333333333333</v>
      </c>
      <c r="CX88">
        <v>0</v>
      </c>
      <c r="CY88">
        <v>1678810924.5</v>
      </c>
      <c r="CZ88">
        <v>0</v>
      </c>
      <c r="DA88">
        <v>0</v>
      </c>
      <c r="DB88" t="s">
        <v>356</v>
      </c>
      <c r="DC88">
        <v>1678481775.6</v>
      </c>
      <c r="DD88">
        <v>1678481780.6</v>
      </c>
      <c r="DE88">
        <v>0</v>
      </c>
      <c r="DF88">
        <v>1.339</v>
      </c>
      <c r="DG88">
        <v>0.082</v>
      </c>
      <c r="DH88">
        <v>-1.99</v>
      </c>
      <c r="DI88">
        <v>-0.032</v>
      </c>
      <c r="DJ88">
        <v>420</v>
      </c>
      <c r="DK88">
        <v>29</v>
      </c>
      <c r="DL88">
        <v>0.33</v>
      </c>
      <c r="DM88">
        <v>0.22</v>
      </c>
      <c r="DN88">
        <v>-32.67353170731707</v>
      </c>
      <c r="DO88">
        <v>-2.519571428571443</v>
      </c>
      <c r="DP88">
        <v>0.3267122642766759</v>
      </c>
      <c r="DQ88">
        <v>0</v>
      </c>
      <c r="DR88">
        <v>1.002245780487805</v>
      </c>
      <c r="DS88">
        <v>-0.03589185365853582</v>
      </c>
      <c r="DT88">
        <v>0.00574890458499914</v>
      </c>
      <c r="DU88">
        <v>1</v>
      </c>
      <c r="DV88">
        <v>1</v>
      </c>
      <c r="DW88">
        <v>2</v>
      </c>
      <c r="DX88" t="s">
        <v>357</v>
      </c>
      <c r="DY88">
        <v>2.98361</v>
      </c>
      <c r="DZ88">
        <v>2.71531</v>
      </c>
      <c r="EA88">
        <v>0.144895</v>
      </c>
      <c r="EB88">
        <v>0.147068</v>
      </c>
      <c r="EC88">
        <v>0.108184</v>
      </c>
      <c r="ED88">
        <v>0.102925</v>
      </c>
      <c r="EE88">
        <v>27223.3</v>
      </c>
      <c r="EF88">
        <v>27239</v>
      </c>
      <c r="EG88">
        <v>29586.4</v>
      </c>
      <c r="EH88">
        <v>29533.1</v>
      </c>
      <c r="EI88">
        <v>34958.4</v>
      </c>
      <c r="EJ88">
        <v>35194.8</v>
      </c>
      <c r="EK88">
        <v>41686.7</v>
      </c>
      <c r="EL88">
        <v>42065.1</v>
      </c>
      <c r="EM88">
        <v>1.97535</v>
      </c>
      <c r="EN88">
        <v>1.906</v>
      </c>
      <c r="EO88">
        <v>0.121616</v>
      </c>
      <c r="EP88">
        <v>0</v>
      </c>
      <c r="EQ88">
        <v>25.5375</v>
      </c>
      <c r="ER88">
        <v>999.9</v>
      </c>
      <c r="ES88">
        <v>52.5</v>
      </c>
      <c r="ET88">
        <v>32.1</v>
      </c>
      <c r="EU88">
        <v>27.7</v>
      </c>
      <c r="EV88">
        <v>63.1596</v>
      </c>
      <c r="EW88">
        <v>32.9327</v>
      </c>
      <c r="EX88">
        <v>1</v>
      </c>
      <c r="EY88">
        <v>-0.0943191</v>
      </c>
      <c r="EZ88">
        <v>0.293581</v>
      </c>
      <c r="FA88">
        <v>20.3419</v>
      </c>
      <c r="FB88">
        <v>5.21924</v>
      </c>
      <c r="FC88">
        <v>12.0099</v>
      </c>
      <c r="FD88">
        <v>4.9893</v>
      </c>
      <c r="FE88">
        <v>3.28848</v>
      </c>
      <c r="FF88">
        <v>9999</v>
      </c>
      <c r="FG88">
        <v>9999</v>
      </c>
      <c r="FH88">
        <v>9999</v>
      </c>
      <c r="FI88">
        <v>999.9</v>
      </c>
      <c r="FJ88">
        <v>1.86795</v>
      </c>
      <c r="FK88">
        <v>1.86698</v>
      </c>
      <c r="FL88">
        <v>1.86644</v>
      </c>
      <c r="FM88">
        <v>1.8663</v>
      </c>
      <c r="FN88">
        <v>1.86818</v>
      </c>
      <c r="FO88">
        <v>1.87058</v>
      </c>
      <c r="FP88">
        <v>1.86926</v>
      </c>
      <c r="FQ88">
        <v>1.8707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-4.607</v>
      </c>
      <c r="GF88">
        <v>-0.1283</v>
      </c>
      <c r="GG88">
        <v>-2.056217051124162</v>
      </c>
      <c r="GH88">
        <v>-0.003737517340571005</v>
      </c>
      <c r="GI88">
        <v>5.982085394622747E-07</v>
      </c>
      <c r="GJ88">
        <v>-1.391655459703326E-10</v>
      </c>
      <c r="GK88">
        <v>-0.1764639834609928</v>
      </c>
      <c r="GL88">
        <v>-0.02035982196881906</v>
      </c>
      <c r="GM88">
        <v>0.001568582532168705</v>
      </c>
      <c r="GN88">
        <v>-2.657820970413759E-05</v>
      </c>
      <c r="GO88">
        <v>3</v>
      </c>
      <c r="GP88">
        <v>2314</v>
      </c>
      <c r="GQ88">
        <v>1</v>
      </c>
      <c r="GR88">
        <v>27</v>
      </c>
      <c r="GS88">
        <v>5485.7</v>
      </c>
      <c r="GT88">
        <v>5485.6</v>
      </c>
      <c r="GU88">
        <v>1.77124</v>
      </c>
      <c r="GV88">
        <v>2.24121</v>
      </c>
      <c r="GW88">
        <v>1.39648</v>
      </c>
      <c r="GX88">
        <v>2.34985</v>
      </c>
      <c r="GY88">
        <v>1.49536</v>
      </c>
      <c r="GZ88">
        <v>2.53418</v>
      </c>
      <c r="HA88">
        <v>39.3169</v>
      </c>
      <c r="HB88">
        <v>23.8949</v>
      </c>
      <c r="HC88">
        <v>18</v>
      </c>
      <c r="HD88">
        <v>528.942</v>
      </c>
      <c r="HE88">
        <v>440.55</v>
      </c>
      <c r="HF88">
        <v>24.8035</v>
      </c>
      <c r="HG88">
        <v>26.2664</v>
      </c>
      <c r="HH88">
        <v>30.0003</v>
      </c>
      <c r="HI88">
        <v>26.2974</v>
      </c>
      <c r="HJ88">
        <v>26.2519</v>
      </c>
      <c r="HK88">
        <v>35.4384</v>
      </c>
      <c r="HL88">
        <v>25.1231</v>
      </c>
      <c r="HM88">
        <v>95.502</v>
      </c>
      <c r="HN88">
        <v>24.7872</v>
      </c>
      <c r="HO88">
        <v>807.646</v>
      </c>
      <c r="HP88">
        <v>23.0188</v>
      </c>
      <c r="HQ88">
        <v>101.193</v>
      </c>
      <c r="HR88">
        <v>101.046</v>
      </c>
    </row>
    <row r="89" spans="1:226">
      <c r="A89">
        <v>73</v>
      </c>
      <c r="B89">
        <v>1678810924.6</v>
      </c>
      <c r="C89">
        <v>605.5</v>
      </c>
      <c r="D89" t="s">
        <v>505</v>
      </c>
      <c r="E89" t="s">
        <v>506</v>
      </c>
      <c r="F89">
        <v>5</v>
      </c>
      <c r="G89" t="s">
        <v>410</v>
      </c>
      <c r="H89" t="s">
        <v>354</v>
      </c>
      <c r="I89">
        <v>1678810916.814285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812.1668113704062</v>
      </c>
      <c r="AK89">
        <v>787.8067818181817</v>
      </c>
      <c r="AL89">
        <v>3.462042895248779</v>
      </c>
      <c r="AM89">
        <v>64.39816624737645</v>
      </c>
      <c r="AN89">
        <f>(AP89 - AO89 + BO89*1E3/(8.314*(BQ89+273.15)) * AR89/BN89 * AQ89) * BN89/(100*BB89) * 1000/(1000 - AP89)</f>
        <v>0</v>
      </c>
      <c r="AO89">
        <v>22.96060662027018</v>
      </c>
      <c r="AP89">
        <v>23.93407272727272</v>
      </c>
      <c r="AQ89">
        <v>-0.0002824684494915523</v>
      </c>
      <c r="AR89">
        <v>112.6110813942616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2.96</v>
      </c>
      <c r="BC89">
        <v>0.5</v>
      </c>
      <c r="BD89" t="s">
        <v>355</v>
      </c>
      <c r="BE89">
        <v>2</v>
      </c>
      <c r="BF89" t="b">
        <v>1</v>
      </c>
      <c r="BG89">
        <v>1678810916.814285</v>
      </c>
      <c r="BH89">
        <v>744.2853928571429</v>
      </c>
      <c r="BI89">
        <v>777.1558214285715</v>
      </c>
      <c r="BJ89">
        <v>23.95114285714286</v>
      </c>
      <c r="BK89">
        <v>22.95895000000001</v>
      </c>
      <c r="BL89">
        <v>748.8635357142858</v>
      </c>
      <c r="BM89">
        <v>24.07944285714285</v>
      </c>
      <c r="BN89">
        <v>500.0745357142858</v>
      </c>
      <c r="BO89">
        <v>91.01529285714287</v>
      </c>
      <c r="BP89">
        <v>0.09997852142857143</v>
      </c>
      <c r="BQ89">
        <v>26.96100357142857</v>
      </c>
      <c r="BR89">
        <v>27.52585357142857</v>
      </c>
      <c r="BS89">
        <v>999.9000000000002</v>
      </c>
      <c r="BT89">
        <v>0</v>
      </c>
      <c r="BU89">
        <v>0</v>
      </c>
      <c r="BV89">
        <v>9997.472500000002</v>
      </c>
      <c r="BW89">
        <v>0</v>
      </c>
      <c r="BX89">
        <v>6.432197499999999</v>
      </c>
      <c r="BY89">
        <v>-32.87030714285714</v>
      </c>
      <c r="BZ89">
        <v>762.5493928571428</v>
      </c>
      <c r="CA89">
        <v>795.4178214285713</v>
      </c>
      <c r="CB89">
        <v>0.992195642857143</v>
      </c>
      <c r="CC89">
        <v>777.1558214285715</v>
      </c>
      <c r="CD89">
        <v>22.95895000000001</v>
      </c>
      <c r="CE89">
        <v>2.17992</v>
      </c>
      <c r="CF89">
        <v>2.089616071428571</v>
      </c>
      <c r="CG89">
        <v>18.81550714285714</v>
      </c>
      <c r="CH89">
        <v>18.14023571428571</v>
      </c>
      <c r="CI89">
        <v>1999.986071428571</v>
      </c>
      <c r="CJ89">
        <v>0.9799987500000001</v>
      </c>
      <c r="CK89">
        <v>0.02000095000000001</v>
      </c>
      <c r="CL89">
        <v>0</v>
      </c>
      <c r="CM89">
        <v>2.206417857142857</v>
      </c>
      <c r="CN89">
        <v>0</v>
      </c>
      <c r="CO89">
        <v>5929.891428571429</v>
      </c>
      <c r="CP89">
        <v>16749.35</v>
      </c>
      <c r="CQ89">
        <v>40.60464285714285</v>
      </c>
      <c r="CR89">
        <v>41.84132142857141</v>
      </c>
      <c r="CS89">
        <v>40.35689285714285</v>
      </c>
      <c r="CT89">
        <v>41.44617857142855</v>
      </c>
      <c r="CU89">
        <v>39.74089285714285</v>
      </c>
      <c r="CV89">
        <v>1959.984642857143</v>
      </c>
      <c r="CW89">
        <v>40.00071428571429</v>
      </c>
      <c r="CX89">
        <v>0</v>
      </c>
      <c r="CY89">
        <v>1678810929.3</v>
      </c>
      <c r="CZ89">
        <v>0</v>
      </c>
      <c r="DA89">
        <v>0</v>
      </c>
      <c r="DB89" t="s">
        <v>356</v>
      </c>
      <c r="DC89">
        <v>1678481775.6</v>
      </c>
      <c r="DD89">
        <v>1678481780.6</v>
      </c>
      <c r="DE89">
        <v>0</v>
      </c>
      <c r="DF89">
        <v>1.339</v>
      </c>
      <c r="DG89">
        <v>0.082</v>
      </c>
      <c r="DH89">
        <v>-1.99</v>
      </c>
      <c r="DI89">
        <v>-0.032</v>
      </c>
      <c r="DJ89">
        <v>420</v>
      </c>
      <c r="DK89">
        <v>29</v>
      </c>
      <c r="DL89">
        <v>0.33</v>
      </c>
      <c r="DM89">
        <v>0.22</v>
      </c>
      <c r="DN89">
        <v>-32.8439075</v>
      </c>
      <c r="DO89">
        <v>-0.9200251407128426</v>
      </c>
      <c r="DP89">
        <v>0.1928208629628806</v>
      </c>
      <c r="DQ89">
        <v>0</v>
      </c>
      <c r="DR89">
        <v>0.9961176</v>
      </c>
      <c r="DS89">
        <v>-0.1116813433395883</v>
      </c>
      <c r="DT89">
        <v>0.01105429482780337</v>
      </c>
      <c r="DU89">
        <v>0</v>
      </c>
      <c r="DV89">
        <v>0</v>
      </c>
      <c r="DW89">
        <v>2</v>
      </c>
      <c r="DX89" t="s">
        <v>365</v>
      </c>
      <c r="DY89">
        <v>2.98347</v>
      </c>
      <c r="DZ89">
        <v>2.71572</v>
      </c>
      <c r="EA89">
        <v>0.147064</v>
      </c>
      <c r="EB89">
        <v>0.149183</v>
      </c>
      <c r="EC89">
        <v>0.108143</v>
      </c>
      <c r="ED89">
        <v>0.102928</v>
      </c>
      <c r="EE89">
        <v>27154.6</v>
      </c>
      <c r="EF89">
        <v>27171.7</v>
      </c>
      <c r="EG89">
        <v>29586.8</v>
      </c>
      <c r="EH89">
        <v>29533.3</v>
      </c>
      <c r="EI89">
        <v>34960.7</v>
      </c>
      <c r="EJ89">
        <v>35194.8</v>
      </c>
      <c r="EK89">
        <v>41687.4</v>
      </c>
      <c r="EL89">
        <v>42065.3</v>
      </c>
      <c r="EM89">
        <v>1.97523</v>
      </c>
      <c r="EN89">
        <v>1.9063</v>
      </c>
      <c r="EO89">
        <v>0.121418</v>
      </c>
      <c r="EP89">
        <v>0</v>
      </c>
      <c r="EQ89">
        <v>25.5359</v>
      </c>
      <c r="ER89">
        <v>999.9</v>
      </c>
      <c r="ES89">
        <v>52.5</v>
      </c>
      <c r="ET89">
        <v>32.2</v>
      </c>
      <c r="EU89">
        <v>27.8582</v>
      </c>
      <c r="EV89">
        <v>63.0497</v>
      </c>
      <c r="EW89">
        <v>32.7043</v>
      </c>
      <c r="EX89">
        <v>1</v>
      </c>
      <c r="EY89">
        <v>-0.09436990000000001</v>
      </c>
      <c r="EZ89">
        <v>0.28866</v>
      </c>
      <c r="FA89">
        <v>20.3419</v>
      </c>
      <c r="FB89">
        <v>5.22014</v>
      </c>
      <c r="FC89">
        <v>12.0099</v>
      </c>
      <c r="FD89">
        <v>4.9897</v>
      </c>
      <c r="FE89">
        <v>3.28865</v>
      </c>
      <c r="FF89">
        <v>9999</v>
      </c>
      <c r="FG89">
        <v>9999</v>
      </c>
      <c r="FH89">
        <v>9999</v>
      </c>
      <c r="FI89">
        <v>999.9</v>
      </c>
      <c r="FJ89">
        <v>1.86795</v>
      </c>
      <c r="FK89">
        <v>1.86698</v>
      </c>
      <c r="FL89">
        <v>1.86646</v>
      </c>
      <c r="FM89">
        <v>1.86631</v>
      </c>
      <c r="FN89">
        <v>1.8682</v>
      </c>
      <c r="FO89">
        <v>1.8706</v>
      </c>
      <c r="FP89">
        <v>1.86931</v>
      </c>
      <c r="FQ89">
        <v>1.87071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-4.659</v>
      </c>
      <c r="GF89">
        <v>-0.1285</v>
      </c>
      <c r="GG89">
        <v>-2.056217051124162</v>
      </c>
      <c r="GH89">
        <v>-0.003737517340571005</v>
      </c>
      <c r="GI89">
        <v>5.982085394622747E-07</v>
      </c>
      <c r="GJ89">
        <v>-1.391655459703326E-10</v>
      </c>
      <c r="GK89">
        <v>-0.1764639834609928</v>
      </c>
      <c r="GL89">
        <v>-0.02035982196881906</v>
      </c>
      <c r="GM89">
        <v>0.001568582532168705</v>
      </c>
      <c r="GN89">
        <v>-2.657820970413759E-05</v>
      </c>
      <c r="GO89">
        <v>3</v>
      </c>
      <c r="GP89">
        <v>2314</v>
      </c>
      <c r="GQ89">
        <v>1</v>
      </c>
      <c r="GR89">
        <v>27</v>
      </c>
      <c r="GS89">
        <v>5485.8</v>
      </c>
      <c r="GT89">
        <v>5485.7</v>
      </c>
      <c r="GU89">
        <v>1.7981</v>
      </c>
      <c r="GV89">
        <v>2.23267</v>
      </c>
      <c r="GW89">
        <v>1.39648</v>
      </c>
      <c r="GX89">
        <v>2.34863</v>
      </c>
      <c r="GY89">
        <v>1.49536</v>
      </c>
      <c r="GZ89">
        <v>2.49023</v>
      </c>
      <c r="HA89">
        <v>39.3169</v>
      </c>
      <c r="HB89">
        <v>23.8949</v>
      </c>
      <c r="HC89">
        <v>18</v>
      </c>
      <c r="HD89">
        <v>528.854</v>
      </c>
      <c r="HE89">
        <v>440.732</v>
      </c>
      <c r="HF89">
        <v>24.7823</v>
      </c>
      <c r="HG89">
        <v>26.2671</v>
      </c>
      <c r="HH89">
        <v>30.0001</v>
      </c>
      <c r="HI89">
        <v>26.2969</v>
      </c>
      <c r="HJ89">
        <v>26.2519</v>
      </c>
      <c r="HK89">
        <v>35.991</v>
      </c>
      <c r="HL89">
        <v>25.1231</v>
      </c>
      <c r="HM89">
        <v>95.502</v>
      </c>
      <c r="HN89">
        <v>24.7547</v>
      </c>
      <c r="HO89">
        <v>821.11</v>
      </c>
      <c r="HP89">
        <v>23.0495</v>
      </c>
      <c r="HQ89">
        <v>101.194</v>
      </c>
      <c r="HR89">
        <v>101.047</v>
      </c>
    </row>
    <row r="90" spans="1:226">
      <c r="A90">
        <v>74</v>
      </c>
      <c r="B90">
        <v>1678810929.6</v>
      </c>
      <c r="C90">
        <v>610.5</v>
      </c>
      <c r="D90" t="s">
        <v>507</v>
      </c>
      <c r="E90" t="s">
        <v>508</v>
      </c>
      <c r="F90">
        <v>5</v>
      </c>
      <c r="G90" t="s">
        <v>410</v>
      </c>
      <c r="H90" t="s">
        <v>354</v>
      </c>
      <c r="I90">
        <v>1678810922.1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829.4156350648132</v>
      </c>
      <c r="AK90">
        <v>805.1186484848486</v>
      </c>
      <c r="AL90">
        <v>3.461708270711339</v>
      </c>
      <c r="AM90">
        <v>64.39816624737645</v>
      </c>
      <c r="AN90">
        <f>(AP90 - AO90 + BO90*1E3/(8.314*(BQ90+273.15)) * AR90/BN90 * AQ90) * BN90/(100*BB90) * 1000/(1000 - AP90)</f>
        <v>0</v>
      </c>
      <c r="AO90">
        <v>22.96273695267907</v>
      </c>
      <c r="AP90">
        <v>23.92053757575757</v>
      </c>
      <c r="AQ90">
        <v>-0.0001576614818612067</v>
      </c>
      <c r="AR90">
        <v>112.6110813942616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2.96</v>
      </c>
      <c r="BC90">
        <v>0.5</v>
      </c>
      <c r="BD90" t="s">
        <v>355</v>
      </c>
      <c r="BE90">
        <v>2</v>
      </c>
      <c r="BF90" t="b">
        <v>1</v>
      </c>
      <c r="BG90">
        <v>1678810922.1</v>
      </c>
      <c r="BH90">
        <v>762.1636296296296</v>
      </c>
      <c r="BI90">
        <v>795.1030000000001</v>
      </c>
      <c r="BJ90">
        <v>23.93919629629629</v>
      </c>
      <c r="BK90">
        <v>22.96089259259259</v>
      </c>
      <c r="BL90">
        <v>766.7968148148148</v>
      </c>
      <c r="BM90">
        <v>24.0676037037037</v>
      </c>
      <c r="BN90">
        <v>500.0692962962963</v>
      </c>
      <c r="BO90">
        <v>91.01531851851851</v>
      </c>
      <c r="BP90">
        <v>0.09997325555555558</v>
      </c>
      <c r="BQ90">
        <v>26.9619</v>
      </c>
      <c r="BR90">
        <v>27.52528148148148</v>
      </c>
      <c r="BS90">
        <v>999.9000000000001</v>
      </c>
      <c r="BT90">
        <v>0</v>
      </c>
      <c r="BU90">
        <v>0</v>
      </c>
      <c r="BV90">
        <v>9998.796296296296</v>
      </c>
      <c r="BW90">
        <v>0</v>
      </c>
      <c r="BX90">
        <v>6.432273703703703</v>
      </c>
      <c r="BY90">
        <v>-32.93924444444445</v>
      </c>
      <c r="BZ90">
        <v>780.8566296296295</v>
      </c>
      <c r="CA90">
        <v>813.7882222222223</v>
      </c>
      <c r="CB90">
        <v>0.9783063703703704</v>
      </c>
      <c r="CC90">
        <v>795.1030000000001</v>
      </c>
      <c r="CD90">
        <v>22.96089259259259</v>
      </c>
      <c r="CE90">
        <v>2.178833703703704</v>
      </c>
      <c r="CF90">
        <v>2.089792962962963</v>
      </c>
      <c r="CG90">
        <v>18.80752222222222</v>
      </c>
      <c r="CH90">
        <v>18.14158148148148</v>
      </c>
      <c r="CI90">
        <v>1999.952962962963</v>
      </c>
      <c r="CJ90">
        <v>0.9799997777777778</v>
      </c>
      <c r="CK90">
        <v>0.01999992222222223</v>
      </c>
      <c r="CL90">
        <v>0</v>
      </c>
      <c r="CM90">
        <v>2.221314814814815</v>
      </c>
      <c r="CN90">
        <v>0</v>
      </c>
      <c r="CO90">
        <v>5929.151481481481</v>
      </c>
      <c r="CP90">
        <v>16749.08148148148</v>
      </c>
      <c r="CQ90">
        <v>40.69877777777777</v>
      </c>
      <c r="CR90">
        <v>41.92111111111111</v>
      </c>
      <c r="CS90">
        <v>40.44418518518518</v>
      </c>
      <c r="CT90">
        <v>41.54607407407406</v>
      </c>
      <c r="CU90">
        <v>39.82851851851851</v>
      </c>
      <c r="CV90">
        <v>1959.952222222222</v>
      </c>
      <c r="CW90">
        <v>40</v>
      </c>
      <c r="CX90">
        <v>0</v>
      </c>
      <c r="CY90">
        <v>1678810934.7</v>
      </c>
      <c r="CZ90">
        <v>0</v>
      </c>
      <c r="DA90">
        <v>0</v>
      </c>
      <c r="DB90" t="s">
        <v>356</v>
      </c>
      <c r="DC90">
        <v>1678481775.6</v>
      </c>
      <c r="DD90">
        <v>1678481780.6</v>
      </c>
      <c r="DE90">
        <v>0</v>
      </c>
      <c r="DF90">
        <v>1.339</v>
      </c>
      <c r="DG90">
        <v>0.082</v>
      </c>
      <c r="DH90">
        <v>-1.99</v>
      </c>
      <c r="DI90">
        <v>-0.032</v>
      </c>
      <c r="DJ90">
        <v>420</v>
      </c>
      <c r="DK90">
        <v>29</v>
      </c>
      <c r="DL90">
        <v>0.33</v>
      </c>
      <c r="DM90">
        <v>0.22</v>
      </c>
      <c r="DN90">
        <v>-32.875015</v>
      </c>
      <c r="DO90">
        <v>-0.605074671669621</v>
      </c>
      <c r="DP90">
        <v>0.1674008236986901</v>
      </c>
      <c r="DQ90">
        <v>0</v>
      </c>
      <c r="DR90">
        <v>0.9851052500000002</v>
      </c>
      <c r="DS90">
        <v>-0.1561790318949348</v>
      </c>
      <c r="DT90">
        <v>0.01511126499130699</v>
      </c>
      <c r="DU90">
        <v>0</v>
      </c>
      <c r="DV90">
        <v>0</v>
      </c>
      <c r="DW90">
        <v>2</v>
      </c>
      <c r="DX90" t="s">
        <v>365</v>
      </c>
      <c r="DY90">
        <v>2.98362</v>
      </c>
      <c r="DZ90">
        <v>2.71565</v>
      </c>
      <c r="EA90">
        <v>0.1492</v>
      </c>
      <c r="EB90">
        <v>0.15125</v>
      </c>
      <c r="EC90">
        <v>0.108097</v>
      </c>
      <c r="ED90">
        <v>0.102935</v>
      </c>
      <c r="EE90">
        <v>27086.3</v>
      </c>
      <c r="EF90">
        <v>27105.9</v>
      </c>
      <c r="EG90">
        <v>29586.4</v>
      </c>
      <c r="EH90">
        <v>29533.5</v>
      </c>
      <c r="EI90">
        <v>34962</v>
      </c>
      <c r="EJ90">
        <v>35194.9</v>
      </c>
      <c r="EK90">
        <v>41686.7</v>
      </c>
      <c r="EL90">
        <v>42065.6</v>
      </c>
      <c r="EM90">
        <v>1.97532</v>
      </c>
      <c r="EN90">
        <v>1.90635</v>
      </c>
      <c r="EO90">
        <v>0.121783</v>
      </c>
      <c r="EP90">
        <v>0</v>
      </c>
      <c r="EQ90">
        <v>25.5347</v>
      </c>
      <c r="ER90">
        <v>999.9</v>
      </c>
      <c r="ES90">
        <v>52.5</v>
      </c>
      <c r="ET90">
        <v>32.2</v>
      </c>
      <c r="EU90">
        <v>27.8563</v>
      </c>
      <c r="EV90">
        <v>62.9697</v>
      </c>
      <c r="EW90">
        <v>33.0569</v>
      </c>
      <c r="EX90">
        <v>1</v>
      </c>
      <c r="EY90">
        <v>-0.0942378</v>
      </c>
      <c r="EZ90">
        <v>0.336743</v>
      </c>
      <c r="FA90">
        <v>20.3416</v>
      </c>
      <c r="FB90">
        <v>5.21939</v>
      </c>
      <c r="FC90">
        <v>12.0099</v>
      </c>
      <c r="FD90">
        <v>4.9895</v>
      </c>
      <c r="FE90">
        <v>3.28858</v>
      </c>
      <c r="FF90">
        <v>9999</v>
      </c>
      <c r="FG90">
        <v>9999</v>
      </c>
      <c r="FH90">
        <v>9999</v>
      </c>
      <c r="FI90">
        <v>999.9</v>
      </c>
      <c r="FJ90">
        <v>1.86793</v>
      </c>
      <c r="FK90">
        <v>1.86697</v>
      </c>
      <c r="FL90">
        <v>1.86646</v>
      </c>
      <c r="FM90">
        <v>1.8663</v>
      </c>
      <c r="FN90">
        <v>1.86816</v>
      </c>
      <c r="FO90">
        <v>1.87059</v>
      </c>
      <c r="FP90">
        <v>1.86929</v>
      </c>
      <c r="FQ90">
        <v>1.87073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-4.711</v>
      </c>
      <c r="GF90">
        <v>-0.1286</v>
      </c>
      <c r="GG90">
        <v>-2.056217051124162</v>
      </c>
      <c r="GH90">
        <v>-0.003737517340571005</v>
      </c>
      <c r="GI90">
        <v>5.982085394622747E-07</v>
      </c>
      <c r="GJ90">
        <v>-1.391655459703326E-10</v>
      </c>
      <c r="GK90">
        <v>-0.1764639834609928</v>
      </c>
      <c r="GL90">
        <v>-0.02035982196881906</v>
      </c>
      <c r="GM90">
        <v>0.001568582532168705</v>
      </c>
      <c r="GN90">
        <v>-2.657820970413759E-05</v>
      </c>
      <c r="GO90">
        <v>3</v>
      </c>
      <c r="GP90">
        <v>2314</v>
      </c>
      <c r="GQ90">
        <v>1</v>
      </c>
      <c r="GR90">
        <v>27</v>
      </c>
      <c r="GS90">
        <v>5485.9</v>
      </c>
      <c r="GT90">
        <v>5485.8</v>
      </c>
      <c r="GU90">
        <v>1.82983</v>
      </c>
      <c r="GV90">
        <v>2.23877</v>
      </c>
      <c r="GW90">
        <v>1.39648</v>
      </c>
      <c r="GX90">
        <v>2.34985</v>
      </c>
      <c r="GY90">
        <v>1.49536</v>
      </c>
      <c r="GZ90">
        <v>2.4939</v>
      </c>
      <c r="HA90">
        <v>39.3169</v>
      </c>
      <c r="HB90">
        <v>23.8949</v>
      </c>
      <c r="HC90">
        <v>18</v>
      </c>
      <c r="HD90">
        <v>528.905</v>
      </c>
      <c r="HE90">
        <v>440.762</v>
      </c>
      <c r="HF90">
        <v>24.755</v>
      </c>
      <c r="HG90">
        <v>26.2676</v>
      </c>
      <c r="HH90">
        <v>30.0002</v>
      </c>
      <c r="HI90">
        <v>26.2953</v>
      </c>
      <c r="HJ90">
        <v>26.2519</v>
      </c>
      <c r="HK90">
        <v>36.6244</v>
      </c>
      <c r="HL90">
        <v>24.8492</v>
      </c>
      <c r="HM90">
        <v>95.502</v>
      </c>
      <c r="HN90">
        <v>24.7295</v>
      </c>
      <c r="HO90">
        <v>841.148</v>
      </c>
      <c r="HP90">
        <v>23.0839</v>
      </c>
      <c r="HQ90">
        <v>101.193</v>
      </c>
      <c r="HR90">
        <v>101.047</v>
      </c>
    </row>
    <row r="91" spans="1:226">
      <c r="A91">
        <v>75</v>
      </c>
      <c r="B91">
        <v>1678810934.6</v>
      </c>
      <c r="C91">
        <v>615.5</v>
      </c>
      <c r="D91" t="s">
        <v>509</v>
      </c>
      <c r="E91" t="s">
        <v>510</v>
      </c>
      <c r="F91">
        <v>5</v>
      </c>
      <c r="G91" t="s">
        <v>410</v>
      </c>
      <c r="H91" t="s">
        <v>354</v>
      </c>
      <c r="I91">
        <v>1678810926.814285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846.6786930245405</v>
      </c>
      <c r="AK91">
        <v>822.3159575757574</v>
      </c>
      <c r="AL91">
        <v>3.439827829738447</v>
      </c>
      <c r="AM91">
        <v>64.39816624737645</v>
      </c>
      <c r="AN91">
        <f>(AP91 - AO91 + BO91*1E3/(8.314*(BQ91+273.15)) * AR91/BN91 * AQ91) * BN91/(100*BB91) * 1000/(1000 - AP91)</f>
        <v>0</v>
      </c>
      <c r="AO91">
        <v>22.99761506415373</v>
      </c>
      <c r="AP91">
        <v>23.90685090909091</v>
      </c>
      <c r="AQ91">
        <v>-0.000146226795217401</v>
      </c>
      <c r="AR91">
        <v>112.6110813942616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2.96</v>
      </c>
      <c r="BC91">
        <v>0.5</v>
      </c>
      <c r="BD91" t="s">
        <v>355</v>
      </c>
      <c r="BE91">
        <v>2</v>
      </c>
      <c r="BF91" t="b">
        <v>1</v>
      </c>
      <c r="BG91">
        <v>1678810926.814285</v>
      </c>
      <c r="BH91">
        <v>778.1056785714285</v>
      </c>
      <c r="BI91">
        <v>810.9961071428571</v>
      </c>
      <c r="BJ91">
        <v>23.92688571428571</v>
      </c>
      <c r="BK91">
        <v>22.96933214285715</v>
      </c>
      <c r="BL91">
        <v>782.7877499999998</v>
      </c>
      <c r="BM91">
        <v>24.05540714285714</v>
      </c>
      <c r="BN91">
        <v>500.0819642857144</v>
      </c>
      <c r="BO91">
        <v>91.01509285714285</v>
      </c>
      <c r="BP91">
        <v>0.100002475</v>
      </c>
      <c r="BQ91">
        <v>26.96337142857143</v>
      </c>
      <c r="BR91">
        <v>27.52887857142857</v>
      </c>
      <c r="BS91">
        <v>999.9000000000002</v>
      </c>
      <c r="BT91">
        <v>0</v>
      </c>
      <c r="BU91">
        <v>0</v>
      </c>
      <c r="BV91">
        <v>9998.858928571428</v>
      </c>
      <c r="BW91">
        <v>0</v>
      </c>
      <c r="BX91">
        <v>6.435759999999997</v>
      </c>
      <c r="BY91">
        <v>-32.89038214285715</v>
      </c>
      <c r="BZ91">
        <v>797.1795000000001</v>
      </c>
      <c r="CA91">
        <v>830.0621785714285</v>
      </c>
      <c r="CB91">
        <v>0.9575545</v>
      </c>
      <c r="CC91">
        <v>810.9961071428571</v>
      </c>
      <c r="CD91">
        <v>22.96933214285715</v>
      </c>
      <c r="CE91">
        <v>2.177708214285714</v>
      </c>
      <c r="CF91">
        <v>2.090555714285714</v>
      </c>
      <c r="CG91">
        <v>18.79925357142858</v>
      </c>
      <c r="CH91">
        <v>18.1474</v>
      </c>
      <c r="CI91">
        <v>1999.991785714286</v>
      </c>
      <c r="CJ91">
        <v>0.9800012142857144</v>
      </c>
      <c r="CK91">
        <v>0.01999848571428571</v>
      </c>
      <c r="CL91">
        <v>0</v>
      </c>
      <c r="CM91">
        <v>2.217828571428571</v>
      </c>
      <c r="CN91">
        <v>0</v>
      </c>
      <c r="CO91">
        <v>5928.626428571429</v>
      </c>
      <c r="CP91">
        <v>16749.41071428571</v>
      </c>
      <c r="CQ91">
        <v>40.78767857142856</v>
      </c>
      <c r="CR91">
        <v>41.97967857142856</v>
      </c>
      <c r="CS91">
        <v>40.52207142857143</v>
      </c>
      <c r="CT91">
        <v>41.6315</v>
      </c>
      <c r="CU91">
        <v>39.90157142857142</v>
      </c>
      <c r="CV91">
        <v>1959.993928571428</v>
      </c>
      <c r="CW91">
        <v>39.99714285714286</v>
      </c>
      <c r="CX91">
        <v>0</v>
      </c>
      <c r="CY91">
        <v>1678810939.5</v>
      </c>
      <c r="CZ91">
        <v>0</v>
      </c>
      <c r="DA91">
        <v>0</v>
      </c>
      <c r="DB91" t="s">
        <v>356</v>
      </c>
      <c r="DC91">
        <v>1678481775.6</v>
      </c>
      <c r="DD91">
        <v>1678481780.6</v>
      </c>
      <c r="DE91">
        <v>0</v>
      </c>
      <c r="DF91">
        <v>1.339</v>
      </c>
      <c r="DG91">
        <v>0.082</v>
      </c>
      <c r="DH91">
        <v>-1.99</v>
      </c>
      <c r="DI91">
        <v>-0.032</v>
      </c>
      <c r="DJ91">
        <v>420</v>
      </c>
      <c r="DK91">
        <v>29</v>
      </c>
      <c r="DL91">
        <v>0.33</v>
      </c>
      <c r="DM91">
        <v>0.22</v>
      </c>
      <c r="DN91">
        <v>-32.9258325</v>
      </c>
      <c r="DO91">
        <v>0.5691545966229399</v>
      </c>
      <c r="DP91">
        <v>0.08552297173128373</v>
      </c>
      <c r="DQ91">
        <v>0</v>
      </c>
      <c r="DR91">
        <v>0.971285975</v>
      </c>
      <c r="DS91">
        <v>-0.2202444315197009</v>
      </c>
      <c r="DT91">
        <v>0.02222501015127721</v>
      </c>
      <c r="DU91">
        <v>0</v>
      </c>
      <c r="DV91">
        <v>0</v>
      </c>
      <c r="DW91">
        <v>2</v>
      </c>
      <c r="DX91" t="s">
        <v>365</v>
      </c>
      <c r="DY91">
        <v>2.98368</v>
      </c>
      <c r="DZ91">
        <v>2.71564</v>
      </c>
      <c r="EA91">
        <v>0.151307</v>
      </c>
      <c r="EB91">
        <v>0.153295</v>
      </c>
      <c r="EC91">
        <v>0.108058</v>
      </c>
      <c r="ED91">
        <v>0.103072</v>
      </c>
      <c r="EE91">
        <v>27019</v>
      </c>
      <c r="EF91">
        <v>27040.2</v>
      </c>
      <c r="EG91">
        <v>29586.2</v>
      </c>
      <c r="EH91">
        <v>29533.1</v>
      </c>
      <c r="EI91">
        <v>34963.6</v>
      </c>
      <c r="EJ91">
        <v>35189.4</v>
      </c>
      <c r="EK91">
        <v>41686.7</v>
      </c>
      <c r="EL91">
        <v>42065.6</v>
      </c>
      <c r="EM91">
        <v>1.9754</v>
      </c>
      <c r="EN91">
        <v>1.9065</v>
      </c>
      <c r="EO91">
        <v>0.121798</v>
      </c>
      <c r="EP91">
        <v>0</v>
      </c>
      <c r="EQ91">
        <v>25.5326</v>
      </c>
      <c r="ER91">
        <v>999.9</v>
      </c>
      <c r="ES91">
        <v>52.5</v>
      </c>
      <c r="ET91">
        <v>32.2</v>
      </c>
      <c r="EU91">
        <v>27.857</v>
      </c>
      <c r="EV91">
        <v>63.0997</v>
      </c>
      <c r="EW91">
        <v>32.496</v>
      </c>
      <c r="EX91">
        <v>1</v>
      </c>
      <c r="EY91">
        <v>-0.0941413</v>
      </c>
      <c r="EZ91">
        <v>0.34723</v>
      </c>
      <c r="FA91">
        <v>20.3399</v>
      </c>
      <c r="FB91">
        <v>5.21894</v>
      </c>
      <c r="FC91">
        <v>12.0099</v>
      </c>
      <c r="FD91">
        <v>4.9895</v>
      </c>
      <c r="FE91">
        <v>3.28855</v>
      </c>
      <c r="FF91">
        <v>9999</v>
      </c>
      <c r="FG91">
        <v>9999</v>
      </c>
      <c r="FH91">
        <v>9999</v>
      </c>
      <c r="FI91">
        <v>999.9</v>
      </c>
      <c r="FJ91">
        <v>1.86798</v>
      </c>
      <c r="FK91">
        <v>1.86697</v>
      </c>
      <c r="FL91">
        <v>1.86646</v>
      </c>
      <c r="FM91">
        <v>1.86632</v>
      </c>
      <c r="FN91">
        <v>1.86817</v>
      </c>
      <c r="FO91">
        <v>1.87059</v>
      </c>
      <c r="FP91">
        <v>1.86929</v>
      </c>
      <c r="FQ91">
        <v>1.87073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-4.762</v>
      </c>
      <c r="GF91">
        <v>-0.1287</v>
      </c>
      <c r="GG91">
        <v>-2.056217051124162</v>
      </c>
      <c r="GH91">
        <v>-0.003737517340571005</v>
      </c>
      <c r="GI91">
        <v>5.982085394622747E-07</v>
      </c>
      <c r="GJ91">
        <v>-1.391655459703326E-10</v>
      </c>
      <c r="GK91">
        <v>-0.1764639834609928</v>
      </c>
      <c r="GL91">
        <v>-0.02035982196881906</v>
      </c>
      <c r="GM91">
        <v>0.001568582532168705</v>
      </c>
      <c r="GN91">
        <v>-2.657820970413759E-05</v>
      </c>
      <c r="GO91">
        <v>3</v>
      </c>
      <c r="GP91">
        <v>2314</v>
      </c>
      <c r="GQ91">
        <v>1</v>
      </c>
      <c r="GR91">
        <v>27</v>
      </c>
      <c r="GS91">
        <v>5486</v>
      </c>
      <c r="GT91">
        <v>5485.9</v>
      </c>
      <c r="GU91">
        <v>1.85669</v>
      </c>
      <c r="GV91">
        <v>2.23267</v>
      </c>
      <c r="GW91">
        <v>1.39648</v>
      </c>
      <c r="GX91">
        <v>2.35107</v>
      </c>
      <c r="GY91">
        <v>1.49536</v>
      </c>
      <c r="GZ91">
        <v>2.55127</v>
      </c>
      <c r="HA91">
        <v>39.3169</v>
      </c>
      <c r="HB91">
        <v>23.9036</v>
      </c>
      <c r="HC91">
        <v>18</v>
      </c>
      <c r="HD91">
        <v>528.954</v>
      </c>
      <c r="HE91">
        <v>440.852</v>
      </c>
      <c r="HF91">
        <v>24.7275</v>
      </c>
      <c r="HG91">
        <v>26.2686</v>
      </c>
      <c r="HH91">
        <v>30.0002</v>
      </c>
      <c r="HI91">
        <v>26.2953</v>
      </c>
      <c r="HJ91">
        <v>26.2519</v>
      </c>
      <c r="HK91">
        <v>37.167</v>
      </c>
      <c r="HL91">
        <v>24.5778</v>
      </c>
      <c r="HM91">
        <v>95.502</v>
      </c>
      <c r="HN91">
        <v>24.7003</v>
      </c>
      <c r="HO91">
        <v>854.506</v>
      </c>
      <c r="HP91">
        <v>23.1221</v>
      </c>
      <c r="HQ91">
        <v>101.193</v>
      </c>
      <c r="HR91">
        <v>101.047</v>
      </c>
    </row>
    <row r="92" spans="1:226">
      <c r="A92">
        <v>76</v>
      </c>
      <c r="B92">
        <v>1678810939.1</v>
      </c>
      <c r="C92">
        <v>620</v>
      </c>
      <c r="D92" t="s">
        <v>511</v>
      </c>
      <c r="E92" t="s">
        <v>512</v>
      </c>
      <c r="F92">
        <v>5</v>
      </c>
      <c r="G92" t="s">
        <v>410</v>
      </c>
      <c r="H92" t="s">
        <v>354</v>
      </c>
      <c r="I92">
        <v>1678810931.260714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862.0375863396932</v>
      </c>
      <c r="AK92">
        <v>837.7750666666662</v>
      </c>
      <c r="AL92">
        <v>3.436517213599778</v>
      </c>
      <c r="AM92">
        <v>64.39816624737645</v>
      </c>
      <c r="AN92">
        <f>(AP92 - AO92 + BO92*1E3/(8.314*(BQ92+273.15)) * AR92/BN92 * AQ92) * BN92/(100*BB92) * 1000/(1000 - AP92)</f>
        <v>0</v>
      </c>
      <c r="AO92">
        <v>23.03026563022087</v>
      </c>
      <c r="AP92">
        <v>23.90769818181818</v>
      </c>
      <c r="AQ92">
        <v>3.743994273254125E-05</v>
      </c>
      <c r="AR92">
        <v>112.6110813942616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2.96</v>
      </c>
      <c r="BC92">
        <v>0.5</v>
      </c>
      <c r="BD92" t="s">
        <v>355</v>
      </c>
      <c r="BE92">
        <v>2</v>
      </c>
      <c r="BF92" t="b">
        <v>1</v>
      </c>
      <c r="BG92">
        <v>1678810931.260714</v>
      </c>
      <c r="BH92">
        <v>793.0912500000001</v>
      </c>
      <c r="BI92">
        <v>825.9049285714284</v>
      </c>
      <c r="BJ92">
        <v>23.91648214285715</v>
      </c>
      <c r="BK92">
        <v>22.987075</v>
      </c>
      <c r="BL92">
        <v>797.8191428571428</v>
      </c>
      <c r="BM92">
        <v>24.0451</v>
      </c>
      <c r="BN92">
        <v>500.0791785714285</v>
      </c>
      <c r="BO92">
        <v>91.015175</v>
      </c>
      <c r="BP92">
        <v>0.1000074035714286</v>
      </c>
      <c r="BQ92">
        <v>26.96401071428571</v>
      </c>
      <c r="BR92">
        <v>27.52601071428571</v>
      </c>
      <c r="BS92">
        <v>999.9000000000002</v>
      </c>
      <c r="BT92">
        <v>0</v>
      </c>
      <c r="BU92">
        <v>0</v>
      </c>
      <c r="BV92">
        <v>9999.793928571429</v>
      </c>
      <c r="BW92">
        <v>0</v>
      </c>
      <c r="BX92">
        <v>6.435107857142856</v>
      </c>
      <c r="BY92">
        <v>-32.81373214285714</v>
      </c>
      <c r="BZ92">
        <v>812.5237857142857</v>
      </c>
      <c r="CA92">
        <v>845.3372142857143</v>
      </c>
      <c r="CB92">
        <v>0.9294071071428572</v>
      </c>
      <c r="CC92">
        <v>825.9049285714284</v>
      </c>
      <c r="CD92">
        <v>22.987075</v>
      </c>
      <c r="CE92">
        <v>2.176763214285714</v>
      </c>
      <c r="CF92">
        <v>2.0921725</v>
      </c>
      <c r="CG92">
        <v>18.79231071428572</v>
      </c>
      <c r="CH92">
        <v>18.15970714285714</v>
      </c>
      <c r="CI92">
        <v>2000.031428571429</v>
      </c>
      <c r="CJ92">
        <v>0.9800016428571429</v>
      </c>
      <c r="CK92">
        <v>0.01999805714285715</v>
      </c>
      <c r="CL92">
        <v>0</v>
      </c>
      <c r="CM92">
        <v>2.194010714285715</v>
      </c>
      <c r="CN92">
        <v>0</v>
      </c>
      <c r="CO92">
        <v>5927.905</v>
      </c>
      <c r="CP92">
        <v>16749.74642857143</v>
      </c>
      <c r="CQ92">
        <v>40.85910714285713</v>
      </c>
      <c r="CR92">
        <v>41.98639285714285</v>
      </c>
      <c r="CS92">
        <v>40.578</v>
      </c>
      <c r="CT92">
        <v>41.64042857142856</v>
      </c>
      <c r="CU92">
        <v>39.92835714285713</v>
      </c>
      <c r="CV92">
        <v>1960.033928571429</v>
      </c>
      <c r="CW92">
        <v>39.99678571428571</v>
      </c>
      <c r="CX92">
        <v>0</v>
      </c>
      <c r="CY92">
        <v>1678810944.3</v>
      </c>
      <c r="CZ92">
        <v>0</v>
      </c>
      <c r="DA92">
        <v>0</v>
      </c>
      <c r="DB92" t="s">
        <v>356</v>
      </c>
      <c r="DC92">
        <v>1678481775.6</v>
      </c>
      <c r="DD92">
        <v>1678481780.6</v>
      </c>
      <c r="DE92">
        <v>0</v>
      </c>
      <c r="DF92">
        <v>1.339</v>
      </c>
      <c r="DG92">
        <v>0.082</v>
      </c>
      <c r="DH92">
        <v>-1.99</v>
      </c>
      <c r="DI92">
        <v>-0.032</v>
      </c>
      <c r="DJ92">
        <v>420</v>
      </c>
      <c r="DK92">
        <v>29</v>
      </c>
      <c r="DL92">
        <v>0.33</v>
      </c>
      <c r="DM92">
        <v>0.22</v>
      </c>
      <c r="DN92">
        <v>-32.83881463414634</v>
      </c>
      <c r="DO92">
        <v>0.7535456445992851</v>
      </c>
      <c r="DP92">
        <v>0.112379716859634</v>
      </c>
      <c r="DQ92">
        <v>0</v>
      </c>
      <c r="DR92">
        <v>0.943429487804878</v>
      </c>
      <c r="DS92">
        <v>-0.3710534006968648</v>
      </c>
      <c r="DT92">
        <v>0.03788867574054023</v>
      </c>
      <c r="DU92">
        <v>0</v>
      </c>
      <c r="DV92">
        <v>0</v>
      </c>
      <c r="DW92">
        <v>2</v>
      </c>
      <c r="DX92" t="s">
        <v>365</v>
      </c>
      <c r="DY92">
        <v>2.98353</v>
      </c>
      <c r="DZ92">
        <v>2.71565</v>
      </c>
      <c r="EA92">
        <v>0.153177</v>
      </c>
      <c r="EB92">
        <v>0.155058</v>
      </c>
      <c r="EC92">
        <v>0.108062</v>
      </c>
      <c r="ED92">
        <v>0.10319</v>
      </c>
      <c r="EE92">
        <v>26959.3</v>
      </c>
      <c r="EF92">
        <v>26984.1</v>
      </c>
      <c r="EG92">
        <v>29586</v>
      </c>
      <c r="EH92">
        <v>29533.2</v>
      </c>
      <c r="EI92">
        <v>34963.1</v>
      </c>
      <c r="EJ92">
        <v>35184.7</v>
      </c>
      <c r="EK92">
        <v>41686.2</v>
      </c>
      <c r="EL92">
        <v>42065.6</v>
      </c>
      <c r="EM92">
        <v>1.97545</v>
      </c>
      <c r="EN92">
        <v>1.90653</v>
      </c>
      <c r="EO92">
        <v>0.121742</v>
      </c>
      <c r="EP92">
        <v>0</v>
      </c>
      <c r="EQ92">
        <v>25.5325</v>
      </c>
      <c r="ER92">
        <v>999.9</v>
      </c>
      <c r="ES92">
        <v>52.5</v>
      </c>
      <c r="ET92">
        <v>32.2</v>
      </c>
      <c r="EU92">
        <v>27.8566</v>
      </c>
      <c r="EV92">
        <v>63.2296</v>
      </c>
      <c r="EW92">
        <v>32.6002</v>
      </c>
      <c r="EX92">
        <v>1</v>
      </c>
      <c r="EY92">
        <v>-0.0941057</v>
      </c>
      <c r="EZ92">
        <v>0.367154</v>
      </c>
      <c r="FA92">
        <v>20.3397</v>
      </c>
      <c r="FB92">
        <v>5.21879</v>
      </c>
      <c r="FC92">
        <v>12.0099</v>
      </c>
      <c r="FD92">
        <v>4.9895</v>
      </c>
      <c r="FE92">
        <v>3.28858</v>
      </c>
      <c r="FF92">
        <v>9999</v>
      </c>
      <c r="FG92">
        <v>9999</v>
      </c>
      <c r="FH92">
        <v>9999</v>
      </c>
      <c r="FI92">
        <v>999.9</v>
      </c>
      <c r="FJ92">
        <v>1.86798</v>
      </c>
      <c r="FK92">
        <v>1.86698</v>
      </c>
      <c r="FL92">
        <v>1.86646</v>
      </c>
      <c r="FM92">
        <v>1.86631</v>
      </c>
      <c r="FN92">
        <v>1.86817</v>
      </c>
      <c r="FO92">
        <v>1.87059</v>
      </c>
      <c r="FP92">
        <v>1.86931</v>
      </c>
      <c r="FQ92">
        <v>1.87072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-4.808</v>
      </c>
      <c r="GF92">
        <v>-0.1287</v>
      </c>
      <c r="GG92">
        <v>-2.056217051124162</v>
      </c>
      <c r="GH92">
        <v>-0.003737517340571005</v>
      </c>
      <c r="GI92">
        <v>5.982085394622747E-07</v>
      </c>
      <c r="GJ92">
        <v>-1.391655459703326E-10</v>
      </c>
      <c r="GK92">
        <v>-0.1764639834609928</v>
      </c>
      <c r="GL92">
        <v>-0.02035982196881906</v>
      </c>
      <c r="GM92">
        <v>0.001568582532168705</v>
      </c>
      <c r="GN92">
        <v>-2.657820970413759E-05</v>
      </c>
      <c r="GO92">
        <v>3</v>
      </c>
      <c r="GP92">
        <v>2314</v>
      </c>
      <c r="GQ92">
        <v>1</v>
      </c>
      <c r="GR92">
        <v>27</v>
      </c>
      <c r="GS92">
        <v>5486.1</v>
      </c>
      <c r="GT92">
        <v>5486</v>
      </c>
      <c r="GU92">
        <v>1.87988</v>
      </c>
      <c r="GV92">
        <v>2.20703</v>
      </c>
      <c r="GW92">
        <v>1.39648</v>
      </c>
      <c r="GX92">
        <v>2.34741</v>
      </c>
      <c r="GY92">
        <v>1.49536</v>
      </c>
      <c r="GZ92">
        <v>2.51343</v>
      </c>
      <c r="HA92">
        <v>39.3169</v>
      </c>
      <c r="HB92">
        <v>23.8949</v>
      </c>
      <c r="HC92">
        <v>18</v>
      </c>
      <c r="HD92">
        <v>528.9880000000001</v>
      </c>
      <c r="HE92">
        <v>440.868</v>
      </c>
      <c r="HF92">
        <v>24.7011</v>
      </c>
      <c r="HG92">
        <v>26.2686</v>
      </c>
      <c r="HH92">
        <v>30.0002</v>
      </c>
      <c r="HI92">
        <v>26.2953</v>
      </c>
      <c r="HJ92">
        <v>26.2519</v>
      </c>
      <c r="HK92">
        <v>37.743</v>
      </c>
      <c r="HL92">
        <v>24.5778</v>
      </c>
      <c r="HM92">
        <v>95.502</v>
      </c>
      <c r="HN92">
        <v>24.6771</v>
      </c>
      <c r="HO92">
        <v>874.5650000000001</v>
      </c>
      <c r="HP92">
        <v>23.1491</v>
      </c>
      <c r="HQ92">
        <v>101.192</v>
      </c>
      <c r="HR92">
        <v>101.047</v>
      </c>
    </row>
    <row r="93" spans="1:226">
      <c r="A93">
        <v>77</v>
      </c>
      <c r="B93">
        <v>1678810944.1</v>
      </c>
      <c r="C93">
        <v>625</v>
      </c>
      <c r="D93" t="s">
        <v>513</v>
      </c>
      <c r="E93" t="s">
        <v>514</v>
      </c>
      <c r="F93">
        <v>5</v>
      </c>
      <c r="G93" t="s">
        <v>410</v>
      </c>
      <c r="H93" t="s">
        <v>354</v>
      </c>
      <c r="I93">
        <v>1678810936.562963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878.6504108251191</v>
      </c>
      <c r="AK93">
        <v>854.6377818181821</v>
      </c>
      <c r="AL93">
        <v>3.371845732646937</v>
      </c>
      <c r="AM93">
        <v>64.39816624737645</v>
      </c>
      <c r="AN93">
        <f>(AP93 - AO93 + BO93*1E3/(8.314*(BQ93+273.15)) * AR93/BN93 * AQ93) * BN93/(100*BB93) * 1000/(1000 - AP93)</f>
        <v>0</v>
      </c>
      <c r="AO93">
        <v>23.07222762506303</v>
      </c>
      <c r="AP93">
        <v>23.91758484848485</v>
      </c>
      <c r="AQ93">
        <v>0.0001189095042874302</v>
      </c>
      <c r="AR93">
        <v>112.6110813942616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2.96</v>
      </c>
      <c r="BC93">
        <v>0.5</v>
      </c>
      <c r="BD93" t="s">
        <v>355</v>
      </c>
      <c r="BE93">
        <v>2</v>
      </c>
      <c r="BF93" t="b">
        <v>1</v>
      </c>
      <c r="BG93">
        <v>1678810936.562963</v>
      </c>
      <c r="BH93">
        <v>810.8445555555559</v>
      </c>
      <c r="BI93">
        <v>843.5189259259258</v>
      </c>
      <c r="BJ93">
        <v>23.91099259259259</v>
      </c>
      <c r="BK93">
        <v>23.02272222222222</v>
      </c>
      <c r="BL93">
        <v>815.6266666666666</v>
      </c>
      <c r="BM93">
        <v>24.03965185185185</v>
      </c>
      <c r="BN93">
        <v>500.0875555555556</v>
      </c>
      <c r="BO93">
        <v>91.01478888888889</v>
      </c>
      <c r="BP93">
        <v>0.1000104407407407</v>
      </c>
      <c r="BQ93">
        <v>26.96444814814815</v>
      </c>
      <c r="BR93">
        <v>27.52526666666667</v>
      </c>
      <c r="BS93">
        <v>999.9000000000001</v>
      </c>
      <c r="BT93">
        <v>0</v>
      </c>
      <c r="BU93">
        <v>0</v>
      </c>
      <c r="BV93">
        <v>9997.034074074074</v>
      </c>
      <c r="BW93">
        <v>0</v>
      </c>
      <c r="BX93">
        <v>6.201563333333333</v>
      </c>
      <c r="BY93">
        <v>-32.67438888888889</v>
      </c>
      <c r="BZ93">
        <v>830.7076296296297</v>
      </c>
      <c r="CA93">
        <v>863.397259259259</v>
      </c>
      <c r="CB93">
        <v>0.8882602962962963</v>
      </c>
      <c r="CC93">
        <v>843.5189259259258</v>
      </c>
      <c r="CD93">
        <v>23.02272222222222</v>
      </c>
      <c r="CE93">
        <v>2.176252962962963</v>
      </c>
      <c r="CF93">
        <v>2.095407777777778</v>
      </c>
      <c r="CG93">
        <v>18.78856666666667</v>
      </c>
      <c r="CH93">
        <v>18.18431851851852</v>
      </c>
      <c r="CI93">
        <v>2000.073703703704</v>
      </c>
      <c r="CJ93">
        <v>0.9799999999999999</v>
      </c>
      <c r="CK93">
        <v>0.0199997</v>
      </c>
      <c r="CL93">
        <v>0</v>
      </c>
      <c r="CM93">
        <v>2.162611111111111</v>
      </c>
      <c r="CN93">
        <v>0</v>
      </c>
      <c r="CO93">
        <v>5926.635925925926</v>
      </c>
      <c r="CP93">
        <v>16750.08518518518</v>
      </c>
      <c r="CQ93">
        <v>40.88166666666666</v>
      </c>
      <c r="CR93">
        <v>41.91174074074073</v>
      </c>
      <c r="CS93">
        <v>40.61566666666667</v>
      </c>
      <c r="CT93">
        <v>41.54607407407406</v>
      </c>
      <c r="CU93">
        <v>39.89096296296297</v>
      </c>
      <c r="CV93">
        <v>1960.072962962963</v>
      </c>
      <c r="CW93">
        <v>40</v>
      </c>
      <c r="CX93">
        <v>0</v>
      </c>
      <c r="CY93">
        <v>1678810949.1</v>
      </c>
      <c r="CZ93">
        <v>0</v>
      </c>
      <c r="DA93">
        <v>0</v>
      </c>
      <c r="DB93" t="s">
        <v>356</v>
      </c>
      <c r="DC93">
        <v>1678481775.6</v>
      </c>
      <c r="DD93">
        <v>1678481780.6</v>
      </c>
      <c r="DE93">
        <v>0</v>
      </c>
      <c r="DF93">
        <v>1.339</v>
      </c>
      <c r="DG93">
        <v>0.082</v>
      </c>
      <c r="DH93">
        <v>-1.99</v>
      </c>
      <c r="DI93">
        <v>-0.032</v>
      </c>
      <c r="DJ93">
        <v>420</v>
      </c>
      <c r="DK93">
        <v>29</v>
      </c>
      <c r="DL93">
        <v>0.33</v>
      </c>
      <c r="DM93">
        <v>0.22</v>
      </c>
      <c r="DN93">
        <v>-32.74226097560976</v>
      </c>
      <c r="DO93">
        <v>1.790243205574916</v>
      </c>
      <c r="DP93">
        <v>0.2067126742524737</v>
      </c>
      <c r="DQ93">
        <v>0</v>
      </c>
      <c r="DR93">
        <v>0.9170045609756099</v>
      </c>
      <c r="DS93">
        <v>-0.4635509686411164</v>
      </c>
      <c r="DT93">
        <v>0.04631645936858088</v>
      </c>
      <c r="DU93">
        <v>0</v>
      </c>
      <c r="DV93">
        <v>0</v>
      </c>
      <c r="DW93">
        <v>2</v>
      </c>
      <c r="DX93" t="s">
        <v>365</v>
      </c>
      <c r="DY93">
        <v>2.98341</v>
      </c>
      <c r="DZ93">
        <v>2.71548</v>
      </c>
      <c r="EA93">
        <v>0.155204</v>
      </c>
      <c r="EB93">
        <v>0.157093</v>
      </c>
      <c r="EC93">
        <v>0.108095</v>
      </c>
      <c r="ED93">
        <v>0.103276</v>
      </c>
      <c r="EE93">
        <v>26895.2</v>
      </c>
      <c r="EF93">
        <v>26919.4</v>
      </c>
      <c r="EG93">
        <v>29586.4</v>
      </c>
      <c r="EH93">
        <v>29533.5</v>
      </c>
      <c r="EI93">
        <v>34962.5</v>
      </c>
      <c r="EJ93">
        <v>35181.6</v>
      </c>
      <c r="EK93">
        <v>41687.1</v>
      </c>
      <c r="EL93">
        <v>42066</v>
      </c>
      <c r="EM93">
        <v>1.97555</v>
      </c>
      <c r="EN93">
        <v>1.90645</v>
      </c>
      <c r="EO93">
        <v>0.121564</v>
      </c>
      <c r="EP93">
        <v>0</v>
      </c>
      <c r="EQ93">
        <v>25.5323</v>
      </c>
      <c r="ER93">
        <v>999.9</v>
      </c>
      <c r="ES93">
        <v>52.5</v>
      </c>
      <c r="ET93">
        <v>32.2</v>
      </c>
      <c r="EU93">
        <v>27.857</v>
      </c>
      <c r="EV93">
        <v>63.2397</v>
      </c>
      <c r="EW93">
        <v>33.109</v>
      </c>
      <c r="EX93">
        <v>1</v>
      </c>
      <c r="EY93">
        <v>-0.0940854</v>
      </c>
      <c r="EZ93">
        <v>0.371558</v>
      </c>
      <c r="FA93">
        <v>20.3397</v>
      </c>
      <c r="FB93">
        <v>5.21894</v>
      </c>
      <c r="FC93">
        <v>12.0099</v>
      </c>
      <c r="FD93">
        <v>4.98945</v>
      </c>
      <c r="FE93">
        <v>3.2885</v>
      </c>
      <c r="FF93">
        <v>9999</v>
      </c>
      <c r="FG93">
        <v>9999</v>
      </c>
      <c r="FH93">
        <v>9999</v>
      </c>
      <c r="FI93">
        <v>999.9</v>
      </c>
      <c r="FJ93">
        <v>1.86797</v>
      </c>
      <c r="FK93">
        <v>1.86701</v>
      </c>
      <c r="FL93">
        <v>1.86646</v>
      </c>
      <c r="FM93">
        <v>1.86632</v>
      </c>
      <c r="FN93">
        <v>1.86817</v>
      </c>
      <c r="FO93">
        <v>1.87061</v>
      </c>
      <c r="FP93">
        <v>1.86933</v>
      </c>
      <c r="FQ93">
        <v>1.87072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-4.858</v>
      </c>
      <c r="GF93">
        <v>-0.1286</v>
      </c>
      <c r="GG93">
        <v>-2.056217051124162</v>
      </c>
      <c r="GH93">
        <v>-0.003737517340571005</v>
      </c>
      <c r="GI93">
        <v>5.982085394622747E-07</v>
      </c>
      <c r="GJ93">
        <v>-1.391655459703326E-10</v>
      </c>
      <c r="GK93">
        <v>-0.1764639834609928</v>
      </c>
      <c r="GL93">
        <v>-0.02035982196881906</v>
      </c>
      <c r="GM93">
        <v>0.001568582532168705</v>
      </c>
      <c r="GN93">
        <v>-2.657820970413759E-05</v>
      </c>
      <c r="GO93">
        <v>3</v>
      </c>
      <c r="GP93">
        <v>2314</v>
      </c>
      <c r="GQ93">
        <v>1</v>
      </c>
      <c r="GR93">
        <v>27</v>
      </c>
      <c r="GS93">
        <v>5486.1</v>
      </c>
      <c r="GT93">
        <v>5486.1</v>
      </c>
      <c r="GU93">
        <v>1.91284</v>
      </c>
      <c r="GV93">
        <v>2.23389</v>
      </c>
      <c r="GW93">
        <v>1.39648</v>
      </c>
      <c r="GX93">
        <v>2.34985</v>
      </c>
      <c r="GY93">
        <v>1.49536</v>
      </c>
      <c r="GZ93">
        <v>2.42676</v>
      </c>
      <c r="HA93">
        <v>39.3418</v>
      </c>
      <c r="HB93">
        <v>23.8861</v>
      </c>
      <c r="HC93">
        <v>18</v>
      </c>
      <c r="HD93">
        <v>529.054</v>
      </c>
      <c r="HE93">
        <v>440.822</v>
      </c>
      <c r="HF93">
        <v>24.6767</v>
      </c>
      <c r="HG93">
        <v>26.2686</v>
      </c>
      <c r="HH93">
        <v>30.0002</v>
      </c>
      <c r="HI93">
        <v>26.2953</v>
      </c>
      <c r="HJ93">
        <v>26.2519</v>
      </c>
      <c r="HK93">
        <v>38.3011</v>
      </c>
      <c r="HL93">
        <v>24.3034</v>
      </c>
      <c r="HM93">
        <v>95.502</v>
      </c>
      <c r="HN93">
        <v>24.6542</v>
      </c>
      <c r="HO93">
        <v>887.926</v>
      </c>
      <c r="HP93">
        <v>23.1711</v>
      </c>
      <c r="HQ93">
        <v>101.193</v>
      </c>
      <c r="HR93">
        <v>101.048</v>
      </c>
    </row>
    <row r="94" spans="1:226">
      <c r="A94">
        <v>78</v>
      </c>
      <c r="B94">
        <v>1678810949.1</v>
      </c>
      <c r="C94">
        <v>630</v>
      </c>
      <c r="D94" t="s">
        <v>515</v>
      </c>
      <c r="E94" t="s">
        <v>516</v>
      </c>
      <c r="F94">
        <v>5</v>
      </c>
      <c r="G94" t="s">
        <v>410</v>
      </c>
      <c r="H94" t="s">
        <v>354</v>
      </c>
      <c r="I94">
        <v>1678810941.581481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896.4839746291768</v>
      </c>
      <c r="AK94">
        <v>872.004690909091</v>
      </c>
      <c r="AL94">
        <v>3.489769675266305</v>
      </c>
      <c r="AM94">
        <v>64.39816624737645</v>
      </c>
      <c r="AN94">
        <f>(AP94 - AO94 + BO94*1E3/(8.314*(BQ94+273.15)) * AR94/BN94 * AQ94) * BN94/(100*BB94) * 1000/(1000 - AP94)</f>
        <v>0</v>
      </c>
      <c r="AO94">
        <v>23.1082226150687</v>
      </c>
      <c r="AP94">
        <v>23.92078303030303</v>
      </c>
      <c r="AQ94">
        <v>2.634300507188034E-05</v>
      </c>
      <c r="AR94">
        <v>112.6110813942616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2.96</v>
      </c>
      <c r="BC94">
        <v>0.5</v>
      </c>
      <c r="BD94" t="s">
        <v>355</v>
      </c>
      <c r="BE94">
        <v>2</v>
      </c>
      <c r="BF94" t="b">
        <v>1</v>
      </c>
      <c r="BG94">
        <v>1678810941.581481</v>
      </c>
      <c r="BH94">
        <v>827.597</v>
      </c>
      <c r="BI94">
        <v>860.3231851851853</v>
      </c>
      <c r="BJ94">
        <v>23.9130037037037</v>
      </c>
      <c r="BK94">
        <v>23.06004814814814</v>
      </c>
      <c r="BL94">
        <v>832.4300740740742</v>
      </c>
      <c r="BM94">
        <v>24.04163703703703</v>
      </c>
      <c r="BN94">
        <v>500.0647407407408</v>
      </c>
      <c r="BO94">
        <v>91.01522962962964</v>
      </c>
      <c r="BP94">
        <v>0.0999735962962963</v>
      </c>
      <c r="BQ94">
        <v>26.96493333333333</v>
      </c>
      <c r="BR94">
        <v>27.51995185185185</v>
      </c>
      <c r="BS94">
        <v>999.9000000000001</v>
      </c>
      <c r="BT94">
        <v>0</v>
      </c>
      <c r="BU94">
        <v>0</v>
      </c>
      <c r="BV94">
        <v>9999.721851851851</v>
      </c>
      <c r="BW94">
        <v>0</v>
      </c>
      <c r="BX94">
        <v>5.982147407407407</v>
      </c>
      <c r="BY94">
        <v>-32.72632592592592</v>
      </c>
      <c r="BZ94">
        <v>847.8721851851851</v>
      </c>
      <c r="CA94">
        <v>880.6311481481481</v>
      </c>
      <c r="CB94">
        <v>0.8529437407407408</v>
      </c>
      <c r="CC94">
        <v>860.3231851851853</v>
      </c>
      <c r="CD94">
        <v>23.06004814814814</v>
      </c>
      <c r="CE94">
        <v>2.176445925925926</v>
      </c>
      <c r="CF94">
        <v>2.098815925925926</v>
      </c>
      <c r="CG94">
        <v>18.78998148148148</v>
      </c>
      <c r="CH94">
        <v>18.2102</v>
      </c>
      <c r="CI94">
        <v>2000.11</v>
      </c>
      <c r="CJ94">
        <v>0.9799972222222221</v>
      </c>
      <c r="CK94">
        <v>0.02000247777777778</v>
      </c>
      <c r="CL94">
        <v>0</v>
      </c>
      <c r="CM94">
        <v>2.237744444444445</v>
      </c>
      <c r="CN94">
        <v>0</v>
      </c>
      <c r="CO94">
        <v>5925.125555555555</v>
      </c>
      <c r="CP94">
        <v>16750.37037037037</v>
      </c>
      <c r="CQ94">
        <v>40.84003703703704</v>
      </c>
      <c r="CR94">
        <v>41.75670370370371</v>
      </c>
      <c r="CS94">
        <v>40.625</v>
      </c>
      <c r="CT94">
        <v>41.34466666666665</v>
      </c>
      <c r="CU94">
        <v>39.79366666666666</v>
      </c>
      <c r="CV94">
        <v>1960.102962962963</v>
      </c>
      <c r="CW94">
        <v>40.00629629629629</v>
      </c>
      <c r="CX94">
        <v>0</v>
      </c>
      <c r="CY94">
        <v>1678810953.9</v>
      </c>
      <c r="CZ94">
        <v>0</v>
      </c>
      <c r="DA94">
        <v>0</v>
      </c>
      <c r="DB94" t="s">
        <v>356</v>
      </c>
      <c r="DC94">
        <v>1678481775.6</v>
      </c>
      <c r="DD94">
        <v>1678481780.6</v>
      </c>
      <c r="DE94">
        <v>0</v>
      </c>
      <c r="DF94">
        <v>1.339</v>
      </c>
      <c r="DG94">
        <v>0.082</v>
      </c>
      <c r="DH94">
        <v>-1.99</v>
      </c>
      <c r="DI94">
        <v>-0.032</v>
      </c>
      <c r="DJ94">
        <v>420</v>
      </c>
      <c r="DK94">
        <v>29</v>
      </c>
      <c r="DL94">
        <v>0.33</v>
      </c>
      <c r="DM94">
        <v>0.22</v>
      </c>
      <c r="DN94">
        <v>-32.76315853658537</v>
      </c>
      <c r="DO94">
        <v>-0.1950794425086998</v>
      </c>
      <c r="DP94">
        <v>0.2327097039866753</v>
      </c>
      <c r="DQ94">
        <v>0</v>
      </c>
      <c r="DR94">
        <v>0.8765344878048781</v>
      </c>
      <c r="DS94">
        <v>-0.4392681324041807</v>
      </c>
      <c r="DT94">
        <v>0.04433965505609797</v>
      </c>
      <c r="DU94">
        <v>0</v>
      </c>
      <c r="DV94">
        <v>0</v>
      </c>
      <c r="DW94">
        <v>2</v>
      </c>
      <c r="DX94" t="s">
        <v>365</v>
      </c>
      <c r="DY94">
        <v>2.98348</v>
      </c>
      <c r="DZ94">
        <v>2.71579</v>
      </c>
      <c r="EA94">
        <v>0.15727</v>
      </c>
      <c r="EB94">
        <v>0.159101</v>
      </c>
      <c r="EC94">
        <v>0.108109</v>
      </c>
      <c r="ED94">
        <v>0.103477</v>
      </c>
      <c r="EE94">
        <v>26829.4</v>
      </c>
      <c r="EF94">
        <v>26855.4</v>
      </c>
      <c r="EG94">
        <v>29586.3</v>
      </c>
      <c r="EH94">
        <v>29533.6</v>
      </c>
      <c r="EI94">
        <v>34961.6</v>
      </c>
      <c r="EJ94">
        <v>35173.5</v>
      </c>
      <c r="EK94">
        <v>41686.6</v>
      </c>
      <c r="EL94">
        <v>42065.9</v>
      </c>
      <c r="EM94">
        <v>1.97515</v>
      </c>
      <c r="EN94">
        <v>1.9067</v>
      </c>
      <c r="EO94">
        <v>0.121288</v>
      </c>
      <c r="EP94">
        <v>0</v>
      </c>
      <c r="EQ94">
        <v>25.5304</v>
      </c>
      <c r="ER94">
        <v>999.9</v>
      </c>
      <c r="ES94">
        <v>52.5</v>
      </c>
      <c r="ET94">
        <v>32.2</v>
      </c>
      <c r="EU94">
        <v>27.8574</v>
      </c>
      <c r="EV94">
        <v>63.3097</v>
      </c>
      <c r="EW94">
        <v>33.0689</v>
      </c>
      <c r="EX94">
        <v>1</v>
      </c>
      <c r="EY94">
        <v>-0.0941336</v>
      </c>
      <c r="EZ94">
        <v>0.38198</v>
      </c>
      <c r="FA94">
        <v>20.3399</v>
      </c>
      <c r="FB94">
        <v>5.21879</v>
      </c>
      <c r="FC94">
        <v>12.0099</v>
      </c>
      <c r="FD94">
        <v>4.9896</v>
      </c>
      <c r="FE94">
        <v>3.2885</v>
      </c>
      <c r="FF94">
        <v>9999</v>
      </c>
      <c r="FG94">
        <v>9999</v>
      </c>
      <c r="FH94">
        <v>9999</v>
      </c>
      <c r="FI94">
        <v>999.9</v>
      </c>
      <c r="FJ94">
        <v>1.86796</v>
      </c>
      <c r="FK94">
        <v>1.86695</v>
      </c>
      <c r="FL94">
        <v>1.86646</v>
      </c>
      <c r="FM94">
        <v>1.86632</v>
      </c>
      <c r="FN94">
        <v>1.86816</v>
      </c>
      <c r="FO94">
        <v>1.87059</v>
      </c>
      <c r="FP94">
        <v>1.8693</v>
      </c>
      <c r="FQ94">
        <v>1.87073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-4.91</v>
      </c>
      <c r="GF94">
        <v>-0.1286</v>
      </c>
      <c r="GG94">
        <v>-2.056217051124162</v>
      </c>
      <c r="GH94">
        <v>-0.003737517340571005</v>
      </c>
      <c r="GI94">
        <v>5.982085394622747E-07</v>
      </c>
      <c r="GJ94">
        <v>-1.391655459703326E-10</v>
      </c>
      <c r="GK94">
        <v>-0.1764639834609928</v>
      </c>
      <c r="GL94">
        <v>-0.02035982196881906</v>
      </c>
      <c r="GM94">
        <v>0.001568582532168705</v>
      </c>
      <c r="GN94">
        <v>-2.657820970413759E-05</v>
      </c>
      <c r="GO94">
        <v>3</v>
      </c>
      <c r="GP94">
        <v>2314</v>
      </c>
      <c r="GQ94">
        <v>1</v>
      </c>
      <c r="GR94">
        <v>27</v>
      </c>
      <c r="GS94">
        <v>5486.2</v>
      </c>
      <c r="GT94">
        <v>5486.1</v>
      </c>
      <c r="GU94">
        <v>1.93848</v>
      </c>
      <c r="GV94">
        <v>2.20703</v>
      </c>
      <c r="GW94">
        <v>1.39648</v>
      </c>
      <c r="GX94">
        <v>2.34863</v>
      </c>
      <c r="GY94">
        <v>1.49536</v>
      </c>
      <c r="GZ94">
        <v>2.50854</v>
      </c>
      <c r="HA94">
        <v>39.3418</v>
      </c>
      <c r="HB94">
        <v>23.8949</v>
      </c>
      <c r="HC94">
        <v>18</v>
      </c>
      <c r="HD94">
        <v>528.789</v>
      </c>
      <c r="HE94">
        <v>440.974</v>
      </c>
      <c r="HF94">
        <v>24.6539</v>
      </c>
      <c r="HG94">
        <v>26.2686</v>
      </c>
      <c r="HH94">
        <v>30.0002</v>
      </c>
      <c r="HI94">
        <v>26.2953</v>
      </c>
      <c r="HJ94">
        <v>26.2519</v>
      </c>
      <c r="HK94">
        <v>38.9156</v>
      </c>
      <c r="HL94">
        <v>24.3034</v>
      </c>
      <c r="HM94">
        <v>95.502</v>
      </c>
      <c r="HN94">
        <v>24.6404</v>
      </c>
      <c r="HO94">
        <v>907.97</v>
      </c>
      <c r="HP94">
        <v>23.1893</v>
      </c>
      <c r="HQ94">
        <v>101.192</v>
      </c>
      <c r="HR94">
        <v>101.048</v>
      </c>
    </row>
    <row r="95" spans="1:226">
      <c r="A95">
        <v>79</v>
      </c>
      <c r="B95">
        <v>1678810954.1</v>
      </c>
      <c r="C95">
        <v>635</v>
      </c>
      <c r="D95" t="s">
        <v>517</v>
      </c>
      <c r="E95" t="s">
        <v>518</v>
      </c>
      <c r="F95">
        <v>5</v>
      </c>
      <c r="G95" t="s">
        <v>410</v>
      </c>
      <c r="H95" t="s">
        <v>354</v>
      </c>
      <c r="I95">
        <v>1678810946.6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913.7193008019855</v>
      </c>
      <c r="AK95">
        <v>889.2490000000003</v>
      </c>
      <c r="AL95">
        <v>3.454515412415664</v>
      </c>
      <c r="AM95">
        <v>64.39816624737645</v>
      </c>
      <c r="AN95">
        <f>(AP95 - AO95 + BO95*1E3/(8.314*(BQ95+273.15)) * AR95/BN95 * AQ95) * BN95/(100*BB95) * 1000/(1000 - AP95)</f>
        <v>0</v>
      </c>
      <c r="AO95">
        <v>23.17821746260065</v>
      </c>
      <c r="AP95">
        <v>23.94559575757575</v>
      </c>
      <c r="AQ95">
        <v>0.005677739126505305</v>
      </c>
      <c r="AR95">
        <v>112.6110813942616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2.96</v>
      </c>
      <c r="BC95">
        <v>0.5</v>
      </c>
      <c r="BD95" t="s">
        <v>355</v>
      </c>
      <c r="BE95">
        <v>2</v>
      </c>
      <c r="BF95" t="b">
        <v>1</v>
      </c>
      <c r="BG95">
        <v>1678810946.6</v>
      </c>
      <c r="BH95">
        <v>844.3804074074071</v>
      </c>
      <c r="BI95">
        <v>877.1903703703704</v>
      </c>
      <c r="BJ95">
        <v>23.92225925925926</v>
      </c>
      <c r="BK95">
        <v>23.10935555555556</v>
      </c>
      <c r="BL95">
        <v>849.2644814814813</v>
      </c>
      <c r="BM95">
        <v>24.05080740740741</v>
      </c>
      <c r="BN95">
        <v>500.0796296296296</v>
      </c>
      <c r="BO95">
        <v>91.01492222222222</v>
      </c>
      <c r="BP95">
        <v>0.09996850370370369</v>
      </c>
      <c r="BQ95">
        <v>26.96612592592593</v>
      </c>
      <c r="BR95">
        <v>27.52046666666667</v>
      </c>
      <c r="BS95">
        <v>999.9000000000001</v>
      </c>
      <c r="BT95">
        <v>0</v>
      </c>
      <c r="BU95">
        <v>0</v>
      </c>
      <c r="BV95">
        <v>10006.66592592592</v>
      </c>
      <c r="BW95">
        <v>0</v>
      </c>
      <c r="BX95">
        <v>5.75455962962963</v>
      </c>
      <c r="BY95">
        <v>-32.80994814814815</v>
      </c>
      <c r="BZ95">
        <v>865.075074074074</v>
      </c>
      <c r="CA95">
        <v>897.9418888888888</v>
      </c>
      <c r="CB95">
        <v>0.8128992592592593</v>
      </c>
      <c r="CC95">
        <v>877.1903703703704</v>
      </c>
      <c r="CD95">
        <v>23.10935555555556</v>
      </c>
      <c r="CE95">
        <v>2.177281851851852</v>
      </c>
      <c r="CF95">
        <v>2.103296296296296</v>
      </c>
      <c r="CG95">
        <v>18.79612222222222</v>
      </c>
      <c r="CH95">
        <v>18.24415555555556</v>
      </c>
      <c r="CI95">
        <v>2000.068148148148</v>
      </c>
      <c r="CJ95">
        <v>0.9799951851851852</v>
      </c>
      <c r="CK95">
        <v>0.02000455925925926</v>
      </c>
      <c r="CL95">
        <v>0</v>
      </c>
      <c r="CM95">
        <v>2.265622222222222</v>
      </c>
      <c r="CN95">
        <v>0</v>
      </c>
      <c r="CO95">
        <v>5923.497037037037</v>
      </c>
      <c r="CP95">
        <v>16750.0037037037</v>
      </c>
      <c r="CQ95">
        <v>40.75670370370371</v>
      </c>
      <c r="CR95">
        <v>41.57381481481481</v>
      </c>
      <c r="CS95">
        <v>40.61333333333333</v>
      </c>
      <c r="CT95">
        <v>41.14099999999999</v>
      </c>
      <c r="CU95">
        <v>39.68722222222222</v>
      </c>
      <c r="CV95">
        <v>1960.056666666666</v>
      </c>
      <c r="CW95">
        <v>40.01111111111111</v>
      </c>
      <c r="CX95">
        <v>0</v>
      </c>
      <c r="CY95">
        <v>1678810958.7</v>
      </c>
      <c r="CZ95">
        <v>0</v>
      </c>
      <c r="DA95">
        <v>0</v>
      </c>
      <c r="DB95" t="s">
        <v>356</v>
      </c>
      <c r="DC95">
        <v>1678481775.6</v>
      </c>
      <c r="DD95">
        <v>1678481780.6</v>
      </c>
      <c r="DE95">
        <v>0</v>
      </c>
      <c r="DF95">
        <v>1.339</v>
      </c>
      <c r="DG95">
        <v>0.082</v>
      </c>
      <c r="DH95">
        <v>-1.99</v>
      </c>
      <c r="DI95">
        <v>-0.032</v>
      </c>
      <c r="DJ95">
        <v>420</v>
      </c>
      <c r="DK95">
        <v>29</v>
      </c>
      <c r="DL95">
        <v>0.33</v>
      </c>
      <c r="DM95">
        <v>0.22</v>
      </c>
      <c r="DN95">
        <v>-32.77468292682926</v>
      </c>
      <c r="DO95">
        <v>-1.094489895470473</v>
      </c>
      <c r="DP95">
        <v>0.2397603355206921</v>
      </c>
      <c r="DQ95">
        <v>0</v>
      </c>
      <c r="DR95">
        <v>0.8418728536585366</v>
      </c>
      <c r="DS95">
        <v>-0.4527616515679413</v>
      </c>
      <c r="DT95">
        <v>0.04589428331080822</v>
      </c>
      <c r="DU95">
        <v>0</v>
      </c>
      <c r="DV95">
        <v>0</v>
      </c>
      <c r="DW95">
        <v>2</v>
      </c>
      <c r="DX95" t="s">
        <v>365</v>
      </c>
      <c r="DY95">
        <v>2.98334</v>
      </c>
      <c r="DZ95">
        <v>2.71565</v>
      </c>
      <c r="EA95">
        <v>0.159298</v>
      </c>
      <c r="EB95">
        <v>0.161059</v>
      </c>
      <c r="EC95">
        <v>0.108185</v>
      </c>
      <c r="ED95">
        <v>0.103608</v>
      </c>
      <c r="EE95">
        <v>26764.3</v>
      </c>
      <c r="EF95">
        <v>26792.5</v>
      </c>
      <c r="EG95">
        <v>29585.8</v>
      </c>
      <c r="EH95">
        <v>29533.2</v>
      </c>
      <c r="EI95">
        <v>34958</v>
      </c>
      <c r="EJ95">
        <v>35168.1</v>
      </c>
      <c r="EK95">
        <v>41685.9</v>
      </c>
      <c r="EL95">
        <v>42065.7</v>
      </c>
      <c r="EM95">
        <v>1.97493</v>
      </c>
      <c r="EN95">
        <v>1.90688</v>
      </c>
      <c r="EO95">
        <v>0.122122</v>
      </c>
      <c r="EP95">
        <v>0</v>
      </c>
      <c r="EQ95">
        <v>25.5304</v>
      </c>
      <c r="ER95">
        <v>999.9</v>
      </c>
      <c r="ES95">
        <v>52.5</v>
      </c>
      <c r="ET95">
        <v>32.2</v>
      </c>
      <c r="EU95">
        <v>27.8574</v>
      </c>
      <c r="EV95">
        <v>63.2297</v>
      </c>
      <c r="EW95">
        <v>32.8165</v>
      </c>
      <c r="EX95">
        <v>1</v>
      </c>
      <c r="EY95">
        <v>-0.0941336</v>
      </c>
      <c r="EZ95">
        <v>0.357819</v>
      </c>
      <c r="FA95">
        <v>20.3398</v>
      </c>
      <c r="FB95">
        <v>5.21969</v>
      </c>
      <c r="FC95">
        <v>12.0099</v>
      </c>
      <c r="FD95">
        <v>4.9897</v>
      </c>
      <c r="FE95">
        <v>3.28865</v>
      </c>
      <c r="FF95">
        <v>9999</v>
      </c>
      <c r="FG95">
        <v>9999</v>
      </c>
      <c r="FH95">
        <v>9999</v>
      </c>
      <c r="FI95">
        <v>999.9</v>
      </c>
      <c r="FJ95">
        <v>1.86796</v>
      </c>
      <c r="FK95">
        <v>1.86698</v>
      </c>
      <c r="FL95">
        <v>1.86646</v>
      </c>
      <c r="FM95">
        <v>1.8663</v>
      </c>
      <c r="FN95">
        <v>1.86819</v>
      </c>
      <c r="FO95">
        <v>1.87059</v>
      </c>
      <c r="FP95">
        <v>1.86929</v>
      </c>
      <c r="FQ95">
        <v>1.87073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-4.96</v>
      </c>
      <c r="GF95">
        <v>-0.1284</v>
      </c>
      <c r="GG95">
        <v>-2.056217051124162</v>
      </c>
      <c r="GH95">
        <v>-0.003737517340571005</v>
      </c>
      <c r="GI95">
        <v>5.982085394622747E-07</v>
      </c>
      <c r="GJ95">
        <v>-1.391655459703326E-10</v>
      </c>
      <c r="GK95">
        <v>-0.1764639834609928</v>
      </c>
      <c r="GL95">
        <v>-0.02035982196881906</v>
      </c>
      <c r="GM95">
        <v>0.001568582532168705</v>
      </c>
      <c r="GN95">
        <v>-2.657820970413759E-05</v>
      </c>
      <c r="GO95">
        <v>3</v>
      </c>
      <c r="GP95">
        <v>2314</v>
      </c>
      <c r="GQ95">
        <v>1</v>
      </c>
      <c r="GR95">
        <v>27</v>
      </c>
      <c r="GS95">
        <v>5486.3</v>
      </c>
      <c r="GT95">
        <v>5486.2</v>
      </c>
      <c r="GU95">
        <v>1.96899</v>
      </c>
      <c r="GV95">
        <v>2.23145</v>
      </c>
      <c r="GW95">
        <v>1.39648</v>
      </c>
      <c r="GX95">
        <v>2.34985</v>
      </c>
      <c r="GY95">
        <v>1.49536</v>
      </c>
      <c r="GZ95">
        <v>2.41943</v>
      </c>
      <c r="HA95">
        <v>39.3418</v>
      </c>
      <c r="HB95">
        <v>23.8949</v>
      </c>
      <c r="HC95">
        <v>18</v>
      </c>
      <c r="HD95">
        <v>528.645</v>
      </c>
      <c r="HE95">
        <v>441.08</v>
      </c>
      <c r="HF95">
        <v>24.6367</v>
      </c>
      <c r="HG95">
        <v>26.2686</v>
      </c>
      <c r="HH95">
        <v>30</v>
      </c>
      <c r="HI95">
        <v>26.2958</v>
      </c>
      <c r="HJ95">
        <v>26.2519</v>
      </c>
      <c r="HK95">
        <v>39.4188</v>
      </c>
      <c r="HL95">
        <v>24.3034</v>
      </c>
      <c r="HM95">
        <v>95.502</v>
      </c>
      <c r="HN95">
        <v>24.6152</v>
      </c>
      <c r="HO95">
        <v>921.4299999999999</v>
      </c>
      <c r="HP95">
        <v>23.1931</v>
      </c>
      <c r="HQ95">
        <v>101.191</v>
      </c>
      <c r="HR95">
        <v>101.047</v>
      </c>
    </row>
    <row r="96" spans="1:226">
      <c r="A96">
        <v>80</v>
      </c>
      <c r="B96">
        <v>1678810959.1</v>
      </c>
      <c r="C96">
        <v>640</v>
      </c>
      <c r="D96" t="s">
        <v>519</v>
      </c>
      <c r="E96" t="s">
        <v>520</v>
      </c>
      <c r="F96">
        <v>5</v>
      </c>
      <c r="G96" t="s">
        <v>410</v>
      </c>
      <c r="H96" t="s">
        <v>354</v>
      </c>
      <c r="I96">
        <v>1678810951.314285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930.2314698110868</v>
      </c>
      <c r="AK96">
        <v>906.2522909090912</v>
      </c>
      <c r="AL96">
        <v>3.367873598404293</v>
      </c>
      <c r="AM96">
        <v>64.39816624737645</v>
      </c>
      <c r="AN96">
        <f>(AP96 - AO96 + BO96*1E3/(8.314*(BQ96+273.15)) * AR96/BN96 * AQ96) * BN96/(100*BB96) * 1000/(1000 - AP96)</f>
        <v>0</v>
      </c>
      <c r="AO96">
        <v>23.18798761974074</v>
      </c>
      <c r="AP96">
        <v>23.96196484848484</v>
      </c>
      <c r="AQ96">
        <v>0.0008071845950963583</v>
      </c>
      <c r="AR96">
        <v>112.6110813942616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2.96</v>
      </c>
      <c r="BC96">
        <v>0.5</v>
      </c>
      <c r="BD96" t="s">
        <v>355</v>
      </c>
      <c r="BE96">
        <v>2</v>
      </c>
      <c r="BF96" t="b">
        <v>1</v>
      </c>
      <c r="BG96">
        <v>1678810951.314285</v>
      </c>
      <c r="BH96">
        <v>860.2158214285713</v>
      </c>
      <c r="BI96">
        <v>892.9277142857144</v>
      </c>
      <c r="BJ96">
        <v>23.93615714285714</v>
      </c>
      <c r="BK96">
        <v>23.14666428571429</v>
      </c>
      <c r="BL96">
        <v>865.1477857142858</v>
      </c>
      <c r="BM96">
        <v>24.06457857142857</v>
      </c>
      <c r="BN96">
        <v>500.079107142857</v>
      </c>
      <c r="BO96">
        <v>91.01480714285712</v>
      </c>
      <c r="BP96">
        <v>0.0999687857142857</v>
      </c>
      <c r="BQ96">
        <v>26.96722142857143</v>
      </c>
      <c r="BR96">
        <v>27.52091428571429</v>
      </c>
      <c r="BS96">
        <v>999.9000000000002</v>
      </c>
      <c r="BT96">
        <v>0</v>
      </c>
      <c r="BU96">
        <v>0</v>
      </c>
      <c r="BV96">
        <v>10006.33571428571</v>
      </c>
      <c r="BW96">
        <v>0</v>
      </c>
      <c r="BX96">
        <v>5.782049642857143</v>
      </c>
      <c r="BY96">
        <v>-32.71189642857143</v>
      </c>
      <c r="BZ96">
        <v>881.3111785714285</v>
      </c>
      <c r="CA96">
        <v>914.0863928571428</v>
      </c>
      <c r="CB96">
        <v>0.7894941785714286</v>
      </c>
      <c r="CC96">
        <v>892.9277142857144</v>
      </c>
      <c r="CD96">
        <v>23.14666428571429</v>
      </c>
      <c r="CE96">
        <v>2.178544642857143</v>
      </c>
      <c r="CF96">
        <v>2.106689285714286</v>
      </c>
      <c r="CG96">
        <v>18.80539642857143</v>
      </c>
      <c r="CH96">
        <v>18.26982857142857</v>
      </c>
      <c r="CI96">
        <v>2000.059642857143</v>
      </c>
      <c r="CJ96">
        <v>0.9799984999999998</v>
      </c>
      <c r="CK96">
        <v>0.02000143571428572</v>
      </c>
      <c r="CL96">
        <v>0</v>
      </c>
      <c r="CM96">
        <v>2.2751</v>
      </c>
      <c r="CN96">
        <v>0</v>
      </c>
      <c r="CO96">
        <v>5922.227857142855</v>
      </c>
      <c r="CP96">
        <v>16749.95</v>
      </c>
      <c r="CQ96">
        <v>40.68282142857142</v>
      </c>
      <c r="CR96">
        <v>41.42164285714285</v>
      </c>
      <c r="CS96">
        <v>40.58685714285713</v>
      </c>
      <c r="CT96">
        <v>40.97525</v>
      </c>
      <c r="CU96">
        <v>39.61353571428571</v>
      </c>
      <c r="CV96">
        <v>1960.054642857143</v>
      </c>
      <c r="CW96">
        <v>40.00464285714286</v>
      </c>
      <c r="CX96">
        <v>0</v>
      </c>
      <c r="CY96">
        <v>1678810964.1</v>
      </c>
      <c r="CZ96">
        <v>0</v>
      </c>
      <c r="DA96">
        <v>0</v>
      </c>
      <c r="DB96" t="s">
        <v>356</v>
      </c>
      <c r="DC96">
        <v>1678481775.6</v>
      </c>
      <c r="DD96">
        <v>1678481780.6</v>
      </c>
      <c r="DE96">
        <v>0</v>
      </c>
      <c r="DF96">
        <v>1.339</v>
      </c>
      <c r="DG96">
        <v>0.082</v>
      </c>
      <c r="DH96">
        <v>-1.99</v>
      </c>
      <c r="DI96">
        <v>-0.032</v>
      </c>
      <c r="DJ96">
        <v>420</v>
      </c>
      <c r="DK96">
        <v>29</v>
      </c>
      <c r="DL96">
        <v>0.33</v>
      </c>
      <c r="DM96">
        <v>0.22</v>
      </c>
      <c r="DN96">
        <v>-32.65358780487804</v>
      </c>
      <c r="DO96">
        <v>0.8118271777003715</v>
      </c>
      <c r="DP96">
        <v>0.3638510564979764</v>
      </c>
      <c r="DQ96">
        <v>0</v>
      </c>
      <c r="DR96">
        <v>0.8049640243902438</v>
      </c>
      <c r="DS96">
        <v>-0.3500376167247373</v>
      </c>
      <c r="DT96">
        <v>0.03766070368854621</v>
      </c>
      <c r="DU96">
        <v>0</v>
      </c>
      <c r="DV96">
        <v>0</v>
      </c>
      <c r="DW96">
        <v>2</v>
      </c>
      <c r="DX96" t="s">
        <v>365</v>
      </c>
      <c r="DY96">
        <v>2.98364</v>
      </c>
      <c r="DZ96">
        <v>2.71558</v>
      </c>
      <c r="EA96">
        <v>0.161269</v>
      </c>
      <c r="EB96">
        <v>0.162874</v>
      </c>
      <c r="EC96">
        <v>0.108234</v>
      </c>
      <c r="ED96">
        <v>0.103633</v>
      </c>
      <c r="EE96">
        <v>26702</v>
      </c>
      <c r="EF96">
        <v>26734.6</v>
      </c>
      <c r="EG96">
        <v>29586.2</v>
      </c>
      <c r="EH96">
        <v>29533.3</v>
      </c>
      <c r="EI96">
        <v>34956.8</v>
      </c>
      <c r="EJ96">
        <v>35167.2</v>
      </c>
      <c r="EK96">
        <v>41686.7</v>
      </c>
      <c r="EL96">
        <v>42065.7</v>
      </c>
      <c r="EM96">
        <v>1.9753</v>
      </c>
      <c r="EN96">
        <v>1.90707</v>
      </c>
      <c r="EO96">
        <v>0.121653</v>
      </c>
      <c r="EP96">
        <v>0</v>
      </c>
      <c r="EQ96">
        <v>25.5304</v>
      </c>
      <c r="ER96">
        <v>999.9</v>
      </c>
      <c r="ES96">
        <v>52.5</v>
      </c>
      <c r="ET96">
        <v>32.2</v>
      </c>
      <c r="EU96">
        <v>27.8577</v>
      </c>
      <c r="EV96">
        <v>63.1797</v>
      </c>
      <c r="EW96">
        <v>32.7364</v>
      </c>
      <c r="EX96">
        <v>1</v>
      </c>
      <c r="EY96">
        <v>-0.093999</v>
      </c>
      <c r="EZ96">
        <v>0.39954</v>
      </c>
      <c r="FA96">
        <v>20.3398</v>
      </c>
      <c r="FB96">
        <v>5.21924</v>
      </c>
      <c r="FC96">
        <v>12.0099</v>
      </c>
      <c r="FD96">
        <v>4.98945</v>
      </c>
      <c r="FE96">
        <v>3.28858</v>
      </c>
      <c r="FF96">
        <v>9999</v>
      </c>
      <c r="FG96">
        <v>9999</v>
      </c>
      <c r="FH96">
        <v>9999</v>
      </c>
      <c r="FI96">
        <v>999.9</v>
      </c>
      <c r="FJ96">
        <v>1.86797</v>
      </c>
      <c r="FK96">
        <v>1.86699</v>
      </c>
      <c r="FL96">
        <v>1.86646</v>
      </c>
      <c r="FM96">
        <v>1.8663</v>
      </c>
      <c r="FN96">
        <v>1.8682</v>
      </c>
      <c r="FO96">
        <v>1.87059</v>
      </c>
      <c r="FP96">
        <v>1.8693</v>
      </c>
      <c r="FQ96">
        <v>1.87073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-5.01</v>
      </c>
      <c r="GF96">
        <v>-0.1282</v>
      </c>
      <c r="GG96">
        <v>-2.056217051124162</v>
      </c>
      <c r="GH96">
        <v>-0.003737517340571005</v>
      </c>
      <c r="GI96">
        <v>5.982085394622747E-07</v>
      </c>
      <c r="GJ96">
        <v>-1.391655459703326E-10</v>
      </c>
      <c r="GK96">
        <v>-0.1764639834609928</v>
      </c>
      <c r="GL96">
        <v>-0.02035982196881906</v>
      </c>
      <c r="GM96">
        <v>0.001568582532168705</v>
      </c>
      <c r="GN96">
        <v>-2.657820970413759E-05</v>
      </c>
      <c r="GO96">
        <v>3</v>
      </c>
      <c r="GP96">
        <v>2314</v>
      </c>
      <c r="GQ96">
        <v>1</v>
      </c>
      <c r="GR96">
        <v>27</v>
      </c>
      <c r="GS96">
        <v>5486.4</v>
      </c>
      <c r="GT96">
        <v>5486.3</v>
      </c>
      <c r="GU96">
        <v>1.99585</v>
      </c>
      <c r="GV96">
        <v>2.22778</v>
      </c>
      <c r="GW96">
        <v>1.39648</v>
      </c>
      <c r="GX96">
        <v>2.34985</v>
      </c>
      <c r="GY96">
        <v>1.49536</v>
      </c>
      <c r="GZ96">
        <v>2.54883</v>
      </c>
      <c r="HA96">
        <v>39.3418</v>
      </c>
      <c r="HB96">
        <v>23.9036</v>
      </c>
      <c r="HC96">
        <v>18</v>
      </c>
      <c r="HD96">
        <v>528.888</v>
      </c>
      <c r="HE96">
        <v>441.2</v>
      </c>
      <c r="HF96">
        <v>24.6175</v>
      </c>
      <c r="HG96">
        <v>26.2686</v>
      </c>
      <c r="HH96">
        <v>30.0001</v>
      </c>
      <c r="HI96">
        <v>26.2953</v>
      </c>
      <c r="HJ96">
        <v>26.2519</v>
      </c>
      <c r="HK96">
        <v>39.9475</v>
      </c>
      <c r="HL96">
        <v>24.3034</v>
      </c>
      <c r="HM96">
        <v>95.502</v>
      </c>
      <c r="HN96">
        <v>24.5914</v>
      </c>
      <c r="HO96">
        <v>941.47</v>
      </c>
      <c r="HP96">
        <v>23.1974</v>
      </c>
      <c r="HQ96">
        <v>101.193</v>
      </c>
      <c r="HR96">
        <v>101.047</v>
      </c>
    </row>
    <row r="97" spans="1:226">
      <c r="A97">
        <v>81</v>
      </c>
      <c r="B97">
        <v>1678810964.1</v>
      </c>
      <c r="C97">
        <v>645</v>
      </c>
      <c r="D97" t="s">
        <v>521</v>
      </c>
      <c r="E97" t="s">
        <v>522</v>
      </c>
      <c r="F97">
        <v>5</v>
      </c>
      <c r="G97" t="s">
        <v>410</v>
      </c>
      <c r="H97" t="s">
        <v>354</v>
      </c>
      <c r="I97">
        <v>1678810956.6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946.5749253306935</v>
      </c>
      <c r="AK97">
        <v>922.8151454545456</v>
      </c>
      <c r="AL97">
        <v>3.309674520191112</v>
      </c>
      <c r="AM97">
        <v>64.39816624737645</v>
      </c>
      <c r="AN97">
        <f>(AP97 - AO97 + BO97*1E3/(8.314*(BQ97+273.15)) * AR97/BN97 * AQ97) * BN97/(100*BB97) * 1000/(1000 - AP97)</f>
        <v>0</v>
      </c>
      <c r="AO97">
        <v>23.19189515041127</v>
      </c>
      <c r="AP97">
        <v>23.96682727272727</v>
      </c>
      <c r="AQ97">
        <v>9.898824997611378E-05</v>
      </c>
      <c r="AR97">
        <v>112.6110813942616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2.96</v>
      </c>
      <c r="BC97">
        <v>0.5</v>
      </c>
      <c r="BD97" t="s">
        <v>355</v>
      </c>
      <c r="BE97">
        <v>2</v>
      </c>
      <c r="BF97" t="b">
        <v>1</v>
      </c>
      <c r="BG97">
        <v>1678810956.6</v>
      </c>
      <c r="BH97">
        <v>877.8178888888889</v>
      </c>
      <c r="BI97">
        <v>910.1751111111112</v>
      </c>
      <c r="BJ97">
        <v>23.95205925925926</v>
      </c>
      <c r="BK97">
        <v>23.18195925925925</v>
      </c>
      <c r="BL97">
        <v>882.8030740740741</v>
      </c>
      <c r="BM97">
        <v>24.08034074074074</v>
      </c>
      <c r="BN97">
        <v>500.0785185185185</v>
      </c>
      <c r="BO97">
        <v>91.01406296296297</v>
      </c>
      <c r="BP97">
        <v>0.09998151851851851</v>
      </c>
      <c r="BQ97">
        <v>26.96743333333333</v>
      </c>
      <c r="BR97">
        <v>27.52422962962963</v>
      </c>
      <c r="BS97">
        <v>999.9000000000001</v>
      </c>
      <c r="BT97">
        <v>0</v>
      </c>
      <c r="BU97">
        <v>0</v>
      </c>
      <c r="BV97">
        <v>10009.39555555555</v>
      </c>
      <c r="BW97">
        <v>0</v>
      </c>
      <c r="BX97">
        <v>5.844386666666667</v>
      </c>
      <c r="BY97">
        <v>-32.35711481481482</v>
      </c>
      <c r="BZ97">
        <v>899.3595555555555</v>
      </c>
      <c r="CA97">
        <v>931.7755925925926</v>
      </c>
      <c r="CB97">
        <v>0.7701041851851852</v>
      </c>
      <c r="CC97">
        <v>910.1751111111112</v>
      </c>
      <c r="CD97">
        <v>23.18195925925925</v>
      </c>
      <c r="CE97">
        <v>2.179974074074074</v>
      </c>
      <c r="CF97">
        <v>2.109883703703704</v>
      </c>
      <c r="CG97">
        <v>18.81589259259259</v>
      </c>
      <c r="CH97">
        <v>18.294</v>
      </c>
      <c r="CI97">
        <v>2000.035925925926</v>
      </c>
      <c r="CJ97">
        <v>0.9800024074074073</v>
      </c>
      <c r="CK97">
        <v>0.01999773703703704</v>
      </c>
      <c r="CL97">
        <v>0</v>
      </c>
      <c r="CM97">
        <v>2.202218518518519</v>
      </c>
      <c r="CN97">
        <v>0</v>
      </c>
      <c r="CO97">
        <v>5920.886666666666</v>
      </c>
      <c r="CP97">
        <v>16749.76666666667</v>
      </c>
      <c r="CQ97">
        <v>40.60388888888888</v>
      </c>
      <c r="CR97">
        <v>41.26129629629629</v>
      </c>
      <c r="CS97">
        <v>40.53677777777778</v>
      </c>
      <c r="CT97">
        <v>40.80533333333332</v>
      </c>
      <c r="CU97">
        <v>39.53677777777778</v>
      </c>
      <c r="CV97">
        <v>1960.038148148148</v>
      </c>
      <c r="CW97">
        <v>39.99777777777778</v>
      </c>
      <c r="CX97">
        <v>0</v>
      </c>
      <c r="CY97">
        <v>1678810968.9</v>
      </c>
      <c r="CZ97">
        <v>0</v>
      </c>
      <c r="DA97">
        <v>0</v>
      </c>
      <c r="DB97" t="s">
        <v>356</v>
      </c>
      <c r="DC97">
        <v>1678481775.6</v>
      </c>
      <c r="DD97">
        <v>1678481780.6</v>
      </c>
      <c r="DE97">
        <v>0</v>
      </c>
      <c r="DF97">
        <v>1.339</v>
      </c>
      <c r="DG97">
        <v>0.082</v>
      </c>
      <c r="DH97">
        <v>-1.99</v>
      </c>
      <c r="DI97">
        <v>-0.032</v>
      </c>
      <c r="DJ97">
        <v>420</v>
      </c>
      <c r="DK97">
        <v>29</v>
      </c>
      <c r="DL97">
        <v>0.33</v>
      </c>
      <c r="DM97">
        <v>0.22</v>
      </c>
      <c r="DN97">
        <v>-32.56612926829268</v>
      </c>
      <c r="DO97">
        <v>3.954610452961639</v>
      </c>
      <c r="DP97">
        <v>0.4611665654561121</v>
      </c>
      <c r="DQ97">
        <v>0</v>
      </c>
      <c r="DR97">
        <v>0.7897754146341465</v>
      </c>
      <c r="DS97">
        <v>-0.2381708989547039</v>
      </c>
      <c r="DT97">
        <v>0.0303983998872659</v>
      </c>
      <c r="DU97">
        <v>0</v>
      </c>
      <c r="DV97">
        <v>0</v>
      </c>
      <c r="DW97">
        <v>2</v>
      </c>
      <c r="DX97" t="s">
        <v>365</v>
      </c>
      <c r="DY97">
        <v>2.98363</v>
      </c>
      <c r="DZ97">
        <v>2.71571</v>
      </c>
      <c r="EA97">
        <v>0.163179</v>
      </c>
      <c r="EB97">
        <v>0.164771</v>
      </c>
      <c r="EC97">
        <v>0.108245</v>
      </c>
      <c r="ED97">
        <v>0.103644</v>
      </c>
      <c r="EE97">
        <v>26640.6</v>
      </c>
      <c r="EF97">
        <v>26674</v>
      </c>
      <c r="EG97">
        <v>29585.5</v>
      </c>
      <c r="EH97">
        <v>29533.2</v>
      </c>
      <c r="EI97">
        <v>34955.7</v>
      </c>
      <c r="EJ97">
        <v>35166.6</v>
      </c>
      <c r="EK97">
        <v>41685.9</v>
      </c>
      <c r="EL97">
        <v>42065.6</v>
      </c>
      <c r="EM97">
        <v>1.97525</v>
      </c>
      <c r="EN97">
        <v>1.90665</v>
      </c>
      <c r="EO97">
        <v>0.121899</v>
      </c>
      <c r="EP97">
        <v>0</v>
      </c>
      <c r="EQ97">
        <v>25.5304</v>
      </c>
      <c r="ER97">
        <v>999.9</v>
      </c>
      <c r="ES97">
        <v>52.4</v>
      </c>
      <c r="ET97">
        <v>32.2</v>
      </c>
      <c r="EU97">
        <v>27.8034</v>
      </c>
      <c r="EV97">
        <v>62.6797</v>
      </c>
      <c r="EW97">
        <v>32.476</v>
      </c>
      <c r="EX97">
        <v>1</v>
      </c>
      <c r="EY97">
        <v>-0.09400409999999999</v>
      </c>
      <c r="EZ97">
        <v>0.423761</v>
      </c>
      <c r="FA97">
        <v>20.3397</v>
      </c>
      <c r="FB97">
        <v>5.21984</v>
      </c>
      <c r="FC97">
        <v>12.0099</v>
      </c>
      <c r="FD97">
        <v>4.98955</v>
      </c>
      <c r="FE97">
        <v>3.28865</v>
      </c>
      <c r="FF97">
        <v>9999</v>
      </c>
      <c r="FG97">
        <v>9999</v>
      </c>
      <c r="FH97">
        <v>9999</v>
      </c>
      <c r="FI97">
        <v>999.9</v>
      </c>
      <c r="FJ97">
        <v>1.86796</v>
      </c>
      <c r="FK97">
        <v>1.86696</v>
      </c>
      <c r="FL97">
        <v>1.86644</v>
      </c>
      <c r="FM97">
        <v>1.86631</v>
      </c>
      <c r="FN97">
        <v>1.86818</v>
      </c>
      <c r="FO97">
        <v>1.87058</v>
      </c>
      <c r="FP97">
        <v>1.86928</v>
      </c>
      <c r="FQ97">
        <v>1.87073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-5.059</v>
      </c>
      <c r="GF97">
        <v>-0.1281</v>
      </c>
      <c r="GG97">
        <v>-2.056217051124162</v>
      </c>
      <c r="GH97">
        <v>-0.003737517340571005</v>
      </c>
      <c r="GI97">
        <v>5.982085394622747E-07</v>
      </c>
      <c r="GJ97">
        <v>-1.391655459703326E-10</v>
      </c>
      <c r="GK97">
        <v>-0.1764639834609928</v>
      </c>
      <c r="GL97">
        <v>-0.02035982196881906</v>
      </c>
      <c r="GM97">
        <v>0.001568582532168705</v>
      </c>
      <c r="GN97">
        <v>-2.657820970413759E-05</v>
      </c>
      <c r="GO97">
        <v>3</v>
      </c>
      <c r="GP97">
        <v>2314</v>
      </c>
      <c r="GQ97">
        <v>1</v>
      </c>
      <c r="GR97">
        <v>27</v>
      </c>
      <c r="GS97">
        <v>5486.5</v>
      </c>
      <c r="GT97">
        <v>5486.4</v>
      </c>
      <c r="GU97">
        <v>2.02637</v>
      </c>
      <c r="GV97">
        <v>2.229</v>
      </c>
      <c r="GW97">
        <v>1.39648</v>
      </c>
      <c r="GX97">
        <v>2.35107</v>
      </c>
      <c r="GY97">
        <v>1.49536</v>
      </c>
      <c r="GZ97">
        <v>2.55737</v>
      </c>
      <c r="HA97">
        <v>39.3418</v>
      </c>
      <c r="HB97">
        <v>23.9036</v>
      </c>
      <c r="HC97">
        <v>18</v>
      </c>
      <c r="HD97">
        <v>528.856</v>
      </c>
      <c r="HE97">
        <v>440.926</v>
      </c>
      <c r="HF97">
        <v>24.5942</v>
      </c>
      <c r="HG97">
        <v>26.2686</v>
      </c>
      <c r="HH97">
        <v>30.0001</v>
      </c>
      <c r="HI97">
        <v>26.2953</v>
      </c>
      <c r="HJ97">
        <v>26.2497</v>
      </c>
      <c r="HK97">
        <v>40.5592</v>
      </c>
      <c r="HL97">
        <v>24.3034</v>
      </c>
      <c r="HM97">
        <v>95.502</v>
      </c>
      <c r="HN97">
        <v>24.5674</v>
      </c>
      <c r="HO97">
        <v>954.83</v>
      </c>
      <c r="HP97">
        <v>23.21</v>
      </c>
      <c r="HQ97">
        <v>101.19</v>
      </c>
      <c r="HR97">
        <v>101.047</v>
      </c>
    </row>
    <row r="98" spans="1:226">
      <c r="A98">
        <v>82</v>
      </c>
      <c r="B98">
        <v>1678810969.1</v>
      </c>
      <c r="C98">
        <v>650</v>
      </c>
      <c r="D98" t="s">
        <v>523</v>
      </c>
      <c r="E98" t="s">
        <v>524</v>
      </c>
      <c r="F98">
        <v>5</v>
      </c>
      <c r="G98" t="s">
        <v>410</v>
      </c>
      <c r="H98" t="s">
        <v>354</v>
      </c>
      <c r="I98">
        <v>1678810961.314285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963.5228168324218</v>
      </c>
      <c r="AK98">
        <v>939.6326121212118</v>
      </c>
      <c r="AL98">
        <v>3.379950603707607</v>
      </c>
      <c r="AM98">
        <v>64.39816624737645</v>
      </c>
      <c r="AN98">
        <f>(AP98 - AO98 + BO98*1E3/(8.314*(BQ98+273.15)) * AR98/BN98 * AQ98) * BN98/(100*BB98) * 1000/(1000 - AP98)</f>
        <v>0</v>
      </c>
      <c r="AO98">
        <v>23.19411308253938</v>
      </c>
      <c r="AP98">
        <v>23.96130969696968</v>
      </c>
      <c r="AQ98">
        <v>-0.0001352227353367212</v>
      </c>
      <c r="AR98">
        <v>112.6110813942616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2.96</v>
      </c>
      <c r="BC98">
        <v>0.5</v>
      </c>
      <c r="BD98" t="s">
        <v>355</v>
      </c>
      <c r="BE98">
        <v>2</v>
      </c>
      <c r="BF98" t="b">
        <v>1</v>
      </c>
      <c r="BG98">
        <v>1678810961.314285</v>
      </c>
      <c r="BH98">
        <v>893.3109642857142</v>
      </c>
      <c r="BI98">
        <v>925.4749642857142</v>
      </c>
      <c r="BJ98">
        <v>23.96118214285715</v>
      </c>
      <c r="BK98">
        <v>23.18993571428572</v>
      </c>
      <c r="BL98">
        <v>898.3428928571428</v>
      </c>
      <c r="BM98">
        <v>24.089375</v>
      </c>
      <c r="BN98">
        <v>500.0735357142857</v>
      </c>
      <c r="BO98">
        <v>91.01471785714284</v>
      </c>
      <c r="BP98">
        <v>0.1000066178571429</v>
      </c>
      <c r="BQ98">
        <v>26.96826071428572</v>
      </c>
      <c r="BR98">
        <v>27.52445714285714</v>
      </c>
      <c r="BS98">
        <v>999.9000000000002</v>
      </c>
      <c r="BT98">
        <v>0</v>
      </c>
      <c r="BU98">
        <v>0</v>
      </c>
      <c r="BV98">
        <v>10000.75892857143</v>
      </c>
      <c r="BW98">
        <v>0</v>
      </c>
      <c r="BX98">
        <v>5.878956785714286</v>
      </c>
      <c r="BY98">
        <v>-32.16386428571429</v>
      </c>
      <c r="BZ98">
        <v>915.2412500000002</v>
      </c>
      <c r="CA98">
        <v>947.4461785714285</v>
      </c>
      <c r="CB98">
        <v>0.7712485357142856</v>
      </c>
      <c r="CC98">
        <v>925.4749642857142</v>
      </c>
      <c r="CD98">
        <v>23.18993571428572</v>
      </c>
      <c r="CE98">
        <v>2.180818928571429</v>
      </c>
      <c r="CF98">
        <v>2.110625</v>
      </c>
      <c r="CG98">
        <v>18.82210357142857</v>
      </c>
      <c r="CH98">
        <v>18.29958928571429</v>
      </c>
      <c r="CI98">
        <v>2000.045714285714</v>
      </c>
      <c r="CJ98">
        <v>0.9800054285714285</v>
      </c>
      <c r="CK98">
        <v>0.01999487142857143</v>
      </c>
      <c r="CL98">
        <v>0</v>
      </c>
      <c r="CM98">
        <v>2.16365</v>
      </c>
      <c r="CN98">
        <v>0</v>
      </c>
      <c r="CO98">
        <v>5919.784642857143</v>
      </c>
      <c r="CP98">
        <v>16749.86785714286</v>
      </c>
      <c r="CQ98">
        <v>40.53099999999999</v>
      </c>
      <c r="CR98">
        <v>41.12921428571428</v>
      </c>
      <c r="CS98">
        <v>40.48628571428571</v>
      </c>
      <c r="CT98">
        <v>40.65375</v>
      </c>
      <c r="CU98">
        <v>39.47735714285714</v>
      </c>
      <c r="CV98">
        <v>1960.055357142857</v>
      </c>
      <c r="CW98">
        <v>39.99035714285714</v>
      </c>
      <c r="CX98">
        <v>0</v>
      </c>
      <c r="CY98">
        <v>1678810974.3</v>
      </c>
      <c r="CZ98">
        <v>0</v>
      </c>
      <c r="DA98">
        <v>0</v>
      </c>
      <c r="DB98" t="s">
        <v>356</v>
      </c>
      <c r="DC98">
        <v>1678481775.6</v>
      </c>
      <c r="DD98">
        <v>1678481780.6</v>
      </c>
      <c r="DE98">
        <v>0</v>
      </c>
      <c r="DF98">
        <v>1.339</v>
      </c>
      <c r="DG98">
        <v>0.082</v>
      </c>
      <c r="DH98">
        <v>-1.99</v>
      </c>
      <c r="DI98">
        <v>-0.032</v>
      </c>
      <c r="DJ98">
        <v>420</v>
      </c>
      <c r="DK98">
        <v>29</v>
      </c>
      <c r="DL98">
        <v>0.33</v>
      </c>
      <c r="DM98">
        <v>0.22</v>
      </c>
      <c r="DN98">
        <v>-32.3588487804878</v>
      </c>
      <c r="DO98">
        <v>2.668438327526114</v>
      </c>
      <c r="DP98">
        <v>0.3907027334344446</v>
      </c>
      <c r="DQ98">
        <v>0</v>
      </c>
      <c r="DR98">
        <v>0.771020512195122</v>
      </c>
      <c r="DS98">
        <v>0.0005855958188135356</v>
      </c>
      <c r="DT98">
        <v>0.005634407147907214</v>
      </c>
      <c r="DU98">
        <v>1</v>
      </c>
      <c r="DV98">
        <v>1</v>
      </c>
      <c r="DW98">
        <v>2</v>
      </c>
      <c r="DX98" t="s">
        <v>357</v>
      </c>
      <c r="DY98">
        <v>2.9836</v>
      </c>
      <c r="DZ98">
        <v>2.71554</v>
      </c>
      <c r="EA98">
        <v>0.165113</v>
      </c>
      <c r="EB98">
        <v>0.166674</v>
      </c>
      <c r="EC98">
        <v>0.108228</v>
      </c>
      <c r="ED98">
        <v>0.103652</v>
      </c>
      <c r="EE98">
        <v>26579.3</v>
      </c>
      <c r="EF98">
        <v>26613.2</v>
      </c>
      <c r="EG98">
        <v>29585.8</v>
      </c>
      <c r="EH98">
        <v>29533.1</v>
      </c>
      <c r="EI98">
        <v>34956.7</v>
      </c>
      <c r="EJ98">
        <v>35166.1</v>
      </c>
      <c r="EK98">
        <v>41686.3</v>
      </c>
      <c r="EL98">
        <v>42065.2</v>
      </c>
      <c r="EM98">
        <v>1.975</v>
      </c>
      <c r="EN98">
        <v>1.90677</v>
      </c>
      <c r="EO98">
        <v>0.121683</v>
      </c>
      <c r="EP98">
        <v>0</v>
      </c>
      <c r="EQ98">
        <v>25.5304</v>
      </c>
      <c r="ER98">
        <v>999.9</v>
      </c>
      <c r="ES98">
        <v>52.4</v>
      </c>
      <c r="ET98">
        <v>32.2</v>
      </c>
      <c r="EU98">
        <v>27.8057</v>
      </c>
      <c r="EV98">
        <v>63.1397</v>
      </c>
      <c r="EW98">
        <v>32.9928</v>
      </c>
      <c r="EX98">
        <v>1</v>
      </c>
      <c r="EY98">
        <v>-0.0941362</v>
      </c>
      <c r="EZ98">
        <v>0.442898</v>
      </c>
      <c r="FA98">
        <v>20.3396</v>
      </c>
      <c r="FB98">
        <v>5.21879</v>
      </c>
      <c r="FC98">
        <v>12.0099</v>
      </c>
      <c r="FD98">
        <v>4.9894</v>
      </c>
      <c r="FE98">
        <v>3.2885</v>
      </c>
      <c r="FF98">
        <v>9999</v>
      </c>
      <c r="FG98">
        <v>9999</v>
      </c>
      <c r="FH98">
        <v>9999</v>
      </c>
      <c r="FI98">
        <v>999.9</v>
      </c>
      <c r="FJ98">
        <v>1.86795</v>
      </c>
      <c r="FK98">
        <v>1.86698</v>
      </c>
      <c r="FL98">
        <v>1.86641</v>
      </c>
      <c r="FM98">
        <v>1.8663</v>
      </c>
      <c r="FN98">
        <v>1.86815</v>
      </c>
      <c r="FO98">
        <v>1.87057</v>
      </c>
      <c r="FP98">
        <v>1.86928</v>
      </c>
      <c r="FQ98">
        <v>1.87073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-5.108</v>
      </c>
      <c r="GF98">
        <v>-0.1282</v>
      </c>
      <c r="GG98">
        <v>-2.056217051124162</v>
      </c>
      <c r="GH98">
        <v>-0.003737517340571005</v>
      </c>
      <c r="GI98">
        <v>5.982085394622747E-07</v>
      </c>
      <c r="GJ98">
        <v>-1.391655459703326E-10</v>
      </c>
      <c r="GK98">
        <v>-0.1764639834609928</v>
      </c>
      <c r="GL98">
        <v>-0.02035982196881906</v>
      </c>
      <c r="GM98">
        <v>0.001568582532168705</v>
      </c>
      <c r="GN98">
        <v>-2.657820970413759E-05</v>
      </c>
      <c r="GO98">
        <v>3</v>
      </c>
      <c r="GP98">
        <v>2314</v>
      </c>
      <c r="GQ98">
        <v>1</v>
      </c>
      <c r="GR98">
        <v>27</v>
      </c>
      <c r="GS98">
        <v>5486.6</v>
      </c>
      <c r="GT98">
        <v>5486.5</v>
      </c>
      <c r="GU98">
        <v>2.05322</v>
      </c>
      <c r="GV98">
        <v>2.2229</v>
      </c>
      <c r="GW98">
        <v>1.39648</v>
      </c>
      <c r="GX98">
        <v>2.35107</v>
      </c>
      <c r="GY98">
        <v>1.49536</v>
      </c>
      <c r="GZ98">
        <v>2.55615</v>
      </c>
      <c r="HA98">
        <v>39.3418</v>
      </c>
      <c r="HB98">
        <v>23.8949</v>
      </c>
      <c r="HC98">
        <v>18</v>
      </c>
      <c r="HD98">
        <v>528.6900000000001</v>
      </c>
      <c r="HE98">
        <v>441.002</v>
      </c>
      <c r="HF98">
        <v>24.5692</v>
      </c>
      <c r="HG98">
        <v>26.2686</v>
      </c>
      <c r="HH98">
        <v>30.0001</v>
      </c>
      <c r="HI98">
        <v>26.2953</v>
      </c>
      <c r="HJ98">
        <v>26.2497</v>
      </c>
      <c r="HK98">
        <v>41.0966</v>
      </c>
      <c r="HL98">
        <v>24.3034</v>
      </c>
      <c r="HM98">
        <v>95.502</v>
      </c>
      <c r="HN98">
        <v>24.5425</v>
      </c>
      <c r="HO98">
        <v>974.879</v>
      </c>
      <c r="HP98">
        <v>23.2268</v>
      </c>
      <c r="HQ98">
        <v>101.191</v>
      </c>
      <c r="HR98">
        <v>101.046</v>
      </c>
    </row>
    <row r="99" spans="1:226">
      <c r="A99">
        <v>83</v>
      </c>
      <c r="B99">
        <v>1678810974.1</v>
      </c>
      <c r="C99">
        <v>655</v>
      </c>
      <c r="D99" t="s">
        <v>525</v>
      </c>
      <c r="E99" t="s">
        <v>526</v>
      </c>
      <c r="F99">
        <v>5</v>
      </c>
      <c r="G99" t="s">
        <v>410</v>
      </c>
      <c r="H99" t="s">
        <v>354</v>
      </c>
      <c r="I99">
        <v>1678810966.6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980.6392936389763</v>
      </c>
      <c r="AK99">
        <v>956.5839575757573</v>
      </c>
      <c r="AL99">
        <v>3.396671673788038</v>
      </c>
      <c r="AM99">
        <v>64.39816624737645</v>
      </c>
      <c r="AN99">
        <f>(AP99 - AO99 + BO99*1E3/(8.314*(BQ99+273.15)) * AR99/BN99 * AQ99) * BN99/(100*BB99) * 1000/(1000 - AP99)</f>
        <v>0</v>
      </c>
      <c r="AO99">
        <v>23.1977818717335</v>
      </c>
      <c r="AP99">
        <v>23.95502363636363</v>
      </c>
      <c r="AQ99">
        <v>-0.0001136631188521864</v>
      </c>
      <c r="AR99">
        <v>112.6110813942616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2.96</v>
      </c>
      <c r="BC99">
        <v>0.5</v>
      </c>
      <c r="BD99" t="s">
        <v>355</v>
      </c>
      <c r="BE99">
        <v>2</v>
      </c>
      <c r="BF99" t="b">
        <v>1</v>
      </c>
      <c r="BG99">
        <v>1678810966.6</v>
      </c>
      <c r="BH99">
        <v>910.5918148148148</v>
      </c>
      <c r="BI99">
        <v>942.8258148148147</v>
      </c>
      <c r="BJ99">
        <v>23.96217407407407</v>
      </c>
      <c r="BK99">
        <v>23.19385925925926</v>
      </c>
      <c r="BL99">
        <v>915.6756666666665</v>
      </c>
      <c r="BM99">
        <v>24.09037037037037</v>
      </c>
      <c r="BN99">
        <v>500.0724444444445</v>
      </c>
      <c r="BO99">
        <v>91.01528148148148</v>
      </c>
      <c r="BP99">
        <v>0.09998603333333332</v>
      </c>
      <c r="BQ99">
        <v>26.96743333333334</v>
      </c>
      <c r="BR99">
        <v>27.52597037037037</v>
      </c>
      <c r="BS99">
        <v>999.9000000000001</v>
      </c>
      <c r="BT99">
        <v>0</v>
      </c>
      <c r="BU99">
        <v>0</v>
      </c>
      <c r="BV99">
        <v>9999.120000000003</v>
      </c>
      <c r="BW99">
        <v>0</v>
      </c>
      <c r="BX99">
        <v>5.75101925925926</v>
      </c>
      <c r="BY99">
        <v>-32.23401851851851</v>
      </c>
      <c r="BZ99">
        <v>932.9471481481482</v>
      </c>
      <c r="CA99">
        <v>965.2128888888888</v>
      </c>
      <c r="CB99">
        <v>0.768321037037037</v>
      </c>
      <c r="CC99">
        <v>942.8258148148147</v>
      </c>
      <c r="CD99">
        <v>23.19385925925926</v>
      </c>
      <c r="CE99">
        <v>2.180922962962963</v>
      </c>
      <c r="CF99">
        <v>2.110994444444444</v>
      </c>
      <c r="CG99">
        <v>18.82286296296296</v>
      </c>
      <c r="CH99">
        <v>18.30238518518518</v>
      </c>
      <c r="CI99">
        <v>2000.034444444444</v>
      </c>
      <c r="CJ99">
        <v>0.9800042222222222</v>
      </c>
      <c r="CK99">
        <v>0.01999607777777778</v>
      </c>
      <c r="CL99">
        <v>0</v>
      </c>
      <c r="CM99">
        <v>2.133544444444444</v>
      </c>
      <c r="CN99">
        <v>0</v>
      </c>
      <c r="CO99">
        <v>5918.349629629629</v>
      </c>
      <c r="CP99">
        <v>16749.76666666667</v>
      </c>
      <c r="CQ99">
        <v>40.44885185185185</v>
      </c>
      <c r="CR99">
        <v>40.99285185185185</v>
      </c>
      <c r="CS99">
        <v>40.42570370370369</v>
      </c>
      <c r="CT99">
        <v>40.49511111111111</v>
      </c>
      <c r="CU99">
        <v>39.41177777777776</v>
      </c>
      <c r="CV99">
        <v>1960.043703703703</v>
      </c>
      <c r="CW99">
        <v>39.99148148148148</v>
      </c>
      <c r="CX99">
        <v>0</v>
      </c>
      <c r="CY99">
        <v>1678810979.1</v>
      </c>
      <c r="CZ99">
        <v>0</v>
      </c>
      <c r="DA99">
        <v>0</v>
      </c>
      <c r="DB99" t="s">
        <v>356</v>
      </c>
      <c r="DC99">
        <v>1678481775.6</v>
      </c>
      <c r="DD99">
        <v>1678481780.6</v>
      </c>
      <c r="DE99">
        <v>0</v>
      </c>
      <c r="DF99">
        <v>1.339</v>
      </c>
      <c r="DG99">
        <v>0.082</v>
      </c>
      <c r="DH99">
        <v>-1.99</v>
      </c>
      <c r="DI99">
        <v>-0.032</v>
      </c>
      <c r="DJ99">
        <v>420</v>
      </c>
      <c r="DK99">
        <v>29</v>
      </c>
      <c r="DL99">
        <v>0.33</v>
      </c>
      <c r="DM99">
        <v>0.22</v>
      </c>
      <c r="DN99">
        <v>-32.26439024390244</v>
      </c>
      <c r="DO99">
        <v>0.1649184668989413</v>
      </c>
      <c r="DP99">
        <v>0.2895139482758677</v>
      </c>
      <c r="DQ99">
        <v>0</v>
      </c>
      <c r="DR99">
        <v>0.7691550975609756</v>
      </c>
      <c r="DS99">
        <v>-0.01655080139372717</v>
      </c>
      <c r="DT99">
        <v>0.004600684036123103</v>
      </c>
      <c r="DU99">
        <v>1</v>
      </c>
      <c r="DV99">
        <v>1</v>
      </c>
      <c r="DW99">
        <v>2</v>
      </c>
      <c r="DX99" t="s">
        <v>357</v>
      </c>
      <c r="DY99">
        <v>2.98341</v>
      </c>
      <c r="DZ99">
        <v>2.71564</v>
      </c>
      <c r="EA99">
        <v>0.167037</v>
      </c>
      <c r="EB99">
        <v>0.16857</v>
      </c>
      <c r="EC99">
        <v>0.108204</v>
      </c>
      <c r="ED99">
        <v>0.103663</v>
      </c>
      <c r="EE99">
        <v>26518.6</v>
      </c>
      <c r="EF99">
        <v>26552.2</v>
      </c>
      <c r="EG99">
        <v>29586.4</v>
      </c>
      <c r="EH99">
        <v>29532.6</v>
      </c>
      <c r="EI99">
        <v>34958.4</v>
      </c>
      <c r="EJ99">
        <v>35165.3</v>
      </c>
      <c r="EK99">
        <v>41687.1</v>
      </c>
      <c r="EL99">
        <v>42064.8</v>
      </c>
      <c r="EM99">
        <v>1.97462</v>
      </c>
      <c r="EN99">
        <v>1.90715</v>
      </c>
      <c r="EO99">
        <v>0.122353</v>
      </c>
      <c r="EP99">
        <v>0</v>
      </c>
      <c r="EQ99">
        <v>25.5304</v>
      </c>
      <c r="ER99">
        <v>999.9</v>
      </c>
      <c r="ES99">
        <v>52.4</v>
      </c>
      <c r="ET99">
        <v>32.2</v>
      </c>
      <c r="EU99">
        <v>27.8049</v>
      </c>
      <c r="EV99">
        <v>63.1796</v>
      </c>
      <c r="EW99">
        <v>32.9367</v>
      </c>
      <c r="EX99">
        <v>1</v>
      </c>
      <c r="EY99">
        <v>-0.0942099</v>
      </c>
      <c r="EZ99">
        <v>0.463889</v>
      </c>
      <c r="FA99">
        <v>20.3396</v>
      </c>
      <c r="FB99">
        <v>5.21834</v>
      </c>
      <c r="FC99">
        <v>12.0099</v>
      </c>
      <c r="FD99">
        <v>4.9897</v>
      </c>
      <c r="FE99">
        <v>3.2885</v>
      </c>
      <c r="FF99">
        <v>9999</v>
      </c>
      <c r="FG99">
        <v>9999</v>
      </c>
      <c r="FH99">
        <v>9999</v>
      </c>
      <c r="FI99">
        <v>999.9</v>
      </c>
      <c r="FJ99">
        <v>1.86796</v>
      </c>
      <c r="FK99">
        <v>1.86694</v>
      </c>
      <c r="FL99">
        <v>1.86644</v>
      </c>
      <c r="FM99">
        <v>1.8663</v>
      </c>
      <c r="FN99">
        <v>1.86819</v>
      </c>
      <c r="FO99">
        <v>1.87059</v>
      </c>
      <c r="FP99">
        <v>1.86929</v>
      </c>
      <c r="FQ99">
        <v>1.87073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-5.158</v>
      </c>
      <c r="GF99">
        <v>-0.1283</v>
      </c>
      <c r="GG99">
        <v>-2.056217051124162</v>
      </c>
      <c r="GH99">
        <v>-0.003737517340571005</v>
      </c>
      <c r="GI99">
        <v>5.982085394622747E-07</v>
      </c>
      <c r="GJ99">
        <v>-1.391655459703326E-10</v>
      </c>
      <c r="GK99">
        <v>-0.1764639834609928</v>
      </c>
      <c r="GL99">
        <v>-0.02035982196881906</v>
      </c>
      <c r="GM99">
        <v>0.001568582532168705</v>
      </c>
      <c r="GN99">
        <v>-2.657820970413759E-05</v>
      </c>
      <c r="GO99">
        <v>3</v>
      </c>
      <c r="GP99">
        <v>2314</v>
      </c>
      <c r="GQ99">
        <v>1</v>
      </c>
      <c r="GR99">
        <v>27</v>
      </c>
      <c r="GS99">
        <v>5486.6</v>
      </c>
      <c r="GT99">
        <v>5486.6</v>
      </c>
      <c r="GU99">
        <v>2.08374</v>
      </c>
      <c r="GV99">
        <v>2.23389</v>
      </c>
      <c r="GW99">
        <v>1.39648</v>
      </c>
      <c r="GX99">
        <v>2.34985</v>
      </c>
      <c r="GY99">
        <v>1.49536</v>
      </c>
      <c r="GZ99">
        <v>2.40479</v>
      </c>
      <c r="HA99">
        <v>39.3418</v>
      </c>
      <c r="HB99">
        <v>23.8861</v>
      </c>
      <c r="HC99">
        <v>18</v>
      </c>
      <c r="HD99">
        <v>528.441</v>
      </c>
      <c r="HE99">
        <v>441.229</v>
      </c>
      <c r="HF99">
        <v>24.5447</v>
      </c>
      <c r="HG99">
        <v>26.269</v>
      </c>
      <c r="HH99">
        <v>30</v>
      </c>
      <c r="HI99">
        <v>26.2953</v>
      </c>
      <c r="HJ99">
        <v>26.2497</v>
      </c>
      <c r="HK99">
        <v>41.7087</v>
      </c>
      <c r="HL99">
        <v>24.3034</v>
      </c>
      <c r="HM99">
        <v>95.502</v>
      </c>
      <c r="HN99">
        <v>24.5132</v>
      </c>
      <c r="HO99">
        <v>988.253</v>
      </c>
      <c r="HP99">
        <v>23.2492</v>
      </c>
      <c r="HQ99">
        <v>101.193</v>
      </c>
      <c r="HR99">
        <v>101.045</v>
      </c>
    </row>
    <row r="100" spans="1:226">
      <c r="A100">
        <v>84</v>
      </c>
      <c r="B100">
        <v>1678810979.1</v>
      </c>
      <c r="C100">
        <v>660</v>
      </c>
      <c r="D100" t="s">
        <v>527</v>
      </c>
      <c r="E100" t="s">
        <v>528</v>
      </c>
      <c r="F100">
        <v>5</v>
      </c>
      <c r="G100" t="s">
        <v>410</v>
      </c>
      <c r="H100" t="s">
        <v>354</v>
      </c>
      <c r="I100">
        <v>1678810971.314285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997.8211661047985</v>
      </c>
      <c r="AK100">
        <v>973.6978242424242</v>
      </c>
      <c r="AL100">
        <v>3.41740049197088</v>
      </c>
      <c r="AM100">
        <v>64.39816624737645</v>
      </c>
      <c r="AN100">
        <f>(AP100 - AO100 + BO100*1E3/(8.314*(BQ100+273.15)) * AR100/BN100 * AQ100) * BN100/(100*BB100) * 1000/(1000 - AP100)</f>
        <v>0</v>
      </c>
      <c r="AO100">
        <v>23.19895984097586</v>
      </c>
      <c r="AP100">
        <v>23.94292242424241</v>
      </c>
      <c r="AQ100">
        <v>-0.0001790320604558383</v>
      </c>
      <c r="AR100">
        <v>112.6110813942616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2.96</v>
      </c>
      <c r="BC100">
        <v>0.5</v>
      </c>
      <c r="BD100" t="s">
        <v>355</v>
      </c>
      <c r="BE100">
        <v>2</v>
      </c>
      <c r="BF100" t="b">
        <v>1</v>
      </c>
      <c r="BG100">
        <v>1678810971.314285</v>
      </c>
      <c r="BH100">
        <v>926.1388571428571</v>
      </c>
      <c r="BI100">
        <v>958.5589285714286</v>
      </c>
      <c r="BJ100">
        <v>23.95672142857142</v>
      </c>
      <c r="BK100">
        <v>23.19636785714286</v>
      </c>
      <c r="BL100">
        <v>931.2693214285715</v>
      </c>
      <c r="BM100">
        <v>24.08496785714286</v>
      </c>
      <c r="BN100">
        <v>500.0810357142857</v>
      </c>
      <c r="BO100">
        <v>91.01533571428571</v>
      </c>
      <c r="BP100">
        <v>0.1000107428571429</v>
      </c>
      <c r="BQ100">
        <v>26.96637857142857</v>
      </c>
      <c r="BR100">
        <v>27.52776071428572</v>
      </c>
      <c r="BS100">
        <v>999.9000000000002</v>
      </c>
      <c r="BT100">
        <v>0</v>
      </c>
      <c r="BU100">
        <v>0</v>
      </c>
      <c r="BV100">
        <v>9994.904285714287</v>
      </c>
      <c r="BW100">
        <v>0</v>
      </c>
      <c r="BX100">
        <v>5.779739999999999</v>
      </c>
      <c r="BY100">
        <v>-32.42016428571429</v>
      </c>
      <c r="BZ100">
        <v>948.8705714285715</v>
      </c>
      <c r="CA100">
        <v>981.3223928571427</v>
      </c>
      <c r="CB100">
        <v>0.76036075</v>
      </c>
      <c r="CC100">
        <v>958.5589285714286</v>
      </c>
      <c r="CD100">
        <v>23.19636785714286</v>
      </c>
      <c r="CE100">
        <v>2.180428214285714</v>
      </c>
      <c r="CF100">
        <v>2.111223571428571</v>
      </c>
      <c r="CG100">
        <v>18.81923571428571</v>
      </c>
      <c r="CH100">
        <v>18.30412142857142</v>
      </c>
      <c r="CI100">
        <v>2000.038571428571</v>
      </c>
      <c r="CJ100">
        <v>0.9800032857142854</v>
      </c>
      <c r="CK100">
        <v>0.01999701428571429</v>
      </c>
      <c r="CL100">
        <v>0</v>
      </c>
      <c r="CM100">
        <v>2.125867857142857</v>
      </c>
      <c r="CN100">
        <v>0</v>
      </c>
      <c r="CO100">
        <v>5917.099999999999</v>
      </c>
      <c r="CP100">
        <v>16749.79642857143</v>
      </c>
      <c r="CQ100">
        <v>40.37917857142856</v>
      </c>
      <c r="CR100">
        <v>40.88596428571429</v>
      </c>
      <c r="CS100">
        <v>40.37021428571428</v>
      </c>
      <c r="CT100">
        <v>40.35914285714285</v>
      </c>
      <c r="CU100">
        <v>39.35685714285714</v>
      </c>
      <c r="CV100">
        <v>1960.045</v>
      </c>
      <c r="CW100">
        <v>39.99464285714286</v>
      </c>
      <c r="CX100">
        <v>0</v>
      </c>
      <c r="CY100">
        <v>1678810983.9</v>
      </c>
      <c r="CZ100">
        <v>0</v>
      </c>
      <c r="DA100">
        <v>0</v>
      </c>
      <c r="DB100" t="s">
        <v>356</v>
      </c>
      <c r="DC100">
        <v>1678481775.6</v>
      </c>
      <c r="DD100">
        <v>1678481780.6</v>
      </c>
      <c r="DE100">
        <v>0</v>
      </c>
      <c r="DF100">
        <v>1.339</v>
      </c>
      <c r="DG100">
        <v>0.082</v>
      </c>
      <c r="DH100">
        <v>-1.99</v>
      </c>
      <c r="DI100">
        <v>-0.032</v>
      </c>
      <c r="DJ100">
        <v>420</v>
      </c>
      <c r="DK100">
        <v>29</v>
      </c>
      <c r="DL100">
        <v>0.33</v>
      </c>
      <c r="DM100">
        <v>0.22</v>
      </c>
      <c r="DN100">
        <v>-32.29991707317073</v>
      </c>
      <c r="DO100">
        <v>-2.349476655052294</v>
      </c>
      <c r="DP100">
        <v>0.23843703765988</v>
      </c>
      <c r="DQ100">
        <v>0</v>
      </c>
      <c r="DR100">
        <v>0.7640580487804879</v>
      </c>
      <c r="DS100">
        <v>-0.09605602787456512</v>
      </c>
      <c r="DT100">
        <v>0.009846325433084455</v>
      </c>
      <c r="DU100">
        <v>1</v>
      </c>
      <c r="DV100">
        <v>1</v>
      </c>
      <c r="DW100">
        <v>2</v>
      </c>
      <c r="DX100" t="s">
        <v>357</v>
      </c>
      <c r="DY100">
        <v>2.98356</v>
      </c>
      <c r="DZ100">
        <v>2.71562</v>
      </c>
      <c r="EA100">
        <v>0.168959</v>
      </c>
      <c r="EB100">
        <v>0.170454</v>
      </c>
      <c r="EC100">
        <v>0.108166</v>
      </c>
      <c r="ED100">
        <v>0.103664</v>
      </c>
      <c r="EE100">
        <v>26457.2</v>
      </c>
      <c r="EF100">
        <v>26492.7</v>
      </c>
      <c r="EG100">
        <v>29586.1</v>
      </c>
      <c r="EH100">
        <v>29533.3</v>
      </c>
      <c r="EI100">
        <v>34959.5</v>
      </c>
      <c r="EJ100">
        <v>35166.1</v>
      </c>
      <c r="EK100">
        <v>41686.6</v>
      </c>
      <c r="EL100">
        <v>42065.8</v>
      </c>
      <c r="EM100">
        <v>1.97497</v>
      </c>
      <c r="EN100">
        <v>1.90707</v>
      </c>
      <c r="EO100">
        <v>0.121817</v>
      </c>
      <c r="EP100">
        <v>0</v>
      </c>
      <c r="EQ100">
        <v>25.5304</v>
      </c>
      <c r="ER100">
        <v>999.9</v>
      </c>
      <c r="ES100">
        <v>52.4</v>
      </c>
      <c r="ET100">
        <v>32.2</v>
      </c>
      <c r="EU100">
        <v>27.8048</v>
      </c>
      <c r="EV100">
        <v>63.1896</v>
      </c>
      <c r="EW100">
        <v>33.0449</v>
      </c>
      <c r="EX100">
        <v>1</v>
      </c>
      <c r="EY100">
        <v>-0.0942149</v>
      </c>
      <c r="EZ100">
        <v>0.486073</v>
      </c>
      <c r="FA100">
        <v>20.3393</v>
      </c>
      <c r="FB100">
        <v>5.21864</v>
      </c>
      <c r="FC100">
        <v>12.0099</v>
      </c>
      <c r="FD100">
        <v>4.98945</v>
      </c>
      <c r="FE100">
        <v>3.2885</v>
      </c>
      <c r="FF100">
        <v>9999</v>
      </c>
      <c r="FG100">
        <v>9999</v>
      </c>
      <c r="FH100">
        <v>9999</v>
      </c>
      <c r="FI100">
        <v>999.9</v>
      </c>
      <c r="FJ100">
        <v>1.86796</v>
      </c>
      <c r="FK100">
        <v>1.86697</v>
      </c>
      <c r="FL100">
        <v>1.86645</v>
      </c>
      <c r="FM100">
        <v>1.8663</v>
      </c>
      <c r="FN100">
        <v>1.86816</v>
      </c>
      <c r="FO100">
        <v>1.87061</v>
      </c>
      <c r="FP100">
        <v>1.86931</v>
      </c>
      <c r="FQ100">
        <v>1.87072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-5.208</v>
      </c>
      <c r="GF100">
        <v>-0.1284</v>
      </c>
      <c r="GG100">
        <v>-2.056217051124162</v>
      </c>
      <c r="GH100">
        <v>-0.003737517340571005</v>
      </c>
      <c r="GI100">
        <v>5.982085394622747E-07</v>
      </c>
      <c r="GJ100">
        <v>-1.391655459703326E-10</v>
      </c>
      <c r="GK100">
        <v>-0.1764639834609928</v>
      </c>
      <c r="GL100">
        <v>-0.02035982196881906</v>
      </c>
      <c r="GM100">
        <v>0.001568582532168705</v>
      </c>
      <c r="GN100">
        <v>-2.657820970413759E-05</v>
      </c>
      <c r="GO100">
        <v>3</v>
      </c>
      <c r="GP100">
        <v>2314</v>
      </c>
      <c r="GQ100">
        <v>1</v>
      </c>
      <c r="GR100">
        <v>27</v>
      </c>
      <c r="GS100">
        <v>5486.7</v>
      </c>
      <c r="GT100">
        <v>5486.6</v>
      </c>
      <c r="GU100">
        <v>2.1106</v>
      </c>
      <c r="GV100">
        <v>2.229</v>
      </c>
      <c r="GW100">
        <v>1.39648</v>
      </c>
      <c r="GX100">
        <v>2.34985</v>
      </c>
      <c r="GY100">
        <v>1.49536</v>
      </c>
      <c r="GZ100">
        <v>2.50122</v>
      </c>
      <c r="HA100">
        <v>39.3418</v>
      </c>
      <c r="HB100">
        <v>23.8949</v>
      </c>
      <c r="HC100">
        <v>18</v>
      </c>
      <c r="HD100">
        <v>528.673</v>
      </c>
      <c r="HE100">
        <v>441.184</v>
      </c>
      <c r="HF100">
        <v>24.514</v>
      </c>
      <c r="HG100">
        <v>26.2706</v>
      </c>
      <c r="HH100">
        <v>30.0001</v>
      </c>
      <c r="HI100">
        <v>26.2953</v>
      </c>
      <c r="HJ100">
        <v>26.2497</v>
      </c>
      <c r="HK100">
        <v>42.2409</v>
      </c>
      <c r="HL100">
        <v>24.3034</v>
      </c>
      <c r="HM100">
        <v>95.502</v>
      </c>
      <c r="HN100">
        <v>24.4841</v>
      </c>
      <c r="HO100">
        <v>1008.29</v>
      </c>
      <c r="HP100">
        <v>23.2757</v>
      </c>
      <c r="HQ100">
        <v>101.192</v>
      </c>
      <c r="HR100">
        <v>101.047</v>
      </c>
    </row>
    <row r="101" spans="1:226">
      <c r="A101">
        <v>85</v>
      </c>
      <c r="B101">
        <v>1678810984.1</v>
      </c>
      <c r="C101">
        <v>665</v>
      </c>
      <c r="D101" t="s">
        <v>529</v>
      </c>
      <c r="E101" t="s">
        <v>530</v>
      </c>
      <c r="F101">
        <v>5</v>
      </c>
      <c r="G101" t="s">
        <v>410</v>
      </c>
      <c r="H101" t="s">
        <v>354</v>
      </c>
      <c r="I101">
        <v>1678810976.6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1015.033415650068</v>
      </c>
      <c r="AK101">
        <v>990.8782121212113</v>
      </c>
      <c r="AL101">
        <v>3.439861369413975</v>
      </c>
      <c r="AM101">
        <v>64.39816624737645</v>
      </c>
      <c r="AN101">
        <f>(AP101 - AO101 + BO101*1E3/(8.314*(BQ101+273.15)) * AR101/BN101 * AQ101) * BN101/(100*BB101) * 1000/(1000 - AP101)</f>
        <v>0</v>
      </c>
      <c r="AO101">
        <v>23.20123956962025</v>
      </c>
      <c r="AP101">
        <v>23.93279636363636</v>
      </c>
      <c r="AQ101">
        <v>-0.0001048183377851294</v>
      </c>
      <c r="AR101">
        <v>112.6110813942616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2.96</v>
      </c>
      <c r="BC101">
        <v>0.5</v>
      </c>
      <c r="BD101" t="s">
        <v>355</v>
      </c>
      <c r="BE101">
        <v>2</v>
      </c>
      <c r="BF101" t="b">
        <v>1</v>
      </c>
      <c r="BG101">
        <v>1678810976.6</v>
      </c>
      <c r="BH101">
        <v>943.7262222222222</v>
      </c>
      <c r="BI101">
        <v>976.2805185185185</v>
      </c>
      <c r="BJ101">
        <v>23.94726296296296</v>
      </c>
      <c r="BK101">
        <v>23.19865925925926</v>
      </c>
      <c r="BL101">
        <v>948.9091481481482</v>
      </c>
      <c r="BM101">
        <v>24.0756</v>
      </c>
      <c r="BN101">
        <v>500.0773703703704</v>
      </c>
      <c r="BO101">
        <v>91.01505925925925</v>
      </c>
      <c r="BP101">
        <v>0.09998718518518518</v>
      </c>
      <c r="BQ101">
        <v>26.96323703703704</v>
      </c>
      <c r="BR101">
        <v>27.52665555555555</v>
      </c>
      <c r="BS101">
        <v>999.9000000000001</v>
      </c>
      <c r="BT101">
        <v>0</v>
      </c>
      <c r="BU101">
        <v>0</v>
      </c>
      <c r="BV101">
        <v>9999.877777777778</v>
      </c>
      <c r="BW101">
        <v>0</v>
      </c>
      <c r="BX101">
        <v>5.959039259259258</v>
      </c>
      <c r="BY101">
        <v>-32.55445185185185</v>
      </c>
      <c r="BZ101">
        <v>966.8801111111111</v>
      </c>
      <c r="CA101">
        <v>999.4674444444444</v>
      </c>
      <c r="CB101">
        <v>0.7486070740740742</v>
      </c>
      <c r="CC101">
        <v>976.2805185185185</v>
      </c>
      <c r="CD101">
        <v>23.19865925925926</v>
      </c>
      <c r="CE101">
        <v>2.179561111111111</v>
      </c>
      <c r="CF101">
        <v>2.111426296296296</v>
      </c>
      <c r="CG101">
        <v>18.81285925925926</v>
      </c>
      <c r="CH101">
        <v>18.30565185185185</v>
      </c>
      <c r="CI101">
        <v>2000.024074074074</v>
      </c>
      <c r="CJ101">
        <v>0.9800022222222222</v>
      </c>
      <c r="CK101">
        <v>0.01999807037037037</v>
      </c>
      <c r="CL101">
        <v>0</v>
      </c>
      <c r="CM101">
        <v>2.1816</v>
      </c>
      <c r="CN101">
        <v>0</v>
      </c>
      <c r="CO101">
        <v>5915.578888888889</v>
      </c>
      <c r="CP101">
        <v>16749.67037037037</v>
      </c>
      <c r="CQ101">
        <v>40.3007037037037</v>
      </c>
      <c r="CR101">
        <v>40.77981481481481</v>
      </c>
      <c r="CS101">
        <v>40.30537037037037</v>
      </c>
      <c r="CT101">
        <v>40.21507407407407</v>
      </c>
      <c r="CU101">
        <v>39.29144444444444</v>
      </c>
      <c r="CV101">
        <v>1960.027407407407</v>
      </c>
      <c r="CW101">
        <v>39.99777777777778</v>
      </c>
      <c r="CX101">
        <v>0</v>
      </c>
      <c r="CY101">
        <v>1678810988.7</v>
      </c>
      <c r="CZ101">
        <v>0</v>
      </c>
      <c r="DA101">
        <v>0</v>
      </c>
      <c r="DB101" t="s">
        <v>356</v>
      </c>
      <c r="DC101">
        <v>1678481775.6</v>
      </c>
      <c r="DD101">
        <v>1678481780.6</v>
      </c>
      <c r="DE101">
        <v>0</v>
      </c>
      <c r="DF101">
        <v>1.339</v>
      </c>
      <c r="DG101">
        <v>0.082</v>
      </c>
      <c r="DH101">
        <v>-1.99</v>
      </c>
      <c r="DI101">
        <v>-0.032</v>
      </c>
      <c r="DJ101">
        <v>420</v>
      </c>
      <c r="DK101">
        <v>29</v>
      </c>
      <c r="DL101">
        <v>0.33</v>
      </c>
      <c r="DM101">
        <v>0.22</v>
      </c>
      <c r="DN101">
        <v>-32.44438292682927</v>
      </c>
      <c r="DO101">
        <v>-1.716930313588797</v>
      </c>
      <c r="DP101">
        <v>0.1754055550229159</v>
      </c>
      <c r="DQ101">
        <v>0</v>
      </c>
      <c r="DR101">
        <v>0.7570108048780488</v>
      </c>
      <c r="DS101">
        <v>-0.1280926202090573</v>
      </c>
      <c r="DT101">
        <v>0.0127198769230499</v>
      </c>
      <c r="DU101">
        <v>0</v>
      </c>
      <c r="DV101">
        <v>0</v>
      </c>
      <c r="DW101">
        <v>2</v>
      </c>
      <c r="DX101" t="s">
        <v>365</v>
      </c>
      <c r="DY101">
        <v>2.98366</v>
      </c>
      <c r="DZ101">
        <v>2.71562</v>
      </c>
      <c r="EA101">
        <v>0.170878</v>
      </c>
      <c r="EB101">
        <v>0.17232</v>
      </c>
      <c r="EC101">
        <v>0.108139</v>
      </c>
      <c r="ED101">
        <v>0.103677</v>
      </c>
      <c r="EE101">
        <v>26396.2</v>
      </c>
      <c r="EF101">
        <v>26432.9</v>
      </c>
      <c r="EG101">
        <v>29586.2</v>
      </c>
      <c r="EH101">
        <v>29533.1</v>
      </c>
      <c r="EI101">
        <v>34960.7</v>
      </c>
      <c r="EJ101">
        <v>35165.4</v>
      </c>
      <c r="EK101">
        <v>41686.6</v>
      </c>
      <c r="EL101">
        <v>42065.5</v>
      </c>
      <c r="EM101">
        <v>1.97517</v>
      </c>
      <c r="EN101">
        <v>1.90692</v>
      </c>
      <c r="EO101">
        <v>0.121288</v>
      </c>
      <c r="EP101">
        <v>0</v>
      </c>
      <c r="EQ101">
        <v>25.5304</v>
      </c>
      <c r="ER101">
        <v>999.9</v>
      </c>
      <c r="ES101">
        <v>52.4</v>
      </c>
      <c r="ET101">
        <v>32.2</v>
      </c>
      <c r="EU101">
        <v>27.8061</v>
      </c>
      <c r="EV101">
        <v>63.2296</v>
      </c>
      <c r="EW101">
        <v>32.4038</v>
      </c>
      <c r="EX101">
        <v>1</v>
      </c>
      <c r="EY101">
        <v>-0.094314</v>
      </c>
      <c r="EZ101">
        <v>0.520414</v>
      </c>
      <c r="FA101">
        <v>20.3392</v>
      </c>
      <c r="FB101">
        <v>5.21849</v>
      </c>
      <c r="FC101">
        <v>12.0099</v>
      </c>
      <c r="FD101">
        <v>4.98925</v>
      </c>
      <c r="FE101">
        <v>3.28845</v>
      </c>
      <c r="FF101">
        <v>9999</v>
      </c>
      <c r="FG101">
        <v>9999</v>
      </c>
      <c r="FH101">
        <v>9999</v>
      </c>
      <c r="FI101">
        <v>999.9</v>
      </c>
      <c r="FJ101">
        <v>1.86797</v>
      </c>
      <c r="FK101">
        <v>1.86699</v>
      </c>
      <c r="FL101">
        <v>1.86645</v>
      </c>
      <c r="FM101">
        <v>1.86632</v>
      </c>
      <c r="FN101">
        <v>1.86817</v>
      </c>
      <c r="FO101">
        <v>1.87059</v>
      </c>
      <c r="FP101">
        <v>1.86929</v>
      </c>
      <c r="FQ101">
        <v>1.87072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-5.258</v>
      </c>
      <c r="GF101">
        <v>-0.1285</v>
      </c>
      <c r="GG101">
        <v>-2.056217051124162</v>
      </c>
      <c r="GH101">
        <v>-0.003737517340571005</v>
      </c>
      <c r="GI101">
        <v>5.982085394622747E-07</v>
      </c>
      <c r="GJ101">
        <v>-1.391655459703326E-10</v>
      </c>
      <c r="GK101">
        <v>-0.1764639834609928</v>
      </c>
      <c r="GL101">
        <v>-0.02035982196881906</v>
      </c>
      <c r="GM101">
        <v>0.001568582532168705</v>
      </c>
      <c r="GN101">
        <v>-2.657820970413759E-05</v>
      </c>
      <c r="GO101">
        <v>3</v>
      </c>
      <c r="GP101">
        <v>2314</v>
      </c>
      <c r="GQ101">
        <v>1</v>
      </c>
      <c r="GR101">
        <v>27</v>
      </c>
      <c r="GS101">
        <v>5486.8</v>
      </c>
      <c r="GT101">
        <v>5486.7</v>
      </c>
      <c r="GU101">
        <v>2.14111</v>
      </c>
      <c r="GV101">
        <v>2.2229</v>
      </c>
      <c r="GW101">
        <v>1.39648</v>
      </c>
      <c r="GX101">
        <v>2.34985</v>
      </c>
      <c r="GY101">
        <v>1.49536</v>
      </c>
      <c r="GZ101">
        <v>2.53296</v>
      </c>
      <c r="HA101">
        <v>39.3667</v>
      </c>
      <c r="HB101">
        <v>23.9036</v>
      </c>
      <c r="HC101">
        <v>18</v>
      </c>
      <c r="HD101">
        <v>528.806</v>
      </c>
      <c r="HE101">
        <v>441.093</v>
      </c>
      <c r="HF101">
        <v>24.4871</v>
      </c>
      <c r="HG101">
        <v>26.2709</v>
      </c>
      <c r="HH101">
        <v>30.0001</v>
      </c>
      <c r="HI101">
        <v>26.2953</v>
      </c>
      <c r="HJ101">
        <v>26.2497</v>
      </c>
      <c r="HK101">
        <v>42.8451</v>
      </c>
      <c r="HL101">
        <v>24.0235</v>
      </c>
      <c r="HM101">
        <v>95.502</v>
      </c>
      <c r="HN101">
        <v>24.4633</v>
      </c>
      <c r="HO101">
        <v>1021.65</v>
      </c>
      <c r="HP101">
        <v>23.3036</v>
      </c>
      <c r="HQ101">
        <v>101.192</v>
      </c>
      <c r="HR101">
        <v>101.047</v>
      </c>
    </row>
    <row r="102" spans="1:226">
      <c r="A102">
        <v>86</v>
      </c>
      <c r="B102">
        <v>1678810989.1</v>
      </c>
      <c r="C102">
        <v>670</v>
      </c>
      <c r="D102" t="s">
        <v>531</v>
      </c>
      <c r="E102" t="s">
        <v>532</v>
      </c>
      <c r="F102">
        <v>5</v>
      </c>
      <c r="G102" t="s">
        <v>410</v>
      </c>
      <c r="H102" t="s">
        <v>354</v>
      </c>
      <c r="I102">
        <v>1678810981.314285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1032.202021851405</v>
      </c>
      <c r="AK102">
        <v>1008.064363636363</v>
      </c>
      <c r="AL102">
        <v>3.431162120877411</v>
      </c>
      <c r="AM102">
        <v>64.39816624737645</v>
      </c>
      <c r="AN102">
        <f>(AP102 - AO102 + BO102*1E3/(8.314*(BQ102+273.15)) * AR102/BN102 * AQ102) * BN102/(100*BB102) * 1000/(1000 - AP102)</f>
        <v>0</v>
      </c>
      <c r="AO102">
        <v>23.21745005629368</v>
      </c>
      <c r="AP102">
        <v>23.9222612121212</v>
      </c>
      <c r="AQ102">
        <v>-0.0001148291650868111</v>
      </c>
      <c r="AR102">
        <v>112.6110813942616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2.96</v>
      </c>
      <c r="BC102">
        <v>0.5</v>
      </c>
      <c r="BD102" t="s">
        <v>355</v>
      </c>
      <c r="BE102">
        <v>2</v>
      </c>
      <c r="BF102" t="b">
        <v>1</v>
      </c>
      <c r="BG102">
        <v>1678810981.314285</v>
      </c>
      <c r="BH102">
        <v>959.5132857142855</v>
      </c>
      <c r="BI102">
        <v>992.1014642857144</v>
      </c>
      <c r="BJ102">
        <v>23.93758928571429</v>
      </c>
      <c r="BK102">
        <v>23.20332500000001</v>
      </c>
      <c r="BL102">
        <v>964.7433571428571</v>
      </c>
      <c r="BM102">
        <v>24.06601071428571</v>
      </c>
      <c r="BN102">
        <v>500.0732499999999</v>
      </c>
      <c r="BO102">
        <v>91.01451071428571</v>
      </c>
      <c r="BP102">
        <v>0.1000053321428571</v>
      </c>
      <c r="BQ102">
        <v>26.95962857142857</v>
      </c>
      <c r="BR102">
        <v>27.52065357142858</v>
      </c>
      <c r="BS102">
        <v>999.9000000000002</v>
      </c>
      <c r="BT102">
        <v>0</v>
      </c>
      <c r="BU102">
        <v>0</v>
      </c>
      <c r="BV102">
        <v>9998.946785714286</v>
      </c>
      <c r="BW102">
        <v>0</v>
      </c>
      <c r="BX102">
        <v>6.243502499999999</v>
      </c>
      <c r="BY102">
        <v>-32.58799999999999</v>
      </c>
      <c r="BZ102">
        <v>983.0449642857144</v>
      </c>
      <c r="CA102">
        <v>1015.668714285714</v>
      </c>
      <c r="CB102">
        <v>0.7342650357142857</v>
      </c>
      <c r="CC102">
        <v>992.1014642857144</v>
      </c>
      <c r="CD102">
        <v>23.20332500000001</v>
      </c>
      <c r="CE102">
        <v>2.178667857142857</v>
      </c>
      <c r="CF102">
        <v>2.111838928571429</v>
      </c>
      <c r="CG102">
        <v>18.8063</v>
      </c>
      <c r="CH102">
        <v>18.30876071428571</v>
      </c>
      <c r="CI102">
        <v>2000.015714285715</v>
      </c>
      <c r="CJ102">
        <v>0.9800011428571427</v>
      </c>
      <c r="CK102">
        <v>0.01999912500000001</v>
      </c>
      <c r="CL102">
        <v>0</v>
      </c>
      <c r="CM102">
        <v>2.261625</v>
      </c>
      <c r="CN102">
        <v>0</v>
      </c>
      <c r="CO102">
        <v>5914.375357142858</v>
      </c>
      <c r="CP102">
        <v>16749.58928571429</v>
      </c>
      <c r="CQ102">
        <v>40.23185714285714</v>
      </c>
      <c r="CR102">
        <v>40.69167857142856</v>
      </c>
      <c r="CS102">
        <v>40.24742857142856</v>
      </c>
      <c r="CT102">
        <v>40.09799999999999</v>
      </c>
      <c r="CU102">
        <v>39.22742857142857</v>
      </c>
      <c r="CV102">
        <v>1960.015714285714</v>
      </c>
      <c r="CW102">
        <v>40.00035714285714</v>
      </c>
      <c r="CX102">
        <v>0</v>
      </c>
      <c r="CY102">
        <v>1678810994.1</v>
      </c>
      <c r="CZ102">
        <v>0</v>
      </c>
      <c r="DA102">
        <v>0</v>
      </c>
      <c r="DB102" t="s">
        <v>356</v>
      </c>
      <c r="DC102">
        <v>1678481775.6</v>
      </c>
      <c r="DD102">
        <v>1678481780.6</v>
      </c>
      <c r="DE102">
        <v>0</v>
      </c>
      <c r="DF102">
        <v>1.339</v>
      </c>
      <c r="DG102">
        <v>0.082</v>
      </c>
      <c r="DH102">
        <v>-1.99</v>
      </c>
      <c r="DI102">
        <v>-0.032</v>
      </c>
      <c r="DJ102">
        <v>420</v>
      </c>
      <c r="DK102">
        <v>29</v>
      </c>
      <c r="DL102">
        <v>0.33</v>
      </c>
      <c r="DM102">
        <v>0.22</v>
      </c>
      <c r="DN102">
        <v>-32.55103414634146</v>
      </c>
      <c r="DO102">
        <v>-0.5554222996515499</v>
      </c>
      <c r="DP102">
        <v>0.08377992544278229</v>
      </c>
      <c r="DQ102">
        <v>0</v>
      </c>
      <c r="DR102">
        <v>0.7416898292682927</v>
      </c>
      <c r="DS102">
        <v>-0.1768067456445999</v>
      </c>
      <c r="DT102">
        <v>0.0178942785949662</v>
      </c>
      <c r="DU102">
        <v>0</v>
      </c>
      <c r="DV102">
        <v>0</v>
      </c>
      <c r="DW102">
        <v>2</v>
      </c>
      <c r="DX102" t="s">
        <v>365</v>
      </c>
      <c r="DY102">
        <v>2.98381</v>
      </c>
      <c r="DZ102">
        <v>2.71563</v>
      </c>
      <c r="EA102">
        <v>0.172769</v>
      </c>
      <c r="EB102">
        <v>0.174164</v>
      </c>
      <c r="EC102">
        <v>0.108106</v>
      </c>
      <c r="ED102">
        <v>0.10376</v>
      </c>
      <c r="EE102">
        <v>26335.8</v>
      </c>
      <c r="EF102">
        <v>26374.2</v>
      </c>
      <c r="EG102">
        <v>29585.9</v>
      </c>
      <c r="EH102">
        <v>29533.3</v>
      </c>
      <c r="EI102">
        <v>34961.7</v>
      </c>
      <c r="EJ102">
        <v>35162.3</v>
      </c>
      <c r="EK102">
        <v>41686.3</v>
      </c>
      <c r="EL102">
        <v>42065.8</v>
      </c>
      <c r="EM102">
        <v>1.9749</v>
      </c>
      <c r="EN102">
        <v>1.9074</v>
      </c>
      <c r="EO102">
        <v>0.121109</v>
      </c>
      <c r="EP102">
        <v>0</v>
      </c>
      <c r="EQ102">
        <v>25.5297</v>
      </c>
      <c r="ER102">
        <v>999.9</v>
      </c>
      <c r="ES102">
        <v>52.4</v>
      </c>
      <c r="ET102">
        <v>32.2</v>
      </c>
      <c r="EU102">
        <v>27.8036</v>
      </c>
      <c r="EV102">
        <v>63.0596</v>
      </c>
      <c r="EW102">
        <v>32.4199</v>
      </c>
      <c r="EX102">
        <v>1</v>
      </c>
      <c r="EY102">
        <v>-0.0942759</v>
      </c>
      <c r="EZ102">
        <v>0.508788</v>
      </c>
      <c r="FA102">
        <v>20.3393</v>
      </c>
      <c r="FB102">
        <v>5.21849</v>
      </c>
      <c r="FC102">
        <v>12.0099</v>
      </c>
      <c r="FD102">
        <v>4.98955</v>
      </c>
      <c r="FE102">
        <v>3.28848</v>
      </c>
      <c r="FF102">
        <v>9999</v>
      </c>
      <c r="FG102">
        <v>9999</v>
      </c>
      <c r="FH102">
        <v>9999</v>
      </c>
      <c r="FI102">
        <v>999.9</v>
      </c>
      <c r="FJ102">
        <v>1.86795</v>
      </c>
      <c r="FK102">
        <v>1.86695</v>
      </c>
      <c r="FL102">
        <v>1.86644</v>
      </c>
      <c r="FM102">
        <v>1.86631</v>
      </c>
      <c r="FN102">
        <v>1.86815</v>
      </c>
      <c r="FO102">
        <v>1.87057</v>
      </c>
      <c r="FP102">
        <v>1.86929</v>
      </c>
      <c r="FQ102">
        <v>1.87073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-5.308</v>
      </c>
      <c r="GF102">
        <v>-0.1285</v>
      </c>
      <c r="GG102">
        <v>-2.056217051124162</v>
      </c>
      <c r="GH102">
        <v>-0.003737517340571005</v>
      </c>
      <c r="GI102">
        <v>5.982085394622747E-07</v>
      </c>
      <c r="GJ102">
        <v>-1.391655459703326E-10</v>
      </c>
      <c r="GK102">
        <v>-0.1764639834609928</v>
      </c>
      <c r="GL102">
        <v>-0.02035982196881906</v>
      </c>
      <c r="GM102">
        <v>0.001568582532168705</v>
      </c>
      <c r="GN102">
        <v>-2.657820970413759E-05</v>
      </c>
      <c r="GO102">
        <v>3</v>
      </c>
      <c r="GP102">
        <v>2314</v>
      </c>
      <c r="GQ102">
        <v>1</v>
      </c>
      <c r="GR102">
        <v>27</v>
      </c>
      <c r="GS102">
        <v>5486.9</v>
      </c>
      <c r="GT102">
        <v>5486.8</v>
      </c>
      <c r="GU102">
        <v>2.16675</v>
      </c>
      <c r="GV102">
        <v>2.22412</v>
      </c>
      <c r="GW102">
        <v>1.39648</v>
      </c>
      <c r="GX102">
        <v>2.34741</v>
      </c>
      <c r="GY102">
        <v>1.49536</v>
      </c>
      <c r="GZ102">
        <v>2.50366</v>
      </c>
      <c r="HA102">
        <v>39.3418</v>
      </c>
      <c r="HB102">
        <v>23.8949</v>
      </c>
      <c r="HC102">
        <v>18</v>
      </c>
      <c r="HD102">
        <v>528.624</v>
      </c>
      <c r="HE102">
        <v>441.381</v>
      </c>
      <c r="HF102">
        <v>24.4619</v>
      </c>
      <c r="HG102">
        <v>26.2709</v>
      </c>
      <c r="HH102">
        <v>30.0001</v>
      </c>
      <c r="HI102">
        <v>26.2953</v>
      </c>
      <c r="HJ102">
        <v>26.2497</v>
      </c>
      <c r="HK102">
        <v>43.3723</v>
      </c>
      <c r="HL102">
        <v>24.0235</v>
      </c>
      <c r="HM102">
        <v>95.502</v>
      </c>
      <c r="HN102">
        <v>24.4537</v>
      </c>
      <c r="HO102">
        <v>1041.69</v>
      </c>
      <c r="HP102">
        <v>23.3344</v>
      </c>
      <c r="HQ102">
        <v>101.192</v>
      </c>
      <c r="HR102">
        <v>101.047</v>
      </c>
    </row>
    <row r="103" spans="1:226">
      <c r="A103">
        <v>87</v>
      </c>
      <c r="B103">
        <v>1678810994.1</v>
      </c>
      <c r="C103">
        <v>675</v>
      </c>
      <c r="D103" t="s">
        <v>533</v>
      </c>
      <c r="E103" t="s">
        <v>534</v>
      </c>
      <c r="F103">
        <v>5</v>
      </c>
      <c r="G103" t="s">
        <v>410</v>
      </c>
      <c r="H103" t="s">
        <v>354</v>
      </c>
      <c r="I103">
        <v>1678810986.6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1049.398984318291</v>
      </c>
      <c r="AK103">
        <v>1025.307636363637</v>
      </c>
      <c r="AL103">
        <v>3.462767601960574</v>
      </c>
      <c r="AM103">
        <v>64.39816624737645</v>
      </c>
      <c r="AN103">
        <f>(AP103 - AO103 + BO103*1E3/(8.314*(BQ103+273.15)) * AR103/BN103 * AQ103) * BN103/(100*BB103) * 1000/(1000 - AP103)</f>
        <v>0</v>
      </c>
      <c r="AO103">
        <v>23.25039717122633</v>
      </c>
      <c r="AP103">
        <v>23.92629696969696</v>
      </c>
      <c r="AQ103">
        <v>3.840203044443879E-05</v>
      </c>
      <c r="AR103">
        <v>112.6110813942616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2.96</v>
      </c>
      <c r="BC103">
        <v>0.5</v>
      </c>
      <c r="BD103" t="s">
        <v>355</v>
      </c>
      <c r="BE103">
        <v>2</v>
      </c>
      <c r="BF103" t="b">
        <v>1</v>
      </c>
      <c r="BG103">
        <v>1678810986.6</v>
      </c>
      <c r="BH103">
        <v>977.234962962963</v>
      </c>
      <c r="BI103">
        <v>1009.828481481482</v>
      </c>
      <c r="BJ103">
        <v>23.92917407407408</v>
      </c>
      <c r="BK103">
        <v>23.2191</v>
      </c>
      <c r="BL103">
        <v>982.517925925926</v>
      </c>
      <c r="BM103">
        <v>24.05767037037037</v>
      </c>
      <c r="BN103">
        <v>500.0645555555556</v>
      </c>
      <c r="BO103">
        <v>91.01393333333333</v>
      </c>
      <c r="BP103">
        <v>0.09995374444444444</v>
      </c>
      <c r="BQ103">
        <v>26.95429259259259</v>
      </c>
      <c r="BR103">
        <v>27.51157407407407</v>
      </c>
      <c r="BS103">
        <v>999.9000000000001</v>
      </c>
      <c r="BT103">
        <v>0</v>
      </c>
      <c r="BU103">
        <v>0</v>
      </c>
      <c r="BV103">
        <v>9998.955555555558</v>
      </c>
      <c r="BW103">
        <v>0</v>
      </c>
      <c r="BX103">
        <v>6.428163333333332</v>
      </c>
      <c r="BY103">
        <v>-32.59331481481482</v>
      </c>
      <c r="BZ103">
        <v>1001.191962962963</v>
      </c>
      <c r="CA103">
        <v>1033.833333333333</v>
      </c>
      <c r="CB103">
        <v>0.7100717777777779</v>
      </c>
      <c r="CC103">
        <v>1009.828481481482</v>
      </c>
      <c r="CD103">
        <v>23.2191</v>
      </c>
      <c r="CE103">
        <v>2.177888888888889</v>
      </c>
      <c r="CF103">
        <v>2.113262222222222</v>
      </c>
      <c r="CG103">
        <v>18.80058148148148</v>
      </c>
      <c r="CH103">
        <v>18.31949259259259</v>
      </c>
      <c r="CI103">
        <v>2000.012222222222</v>
      </c>
      <c r="CJ103">
        <v>0.9800001111111111</v>
      </c>
      <c r="CK103">
        <v>0.02000012592592593</v>
      </c>
      <c r="CL103">
        <v>0</v>
      </c>
      <c r="CM103">
        <v>2.251037037037037</v>
      </c>
      <c r="CN103">
        <v>0</v>
      </c>
      <c r="CO103">
        <v>5913.072962962964</v>
      </c>
      <c r="CP103">
        <v>16749.56296296296</v>
      </c>
      <c r="CQ103">
        <v>40.15718518518518</v>
      </c>
      <c r="CR103">
        <v>40.60848148148148</v>
      </c>
      <c r="CS103">
        <v>40.185</v>
      </c>
      <c r="CT103">
        <v>39.98129629629629</v>
      </c>
      <c r="CU103">
        <v>39.16651851851852</v>
      </c>
      <c r="CV103">
        <v>1960.011481481481</v>
      </c>
      <c r="CW103">
        <v>40.00074074074074</v>
      </c>
      <c r="CX103">
        <v>0</v>
      </c>
      <c r="CY103">
        <v>1678810998.9</v>
      </c>
      <c r="CZ103">
        <v>0</v>
      </c>
      <c r="DA103">
        <v>0</v>
      </c>
      <c r="DB103" t="s">
        <v>356</v>
      </c>
      <c r="DC103">
        <v>1678481775.6</v>
      </c>
      <c r="DD103">
        <v>1678481780.6</v>
      </c>
      <c r="DE103">
        <v>0</v>
      </c>
      <c r="DF103">
        <v>1.339</v>
      </c>
      <c r="DG103">
        <v>0.082</v>
      </c>
      <c r="DH103">
        <v>-1.99</v>
      </c>
      <c r="DI103">
        <v>-0.032</v>
      </c>
      <c r="DJ103">
        <v>420</v>
      </c>
      <c r="DK103">
        <v>29</v>
      </c>
      <c r="DL103">
        <v>0.33</v>
      </c>
      <c r="DM103">
        <v>0.22</v>
      </c>
      <c r="DN103">
        <v>-32.58746829268293</v>
      </c>
      <c r="DO103">
        <v>-0.1143595818815539</v>
      </c>
      <c r="DP103">
        <v>0.04894237247942046</v>
      </c>
      <c r="DQ103">
        <v>0</v>
      </c>
      <c r="DR103">
        <v>0.7256818292682926</v>
      </c>
      <c r="DS103">
        <v>-0.254959149825783</v>
      </c>
      <c r="DT103">
        <v>0.02616929926450536</v>
      </c>
      <c r="DU103">
        <v>0</v>
      </c>
      <c r="DV103">
        <v>0</v>
      </c>
      <c r="DW103">
        <v>2</v>
      </c>
      <c r="DX103" t="s">
        <v>365</v>
      </c>
      <c r="DY103">
        <v>2.98357</v>
      </c>
      <c r="DZ103">
        <v>2.71573</v>
      </c>
      <c r="EA103">
        <v>0.174657</v>
      </c>
      <c r="EB103">
        <v>0.175991</v>
      </c>
      <c r="EC103">
        <v>0.108115</v>
      </c>
      <c r="ED103">
        <v>0.103836</v>
      </c>
      <c r="EE103">
        <v>26275.9</v>
      </c>
      <c r="EF103">
        <v>26315.8</v>
      </c>
      <c r="EG103">
        <v>29586.1</v>
      </c>
      <c r="EH103">
        <v>29533.1</v>
      </c>
      <c r="EI103">
        <v>34961.5</v>
      </c>
      <c r="EJ103">
        <v>35159.2</v>
      </c>
      <c r="EK103">
        <v>41686.4</v>
      </c>
      <c r="EL103">
        <v>42065.7</v>
      </c>
      <c r="EM103">
        <v>1.97518</v>
      </c>
      <c r="EN103">
        <v>1.90753</v>
      </c>
      <c r="EO103">
        <v>0.120535</v>
      </c>
      <c r="EP103">
        <v>0</v>
      </c>
      <c r="EQ103">
        <v>25.5283</v>
      </c>
      <c r="ER103">
        <v>999.9</v>
      </c>
      <c r="ES103">
        <v>52.4</v>
      </c>
      <c r="ET103">
        <v>32.2</v>
      </c>
      <c r="EU103">
        <v>27.8051</v>
      </c>
      <c r="EV103">
        <v>63.4296</v>
      </c>
      <c r="EW103">
        <v>32.6362</v>
      </c>
      <c r="EX103">
        <v>1</v>
      </c>
      <c r="EY103">
        <v>-0.0941768</v>
      </c>
      <c r="EZ103">
        <v>0.46896</v>
      </c>
      <c r="FA103">
        <v>20.3392</v>
      </c>
      <c r="FB103">
        <v>5.21909</v>
      </c>
      <c r="FC103">
        <v>12.0099</v>
      </c>
      <c r="FD103">
        <v>4.98915</v>
      </c>
      <c r="FE103">
        <v>3.28858</v>
      </c>
      <c r="FF103">
        <v>9999</v>
      </c>
      <c r="FG103">
        <v>9999</v>
      </c>
      <c r="FH103">
        <v>9999</v>
      </c>
      <c r="FI103">
        <v>999.9</v>
      </c>
      <c r="FJ103">
        <v>1.86798</v>
      </c>
      <c r="FK103">
        <v>1.86696</v>
      </c>
      <c r="FL103">
        <v>1.86646</v>
      </c>
      <c r="FM103">
        <v>1.8663</v>
      </c>
      <c r="FN103">
        <v>1.86816</v>
      </c>
      <c r="FO103">
        <v>1.8706</v>
      </c>
      <c r="FP103">
        <v>1.86933</v>
      </c>
      <c r="FQ103">
        <v>1.87072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-5.36</v>
      </c>
      <c r="GF103">
        <v>-0.1285</v>
      </c>
      <c r="GG103">
        <v>-2.056217051124162</v>
      </c>
      <c r="GH103">
        <v>-0.003737517340571005</v>
      </c>
      <c r="GI103">
        <v>5.982085394622747E-07</v>
      </c>
      <c r="GJ103">
        <v>-1.391655459703326E-10</v>
      </c>
      <c r="GK103">
        <v>-0.1764639834609928</v>
      </c>
      <c r="GL103">
        <v>-0.02035982196881906</v>
      </c>
      <c r="GM103">
        <v>0.001568582532168705</v>
      </c>
      <c r="GN103">
        <v>-2.657820970413759E-05</v>
      </c>
      <c r="GO103">
        <v>3</v>
      </c>
      <c r="GP103">
        <v>2314</v>
      </c>
      <c r="GQ103">
        <v>1</v>
      </c>
      <c r="GR103">
        <v>27</v>
      </c>
      <c r="GS103">
        <v>5487</v>
      </c>
      <c r="GT103">
        <v>5486.9</v>
      </c>
      <c r="GU103">
        <v>2.19727</v>
      </c>
      <c r="GV103">
        <v>2.22412</v>
      </c>
      <c r="GW103">
        <v>1.39648</v>
      </c>
      <c r="GX103">
        <v>2.34985</v>
      </c>
      <c r="GY103">
        <v>1.49536</v>
      </c>
      <c r="GZ103">
        <v>2.56836</v>
      </c>
      <c r="HA103">
        <v>39.3667</v>
      </c>
      <c r="HB103">
        <v>23.8949</v>
      </c>
      <c r="HC103">
        <v>18</v>
      </c>
      <c r="HD103">
        <v>528.806</v>
      </c>
      <c r="HE103">
        <v>441.456</v>
      </c>
      <c r="HF103">
        <v>24.4477</v>
      </c>
      <c r="HG103">
        <v>26.2709</v>
      </c>
      <c r="HH103">
        <v>30</v>
      </c>
      <c r="HI103">
        <v>26.2953</v>
      </c>
      <c r="HJ103">
        <v>26.2497</v>
      </c>
      <c r="HK103">
        <v>43.9764</v>
      </c>
      <c r="HL103">
        <v>23.7509</v>
      </c>
      <c r="HM103">
        <v>95.502</v>
      </c>
      <c r="HN103">
        <v>24.45</v>
      </c>
      <c r="HO103">
        <v>1055.06</v>
      </c>
      <c r="HP103">
        <v>23.3578</v>
      </c>
      <c r="HQ103">
        <v>101.192</v>
      </c>
      <c r="HR103">
        <v>101.047</v>
      </c>
    </row>
    <row r="104" spans="1:226">
      <c r="A104">
        <v>88</v>
      </c>
      <c r="B104">
        <v>1678810999.1</v>
      </c>
      <c r="C104">
        <v>680</v>
      </c>
      <c r="D104" t="s">
        <v>535</v>
      </c>
      <c r="E104" t="s">
        <v>536</v>
      </c>
      <c r="F104">
        <v>5</v>
      </c>
      <c r="G104" t="s">
        <v>410</v>
      </c>
      <c r="H104" t="s">
        <v>354</v>
      </c>
      <c r="I104">
        <v>1678810991.314285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1066.440001633979</v>
      </c>
      <c r="AK104">
        <v>1042.44187878788</v>
      </c>
      <c r="AL104">
        <v>3.420985285897722</v>
      </c>
      <c r="AM104">
        <v>64.39816624737645</v>
      </c>
      <c r="AN104">
        <f>(AP104 - AO104 + BO104*1E3/(8.314*(BQ104+273.15)) * AR104/BN104 * AQ104) * BN104/(100*BB104) * 1000/(1000 - AP104)</f>
        <v>0</v>
      </c>
      <c r="AO104">
        <v>23.30913238734038</v>
      </c>
      <c r="AP104">
        <v>23.93518424242424</v>
      </c>
      <c r="AQ104">
        <v>0.0001413778041348818</v>
      </c>
      <c r="AR104">
        <v>112.6110813942616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2.96</v>
      </c>
      <c r="BC104">
        <v>0.5</v>
      </c>
      <c r="BD104" t="s">
        <v>355</v>
      </c>
      <c r="BE104">
        <v>2</v>
      </c>
      <c r="BF104" t="b">
        <v>1</v>
      </c>
      <c r="BG104">
        <v>1678810991.314285</v>
      </c>
      <c r="BH104">
        <v>993.0720714285715</v>
      </c>
      <c r="BI104">
        <v>1025.575785714286</v>
      </c>
      <c r="BJ104">
        <v>23.92714642857143</v>
      </c>
      <c r="BK104">
        <v>23.247625</v>
      </c>
      <c r="BL104">
        <v>998.4023571428572</v>
      </c>
      <c r="BM104">
        <v>24.05566071428571</v>
      </c>
      <c r="BN104">
        <v>500.0721428571428</v>
      </c>
      <c r="BO104">
        <v>91.01362142857144</v>
      </c>
      <c r="BP104">
        <v>0.09996372857142856</v>
      </c>
      <c r="BQ104">
        <v>26.94850357142857</v>
      </c>
      <c r="BR104">
        <v>27.50396428571429</v>
      </c>
      <c r="BS104">
        <v>999.9000000000002</v>
      </c>
      <c r="BT104">
        <v>0</v>
      </c>
      <c r="BU104">
        <v>0</v>
      </c>
      <c r="BV104">
        <v>10002.98392857143</v>
      </c>
      <c r="BW104">
        <v>0</v>
      </c>
      <c r="BX104">
        <v>6.431595714285714</v>
      </c>
      <c r="BY104">
        <v>-32.50368928571429</v>
      </c>
      <c r="BZ104">
        <v>1017.415142857143</v>
      </c>
      <c r="CA104">
        <v>1049.986428571429</v>
      </c>
      <c r="CB104">
        <v>0.6795222499999999</v>
      </c>
      <c r="CC104">
        <v>1025.575785714286</v>
      </c>
      <c r="CD104">
        <v>23.247625</v>
      </c>
      <c r="CE104">
        <v>2.177697142857143</v>
      </c>
      <c r="CF104">
        <v>2.115851071428571</v>
      </c>
      <c r="CG104">
        <v>18.799175</v>
      </c>
      <c r="CH104">
        <v>18.339</v>
      </c>
      <c r="CI104">
        <v>2000.012142857143</v>
      </c>
      <c r="CJ104">
        <v>0.9799994285714284</v>
      </c>
      <c r="CK104">
        <v>0.02000078571428572</v>
      </c>
      <c r="CL104">
        <v>0</v>
      </c>
      <c r="CM104">
        <v>2.253871428571428</v>
      </c>
      <c r="CN104">
        <v>0</v>
      </c>
      <c r="CO104">
        <v>5911.872499999999</v>
      </c>
      <c r="CP104">
        <v>16749.56428571428</v>
      </c>
      <c r="CQ104">
        <v>40.0935</v>
      </c>
      <c r="CR104">
        <v>40.54442857142856</v>
      </c>
      <c r="CS104">
        <v>40.13139285714284</v>
      </c>
      <c r="CT104">
        <v>39.88375</v>
      </c>
      <c r="CU104">
        <v>39.11357142857143</v>
      </c>
      <c r="CV104">
        <v>1960.011428571428</v>
      </c>
      <c r="CW104">
        <v>40.00071428571429</v>
      </c>
      <c r="CX104">
        <v>0</v>
      </c>
      <c r="CY104">
        <v>1678811004.3</v>
      </c>
      <c r="CZ104">
        <v>0</v>
      </c>
      <c r="DA104">
        <v>0</v>
      </c>
      <c r="DB104" t="s">
        <v>356</v>
      </c>
      <c r="DC104">
        <v>1678481775.6</v>
      </c>
      <c r="DD104">
        <v>1678481780.6</v>
      </c>
      <c r="DE104">
        <v>0</v>
      </c>
      <c r="DF104">
        <v>1.339</v>
      </c>
      <c r="DG104">
        <v>0.082</v>
      </c>
      <c r="DH104">
        <v>-1.99</v>
      </c>
      <c r="DI104">
        <v>-0.032</v>
      </c>
      <c r="DJ104">
        <v>420</v>
      </c>
      <c r="DK104">
        <v>29</v>
      </c>
      <c r="DL104">
        <v>0.33</v>
      </c>
      <c r="DM104">
        <v>0.22</v>
      </c>
      <c r="DN104">
        <v>-32.547055</v>
      </c>
      <c r="DO104">
        <v>0.9339129455909501</v>
      </c>
      <c r="DP104">
        <v>0.1071048830586166</v>
      </c>
      <c r="DQ104">
        <v>0</v>
      </c>
      <c r="DR104">
        <v>0.697034425</v>
      </c>
      <c r="DS104">
        <v>-0.3716242514071298</v>
      </c>
      <c r="DT104">
        <v>0.03659106688174554</v>
      </c>
      <c r="DU104">
        <v>0</v>
      </c>
      <c r="DV104">
        <v>0</v>
      </c>
      <c r="DW104">
        <v>2</v>
      </c>
      <c r="DX104" t="s">
        <v>365</v>
      </c>
      <c r="DY104">
        <v>2.9836</v>
      </c>
      <c r="DZ104">
        <v>2.7158</v>
      </c>
      <c r="EA104">
        <v>0.176524</v>
      </c>
      <c r="EB104">
        <v>0.177801</v>
      </c>
      <c r="EC104">
        <v>0.108157</v>
      </c>
      <c r="ED104">
        <v>0.10405</v>
      </c>
      <c r="EE104">
        <v>26216.6</v>
      </c>
      <c r="EF104">
        <v>26258.3</v>
      </c>
      <c r="EG104">
        <v>29586.2</v>
      </c>
      <c r="EH104">
        <v>29533.5</v>
      </c>
      <c r="EI104">
        <v>34960.6</v>
      </c>
      <c r="EJ104">
        <v>35151</v>
      </c>
      <c r="EK104">
        <v>41687.3</v>
      </c>
      <c r="EL104">
        <v>42066.1</v>
      </c>
      <c r="EM104">
        <v>1.9751</v>
      </c>
      <c r="EN104">
        <v>1.90735</v>
      </c>
      <c r="EO104">
        <v>0.119619</v>
      </c>
      <c r="EP104">
        <v>0</v>
      </c>
      <c r="EQ104">
        <v>25.5283</v>
      </c>
      <c r="ER104">
        <v>999.9</v>
      </c>
      <c r="ES104">
        <v>52.4</v>
      </c>
      <c r="ET104">
        <v>32.2</v>
      </c>
      <c r="EU104">
        <v>27.8043</v>
      </c>
      <c r="EV104">
        <v>63.3196</v>
      </c>
      <c r="EW104">
        <v>32.52</v>
      </c>
      <c r="EX104">
        <v>1</v>
      </c>
      <c r="EY104">
        <v>-0.0939736</v>
      </c>
      <c r="EZ104">
        <v>0.435558</v>
      </c>
      <c r="FA104">
        <v>20.3393</v>
      </c>
      <c r="FB104">
        <v>5.21984</v>
      </c>
      <c r="FC104">
        <v>12.0099</v>
      </c>
      <c r="FD104">
        <v>4.9898</v>
      </c>
      <c r="FE104">
        <v>3.28865</v>
      </c>
      <c r="FF104">
        <v>9999</v>
      </c>
      <c r="FG104">
        <v>9999</v>
      </c>
      <c r="FH104">
        <v>9999</v>
      </c>
      <c r="FI104">
        <v>999.9</v>
      </c>
      <c r="FJ104">
        <v>1.86798</v>
      </c>
      <c r="FK104">
        <v>1.86699</v>
      </c>
      <c r="FL104">
        <v>1.86644</v>
      </c>
      <c r="FM104">
        <v>1.8663</v>
      </c>
      <c r="FN104">
        <v>1.86816</v>
      </c>
      <c r="FO104">
        <v>1.87059</v>
      </c>
      <c r="FP104">
        <v>1.86928</v>
      </c>
      <c r="FQ104">
        <v>1.87073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-5.4</v>
      </c>
      <c r="GF104">
        <v>-0.1285</v>
      </c>
      <c r="GG104">
        <v>-2.056217051124162</v>
      </c>
      <c r="GH104">
        <v>-0.003737517340571005</v>
      </c>
      <c r="GI104">
        <v>5.982085394622747E-07</v>
      </c>
      <c r="GJ104">
        <v>-1.391655459703326E-10</v>
      </c>
      <c r="GK104">
        <v>-0.1764639834609928</v>
      </c>
      <c r="GL104">
        <v>-0.02035982196881906</v>
      </c>
      <c r="GM104">
        <v>0.001568582532168705</v>
      </c>
      <c r="GN104">
        <v>-2.657820970413759E-05</v>
      </c>
      <c r="GO104">
        <v>3</v>
      </c>
      <c r="GP104">
        <v>2314</v>
      </c>
      <c r="GQ104">
        <v>1</v>
      </c>
      <c r="GR104">
        <v>27</v>
      </c>
      <c r="GS104">
        <v>5487.1</v>
      </c>
      <c r="GT104">
        <v>5487</v>
      </c>
      <c r="GU104">
        <v>2.22412</v>
      </c>
      <c r="GV104">
        <v>2.21802</v>
      </c>
      <c r="GW104">
        <v>1.39648</v>
      </c>
      <c r="GX104">
        <v>2.34863</v>
      </c>
      <c r="GY104">
        <v>1.49536</v>
      </c>
      <c r="GZ104">
        <v>2.4292</v>
      </c>
      <c r="HA104">
        <v>39.3667</v>
      </c>
      <c r="HB104">
        <v>23.8949</v>
      </c>
      <c r="HC104">
        <v>18</v>
      </c>
      <c r="HD104">
        <v>528.756</v>
      </c>
      <c r="HE104">
        <v>441.35</v>
      </c>
      <c r="HF104">
        <v>24.4434</v>
      </c>
      <c r="HG104">
        <v>26.2709</v>
      </c>
      <c r="HH104">
        <v>30.0002</v>
      </c>
      <c r="HI104">
        <v>26.2953</v>
      </c>
      <c r="HJ104">
        <v>26.2497</v>
      </c>
      <c r="HK104">
        <v>44.5081</v>
      </c>
      <c r="HL104">
        <v>23.7509</v>
      </c>
      <c r="HM104">
        <v>95.502</v>
      </c>
      <c r="HN104">
        <v>24.8542</v>
      </c>
      <c r="HO104">
        <v>1075.09</v>
      </c>
      <c r="HP104">
        <v>23.366</v>
      </c>
      <c r="HQ104">
        <v>101.193</v>
      </c>
      <c r="HR104">
        <v>101.048</v>
      </c>
    </row>
    <row r="105" spans="1:226">
      <c r="A105">
        <v>89</v>
      </c>
      <c r="B105">
        <v>1678811004.1</v>
      </c>
      <c r="C105">
        <v>685</v>
      </c>
      <c r="D105" t="s">
        <v>537</v>
      </c>
      <c r="E105" t="s">
        <v>538</v>
      </c>
      <c r="F105">
        <v>5</v>
      </c>
      <c r="G105" t="s">
        <v>410</v>
      </c>
      <c r="H105" t="s">
        <v>354</v>
      </c>
      <c r="I105">
        <v>1678810996.6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1083.714784494532</v>
      </c>
      <c r="AK105">
        <v>1059.704</v>
      </c>
      <c r="AL105">
        <v>3.459506127124055</v>
      </c>
      <c r="AM105">
        <v>64.39816624737645</v>
      </c>
      <c r="AN105">
        <f>(AP105 - AO105 + BO105*1E3/(8.314*(BQ105+273.15)) * AR105/BN105 * AQ105) * BN105/(100*BB105) * 1000/(1000 - AP105)</f>
        <v>0</v>
      </c>
      <c r="AO105">
        <v>23.33536388403755</v>
      </c>
      <c r="AP105">
        <v>23.96615272727273</v>
      </c>
      <c r="AQ105">
        <v>0.008253425794699971</v>
      </c>
      <c r="AR105">
        <v>112.6110813942616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2.96</v>
      </c>
      <c r="BC105">
        <v>0.5</v>
      </c>
      <c r="BD105" t="s">
        <v>355</v>
      </c>
      <c r="BE105">
        <v>2</v>
      </c>
      <c r="BF105" t="b">
        <v>1</v>
      </c>
      <c r="BG105">
        <v>1678810996.6</v>
      </c>
      <c r="BH105">
        <v>1010.797888888889</v>
      </c>
      <c r="BI105">
        <v>1043.275185185185</v>
      </c>
      <c r="BJ105">
        <v>23.93515555555555</v>
      </c>
      <c r="BK105">
        <v>23.28957407407407</v>
      </c>
      <c r="BL105">
        <v>1016.181148148148</v>
      </c>
      <c r="BM105">
        <v>24.0636</v>
      </c>
      <c r="BN105">
        <v>500.0791851851852</v>
      </c>
      <c r="BO105">
        <v>91.01362592592592</v>
      </c>
      <c r="BP105">
        <v>0.09993908148148146</v>
      </c>
      <c r="BQ105">
        <v>26.94333703703704</v>
      </c>
      <c r="BR105">
        <v>27.49611851851851</v>
      </c>
      <c r="BS105">
        <v>999.9000000000001</v>
      </c>
      <c r="BT105">
        <v>0</v>
      </c>
      <c r="BU105">
        <v>0</v>
      </c>
      <c r="BV105">
        <v>10008.85592592593</v>
      </c>
      <c r="BW105">
        <v>0</v>
      </c>
      <c r="BX105">
        <v>6.425717037037037</v>
      </c>
      <c r="BY105">
        <v>-32.47744444444444</v>
      </c>
      <c r="BZ105">
        <v>1035.584074074074</v>
      </c>
      <c r="CA105">
        <v>1068.153333333333</v>
      </c>
      <c r="CB105">
        <v>0.6455818518518519</v>
      </c>
      <c r="CC105">
        <v>1043.275185185185</v>
      </c>
      <c r="CD105">
        <v>23.28957407407407</v>
      </c>
      <c r="CE105">
        <v>2.178426666666666</v>
      </c>
      <c r="CF105">
        <v>2.119668518518518</v>
      </c>
      <c r="CG105">
        <v>18.80453333333334</v>
      </c>
      <c r="CH105">
        <v>18.36774814814815</v>
      </c>
      <c r="CI105">
        <v>2000.02</v>
      </c>
      <c r="CJ105">
        <v>0.979999</v>
      </c>
      <c r="CK105">
        <v>0.02000120370370371</v>
      </c>
      <c r="CL105">
        <v>0</v>
      </c>
      <c r="CM105">
        <v>2.221648148148148</v>
      </c>
      <c r="CN105">
        <v>0</v>
      </c>
      <c r="CO105">
        <v>5910.633703703703</v>
      </c>
      <c r="CP105">
        <v>16749.63333333334</v>
      </c>
      <c r="CQ105">
        <v>40.02751851851852</v>
      </c>
      <c r="CR105">
        <v>40.47888888888888</v>
      </c>
      <c r="CS105">
        <v>40.08766666666666</v>
      </c>
      <c r="CT105">
        <v>39.78448148148147</v>
      </c>
      <c r="CU105">
        <v>39.06</v>
      </c>
      <c r="CV105">
        <v>1960.019629629629</v>
      </c>
      <c r="CW105">
        <v>40.00037037037037</v>
      </c>
      <c r="CX105">
        <v>0</v>
      </c>
      <c r="CY105">
        <v>1678811009.1</v>
      </c>
      <c r="CZ105">
        <v>0</v>
      </c>
      <c r="DA105">
        <v>0</v>
      </c>
      <c r="DB105" t="s">
        <v>356</v>
      </c>
      <c r="DC105">
        <v>1678481775.6</v>
      </c>
      <c r="DD105">
        <v>1678481780.6</v>
      </c>
      <c r="DE105">
        <v>0</v>
      </c>
      <c r="DF105">
        <v>1.339</v>
      </c>
      <c r="DG105">
        <v>0.082</v>
      </c>
      <c r="DH105">
        <v>-1.99</v>
      </c>
      <c r="DI105">
        <v>-0.032</v>
      </c>
      <c r="DJ105">
        <v>420</v>
      </c>
      <c r="DK105">
        <v>29</v>
      </c>
      <c r="DL105">
        <v>0.33</v>
      </c>
      <c r="DM105">
        <v>0.22</v>
      </c>
      <c r="DN105">
        <v>-32.499895</v>
      </c>
      <c r="DO105">
        <v>0.6518048780488828</v>
      </c>
      <c r="DP105">
        <v>0.1050766576124302</v>
      </c>
      <c r="DQ105">
        <v>0</v>
      </c>
      <c r="DR105">
        <v>0.666870525</v>
      </c>
      <c r="DS105">
        <v>-0.4060035759849934</v>
      </c>
      <c r="DT105">
        <v>0.03998596021167149</v>
      </c>
      <c r="DU105">
        <v>0</v>
      </c>
      <c r="DV105">
        <v>0</v>
      </c>
      <c r="DW105">
        <v>2</v>
      </c>
      <c r="DX105" t="s">
        <v>365</v>
      </c>
      <c r="DY105">
        <v>2.98345</v>
      </c>
      <c r="DZ105">
        <v>2.71576</v>
      </c>
      <c r="EA105">
        <v>0.178374</v>
      </c>
      <c r="EB105">
        <v>0.17963</v>
      </c>
      <c r="EC105">
        <v>0.108261</v>
      </c>
      <c r="ED105">
        <v>0.104093</v>
      </c>
      <c r="EE105">
        <v>26158.2</v>
      </c>
      <c r="EF105">
        <v>26199.8</v>
      </c>
      <c r="EG105">
        <v>29586.7</v>
      </c>
      <c r="EH105">
        <v>29533.3</v>
      </c>
      <c r="EI105">
        <v>34956.8</v>
      </c>
      <c r="EJ105">
        <v>35149</v>
      </c>
      <c r="EK105">
        <v>41687.6</v>
      </c>
      <c r="EL105">
        <v>42065.6</v>
      </c>
      <c r="EM105">
        <v>1.9751</v>
      </c>
      <c r="EN105">
        <v>1.90742</v>
      </c>
      <c r="EO105">
        <v>0.120297</v>
      </c>
      <c r="EP105">
        <v>0</v>
      </c>
      <c r="EQ105">
        <v>25.5283</v>
      </c>
      <c r="ER105">
        <v>999.9</v>
      </c>
      <c r="ES105">
        <v>52.4</v>
      </c>
      <c r="ET105">
        <v>32.2</v>
      </c>
      <c r="EU105">
        <v>27.8048</v>
      </c>
      <c r="EV105">
        <v>63.1796</v>
      </c>
      <c r="EW105">
        <v>32.7965</v>
      </c>
      <c r="EX105">
        <v>1</v>
      </c>
      <c r="EY105">
        <v>-0.0944131</v>
      </c>
      <c r="EZ105">
        <v>-1.07252</v>
      </c>
      <c r="FA105">
        <v>20.3355</v>
      </c>
      <c r="FB105">
        <v>5.21999</v>
      </c>
      <c r="FC105">
        <v>12.0099</v>
      </c>
      <c r="FD105">
        <v>4.9899</v>
      </c>
      <c r="FE105">
        <v>3.28865</v>
      </c>
      <c r="FF105">
        <v>9999</v>
      </c>
      <c r="FG105">
        <v>9999</v>
      </c>
      <c r="FH105">
        <v>9999</v>
      </c>
      <c r="FI105">
        <v>999.9</v>
      </c>
      <c r="FJ105">
        <v>1.86795</v>
      </c>
      <c r="FK105">
        <v>1.86697</v>
      </c>
      <c r="FL105">
        <v>1.86645</v>
      </c>
      <c r="FM105">
        <v>1.8663</v>
      </c>
      <c r="FN105">
        <v>1.86815</v>
      </c>
      <c r="FO105">
        <v>1.87059</v>
      </c>
      <c r="FP105">
        <v>1.86926</v>
      </c>
      <c r="FQ105">
        <v>1.87071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-5.46</v>
      </c>
      <c r="GF105">
        <v>-0.1281</v>
      </c>
      <c r="GG105">
        <v>-2.056217051124162</v>
      </c>
      <c r="GH105">
        <v>-0.003737517340571005</v>
      </c>
      <c r="GI105">
        <v>5.982085394622747E-07</v>
      </c>
      <c r="GJ105">
        <v>-1.391655459703326E-10</v>
      </c>
      <c r="GK105">
        <v>-0.1764639834609928</v>
      </c>
      <c r="GL105">
        <v>-0.02035982196881906</v>
      </c>
      <c r="GM105">
        <v>0.001568582532168705</v>
      </c>
      <c r="GN105">
        <v>-2.657820970413759E-05</v>
      </c>
      <c r="GO105">
        <v>3</v>
      </c>
      <c r="GP105">
        <v>2314</v>
      </c>
      <c r="GQ105">
        <v>1</v>
      </c>
      <c r="GR105">
        <v>27</v>
      </c>
      <c r="GS105">
        <v>5487.1</v>
      </c>
      <c r="GT105">
        <v>5487.1</v>
      </c>
      <c r="GU105">
        <v>2.25342</v>
      </c>
      <c r="GV105">
        <v>2.22656</v>
      </c>
      <c r="GW105">
        <v>1.39648</v>
      </c>
      <c r="GX105">
        <v>2.34863</v>
      </c>
      <c r="GY105">
        <v>1.49536</v>
      </c>
      <c r="GZ105">
        <v>2.56836</v>
      </c>
      <c r="HA105">
        <v>39.3667</v>
      </c>
      <c r="HB105">
        <v>23.9036</v>
      </c>
      <c r="HC105">
        <v>18</v>
      </c>
      <c r="HD105">
        <v>528.756</v>
      </c>
      <c r="HE105">
        <v>441.396</v>
      </c>
      <c r="HF105">
        <v>24.6868</v>
      </c>
      <c r="HG105">
        <v>26.2709</v>
      </c>
      <c r="HH105">
        <v>30</v>
      </c>
      <c r="HI105">
        <v>26.2953</v>
      </c>
      <c r="HJ105">
        <v>26.2497</v>
      </c>
      <c r="HK105">
        <v>45.1037</v>
      </c>
      <c r="HL105">
        <v>23.7509</v>
      </c>
      <c r="HM105">
        <v>95.502</v>
      </c>
      <c r="HN105">
        <v>24.8624</v>
      </c>
      <c r="HO105">
        <v>1088.46</v>
      </c>
      <c r="HP105">
        <v>23.3446</v>
      </c>
      <c r="HQ105">
        <v>101.195</v>
      </c>
      <c r="HR105">
        <v>101.047</v>
      </c>
    </row>
    <row r="106" spans="1:226">
      <c r="A106">
        <v>90</v>
      </c>
      <c r="B106">
        <v>1678811009.1</v>
      </c>
      <c r="C106">
        <v>690</v>
      </c>
      <c r="D106" t="s">
        <v>539</v>
      </c>
      <c r="E106" t="s">
        <v>540</v>
      </c>
      <c r="F106">
        <v>5</v>
      </c>
      <c r="G106" t="s">
        <v>410</v>
      </c>
      <c r="H106" t="s">
        <v>354</v>
      </c>
      <c r="I106">
        <v>1678811001.314285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1100.868470000929</v>
      </c>
      <c r="AK106">
        <v>1076.91103030303</v>
      </c>
      <c r="AL106">
        <v>3.441192427601737</v>
      </c>
      <c r="AM106">
        <v>64.39816624737645</v>
      </c>
      <c r="AN106">
        <f>(AP106 - AO106 + BO106*1E3/(8.314*(BQ106+273.15)) * AR106/BN106 * AQ106) * BN106/(100*BB106) * 1000/(1000 - AP106)</f>
        <v>0</v>
      </c>
      <c r="AO106">
        <v>23.34008839656921</v>
      </c>
      <c r="AP106">
        <v>24.01675393939394</v>
      </c>
      <c r="AQ106">
        <v>0.007418431277679345</v>
      </c>
      <c r="AR106">
        <v>112.6110813942616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2.96</v>
      </c>
      <c r="BC106">
        <v>0.5</v>
      </c>
      <c r="BD106" t="s">
        <v>355</v>
      </c>
      <c r="BE106">
        <v>2</v>
      </c>
      <c r="BF106" t="b">
        <v>1</v>
      </c>
      <c r="BG106">
        <v>1678811001.314285</v>
      </c>
      <c r="BH106">
        <v>1026.620714285714</v>
      </c>
      <c r="BI106">
        <v>1059.045</v>
      </c>
      <c r="BJ106">
        <v>23.95902857142857</v>
      </c>
      <c r="BK106">
        <v>23.31843571428572</v>
      </c>
      <c r="BL106">
        <v>1032.050357142857</v>
      </c>
      <c r="BM106">
        <v>24.08726428571429</v>
      </c>
      <c r="BN106">
        <v>500.0800357142857</v>
      </c>
      <c r="BO106">
        <v>91.01412857142857</v>
      </c>
      <c r="BP106">
        <v>0.1000257071428571</v>
      </c>
      <c r="BQ106">
        <v>26.94267142857142</v>
      </c>
      <c r="BR106">
        <v>27.49838928571429</v>
      </c>
      <c r="BS106">
        <v>999.9000000000002</v>
      </c>
      <c r="BT106">
        <v>0</v>
      </c>
      <c r="BU106">
        <v>0</v>
      </c>
      <c r="BV106">
        <v>10009.52535714286</v>
      </c>
      <c r="BW106">
        <v>0</v>
      </c>
      <c r="BX106">
        <v>6.417896428571427</v>
      </c>
      <c r="BY106">
        <v>-32.42403571428572</v>
      </c>
      <c r="BZ106">
        <v>1051.822142857143</v>
      </c>
      <c r="CA106">
        <v>1084.331071428571</v>
      </c>
      <c r="CB106">
        <v>0.6405944285714286</v>
      </c>
      <c r="CC106">
        <v>1059.045</v>
      </c>
      <c r="CD106">
        <v>23.31843571428572</v>
      </c>
      <c r="CE106">
        <v>2.180611071428572</v>
      </c>
      <c r="CF106">
        <v>2.1223075</v>
      </c>
      <c r="CG106">
        <v>18.82055714285714</v>
      </c>
      <c r="CH106">
        <v>18.38759642857143</v>
      </c>
      <c r="CI106">
        <v>2000.0225</v>
      </c>
      <c r="CJ106">
        <v>0.9799984642857142</v>
      </c>
      <c r="CK106">
        <v>0.02000173571428572</v>
      </c>
      <c r="CL106">
        <v>0</v>
      </c>
      <c r="CM106">
        <v>2.301514285714286</v>
      </c>
      <c r="CN106">
        <v>0</v>
      </c>
      <c r="CO106">
        <v>5909.372142857143</v>
      </c>
      <c r="CP106">
        <v>16749.65</v>
      </c>
      <c r="CQ106">
        <v>39.97735714285714</v>
      </c>
      <c r="CR106">
        <v>40.42167857142856</v>
      </c>
      <c r="CS106">
        <v>40.04882142857143</v>
      </c>
      <c r="CT106">
        <v>39.70067857142856</v>
      </c>
      <c r="CU106">
        <v>39.00639285714285</v>
      </c>
      <c r="CV106">
        <v>1960.021785714285</v>
      </c>
      <c r="CW106">
        <v>40.00178571428571</v>
      </c>
      <c r="CX106">
        <v>0</v>
      </c>
      <c r="CY106">
        <v>1678811014.5</v>
      </c>
      <c r="CZ106">
        <v>0</v>
      </c>
      <c r="DA106">
        <v>0</v>
      </c>
      <c r="DB106" t="s">
        <v>356</v>
      </c>
      <c r="DC106">
        <v>1678481775.6</v>
      </c>
      <c r="DD106">
        <v>1678481780.6</v>
      </c>
      <c r="DE106">
        <v>0</v>
      </c>
      <c r="DF106">
        <v>1.339</v>
      </c>
      <c r="DG106">
        <v>0.082</v>
      </c>
      <c r="DH106">
        <v>-1.99</v>
      </c>
      <c r="DI106">
        <v>-0.032</v>
      </c>
      <c r="DJ106">
        <v>420</v>
      </c>
      <c r="DK106">
        <v>29</v>
      </c>
      <c r="DL106">
        <v>0.33</v>
      </c>
      <c r="DM106">
        <v>0.22</v>
      </c>
      <c r="DN106">
        <v>-32.46578048780488</v>
      </c>
      <c r="DO106">
        <v>0.4544027874564683</v>
      </c>
      <c r="DP106">
        <v>0.1082459489908638</v>
      </c>
      <c r="DQ106">
        <v>0</v>
      </c>
      <c r="DR106">
        <v>0.6506890731707318</v>
      </c>
      <c r="DS106">
        <v>-0.1178511010452967</v>
      </c>
      <c r="DT106">
        <v>0.02626096137261845</v>
      </c>
      <c r="DU106">
        <v>0</v>
      </c>
      <c r="DV106">
        <v>0</v>
      </c>
      <c r="DW106">
        <v>2</v>
      </c>
      <c r="DX106" t="s">
        <v>365</v>
      </c>
      <c r="DY106">
        <v>2.98376</v>
      </c>
      <c r="DZ106">
        <v>2.71563</v>
      </c>
      <c r="EA106">
        <v>0.180208</v>
      </c>
      <c r="EB106">
        <v>0.181394</v>
      </c>
      <c r="EC106">
        <v>0.108408</v>
      </c>
      <c r="ED106">
        <v>0.104102</v>
      </c>
      <c r="EE106">
        <v>26099.6</v>
      </c>
      <c r="EF106">
        <v>26143.9</v>
      </c>
      <c r="EG106">
        <v>29586.5</v>
      </c>
      <c r="EH106">
        <v>29533.8</v>
      </c>
      <c r="EI106">
        <v>34950.6</v>
      </c>
      <c r="EJ106">
        <v>35149.4</v>
      </c>
      <c r="EK106">
        <v>41687.3</v>
      </c>
      <c r="EL106">
        <v>42066.5</v>
      </c>
      <c r="EM106">
        <v>1.97543</v>
      </c>
      <c r="EN106">
        <v>1.90747</v>
      </c>
      <c r="EO106">
        <v>0.121944</v>
      </c>
      <c r="EP106">
        <v>0</v>
      </c>
      <c r="EQ106">
        <v>25.5275</v>
      </c>
      <c r="ER106">
        <v>999.9</v>
      </c>
      <c r="ES106">
        <v>52.4</v>
      </c>
      <c r="ET106">
        <v>32.2</v>
      </c>
      <c r="EU106">
        <v>27.8054</v>
      </c>
      <c r="EV106">
        <v>63.2796</v>
      </c>
      <c r="EW106">
        <v>32.5601</v>
      </c>
      <c r="EX106">
        <v>1</v>
      </c>
      <c r="EY106">
        <v>-0.09472559999999999</v>
      </c>
      <c r="EZ106">
        <v>-0.317851</v>
      </c>
      <c r="FA106">
        <v>20.34</v>
      </c>
      <c r="FB106">
        <v>5.21984</v>
      </c>
      <c r="FC106">
        <v>12.0099</v>
      </c>
      <c r="FD106">
        <v>4.98995</v>
      </c>
      <c r="FE106">
        <v>3.28865</v>
      </c>
      <c r="FF106">
        <v>9999</v>
      </c>
      <c r="FG106">
        <v>9999</v>
      </c>
      <c r="FH106">
        <v>9999</v>
      </c>
      <c r="FI106">
        <v>999.9</v>
      </c>
      <c r="FJ106">
        <v>1.86795</v>
      </c>
      <c r="FK106">
        <v>1.86693</v>
      </c>
      <c r="FL106">
        <v>1.86644</v>
      </c>
      <c r="FM106">
        <v>1.8663</v>
      </c>
      <c r="FN106">
        <v>1.86815</v>
      </c>
      <c r="FO106">
        <v>1.87059</v>
      </c>
      <c r="FP106">
        <v>1.86926</v>
      </c>
      <c r="FQ106">
        <v>1.87072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-5.51</v>
      </c>
      <c r="GF106">
        <v>-0.1277</v>
      </c>
      <c r="GG106">
        <v>-2.056217051124162</v>
      </c>
      <c r="GH106">
        <v>-0.003737517340571005</v>
      </c>
      <c r="GI106">
        <v>5.982085394622747E-07</v>
      </c>
      <c r="GJ106">
        <v>-1.391655459703326E-10</v>
      </c>
      <c r="GK106">
        <v>-0.1764639834609928</v>
      </c>
      <c r="GL106">
        <v>-0.02035982196881906</v>
      </c>
      <c r="GM106">
        <v>0.001568582532168705</v>
      </c>
      <c r="GN106">
        <v>-2.657820970413759E-05</v>
      </c>
      <c r="GO106">
        <v>3</v>
      </c>
      <c r="GP106">
        <v>2314</v>
      </c>
      <c r="GQ106">
        <v>1</v>
      </c>
      <c r="GR106">
        <v>27</v>
      </c>
      <c r="GS106">
        <v>5487.2</v>
      </c>
      <c r="GT106">
        <v>5487.1</v>
      </c>
      <c r="GU106">
        <v>2.28027</v>
      </c>
      <c r="GV106">
        <v>2.22656</v>
      </c>
      <c r="GW106">
        <v>1.39648</v>
      </c>
      <c r="GX106">
        <v>2.35107</v>
      </c>
      <c r="GY106">
        <v>1.49536</v>
      </c>
      <c r="GZ106">
        <v>2.39258</v>
      </c>
      <c r="HA106">
        <v>39.3667</v>
      </c>
      <c r="HB106">
        <v>23.8949</v>
      </c>
      <c r="HC106">
        <v>18</v>
      </c>
      <c r="HD106">
        <v>528.972</v>
      </c>
      <c r="HE106">
        <v>441.426</v>
      </c>
      <c r="HF106">
        <v>24.8896</v>
      </c>
      <c r="HG106">
        <v>26.2709</v>
      </c>
      <c r="HH106">
        <v>29.9997</v>
      </c>
      <c r="HI106">
        <v>26.2953</v>
      </c>
      <c r="HJ106">
        <v>26.2497</v>
      </c>
      <c r="HK106">
        <v>45.6293</v>
      </c>
      <c r="HL106">
        <v>23.7509</v>
      </c>
      <c r="HM106">
        <v>95.502</v>
      </c>
      <c r="HN106">
        <v>24.8719</v>
      </c>
      <c r="HO106">
        <v>1108.54</v>
      </c>
      <c r="HP106">
        <v>23.3391</v>
      </c>
      <c r="HQ106">
        <v>101.194</v>
      </c>
      <c r="HR106">
        <v>101.049</v>
      </c>
    </row>
    <row r="107" spans="1:226">
      <c r="A107">
        <v>91</v>
      </c>
      <c r="B107">
        <v>1678811014.1</v>
      </c>
      <c r="C107">
        <v>695</v>
      </c>
      <c r="D107" t="s">
        <v>541</v>
      </c>
      <c r="E107" t="s">
        <v>542</v>
      </c>
      <c r="F107">
        <v>5</v>
      </c>
      <c r="G107" t="s">
        <v>410</v>
      </c>
      <c r="H107" t="s">
        <v>354</v>
      </c>
      <c r="I107">
        <v>1678811006.6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1118.091701617998</v>
      </c>
      <c r="AK107">
        <v>1094.024121212121</v>
      </c>
      <c r="AL107">
        <v>3.42445249680736</v>
      </c>
      <c r="AM107">
        <v>64.39816624737645</v>
      </c>
      <c r="AN107">
        <f>(AP107 - AO107 + BO107*1E3/(8.314*(BQ107+273.15)) * AR107/BN107 * AQ107) * BN107/(100*BB107) * 1000/(1000 - AP107)</f>
        <v>0</v>
      </c>
      <c r="AO107">
        <v>23.34238771344597</v>
      </c>
      <c r="AP107">
        <v>24.02432363636363</v>
      </c>
      <c r="AQ107">
        <v>-8.448394836569741E-05</v>
      </c>
      <c r="AR107">
        <v>112.6110813942616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2.96</v>
      </c>
      <c r="BC107">
        <v>0.5</v>
      </c>
      <c r="BD107" t="s">
        <v>355</v>
      </c>
      <c r="BE107">
        <v>2</v>
      </c>
      <c r="BF107" t="b">
        <v>1</v>
      </c>
      <c r="BG107">
        <v>1678811006.6</v>
      </c>
      <c r="BH107">
        <v>1044.316666666667</v>
      </c>
      <c r="BI107">
        <v>1076.803703703704</v>
      </c>
      <c r="BJ107">
        <v>23.99159259259259</v>
      </c>
      <c r="BK107">
        <v>23.33784074074074</v>
      </c>
      <c r="BL107">
        <v>1049.798518518518</v>
      </c>
      <c r="BM107">
        <v>24.11953333333333</v>
      </c>
      <c r="BN107">
        <v>500.0765925925926</v>
      </c>
      <c r="BO107">
        <v>91.01453333333335</v>
      </c>
      <c r="BP107">
        <v>0.0999928925925926</v>
      </c>
      <c r="BQ107">
        <v>26.94692222222222</v>
      </c>
      <c r="BR107">
        <v>27.50828888888888</v>
      </c>
      <c r="BS107">
        <v>999.9000000000001</v>
      </c>
      <c r="BT107">
        <v>0</v>
      </c>
      <c r="BU107">
        <v>0</v>
      </c>
      <c r="BV107">
        <v>10006.82888888889</v>
      </c>
      <c r="BW107">
        <v>0</v>
      </c>
      <c r="BX107">
        <v>6.408544444444444</v>
      </c>
      <c r="BY107">
        <v>-32.48681481481481</v>
      </c>
      <c r="BZ107">
        <v>1069.988148148148</v>
      </c>
      <c r="CA107">
        <v>1102.535185185185</v>
      </c>
      <c r="CB107">
        <v>0.6537601481481482</v>
      </c>
      <c r="CC107">
        <v>1076.803703703704</v>
      </c>
      <c r="CD107">
        <v>23.33784074074074</v>
      </c>
      <c r="CE107">
        <v>2.183584074074074</v>
      </c>
      <c r="CF107">
        <v>2.124082592592593</v>
      </c>
      <c r="CG107">
        <v>18.84236666666666</v>
      </c>
      <c r="CH107">
        <v>18.40093333333333</v>
      </c>
      <c r="CI107">
        <v>2000.036296296296</v>
      </c>
      <c r="CJ107">
        <v>0.9799976666666667</v>
      </c>
      <c r="CK107">
        <v>0.02000253333333333</v>
      </c>
      <c r="CL107">
        <v>0</v>
      </c>
      <c r="CM107">
        <v>2.306325925925926</v>
      </c>
      <c r="CN107">
        <v>0</v>
      </c>
      <c r="CO107">
        <v>5907.907037037036</v>
      </c>
      <c r="CP107">
        <v>16749.74814814815</v>
      </c>
      <c r="CQ107">
        <v>39.92337037037037</v>
      </c>
      <c r="CR107">
        <v>40.35851851851852</v>
      </c>
      <c r="CS107">
        <v>40.00433333333332</v>
      </c>
      <c r="CT107">
        <v>39.61092592592592</v>
      </c>
      <c r="CU107">
        <v>38.95577777777778</v>
      </c>
      <c r="CV107">
        <v>1960.032222222222</v>
      </c>
      <c r="CW107">
        <v>40.00518518518518</v>
      </c>
      <c r="CX107">
        <v>0</v>
      </c>
      <c r="CY107">
        <v>1678811018.7</v>
      </c>
      <c r="CZ107">
        <v>0</v>
      </c>
      <c r="DA107">
        <v>0</v>
      </c>
      <c r="DB107" t="s">
        <v>356</v>
      </c>
      <c r="DC107">
        <v>1678481775.6</v>
      </c>
      <c r="DD107">
        <v>1678481780.6</v>
      </c>
      <c r="DE107">
        <v>0</v>
      </c>
      <c r="DF107">
        <v>1.339</v>
      </c>
      <c r="DG107">
        <v>0.082</v>
      </c>
      <c r="DH107">
        <v>-1.99</v>
      </c>
      <c r="DI107">
        <v>-0.032</v>
      </c>
      <c r="DJ107">
        <v>420</v>
      </c>
      <c r="DK107">
        <v>29</v>
      </c>
      <c r="DL107">
        <v>0.33</v>
      </c>
      <c r="DM107">
        <v>0.22</v>
      </c>
      <c r="DN107">
        <v>-32.44754146341464</v>
      </c>
      <c r="DO107">
        <v>-0.2674390243902747</v>
      </c>
      <c r="DP107">
        <v>0.09832541287668502</v>
      </c>
      <c r="DQ107">
        <v>0</v>
      </c>
      <c r="DR107">
        <v>0.6502260487804878</v>
      </c>
      <c r="DS107">
        <v>0.1063448989547041</v>
      </c>
      <c r="DT107">
        <v>0.0255213404867676</v>
      </c>
      <c r="DU107">
        <v>0</v>
      </c>
      <c r="DV107">
        <v>0</v>
      </c>
      <c r="DW107">
        <v>2</v>
      </c>
      <c r="DX107" t="s">
        <v>365</v>
      </c>
      <c r="DY107">
        <v>2.98376</v>
      </c>
      <c r="DZ107">
        <v>2.71569</v>
      </c>
      <c r="EA107">
        <v>0.18202</v>
      </c>
      <c r="EB107">
        <v>0.183186</v>
      </c>
      <c r="EC107">
        <v>0.108422</v>
      </c>
      <c r="ED107">
        <v>0.104109</v>
      </c>
      <c r="EE107">
        <v>26041.2</v>
      </c>
      <c r="EF107">
        <v>26086.3</v>
      </c>
      <c r="EG107">
        <v>29585.7</v>
      </c>
      <c r="EH107">
        <v>29533.3</v>
      </c>
      <c r="EI107">
        <v>34949.2</v>
      </c>
      <c r="EJ107">
        <v>35148.8</v>
      </c>
      <c r="EK107">
        <v>41686.2</v>
      </c>
      <c r="EL107">
        <v>42066.1</v>
      </c>
      <c r="EM107">
        <v>1.97525</v>
      </c>
      <c r="EN107">
        <v>1.9076</v>
      </c>
      <c r="EO107">
        <v>0.122562</v>
      </c>
      <c r="EP107">
        <v>0</v>
      </c>
      <c r="EQ107">
        <v>25.5261</v>
      </c>
      <c r="ER107">
        <v>999.9</v>
      </c>
      <c r="ES107">
        <v>52.4</v>
      </c>
      <c r="ET107">
        <v>32.2</v>
      </c>
      <c r="EU107">
        <v>27.8019</v>
      </c>
      <c r="EV107">
        <v>63.0496</v>
      </c>
      <c r="EW107">
        <v>32.6122</v>
      </c>
      <c r="EX107">
        <v>1</v>
      </c>
      <c r="EY107">
        <v>-0.0951931</v>
      </c>
      <c r="EZ107">
        <v>-0.0447413</v>
      </c>
      <c r="FA107">
        <v>20.3406</v>
      </c>
      <c r="FB107">
        <v>5.21894</v>
      </c>
      <c r="FC107">
        <v>12.0099</v>
      </c>
      <c r="FD107">
        <v>4.98955</v>
      </c>
      <c r="FE107">
        <v>3.2885</v>
      </c>
      <c r="FF107">
        <v>9999</v>
      </c>
      <c r="FG107">
        <v>9999</v>
      </c>
      <c r="FH107">
        <v>9999</v>
      </c>
      <c r="FI107">
        <v>999.9</v>
      </c>
      <c r="FJ107">
        <v>1.86796</v>
      </c>
      <c r="FK107">
        <v>1.86696</v>
      </c>
      <c r="FL107">
        <v>1.86642</v>
      </c>
      <c r="FM107">
        <v>1.86631</v>
      </c>
      <c r="FN107">
        <v>1.86815</v>
      </c>
      <c r="FO107">
        <v>1.87059</v>
      </c>
      <c r="FP107">
        <v>1.86928</v>
      </c>
      <c r="FQ107">
        <v>1.87073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-5.55</v>
      </c>
      <c r="GF107">
        <v>-0.1277</v>
      </c>
      <c r="GG107">
        <v>-2.056217051124162</v>
      </c>
      <c r="GH107">
        <v>-0.003737517340571005</v>
      </c>
      <c r="GI107">
        <v>5.982085394622747E-07</v>
      </c>
      <c r="GJ107">
        <v>-1.391655459703326E-10</v>
      </c>
      <c r="GK107">
        <v>-0.1764639834609928</v>
      </c>
      <c r="GL107">
        <v>-0.02035982196881906</v>
      </c>
      <c r="GM107">
        <v>0.001568582532168705</v>
      </c>
      <c r="GN107">
        <v>-2.657820970413759E-05</v>
      </c>
      <c r="GO107">
        <v>3</v>
      </c>
      <c r="GP107">
        <v>2314</v>
      </c>
      <c r="GQ107">
        <v>1</v>
      </c>
      <c r="GR107">
        <v>27</v>
      </c>
      <c r="GS107">
        <v>5487.3</v>
      </c>
      <c r="GT107">
        <v>5487.2</v>
      </c>
      <c r="GU107">
        <v>2.30957</v>
      </c>
      <c r="GV107">
        <v>2.22046</v>
      </c>
      <c r="GW107">
        <v>1.39648</v>
      </c>
      <c r="GX107">
        <v>2.34985</v>
      </c>
      <c r="GY107">
        <v>1.49536</v>
      </c>
      <c r="GZ107">
        <v>2.57446</v>
      </c>
      <c r="HA107">
        <v>39.3667</v>
      </c>
      <c r="HB107">
        <v>23.9036</v>
      </c>
      <c r="HC107">
        <v>18</v>
      </c>
      <c r="HD107">
        <v>528.855</v>
      </c>
      <c r="HE107">
        <v>441.501</v>
      </c>
      <c r="HF107">
        <v>24.9169</v>
      </c>
      <c r="HG107">
        <v>26.2729</v>
      </c>
      <c r="HH107">
        <v>29.9997</v>
      </c>
      <c r="HI107">
        <v>26.2953</v>
      </c>
      <c r="HJ107">
        <v>26.2497</v>
      </c>
      <c r="HK107">
        <v>46.2204</v>
      </c>
      <c r="HL107">
        <v>23.7509</v>
      </c>
      <c r="HM107">
        <v>95.502</v>
      </c>
      <c r="HN107">
        <v>24.8446</v>
      </c>
      <c r="HO107">
        <v>1121.92</v>
      </c>
      <c r="HP107">
        <v>23.3391</v>
      </c>
      <c r="HQ107">
        <v>101.191</v>
      </c>
      <c r="HR107">
        <v>101.048</v>
      </c>
    </row>
    <row r="108" spans="1:226">
      <c r="A108">
        <v>92</v>
      </c>
      <c r="B108">
        <v>1678811019.1</v>
      </c>
      <c r="C108">
        <v>700</v>
      </c>
      <c r="D108" t="s">
        <v>543</v>
      </c>
      <c r="E108" t="s">
        <v>544</v>
      </c>
      <c r="F108">
        <v>5</v>
      </c>
      <c r="G108" t="s">
        <v>410</v>
      </c>
      <c r="H108" t="s">
        <v>354</v>
      </c>
      <c r="I108">
        <v>1678811011.314285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1135.329501015789</v>
      </c>
      <c r="AK108">
        <v>1111.41606060606</v>
      </c>
      <c r="AL108">
        <v>3.482457065107947</v>
      </c>
      <c r="AM108">
        <v>64.39816624737645</v>
      </c>
      <c r="AN108">
        <f>(AP108 - AO108 + BO108*1E3/(8.314*(BQ108+273.15)) * AR108/BN108 * AQ108) * BN108/(100*BB108) * 1000/(1000 - AP108)</f>
        <v>0</v>
      </c>
      <c r="AO108">
        <v>23.34458366939982</v>
      </c>
      <c r="AP108">
        <v>24.01248545454544</v>
      </c>
      <c r="AQ108">
        <v>-0.0004361668326744679</v>
      </c>
      <c r="AR108">
        <v>112.6110813942616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2.96</v>
      </c>
      <c r="BC108">
        <v>0.5</v>
      </c>
      <c r="BD108" t="s">
        <v>355</v>
      </c>
      <c r="BE108">
        <v>2</v>
      </c>
      <c r="BF108" t="b">
        <v>1</v>
      </c>
      <c r="BG108">
        <v>1678811011.314285</v>
      </c>
      <c r="BH108">
        <v>1060.148571428571</v>
      </c>
      <c r="BI108">
        <v>1092.641785714286</v>
      </c>
      <c r="BJ108">
        <v>24.01199642857143</v>
      </c>
      <c r="BK108">
        <v>23.34174642857142</v>
      </c>
      <c r="BL108">
        <v>1065.676785714286</v>
      </c>
      <c r="BM108">
        <v>24.13975357142857</v>
      </c>
      <c r="BN108">
        <v>500.0607142857143</v>
      </c>
      <c r="BO108">
        <v>91.01449285714287</v>
      </c>
      <c r="BP108">
        <v>0.1000053571428571</v>
      </c>
      <c r="BQ108">
        <v>26.95376428571429</v>
      </c>
      <c r="BR108">
        <v>27.51899642857143</v>
      </c>
      <c r="BS108">
        <v>999.9000000000002</v>
      </c>
      <c r="BT108">
        <v>0</v>
      </c>
      <c r="BU108">
        <v>0</v>
      </c>
      <c r="BV108">
        <v>10005.08964285714</v>
      </c>
      <c r="BW108">
        <v>0</v>
      </c>
      <c r="BX108">
        <v>6.407659999999999</v>
      </c>
      <c r="BY108">
        <v>-32.49275714285714</v>
      </c>
      <c r="BZ108">
        <v>1086.231428571429</v>
      </c>
      <c r="CA108">
        <v>1118.755714285714</v>
      </c>
      <c r="CB108">
        <v>0.670257</v>
      </c>
      <c r="CC108">
        <v>1092.641785714286</v>
      </c>
      <c r="CD108">
        <v>23.34174642857142</v>
      </c>
      <c r="CE108">
        <v>2.185439642857143</v>
      </c>
      <c r="CF108">
        <v>2.124436785714286</v>
      </c>
      <c r="CG108">
        <v>18.85597857142857</v>
      </c>
      <c r="CH108">
        <v>18.40359642857143</v>
      </c>
      <c r="CI108">
        <v>2000.015714285715</v>
      </c>
      <c r="CJ108">
        <v>0.97999675</v>
      </c>
      <c r="CK108">
        <v>0.02000345</v>
      </c>
      <c r="CL108">
        <v>0</v>
      </c>
      <c r="CM108">
        <v>2.311528571428571</v>
      </c>
      <c r="CN108">
        <v>0</v>
      </c>
      <c r="CO108">
        <v>5906.638928571429</v>
      </c>
      <c r="CP108">
        <v>16749.56785714286</v>
      </c>
      <c r="CQ108">
        <v>39.87467857142856</v>
      </c>
      <c r="CR108">
        <v>40.30564285714286</v>
      </c>
      <c r="CS108">
        <v>39.95735714285714</v>
      </c>
      <c r="CT108">
        <v>39.5310357142857</v>
      </c>
      <c r="CU108">
        <v>38.90817857142856</v>
      </c>
      <c r="CV108">
        <v>1960.008571428571</v>
      </c>
      <c r="CW108">
        <v>40.00821428571429</v>
      </c>
      <c r="CX108">
        <v>0</v>
      </c>
      <c r="CY108">
        <v>1678811024.1</v>
      </c>
      <c r="CZ108">
        <v>0</v>
      </c>
      <c r="DA108">
        <v>0</v>
      </c>
      <c r="DB108" t="s">
        <v>356</v>
      </c>
      <c r="DC108">
        <v>1678481775.6</v>
      </c>
      <c r="DD108">
        <v>1678481780.6</v>
      </c>
      <c r="DE108">
        <v>0</v>
      </c>
      <c r="DF108">
        <v>1.339</v>
      </c>
      <c r="DG108">
        <v>0.082</v>
      </c>
      <c r="DH108">
        <v>-1.99</v>
      </c>
      <c r="DI108">
        <v>-0.032</v>
      </c>
      <c r="DJ108">
        <v>420</v>
      </c>
      <c r="DK108">
        <v>29</v>
      </c>
      <c r="DL108">
        <v>0.33</v>
      </c>
      <c r="DM108">
        <v>0.22</v>
      </c>
      <c r="DN108">
        <v>-32.4833925</v>
      </c>
      <c r="DO108">
        <v>-0.3217947467166172</v>
      </c>
      <c r="DP108">
        <v>0.09687709839662852</v>
      </c>
      <c r="DQ108">
        <v>0</v>
      </c>
      <c r="DR108">
        <v>0.656649275</v>
      </c>
      <c r="DS108">
        <v>0.2380510806754214</v>
      </c>
      <c r="DT108">
        <v>0.02626335093241864</v>
      </c>
      <c r="DU108">
        <v>0</v>
      </c>
      <c r="DV108">
        <v>0</v>
      </c>
      <c r="DW108">
        <v>2</v>
      </c>
      <c r="DX108" t="s">
        <v>365</v>
      </c>
      <c r="DY108">
        <v>2.98355</v>
      </c>
      <c r="DZ108">
        <v>2.71558</v>
      </c>
      <c r="EA108">
        <v>0.183848</v>
      </c>
      <c r="EB108">
        <v>0.184954</v>
      </c>
      <c r="EC108">
        <v>0.108385</v>
      </c>
      <c r="ED108">
        <v>0.104115</v>
      </c>
      <c r="EE108">
        <v>25983.4</v>
      </c>
      <c r="EF108">
        <v>26030.1</v>
      </c>
      <c r="EG108">
        <v>29586.1</v>
      </c>
      <c r="EH108">
        <v>29533.6</v>
      </c>
      <c r="EI108">
        <v>34950.7</v>
      </c>
      <c r="EJ108">
        <v>35148.7</v>
      </c>
      <c r="EK108">
        <v>41686.2</v>
      </c>
      <c r="EL108">
        <v>42066.2</v>
      </c>
      <c r="EM108">
        <v>1.97518</v>
      </c>
      <c r="EN108">
        <v>1.90765</v>
      </c>
      <c r="EO108">
        <v>0.120297</v>
      </c>
      <c r="EP108">
        <v>0</v>
      </c>
      <c r="EQ108">
        <v>25.5253</v>
      </c>
      <c r="ER108">
        <v>999.9</v>
      </c>
      <c r="ES108">
        <v>52.4</v>
      </c>
      <c r="ET108">
        <v>32.2</v>
      </c>
      <c r="EU108">
        <v>27.8064</v>
      </c>
      <c r="EV108">
        <v>63.1496</v>
      </c>
      <c r="EW108">
        <v>32.4399</v>
      </c>
      <c r="EX108">
        <v>1</v>
      </c>
      <c r="EY108">
        <v>-0.095094</v>
      </c>
      <c r="EZ108">
        <v>0.205515</v>
      </c>
      <c r="FA108">
        <v>20.3407</v>
      </c>
      <c r="FB108">
        <v>5.21894</v>
      </c>
      <c r="FC108">
        <v>12.0099</v>
      </c>
      <c r="FD108">
        <v>4.9895</v>
      </c>
      <c r="FE108">
        <v>3.2885</v>
      </c>
      <c r="FF108">
        <v>9999</v>
      </c>
      <c r="FG108">
        <v>9999</v>
      </c>
      <c r="FH108">
        <v>9999</v>
      </c>
      <c r="FI108">
        <v>999.9</v>
      </c>
      <c r="FJ108">
        <v>1.86797</v>
      </c>
      <c r="FK108">
        <v>1.86695</v>
      </c>
      <c r="FL108">
        <v>1.86643</v>
      </c>
      <c r="FM108">
        <v>1.8663</v>
      </c>
      <c r="FN108">
        <v>1.86816</v>
      </c>
      <c r="FO108">
        <v>1.87057</v>
      </c>
      <c r="FP108">
        <v>1.86929</v>
      </c>
      <c r="FQ108">
        <v>1.87073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-5.61</v>
      </c>
      <c r="GF108">
        <v>-0.1278</v>
      </c>
      <c r="GG108">
        <v>-2.056217051124162</v>
      </c>
      <c r="GH108">
        <v>-0.003737517340571005</v>
      </c>
      <c r="GI108">
        <v>5.982085394622747E-07</v>
      </c>
      <c r="GJ108">
        <v>-1.391655459703326E-10</v>
      </c>
      <c r="GK108">
        <v>-0.1764639834609928</v>
      </c>
      <c r="GL108">
        <v>-0.02035982196881906</v>
      </c>
      <c r="GM108">
        <v>0.001568582532168705</v>
      </c>
      <c r="GN108">
        <v>-2.657820970413759E-05</v>
      </c>
      <c r="GO108">
        <v>3</v>
      </c>
      <c r="GP108">
        <v>2314</v>
      </c>
      <c r="GQ108">
        <v>1</v>
      </c>
      <c r="GR108">
        <v>27</v>
      </c>
      <c r="GS108">
        <v>5487.4</v>
      </c>
      <c r="GT108">
        <v>5487.3</v>
      </c>
      <c r="GU108">
        <v>2.33521</v>
      </c>
      <c r="GV108">
        <v>2.21924</v>
      </c>
      <c r="GW108">
        <v>1.39648</v>
      </c>
      <c r="GX108">
        <v>2.34985</v>
      </c>
      <c r="GY108">
        <v>1.49536</v>
      </c>
      <c r="GZ108">
        <v>2.53296</v>
      </c>
      <c r="HA108">
        <v>39.3667</v>
      </c>
      <c r="HB108">
        <v>23.8949</v>
      </c>
      <c r="HC108">
        <v>18</v>
      </c>
      <c r="HD108">
        <v>528.806</v>
      </c>
      <c r="HE108">
        <v>441.532</v>
      </c>
      <c r="HF108">
        <v>24.89</v>
      </c>
      <c r="HG108">
        <v>26.2731</v>
      </c>
      <c r="HH108">
        <v>29.9999</v>
      </c>
      <c r="HI108">
        <v>26.2953</v>
      </c>
      <c r="HJ108">
        <v>26.2497</v>
      </c>
      <c r="HK108">
        <v>46.7353</v>
      </c>
      <c r="HL108">
        <v>23.7509</v>
      </c>
      <c r="HM108">
        <v>95.502</v>
      </c>
      <c r="HN108">
        <v>24.8254</v>
      </c>
      <c r="HO108">
        <v>1141.95</v>
      </c>
      <c r="HP108">
        <v>23.3391</v>
      </c>
      <c r="HQ108">
        <v>101.192</v>
      </c>
      <c r="HR108">
        <v>101.048</v>
      </c>
    </row>
    <row r="109" spans="1:226">
      <c r="A109">
        <v>93</v>
      </c>
      <c r="B109">
        <v>1678811024.1</v>
      </c>
      <c r="C109">
        <v>705</v>
      </c>
      <c r="D109" t="s">
        <v>545</v>
      </c>
      <c r="E109" t="s">
        <v>546</v>
      </c>
      <c r="F109">
        <v>5</v>
      </c>
      <c r="G109" t="s">
        <v>410</v>
      </c>
      <c r="H109" t="s">
        <v>354</v>
      </c>
      <c r="I109">
        <v>1678811016.6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1152.410240562822</v>
      </c>
      <c r="AK109">
        <v>1128.516909090909</v>
      </c>
      <c r="AL109">
        <v>3.416559406033117</v>
      </c>
      <c r="AM109">
        <v>64.39816624737645</v>
      </c>
      <c r="AN109">
        <f>(AP109 - AO109 + BO109*1E3/(8.314*(BQ109+273.15)) * AR109/BN109 * AQ109) * BN109/(100*BB109) * 1000/(1000 - AP109)</f>
        <v>0</v>
      </c>
      <c r="AO109">
        <v>23.34627946364317</v>
      </c>
      <c r="AP109">
        <v>23.99899030303029</v>
      </c>
      <c r="AQ109">
        <v>-0.0003226728087968187</v>
      </c>
      <c r="AR109">
        <v>112.6110813942616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2.96</v>
      </c>
      <c r="BC109">
        <v>0.5</v>
      </c>
      <c r="BD109" t="s">
        <v>355</v>
      </c>
      <c r="BE109">
        <v>2</v>
      </c>
      <c r="BF109" t="b">
        <v>1</v>
      </c>
      <c r="BG109">
        <v>1678811016.6</v>
      </c>
      <c r="BH109">
        <v>1077.908518518519</v>
      </c>
      <c r="BI109">
        <v>1110.382222222222</v>
      </c>
      <c r="BJ109">
        <v>24.01525555555556</v>
      </c>
      <c r="BK109">
        <v>23.34401111111111</v>
      </c>
      <c r="BL109">
        <v>1083.489259259259</v>
      </c>
      <c r="BM109">
        <v>24.14298148148148</v>
      </c>
      <c r="BN109">
        <v>500.074037037037</v>
      </c>
      <c r="BO109">
        <v>91.01463703703703</v>
      </c>
      <c r="BP109">
        <v>0.09999773703703703</v>
      </c>
      <c r="BQ109">
        <v>26.96053333333334</v>
      </c>
      <c r="BR109">
        <v>27.5207962962963</v>
      </c>
      <c r="BS109">
        <v>999.9000000000001</v>
      </c>
      <c r="BT109">
        <v>0</v>
      </c>
      <c r="BU109">
        <v>0</v>
      </c>
      <c r="BV109">
        <v>9997.291851851853</v>
      </c>
      <c r="BW109">
        <v>0</v>
      </c>
      <c r="BX109">
        <v>6.407659999999999</v>
      </c>
      <c r="BY109">
        <v>-32.47314074074075</v>
      </c>
      <c r="BZ109">
        <v>1104.431111111111</v>
      </c>
      <c r="CA109">
        <v>1136.922222222222</v>
      </c>
      <c r="CB109">
        <v>0.6712515555555557</v>
      </c>
      <c r="CC109">
        <v>1110.382222222222</v>
      </c>
      <c r="CD109">
        <v>23.34401111111111</v>
      </c>
      <c r="CE109">
        <v>2.185738888888889</v>
      </c>
      <c r="CF109">
        <v>2.124645925925926</v>
      </c>
      <c r="CG109">
        <v>18.85817777777778</v>
      </c>
      <c r="CH109">
        <v>18.40516296296296</v>
      </c>
      <c r="CI109">
        <v>2000.031481481481</v>
      </c>
      <c r="CJ109">
        <v>0.9799962222222223</v>
      </c>
      <c r="CK109">
        <v>0.02000397777777778</v>
      </c>
      <c r="CL109">
        <v>0</v>
      </c>
      <c r="CM109">
        <v>2.263896296296296</v>
      </c>
      <c r="CN109">
        <v>0</v>
      </c>
      <c r="CO109">
        <v>5905.215185185186</v>
      </c>
      <c r="CP109">
        <v>16749.69259259259</v>
      </c>
      <c r="CQ109">
        <v>39.81233333333333</v>
      </c>
      <c r="CR109">
        <v>40.24507407407406</v>
      </c>
      <c r="CS109">
        <v>39.90714814814814</v>
      </c>
      <c r="CT109">
        <v>39.45114814814815</v>
      </c>
      <c r="CU109">
        <v>38.85844444444444</v>
      </c>
      <c r="CV109">
        <v>1960.021481481481</v>
      </c>
      <c r="CW109">
        <v>40.01</v>
      </c>
      <c r="CX109">
        <v>0</v>
      </c>
      <c r="CY109">
        <v>1678811028.9</v>
      </c>
      <c r="CZ109">
        <v>0</v>
      </c>
      <c r="DA109">
        <v>0</v>
      </c>
      <c r="DB109" t="s">
        <v>356</v>
      </c>
      <c r="DC109">
        <v>1678481775.6</v>
      </c>
      <c r="DD109">
        <v>1678481780.6</v>
      </c>
      <c r="DE109">
        <v>0</v>
      </c>
      <c r="DF109">
        <v>1.339</v>
      </c>
      <c r="DG109">
        <v>0.082</v>
      </c>
      <c r="DH109">
        <v>-1.99</v>
      </c>
      <c r="DI109">
        <v>-0.032</v>
      </c>
      <c r="DJ109">
        <v>420</v>
      </c>
      <c r="DK109">
        <v>29</v>
      </c>
      <c r="DL109">
        <v>0.33</v>
      </c>
      <c r="DM109">
        <v>0.22</v>
      </c>
      <c r="DN109">
        <v>-32.46192</v>
      </c>
      <c r="DO109">
        <v>0.3006056285179146</v>
      </c>
      <c r="DP109">
        <v>0.1009044354822924</v>
      </c>
      <c r="DQ109">
        <v>0</v>
      </c>
      <c r="DR109">
        <v>0.6675421</v>
      </c>
      <c r="DS109">
        <v>0.02598842026266297</v>
      </c>
      <c r="DT109">
        <v>0.01380224625704092</v>
      </c>
      <c r="DU109">
        <v>1</v>
      </c>
      <c r="DV109">
        <v>1</v>
      </c>
      <c r="DW109">
        <v>2</v>
      </c>
      <c r="DX109" t="s">
        <v>357</v>
      </c>
      <c r="DY109">
        <v>2.98331</v>
      </c>
      <c r="DZ109">
        <v>2.71567</v>
      </c>
      <c r="EA109">
        <v>0.18563</v>
      </c>
      <c r="EB109">
        <v>0.1867</v>
      </c>
      <c r="EC109">
        <v>0.108342</v>
      </c>
      <c r="ED109">
        <v>0.104119</v>
      </c>
      <c r="EE109">
        <v>25926.2</v>
      </c>
      <c r="EF109">
        <v>25974.1</v>
      </c>
      <c r="EG109">
        <v>29585.5</v>
      </c>
      <c r="EH109">
        <v>29533.4</v>
      </c>
      <c r="EI109">
        <v>34952.1</v>
      </c>
      <c r="EJ109">
        <v>35148.3</v>
      </c>
      <c r="EK109">
        <v>41685.7</v>
      </c>
      <c r="EL109">
        <v>42065.9</v>
      </c>
      <c r="EM109">
        <v>1.97515</v>
      </c>
      <c r="EN109">
        <v>1.90755</v>
      </c>
      <c r="EO109">
        <v>0.122219</v>
      </c>
      <c r="EP109">
        <v>0</v>
      </c>
      <c r="EQ109">
        <v>25.5237</v>
      </c>
      <c r="ER109">
        <v>999.9</v>
      </c>
      <c r="ES109">
        <v>52.4</v>
      </c>
      <c r="ET109">
        <v>32.2</v>
      </c>
      <c r="EU109">
        <v>27.8054</v>
      </c>
      <c r="EV109">
        <v>63.4896</v>
      </c>
      <c r="EW109">
        <v>33.0609</v>
      </c>
      <c r="EX109">
        <v>1</v>
      </c>
      <c r="EY109">
        <v>-0.0945071</v>
      </c>
      <c r="EZ109">
        <v>0.2743</v>
      </c>
      <c r="FA109">
        <v>20.3402</v>
      </c>
      <c r="FB109">
        <v>5.21834</v>
      </c>
      <c r="FC109">
        <v>12.0099</v>
      </c>
      <c r="FD109">
        <v>4.98945</v>
      </c>
      <c r="FE109">
        <v>3.28845</v>
      </c>
      <c r="FF109">
        <v>9999</v>
      </c>
      <c r="FG109">
        <v>9999</v>
      </c>
      <c r="FH109">
        <v>9999</v>
      </c>
      <c r="FI109">
        <v>999.9</v>
      </c>
      <c r="FJ109">
        <v>1.86796</v>
      </c>
      <c r="FK109">
        <v>1.86695</v>
      </c>
      <c r="FL109">
        <v>1.86645</v>
      </c>
      <c r="FM109">
        <v>1.86631</v>
      </c>
      <c r="FN109">
        <v>1.86819</v>
      </c>
      <c r="FO109">
        <v>1.87061</v>
      </c>
      <c r="FP109">
        <v>1.86927</v>
      </c>
      <c r="FQ109">
        <v>1.87073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-5.65</v>
      </c>
      <c r="GF109">
        <v>-0.1279</v>
      </c>
      <c r="GG109">
        <v>-2.056217051124162</v>
      </c>
      <c r="GH109">
        <v>-0.003737517340571005</v>
      </c>
      <c r="GI109">
        <v>5.982085394622747E-07</v>
      </c>
      <c r="GJ109">
        <v>-1.391655459703326E-10</v>
      </c>
      <c r="GK109">
        <v>-0.1764639834609928</v>
      </c>
      <c r="GL109">
        <v>-0.02035982196881906</v>
      </c>
      <c r="GM109">
        <v>0.001568582532168705</v>
      </c>
      <c r="GN109">
        <v>-2.657820970413759E-05</v>
      </c>
      <c r="GO109">
        <v>3</v>
      </c>
      <c r="GP109">
        <v>2314</v>
      </c>
      <c r="GQ109">
        <v>1</v>
      </c>
      <c r="GR109">
        <v>27</v>
      </c>
      <c r="GS109">
        <v>5487.5</v>
      </c>
      <c r="GT109">
        <v>5487.4</v>
      </c>
      <c r="GU109">
        <v>2.3645</v>
      </c>
      <c r="GV109">
        <v>2.22534</v>
      </c>
      <c r="GW109">
        <v>1.39648</v>
      </c>
      <c r="GX109">
        <v>2.34985</v>
      </c>
      <c r="GY109">
        <v>1.49536</v>
      </c>
      <c r="GZ109">
        <v>2.41577</v>
      </c>
      <c r="HA109">
        <v>39.3667</v>
      </c>
      <c r="HB109">
        <v>23.8861</v>
      </c>
      <c r="HC109">
        <v>18</v>
      </c>
      <c r="HD109">
        <v>528.789</v>
      </c>
      <c r="HE109">
        <v>441.471</v>
      </c>
      <c r="HF109">
        <v>24.8498</v>
      </c>
      <c r="HG109">
        <v>26.2731</v>
      </c>
      <c r="HH109">
        <v>30.0005</v>
      </c>
      <c r="HI109">
        <v>26.2953</v>
      </c>
      <c r="HJ109">
        <v>26.2497</v>
      </c>
      <c r="HK109">
        <v>47.3242</v>
      </c>
      <c r="HL109">
        <v>23.7509</v>
      </c>
      <c r="HM109">
        <v>95.502</v>
      </c>
      <c r="HN109">
        <v>24.8108</v>
      </c>
      <c r="HO109">
        <v>1155.31</v>
      </c>
      <c r="HP109">
        <v>23.3473</v>
      </c>
      <c r="HQ109">
        <v>101.19</v>
      </c>
      <c r="HR109">
        <v>101.048</v>
      </c>
    </row>
    <row r="110" spans="1:226">
      <c r="A110">
        <v>94</v>
      </c>
      <c r="B110">
        <v>1678811029.1</v>
      </c>
      <c r="C110">
        <v>710</v>
      </c>
      <c r="D110" t="s">
        <v>547</v>
      </c>
      <c r="E110" t="s">
        <v>548</v>
      </c>
      <c r="F110">
        <v>5</v>
      </c>
      <c r="G110" t="s">
        <v>410</v>
      </c>
      <c r="H110" t="s">
        <v>354</v>
      </c>
      <c r="I110">
        <v>1678811021.314285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1169.537772918989</v>
      </c>
      <c r="AK110">
        <v>1145.675090909091</v>
      </c>
      <c r="AL110">
        <v>3.426175605052646</v>
      </c>
      <c r="AM110">
        <v>64.39816624737645</v>
      </c>
      <c r="AN110">
        <f>(AP110 - AO110 + BO110*1E3/(8.314*(BQ110+273.15)) * AR110/BN110 * AQ110) * BN110/(100*BB110) * 1000/(1000 - AP110)</f>
        <v>0</v>
      </c>
      <c r="AO110">
        <v>23.34783377818216</v>
      </c>
      <c r="AP110">
        <v>23.98640727272726</v>
      </c>
      <c r="AQ110">
        <v>-0.0002638513310707585</v>
      </c>
      <c r="AR110">
        <v>112.6110813942616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2.96</v>
      </c>
      <c r="BC110">
        <v>0.5</v>
      </c>
      <c r="BD110" t="s">
        <v>355</v>
      </c>
      <c r="BE110">
        <v>2</v>
      </c>
      <c r="BF110" t="b">
        <v>1</v>
      </c>
      <c r="BG110">
        <v>1678811021.314285</v>
      </c>
      <c r="BH110">
        <v>1093.762857142857</v>
      </c>
      <c r="BI110">
        <v>1126.175714285714</v>
      </c>
      <c r="BJ110">
        <v>24.00531071428571</v>
      </c>
      <c r="BK110">
        <v>23.34583214285714</v>
      </c>
      <c r="BL110">
        <v>1099.39</v>
      </c>
      <c r="BM110">
        <v>24.13313214285714</v>
      </c>
      <c r="BN110">
        <v>500.0736785714285</v>
      </c>
      <c r="BO110">
        <v>91.01418571428569</v>
      </c>
      <c r="BP110">
        <v>0.09999698571428572</v>
      </c>
      <c r="BQ110">
        <v>26.96348214285715</v>
      </c>
      <c r="BR110">
        <v>27.52216428571429</v>
      </c>
      <c r="BS110">
        <v>999.9000000000002</v>
      </c>
      <c r="BT110">
        <v>0</v>
      </c>
      <c r="BU110">
        <v>0</v>
      </c>
      <c r="BV110">
        <v>9998.010357142857</v>
      </c>
      <c r="BW110">
        <v>0</v>
      </c>
      <c r="BX110">
        <v>6.4070075</v>
      </c>
      <c r="BY110">
        <v>-32.41222142857143</v>
      </c>
      <c r="BZ110">
        <v>1120.664642857143</v>
      </c>
      <c r="CA110">
        <v>1153.095</v>
      </c>
      <c r="CB110">
        <v>0.6594777142857142</v>
      </c>
      <c r="CC110">
        <v>1126.175714285714</v>
      </c>
      <c r="CD110">
        <v>23.34583214285714</v>
      </c>
      <c r="CE110">
        <v>2.184823214285715</v>
      </c>
      <c r="CF110">
        <v>2.124801428571428</v>
      </c>
      <c r="CG110">
        <v>18.85146428571429</v>
      </c>
      <c r="CH110">
        <v>18.40633928571429</v>
      </c>
      <c r="CI110">
        <v>2000.010714285714</v>
      </c>
      <c r="CJ110">
        <v>0.9799955714285714</v>
      </c>
      <c r="CK110">
        <v>0.02000462857142857</v>
      </c>
      <c r="CL110">
        <v>0</v>
      </c>
      <c r="CM110">
        <v>2.268421428571429</v>
      </c>
      <c r="CN110">
        <v>0</v>
      </c>
      <c r="CO110">
        <v>5903.852857142856</v>
      </c>
      <c r="CP110">
        <v>16749.51785714286</v>
      </c>
      <c r="CQ110">
        <v>39.75639285714284</v>
      </c>
      <c r="CR110">
        <v>40.19621428571428</v>
      </c>
      <c r="CS110">
        <v>39.86578571428571</v>
      </c>
      <c r="CT110">
        <v>39.38582142857142</v>
      </c>
      <c r="CU110">
        <v>38.80778571428571</v>
      </c>
      <c r="CV110">
        <v>1960.000714285714</v>
      </c>
      <c r="CW110">
        <v>40.01</v>
      </c>
      <c r="CX110">
        <v>0</v>
      </c>
      <c r="CY110">
        <v>1678811033.7</v>
      </c>
      <c r="CZ110">
        <v>0</v>
      </c>
      <c r="DA110">
        <v>0</v>
      </c>
      <c r="DB110" t="s">
        <v>356</v>
      </c>
      <c r="DC110">
        <v>1678481775.6</v>
      </c>
      <c r="DD110">
        <v>1678481780.6</v>
      </c>
      <c r="DE110">
        <v>0</v>
      </c>
      <c r="DF110">
        <v>1.339</v>
      </c>
      <c r="DG110">
        <v>0.082</v>
      </c>
      <c r="DH110">
        <v>-1.99</v>
      </c>
      <c r="DI110">
        <v>-0.032</v>
      </c>
      <c r="DJ110">
        <v>420</v>
      </c>
      <c r="DK110">
        <v>29</v>
      </c>
      <c r="DL110">
        <v>0.33</v>
      </c>
      <c r="DM110">
        <v>0.22</v>
      </c>
      <c r="DN110">
        <v>-32.43486829268293</v>
      </c>
      <c r="DO110">
        <v>0.4481999999999907</v>
      </c>
      <c r="DP110">
        <v>0.101822330769958</v>
      </c>
      <c r="DQ110">
        <v>0</v>
      </c>
      <c r="DR110">
        <v>0.6668528292682927</v>
      </c>
      <c r="DS110">
        <v>-0.1240117630662023</v>
      </c>
      <c r="DT110">
        <v>0.01326751770100423</v>
      </c>
      <c r="DU110">
        <v>0</v>
      </c>
      <c r="DV110">
        <v>0</v>
      </c>
      <c r="DW110">
        <v>2</v>
      </c>
      <c r="DX110" t="s">
        <v>365</v>
      </c>
      <c r="DY110">
        <v>2.98344</v>
      </c>
      <c r="DZ110">
        <v>2.71564</v>
      </c>
      <c r="EA110">
        <v>0.187405</v>
      </c>
      <c r="EB110">
        <v>0.18843</v>
      </c>
      <c r="EC110">
        <v>0.108301</v>
      </c>
      <c r="ED110">
        <v>0.104124</v>
      </c>
      <c r="EE110">
        <v>25870.2</v>
      </c>
      <c r="EF110">
        <v>25919.2</v>
      </c>
      <c r="EG110">
        <v>29586</v>
      </c>
      <c r="EH110">
        <v>29533.7</v>
      </c>
      <c r="EI110">
        <v>34954.3</v>
      </c>
      <c r="EJ110">
        <v>35148.4</v>
      </c>
      <c r="EK110">
        <v>41686.4</v>
      </c>
      <c r="EL110">
        <v>42066.3</v>
      </c>
      <c r="EM110">
        <v>1.97488</v>
      </c>
      <c r="EN110">
        <v>1.90753</v>
      </c>
      <c r="EO110">
        <v>0.123076</v>
      </c>
      <c r="EP110">
        <v>0</v>
      </c>
      <c r="EQ110">
        <v>25.5218</v>
      </c>
      <c r="ER110">
        <v>999.9</v>
      </c>
      <c r="ES110">
        <v>52.4</v>
      </c>
      <c r="ET110">
        <v>32.2</v>
      </c>
      <c r="EU110">
        <v>27.8044</v>
      </c>
      <c r="EV110">
        <v>63.3496</v>
      </c>
      <c r="EW110">
        <v>32.5441</v>
      </c>
      <c r="EX110">
        <v>1</v>
      </c>
      <c r="EY110">
        <v>-0.0942226</v>
      </c>
      <c r="EZ110">
        <v>0.269093</v>
      </c>
      <c r="FA110">
        <v>20.3403</v>
      </c>
      <c r="FB110">
        <v>5.21924</v>
      </c>
      <c r="FC110">
        <v>12.0099</v>
      </c>
      <c r="FD110">
        <v>4.9894</v>
      </c>
      <c r="FE110">
        <v>3.28855</v>
      </c>
      <c r="FF110">
        <v>9999</v>
      </c>
      <c r="FG110">
        <v>9999</v>
      </c>
      <c r="FH110">
        <v>9999</v>
      </c>
      <c r="FI110">
        <v>999.9</v>
      </c>
      <c r="FJ110">
        <v>1.86796</v>
      </c>
      <c r="FK110">
        <v>1.86694</v>
      </c>
      <c r="FL110">
        <v>1.86645</v>
      </c>
      <c r="FM110">
        <v>1.86632</v>
      </c>
      <c r="FN110">
        <v>1.86815</v>
      </c>
      <c r="FO110">
        <v>1.87058</v>
      </c>
      <c r="FP110">
        <v>1.86931</v>
      </c>
      <c r="FQ110">
        <v>1.87073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-5.71</v>
      </c>
      <c r="GF110">
        <v>-0.128</v>
      </c>
      <c r="GG110">
        <v>-2.056217051124162</v>
      </c>
      <c r="GH110">
        <v>-0.003737517340571005</v>
      </c>
      <c r="GI110">
        <v>5.982085394622747E-07</v>
      </c>
      <c r="GJ110">
        <v>-1.391655459703326E-10</v>
      </c>
      <c r="GK110">
        <v>-0.1764639834609928</v>
      </c>
      <c r="GL110">
        <v>-0.02035982196881906</v>
      </c>
      <c r="GM110">
        <v>0.001568582532168705</v>
      </c>
      <c r="GN110">
        <v>-2.657820970413759E-05</v>
      </c>
      <c r="GO110">
        <v>3</v>
      </c>
      <c r="GP110">
        <v>2314</v>
      </c>
      <c r="GQ110">
        <v>1</v>
      </c>
      <c r="GR110">
        <v>27</v>
      </c>
      <c r="GS110">
        <v>5487.6</v>
      </c>
      <c r="GT110">
        <v>5487.5</v>
      </c>
      <c r="GU110">
        <v>2.39014</v>
      </c>
      <c r="GV110">
        <v>2.21313</v>
      </c>
      <c r="GW110">
        <v>1.39648</v>
      </c>
      <c r="GX110">
        <v>2.34863</v>
      </c>
      <c r="GY110">
        <v>1.49536</v>
      </c>
      <c r="GZ110">
        <v>2.56714</v>
      </c>
      <c r="HA110">
        <v>39.3667</v>
      </c>
      <c r="HB110">
        <v>23.8949</v>
      </c>
      <c r="HC110">
        <v>18</v>
      </c>
      <c r="HD110">
        <v>528.607</v>
      </c>
      <c r="HE110">
        <v>441.456</v>
      </c>
      <c r="HF110">
        <v>24.818</v>
      </c>
      <c r="HG110">
        <v>26.2731</v>
      </c>
      <c r="HH110">
        <v>30.0003</v>
      </c>
      <c r="HI110">
        <v>26.2953</v>
      </c>
      <c r="HJ110">
        <v>26.2497</v>
      </c>
      <c r="HK110">
        <v>47.8349</v>
      </c>
      <c r="HL110">
        <v>23.7509</v>
      </c>
      <c r="HM110">
        <v>95.502</v>
      </c>
      <c r="HN110">
        <v>24.7801</v>
      </c>
      <c r="HO110">
        <v>1168.68</v>
      </c>
      <c r="HP110">
        <v>23.3597</v>
      </c>
      <c r="HQ110">
        <v>101.192</v>
      </c>
      <c r="HR110">
        <v>101.049</v>
      </c>
    </row>
    <row r="111" spans="1:226">
      <c r="A111">
        <v>95</v>
      </c>
      <c r="B111">
        <v>1678811034.1</v>
      </c>
      <c r="C111">
        <v>715</v>
      </c>
      <c r="D111" t="s">
        <v>549</v>
      </c>
      <c r="E111" t="s">
        <v>550</v>
      </c>
      <c r="F111">
        <v>5</v>
      </c>
      <c r="G111" t="s">
        <v>410</v>
      </c>
      <c r="H111" t="s">
        <v>354</v>
      </c>
      <c r="I111">
        <v>1678811026.6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1186.717092997196</v>
      </c>
      <c r="AK111">
        <v>1162.859575757575</v>
      </c>
      <c r="AL111">
        <v>3.437438836927944</v>
      </c>
      <c r="AM111">
        <v>64.39816624737645</v>
      </c>
      <c r="AN111">
        <f>(AP111 - AO111 + BO111*1E3/(8.314*(BQ111+273.15)) * AR111/BN111 * AQ111) * BN111/(100*BB111) * 1000/(1000 - AP111)</f>
        <v>0</v>
      </c>
      <c r="AO111">
        <v>23.34832711962647</v>
      </c>
      <c r="AP111">
        <v>23.97435272727272</v>
      </c>
      <c r="AQ111">
        <v>-0.0001508343513037206</v>
      </c>
      <c r="AR111">
        <v>112.6110813942616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2.96</v>
      </c>
      <c r="BC111">
        <v>0.5</v>
      </c>
      <c r="BD111" t="s">
        <v>355</v>
      </c>
      <c r="BE111">
        <v>2</v>
      </c>
      <c r="BF111" t="b">
        <v>1</v>
      </c>
      <c r="BG111">
        <v>1678811026.6</v>
      </c>
      <c r="BH111">
        <v>1111.505925925926</v>
      </c>
      <c r="BI111">
        <v>1143.854444444444</v>
      </c>
      <c r="BJ111">
        <v>23.99163703703703</v>
      </c>
      <c r="BK111">
        <v>23.34731111111111</v>
      </c>
      <c r="BL111">
        <v>1117.184814814815</v>
      </c>
      <c r="BM111">
        <v>24.11957777777777</v>
      </c>
      <c r="BN111">
        <v>500.0853333333333</v>
      </c>
      <c r="BO111">
        <v>91.01413333333333</v>
      </c>
      <c r="BP111">
        <v>0.09998354814814817</v>
      </c>
      <c r="BQ111">
        <v>26.9639074074074</v>
      </c>
      <c r="BR111">
        <v>27.52817407407408</v>
      </c>
      <c r="BS111">
        <v>999.9000000000001</v>
      </c>
      <c r="BT111">
        <v>0</v>
      </c>
      <c r="BU111">
        <v>0</v>
      </c>
      <c r="BV111">
        <v>10002.68518518518</v>
      </c>
      <c r="BW111">
        <v>0</v>
      </c>
      <c r="BX111">
        <v>6.159513703703704</v>
      </c>
      <c r="BY111">
        <v>-32.34799629629629</v>
      </c>
      <c r="BZ111">
        <v>1138.828518518518</v>
      </c>
      <c r="CA111">
        <v>1171.198148148148</v>
      </c>
      <c r="CB111">
        <v>0.6443243333333333</v>
      </c>
      <c r="CC111">
        <v>1143.854444444444</v>
      </c>
      <c r="CD111">
        <v>23.34731111111111</v>
      </c>
      <c r="CE111">
        <v>2.183577777777777</v>
      </c>
      <c r="CF111">
        <v>2.124935555555556</v>
      </c>
      <c r="CG111">
        <v>18.84233703703704</v>
      </c>
      <c r="CH111">
        <v>18.40734814814815</v>
      </c>
      <c r="CI111">
        <v>2000.023333333334</v>
      </c>
      <c r="CJ111">
        <v>0.979994888888889</v>
      </c>
      <c r="CK111">
        <v>0.02000531111111111</v>
      </c>
      <c r="CL111">
        <v>0</v>
      </c>
      <c r="CM111">
        <v>2.210548148148148</v>
      </c>
      <c r="CN111">
        <v>0</v>
      </c>
      <c r="CO111">
        <v>5902.264074074075</v>
      </c>
      <c r="CP111">
        <v>16749.62222222222</v>
      </c>
      <c r="CQ111">
        <v>39.69885185185185</v>
      </c>
      <c r="CR111">
        <v>40.15022222222222</v>
      </c>
      <c r="CS111">
        <v>39.81918518518518</v>
      </c>
      <c r="CT111">
        <v>39.31692592592593</v>
      </c>
      <c r="CU111">
        <v>38.76129629629629</v>
      </c>
      <c r="CV111">
        <v>1960.012962962963</v>
      </c>
      <c r="CW111">
        <v>40.01037037037037</v>
      </c>
      <c r="CX111">
        <v>0</v>
      </c>
      <c r="CY111">
        <v>1678811039.1</v>
      </c>
      <c r="CZ111">
        <v>0</v>
      </c>
      <c r="DA111">
        <v>0</v>
      </c>
      <c r="DB111" t="s">
        <v>356</v>
      </c>
      <c r="DC111">
        <v>1678481775.6</v>
      </c>
      <c r="DD111">
        <v>1678481780.6</v>
      </c>
      <c r="DE111">
        <v>0</v>
      </c>
      <c r="DF111">
        <v>1.339</v>
      </c>
      <c r="DG111">
        <v>0.082</v>
      </c>
      <c r="DH111">
        <v>-1.99</v>
      </c>
      <c r="DI111">
        <v>-0.032</v>
      </c>
      <c r="DJ111">
        <v>420</v>
      </c>
      <c r="DK111">
        <v>29</v>
      </c>
      <c r="DL111">
        <v>0.33</v>
      </c>
      <c r="DM111">
        <v>0.22</v>
      </c>
      <c r="DN111">
        <v>-32.39586829268293</v>
      </c>
      <c r="DO111">
        <v>0.6848466898953803</v>
      </c>
      <c r="DP111">
        <v>0.08315398715643157</v>
      </c>
      <c r="DQ111">
        <v>0</v>
      </c>
      <c r="DR111">
        <v>0.6530078292682927</v>
      </c>
      <c r="DS111">
        <v>-0.1721685365853666</v>
      </c>
      <c r="DT111">
        <v>0.0169860081543496</v>
      </c>
      <c r="DU111">
        <v>0</v>
      </c>
      <c r="DV111">
        <v>0</v>
      </c>
      <c r="DW111">
        <v>2</v>
      </c>
      <c r="DX111" t="s">
        <v>365</v>
      </c>
      <c r="DY111">
        <v>2.98342</v>
      </c>
      <c r="DZ111">
        <v>2.71578</v>
      </c>
      <c r="EA111">
        <v>0.189171</v>
      </c>
      <c r="EB111">
        <v>0.190155</v>
      </c>
      <c r="EC111">
        <v>0.108264</v>
      </c>
      <c r="ED111">
        <v>0.104125</v>
      </c>
      <c r="EE111">
        <v>25813.7</v>
      </c>
      <c r="EF111">
        <v>25864.3</v>
      </c>
      <c r="EG111">
        <v>29585.7</v>
      </c>
      <c r="EH111">
        <v>29533.8</v>
      </c>
      <c r="EI111">
        <v>34955.6</v>
      </c>
      <c r="EJ111">
        <v>35148.5</v>
      </c>
      <c r="EK111">
        <v>41686.2</v>
      </c>
      <c r="EL111">
        <v>42066.4</v>
      </c>
      <c r="EM111">
        <v>1.97512</v>
      </c>
      <c r="EN111">
        <v>1.90765</v>
      </c>
      <c r="EO111">
        <v>0.123203</v>
      </c>
      <c r="EP111">
        <v>0</v>
      </c>
      <c r="EQ111">
        <v>25.5218</v>
      </c>
      <c r="ER111">
        <v>999.9</v>
      </c>
      <c r="ES111">
        <v>52.4</v>
      </c>
      <c r="ET111">
        <v>32.2</v>
      </c>
      <c r="EU111">
        <v>27.8057</v>
      </c>
      <c r="EV111">
        <v>63.1797</v>
      </c>
      <c r="EW111">
        <v>32.9968</v>
      </c>
      <c r="EX111">
        <v>1</v>
      </c>
      <c r="EY111">
        <v>-0.09406</v>
      </c>
      <c r="EZ111">
        <v>0.316623</v>
      </c>
      <c r="FA111">
        <v>20.3401</v>
      </c>
      <c r="FB111">
        <v>5.21969</v>
      </c>
      <c r="FC111">
        <v>12.0099</v>
      </c>
      <c r="FD111">
        <v>4.98975</v>
      </c>
      <c r="FE111">
        <v>3.28865</v>
      </c>
      <c r="FF111">
        <v>9999</v>
      </c>
      <c r="FG111">
        <v>9999</v>
      </c>
      <c r="FH111">
        <v>9999</v>
      </c>
      <c r="FI111">
        <v>999.9</v>
      </c>
      <c r="FJ111">
        <v>1.86797</v>
      </c>
      <c r="FK111">
        <v>1.86696</v>
      </c>
      <c r="FL111">
        <v>1.86646</v>
      </c>
      <c r="FM111">
        <v>1.86633</v>
      </c>
      <c r="FN111">
        <v>1.86816</v>
      </c>
      <c r="FO111">
        <v>1.87059</v>
      </c>
      <c r="FP111">
        <v>1.86931</v>
      </c>
      <c r="FQ111">
        <v>1.87073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-5.75</v>
      </c>
      <c r="GF111">
        <v>-0.1281</v>
      </c>
      <c r="GG111">
        <v>-2.056217051124162</v>
      </c>
      <c r="GH111">
        <v>-0.003737517340571005</v>
      </c>
      <c r="GI111">
        <v>5.982085394622747E-07</v>
      </c>
      <c r="GJ111">
        <v>-1.391655459703326E-10</v>
      </c>
      <c r="GK111">
        <v>-0.1764639834609928</v>
      </c>
      <c r="GL111">
        <v>-0.02035982196881906</v>
      </c>
      <c r="GM111">
        <v>0.001568582532168705</v>
      </c>
      <c r="GN111">
        <v>-2.657820970413759E-05</v>
      </c>
      <c r="GO111">
        <v>3</v>
      </c>
      <c r="GP111">
        <v>2314</v>
      </c>
      <c r="GQ111">
        <v>1</v>
      </c>
      <c r="GR111">
        <v>27</v>
      </c>
      <c r="GS111">
        <v>5487.6</v>
      </c>
      <c r="GT111">
        <v>5487.6</v>
      </c>
      <c r="GU111">
        <v>2.41943</v>
      </c>
      <c r="GV111">
        <v>2.22046</v>
      </c>
      <c r="GW111">
        <v>1.39648</v>
      </c>
      <c r="GX111">
        <v>2.34985</v>
      </c>
      <c r="GY111">
        <v>1.49536</v>
      </c>
      <c r="GZ111">
        <v>2.44385</v>
      </c>
      <c r="HA111">
        <v>39.3667</v>
      </c>
      <c r="HB111">
        <v>23.8861</v>
      </c>
      <c r="HC111">
        <v>18</v>
      </c>
      <c r="HD111">
        <v>528.773</v>
      </c>
      <c r="HE111">
        <v>441.531</v>
      </c>
      <c r="HF111">
        <v>24.7859</v>
      </c>
      <c r="HG111">
        <v>26.2731</v>
      </c>
      <c r="HH111">
        <v>30.0003</v>
      </c>
      <c r="HI111">
        <v>26.2953</v>
      </c>
      <c r="HJ111">
        <v>26.2497</v>
      </c>
      <c r="HK111">
        <v>48.4204</v>
      </c>
      <c r="HL111">
        <v>23.7509</v>
      </c>
      <c r="HM111">
        <v>95.502</v>
      </c>
      <c r="HN111">
        <v>24.7395</v>
      </c>
      <c r="HO111">
        <v>1188.71</v>
      </c>
      <c r="HP111">
        <v>23.3766</v>
      </c>
      <c r="HQ111">
        <v>101.191</v>
      </c>
      <c r="HR111">
        <v>101.049</v>
      </c>
    </row>
    <row r="112" spans="1:226">
      <c r="A112">
        <v>96</v>
      </c>
      <c r="B112">
        <v>1678811039.1</v>
      </c>
      <c r="C112">
        <v>720</v>
      </c>
      <c r="D112" t="s">
        <v>551</v>
      </c>
      <c r="E112" t="s">
        <v>552</v>
      </c>
      <c r="F112">
        <v>5</v>
      </c>
      <c r="G112" t="s">
        <v>410</v>
      </c>
      <c r="H112" t="s">
        <v>354</v>
      </c>
      <c r="I112">
        <v>1678811031.314285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1203.962896829025</v>
      </c>
      <c r="AK112">
        <v>1180.02806060606</v>
      </c>
      <c r="AL112">
        <v>3.424738173755441</v>
      </c>
      <c r="AM112">
        <v>64.39816624737645</v>
      </c>
      <c r="AN112">
        <f>(AP112 - AO112 + BO112*1E3/(8.314*(BQ112+273.15)) * AR112/BN112 * AQ112) * BN112/(100*BB112) * 1000/(1000 - AP112)</f>
        <v>0</v>
      </c>
      <c r="AO112">
        <v>23.3484301652667</v>
      </c>
      <c r="AP112">
        <v>23.96413636363636</v>
      </c>
      <c r="AQ112">
        <v>-0.0001244048277809974</v>
      </c>
      <c r="AR112">
        <v>112.6110813942616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2.96</v>
      </c>
      <c r="BC112">
        <v>0.5</v>
      </c>
      <c r="BD112" t="s">
        <v>355</v>
      </c>
      <c r="BE112">
        <v>2</v>
      </c>
      <c r="BF112" t="b">
        <v>1</v>
      </c>
      <c r="BG112">
        <v>1678811031.314285</v>
      </c>
      <c r="BH112">
        <v>1127.318214285714</v>
      </c>
      <c r="BI112">
        <v>1159.663928571429</v>
      </c>
      <c r="BJ112">
        <v>23.98017857142857</v>
      </c>
      <c r="BK112">
        <v>23.34808928571428</v>
      </c>
      <c r="BL112">
        <v>1133.043571428571</v>
      </c>
      <c r="BM112">
        <v>24.10822142857143</v>
      </c>
      <c r="BN112">
        <v>500.0892857142857</v>
      </c>
      <c r="BO112">
        <v>91.01336071428571</v>
      </c>
      <c r="BP112">
        <v>0.09998067142857141</v>
      </c>
      <c r="BQ112">
        <v>26.96261428571428</v>
      </c>
      <c r="BR112">
        <v>27.53357857142857</v>
      </c>
      <c r="BS112">
        <v>999.9000000000002</v>
      </c>
      <c r="BT112">
        <v>0</v>
      </c>
      <c r="BU112">
        <v>0</v>
      </c>
      <c r="BV112">
        <v>10003.70535714286</v>
      </c>
      <c r="BW112">
        <v>0</v>
      </c>
      <c r="BX112">
        <v>5.610265</v>
      </c>
      <c r="BY112">
        <v>-32.3451</v>
      </c>
      <c r="BZ112">
        <v>1155.016071428571</v>
      </c>
      <c r="CA112">
        <v>1187.386785714286</v>
      </c>
      <c r="CB112">
        <v>0.6320818928571429</v>
      </c>
      <c r="CC112">
        <v>1159.663928571429</v>
      </c>
      <c r="CD112">
        <v>23.34808928571428</v>
      </c>
      <c r="CE112">
        <v>2.182516428571429</v>
      </c>
      <c r="CF112">
        <v>2.124988571428572</v>
      </c>
      <c r="CG112">
        <v>18.83455</v>
      </c>
      <c r="CH112">
        <v>18.40774642857142</v>
      </c>
      <c r="CI112">
        <v>2000.037142857143</v>
      </c>
      <c r="CJ112">
        <v>0.9799942857142858</v>
      </c>
      <c r="CK112">
        <v>0.02000591428571429</v>
      </c>
      <c r="CL112">
        <v>0</v>
      </c>
      <c r="CM112">
        <v>2.201317857142857</v>
      </c>
      <c r="CN112">
        <v>0</v>
      </c>
      <c r="CO112">
        <v>5901.186071428572</v>
      </c>
      <c r="CP112">
        <v>16749.73214285714</v>
      </c>
      <c r="CQ112">
        <v>39.65374999999999</v>
      </c>
      <c r="CR112">
        <v>40.11585714285713</v>
      </c>
      <c r="CS112">
        <v>39.781</v>
      </c>
      <c r="CT112">
        <v>39.25192857142856</v>
      </c>
      <c r="CU112">
        <v>38.72071428571428</v>
      </c>
      <c r="CV112">
        <v>1960.026071428571</v>
      </c>
      <c r="CW112">
        <v>40.01107142857143</v>
      </c>
      <c r="CX112">
        <v>0</v>
      </c>
      <c r="CY112">
        <v>1678811043.9</v>
      </c>
      <c r="CZ112">
        <v>0</v>
      </c>
      <c r="DA112">
        <v>0</v>
      </c>
      <c r="DB112" t="s">
        <v>356</v>
      </c>
      <c r="DC112">
        <v>1678481775.6</v>
      </c>
      <c r="DD112">
        <v>1678481780.6</v>
      </c>
      <c r="DE112">
        <v>0</v>
      </c>
      <c r="DF112">
        <v>1.339</v>
      </c>
      <c r="DG112">
        <v>0.082</v>
      </c>
      <c r="DH112">
        <v>-1.99</v>
      </c>
      <c r="DI112">
        <v>-0.032</v>
      </c>
      <c r="DJ112">
        <v>420</v>
      </c>
      <c r="DK112">
        <v>29</v>
      </c>
      <c r="DL112">
        <v>0.33</v>
      </c>
      <c r="DM112">
        <v>0.22</v>
      </c>
      <c r="DN112">
        <v>-32.355555</v>
      </c>
      <c r="DO112">
        <v>0.1208577861163164</v>
      </c>
      <c r="DP112">
        <v>0.03601513536001268</v>
      </c>
      <c r="DQ112">
        <v>0</v>
      </c>
      <c r="DR112">
        <v>0.6401128500000001</v>
      </c>
      <c r="DS112">
        <v>-0.1598586191369596</v>
      </c>
      <c r="DT112">
        <v>0.01542210658689338</v>
      </c>
      <c r="DU112">
        <v>0</v>
      </c>
      <c r="DV112">
        <v>0</v>
      </c>
      <c r="DW112">
        <v>2</v>
      </c>
      <c r="DX112" t="s">
        <v>365</v>
      </c>
      <c r="DY112">
        <v>2.98371</v>
      </c>
      <c r="DZ112">
        <v>2.71556</v>
      </c>
      <c r="EA112">
        <v>0.190919</v>
      </c>
      <c r="EB112">
        <v>0.191852</v>
      </c>
      <c r="EC112">
        <v>0.108231</v>
      </c>
      <c r="ED112">
        <v>0.104126</v>
      </c>
      <c r="EE112">
        <v>25758.1</v>
      </c>
      <c r="EF112">
        <v>25809.8</v>
      </c>
      <c r="EG112">
        <v>29585.7</v>
      </c>
      <c r="EH112">
        <v>29533.5</v>
      </c>
      <c r="EI112">
        <v>34956.8</v>
      </c>
      <c r="EJ112">
        <v>35148.3</v>
      </c>
      <c r="EK112">
        <v>41686.1</v>
      </c>
      <c r="EL112">
        <v>42066.1</v>
      </c>
      <c r="EM112">
        <v>1.97497</v>
      </c>
      <c r="EN112">
        <v>1.90777</v>
      </c>
      <c r="EO112">
        <v>0.122175</v>
      </c>
      <c r="EP112">
        <v>0</v>
      </c>
      <c r="EQ112">
        <v>25.5218</v>
      </c>
      <c r="ER112">
        <v>999.9</v>
      </c>
      <c r="ES112">
        <v>52.4</v>
      </c>
      <c r="ET112">
        <v>32.2</v>
      </c>
      <c r="EU112">
        <v>27.8041</v>
      </c>
      <c r="EV112">
        <v>62.7997</v>
      </c>
      <c r="EW112">
        <v>32.8486</v>
      </c>
      <c r="EX112">
        <v>1</v>
      </c>
      <c r="EY112">
        <v>-0.0939634</v>
      </c>
      <c r="EZ112">
        <v>0.380727</v>
      </c>
      <c r="FA112">
        <v>20.3397</v>
      </c>
      <c r="FB112">
        <v>5.21924</v>
      </c>
      <c r="FC112">
        <v>12.0099</v>
      </c>
      <c r="FD112">
        <v>4.98955</v>
      </c>
      <c r="FE112">
        <v>3.28865</v>
      </c>
      <c r="FF112">
        <v>9999</v>
      </c>
      <c r="FG112">
        <v>9999</v>
      </c>
      <c r="FH112">
        <v>9999</v>
      </c>
      <c r="FI112">
        <v>999.9</v>
      </c>
      <c r="FJ112">
        <v>1.86795</v>
      </c>
      <c r="FK112">
        <v>1.86695</v>
      </c>
      <c r="FL112">
        <v>1.86646</v>
      </c>
      <c r="FM112">
        <v>1.86631</v>
      </c>
      <c r="FN112">
        <v>1.86816</v>
      </c>
      <c r="FO112">
        <v>1.87057</v>
      </c>
      <c r="FP112">
        <v>1.86929</v>
      </c>
      <c r="FQ112">
        <v>1.87073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-5.8</v>
      </c>
      <c r="GF112">
        <v>-0.1282</v>
      </c>
      <c r="GG112">
        <v>-2.056217051124162</v>
      </c>
      <c r="GH112">
        <v>-0.003737517340571005</v>
      </c>
      <c r="GI112">
        <v>5.982085394622747E-07</v>
      </c>
      <c r="GJ112">
        <v>-1.391655459703326E-10</v>
      </c>
      <c r="GK112">
        <v>-0.1764639834609928</v>
      </c>
      <c r="GL112">
        <v>-0.02035982196881906</v>
      </c>
      <c r="GM112">
        <v>0.001568582532168705</v>
      </c>
      <c r="GN112">
        <v>-2.657820970413759E-05</v>
      </c>
      <c r="GO112">
        <v>3</v>
      </c>
      <c r="GP112">
        <v>2314</v>
      </c>
      <c r="GQ112">
        <v>1</v>
      </c>
      <c r="GR112">
        <v>27</v>
      </c>
      <c r="GS112">
        <v>5487.7</v>
      </c>
      <c r="GT112">
        <v>5487.6</v>
      </c>
      <c r="GU112">
        <v>2.44507</v>
      </c>
      <c r="GV112">
        <v>2.21558</v>
      </c>
      <c r="GW112">
        <v>1.39648</v>
      </c>
      <c r="GX112">
        <v>2.34985</v>
      </c>
      <c r="GY112">
        <v>1.49536</v>
      </c>
      <c r="GZ112">
        <v>2.54761</v>
      </c>
      <c r="HA112">
        <v>39.3667</v>
      </c>
      <c r="HB112">
        <v>23.8949</v>
      </c>
      <c r="HC112">
        <v>18</v>
      </c>
      <c r="HD112">
        <v>528.674</v>
      </c>
      <c r="HE112">
        <v>441.607</v>
      </c>
      <c r="HF112">
        <v>24.7464</v>
      </c>
      <c r="HG112">
        <v>26.2731</v>
      </c>
      <c r="HH112">
        <v>30.0003</v>
      </c>
      <c r="HI112">
        <v>26.2953</v>
      </c>
      <c r="HJ112">
        <v>26.2497</v>
      </c>
      <c r="HK112">
        <v>48.9331</v>
      </c>
      <c r="HL112">
        <v>23.7509</v>
      </c>
      <c r="HM112">
        <v>95.502</v>
      </c>
      <c r="HN112">
        <v>24.7096</v>
      </c>
      <c r="HO112">
        <v>1202.07</v>
      </c>
      <c r="HP112">
        <v>23.3957</v>
      </c>
      <c r="HQ112">
        <v>101.191</v>
      </c>
      <c r="HR112">
        <v>101.048</v>
      </c>
    </row>
    <row r="113" spans="1:226">
      <c r="A113">
        <v>97</v>
      </c>
      <c r="B113">
        <v>1678811044.1</v>
      </c>
      <c r="C113">
        <v>725</v>
      </c>
      <c r="D113" t="s">
        <v>553</v>
      </c>
      <c r="E113" t="s">
        <v>554</v>
      </c>
      <c r="F113">
        <v>5</v>
      </c>
      <c r="G113" t="s">
        <v>410</v>
      </c>
      <c r="H113" t="s">
        <v>354</v>
      </c>
      <c r="I113">
        <v>1678811036.6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1220.798642598987</v>
      </c>
      <c r="AK113">
        <v>1197.101212121212</v>
      </c>
      <c r="AL113">
        <v>3.415720296983344</v>
      </c>
      <c r="AM113">
        <v>64.39816624737645</v>
      </c>
      <c r="AN113">
        <f>(AP113 - AO113 + BO113*1E3/(8.314*(BQ113+273.15)) * AR113/BN113 * AQ113) * BN113/(100*BB113) * 1000/(1000 - AP113)</f>
        <v>0</v>
      </c>
      <c r="AO113">
        <v>23.34963534128356</v>
      </c>
      <c r="AP113">
        <v>23.95191212121211</v>
      </c>
      <c r="AQ113">
        <v>-0.0001368401098786232</v>
      </c>
      <c r="AR113">
        <v>112.6110813942616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2.96</v>
      </c>
      <c r="BC113">
        <v>0.5</v>
      </c>
      <c r="BD113" t="s">
        <v>355</v>
      </c>
      <c r="BE113">
        <v>2</v>
      </c>
      <c r="BF113" t="b">
        <v>1</v>
      </c>
      <c r="BG113">
        <v>1678811036.6</v>
      </c>
      <c r="BH113">
        <v>1145.029629629629</v>
      </c>
      <c r="BI113">
        <v>1177.294814814815</v>
      </c>
      <c r="BJ113">
        <v>23.96786666666667</v>
      </c>
      <c r="BK113">
        <v>23.34880370370371</v>
      </c>
      <c r="BL113">
        <v>1150.807037037037</v>
      </c>
      <c r="BM113">
        <v>24.09602592592592</v>
      </c>
      <c r="BN113">
        <v>500.0776296296296</v>
      </c>
      <c r="BO113">
        <v>91.0129925925926</v>
      </c>
      <c r="BP113">
        <v>0.09997665925925926</v>
      </c>
      <c r="BQ113">
        <v>26.95907037037037</v>
      </c>
      <c r="BR113">
        <v>27.5311037037037</v>
      </c>
      <c r="BS113">
        <v>999.9000000000001</v>
      </c>
      <c r="BT113">
        <v>0</v>
      </c>
      <c r="BU113">
        <v>0</v>
      </c>
      <c r="BV113">
        <v>10007.94074074074</v>
      </c>
      <c r="BW113">
        <v>0</v>
      </c>
      <c r="BX113">
        <v>5.509118518518517</v>
      </c>
      <c r="BY113">
        <v>-32.26481851851851</v>
      </c>
      <c r="BZ113">
        <v>1173.147407407408</v>
      </c>
      <c r="CA113">
        <v>1205.440740740741</v>
      </c>
      <c r="CB113">
        <v>0.6190588888888888</v>
      </c>
      <c r="CC113">
        <v>1177.294814814815</v>
      </c>
      <c r="CD113">
        <v>23.34880370370371</v>
      </c>
      <c r="CE113">
        <v>2.181387407407407</v>
      </c>
      <c r="CF113">
        <v>2.125045185185185</v>
      </c>
      <c r="CG113">
        <v>18.82627037037037</v>
      </c>
      <c r="CH113">
        <v>18.40816296296296</v>
      </c>
      <c r="CI113">
        <v>2000.04</v>
      </c>
      <c r="CJ113">
        <v>0.9799936666666668</v>
      </c>
      <c r="CK113">
        <v>0.02000653333333333</v>
      </c>
      <c r="CL113">
        <v>0</v>
      </c>
      <c r="CM113">
        <v>2.234359259259259</v>
      </c>
      <c r="CN113">
        <v>0</v>
      </c>
      <c r="CO113">
        <v>5899.993703703703</v>
      </c>
      <c r="CP113">
        <v>16749.75555555556</v>
      </c>
      <c r="CQ113">
        <v>39.60618518518518</v>
      </c>
      <c r="CR113">
        <v>40.07385185185185</v>
      </c>
      <c r="CS113">
        <v>39.73585185185185</v>
      </c>
      <c r="CT113">
        <v>39.18503703703704</v>
      </c>
      <c r="CU113">
        <v>38.67337037037037</v>
      </c>
      <c r="CV113">
        <v>1960.028888888889</v>
      </c>
      <c r="CW113">
        <v>40.01185185185185</v>
      </c>
      <c r="CX113">
        <v>0</v>
      </c>
      <c r="CY113">
        <v>1678811048.7</v>
      </c>
      <c r="CZ113">
        <v>0</v>
      </c>
      <c r="DA113">
        <v>0</v>
      </c>
      <c r="DB113" t="s">
        <v>356</v>
      </c>
      <c r="DC113">
        <v>1678481775.6</v>
      </c>
      <c r="DD113">
        <v>1678481780.6</v>
      </c>
      <c r="DE113">
        <v>0</v>
      </c>
      <c r="DF113">
        <v>1.339</v>
      </c>
      <c r="DG113">
        <v>0.082</v>
      </c>
      <c r="DH113">
        <v>-1.99</v>
      </c>
      <c r="DI113">
        <v>-0.032</v>
      </c>
      <c r="DJ113">
        <v>420</v>
      </c>
      <c r="DK113">
        <v>29</v>
      </c>
      <c r="DL113">
        <v>0.33</v>
      </c>
      <c r="DM113">
        <v>0.22</v>
      </c>
      <c r="DN113">
        <v>-32.29569268292683</v>
      </c>
      <c r="DO113">
        <v>0.8423832752613079</v>
      </c>
      <c r="DP113">
        <v>0.1085882879868913</v>
      </c>
      <c r="DQ113">
        <v>0</v>
      </c>
      <c r="DR113">
        <v>0.6266153902439024</v>
      </c>
      <c r="DS113">
        <v>-0.1464102020905916</v>
      </c>
      <c r="DT113">
        <v>0.01446407862877608</v>
      </c>
      <c r="DU113">
        <v>0</v>
      </c>
      <c r="DV113">
        <v>0</v>
      </c>
      <c r="DW113">
        <v>2</v>
      </c>
      <c r="DX113" t="s">
        <v>365</v>
      </c>
      <c r="DY113">
        <v>2.98331</v>
      </c>
      <c r="DZ113">
        <v>2.71584</v>
      </c>
      <c r="EA113">
        <v>0.192643</v>
      </c>
      <c r="EB113">
        <v>0.193525</v>
      </c>
      <c r="EC113">
        <v>0.108194</v>
      </c>
      <c r="ED113">
        <v>0.104127</v>
      </c>
      <c r="EE113">
        <v>25702.9</v>
      </c>
      <c r="EF113">
        <v>25756.3</v>
      </c>
      <c r="EG113">
        <v>29585.3</v>
      </c>
      <c r="EH113">
        <v>29533.4</v>
      </c>
      <c r="EI113">
        <v>34957.6</v>
      </c>
      <c r="EJ113">
        <v>35148.1</v>
      </c>
      <c r="EK113">
        <v>41685.2</v>
      </c>
      <c r="EL113">
        <v>42065.9</v>
      </c>
      <c r="EM113">
        <v>1.975</v>
      </c>
      <c r="EN113">
        <v>1.9077</v>
      </c>
      <c r="EO113">
        <v>0.122547</v>
      </c>
      <c r="EP113">
        <v>0</v>
      </c>
      <c r="EQ113">
        <v>25.5197</v>
      </c>
      <c r="ER113">
        <v>999.9</v>
      </c>
      <c r="ES113">
        <v>52.4</v>
      </c>
      <c r="ET113">
        <v>32.2</v>
      </c>
      <c r="EU113">
        <v>27.8046</v>
      </c>
      <c r="EV113">
        <v>62.7197</v>
      </c>
      <c r="EW113">
        <v>32.6362</v>
      </c>
      <c r="EX113">
        <v>1</v>
      </c>
      <c r="EY113">
        <v>-0.0936941</v>
      </c>
      <c r="EZ113">
        <v>0.377451</v>
      </c>
      <c r="FA113">
        <v>20.3397</v>
      </c>
      <c r="FB113">
        <v>5.21834</v>
      </c>
      <c r="FC113">
        <v>12.0099</v>
      </c>
      <c r="FD113">
        <v>4.98935</v>
      </c>
      <c r="FE113">
        <v>3.28842</v>
      </c>
      <c r="FF113">
        <v>9999</v>
      </c>
      <c r="FG113">
        <v>9999</v>
      </c>
      <c r="FH113">
        <v>9999</v>
      </c>
      <c r="FI113">
        <v>999.9</v>
      </c>
      <c r="FJ113">
        <v>1.86795</v>
      </c>
      <c r="FK113">
        <v>1.86695</v>
      </c>
      <c r="FL113">
        <v>1.86646</v>
      </c>
      <c r="FM113">
        <v>1.86632</v>
      </c>
      <c r="FN113">
        <v>1.8682</v>
      </c>
      <c r="FO113">
        <v>1.87061</v>
      </c>
      <c r="FP113">
        <v>1.86932</v>
      </c>
      <c r="FQ113">
        <v>1.87073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-5.85</v>
      </c>
      <c r="GF113">
        <v>-0.1283</v>
      </c>
      <c r="GG113">
        <v>-2.056217051124162</v>
      </c>
      <c r="GH113">
        <v>-0.003737517340571005</v>
      </c>
      <c r="GI113">
        <v>5.982085394622747E-07</v>
      </c>
      <c r="GJ113">
        <v>-1.391655459703326E-10</v>
      </c>
      <c r="GK113">
        <v>-0.1764639834609928</v>
      </c>
      <c r="GL113">
        <v>-0.02035982196881906</v>
      </c>
      <c r="GM113">
        <v>0.001568582532168705</v>
      </c>
      <c r="GN113">
        <v>-2.657820970413759E-05</v>
      </c>
      <c r="GO113">
        <v>3</v>
      </c>
      <c r="GP113">
        <v>2314</v>
      </c>
      <c r="GQ113">
        <v>1</v>
      </c>
      <c r="GR113">
        <v>27</v>
      </c>
      <c r="GS113">
        <v>5487.8</v>
      </c>
      <c r="GT113">
        <v>5487.7</v>
      </c>
      <c r="GU113">
        <v>2.47559</v>
      </c>
      <c r="GV113">
        <v>2.21191</v>
      </c>
      <c r="GW113">
        <v>1.39648</v>
      </c>
      <c r="GX113">
        <v>2.34985</v>
      </c>
      <c r="GY113">
        <v>1.49536</v>
      </c>
      <c r="GZ113">
        <v>2.50732</v>
      </c>
      <c r="HA113">
        <v>39.3667</v>
      </c>
      <c r="HB113">
        <v>23.8949</v>
      </c>
      <c r="HC113">
        <v>18</v>
      </c>
      <c r="HD113">
        <v>528.6900000000001</v>
      </c>
      <c r="HE113">
        <v>441.562</v>
      </c>
      <c r="HF113">
        <v>24.7098</v>
      </c>
      <c r="HG113">
        <v>26.2731</v>
      </c>
      <c r="HH113">
        <v>30.0002</v>
      </c>
      <c r="HI113">
        <v>26.2953</v>
      </c>
      <c r="HJ113">
        <v>26.2497</v>
      </c>
      <c r="HK113">
        <v>49.5247</v>
      </c>
      <c r="HL113">
        <v>23.7509</v>
      </c>
      <c r="HM113">
        <v>95.502</v>
      </c>
      <c r="HN113">
        <v>24.6876</v>
      </c>
      <c r="HO113">
        <v>1222.11</v>
      </c>
      <c r="HP113">
        <v>23.4212</v>
      </c>
      <c r="HQ113">
        <v>101.189</v>
      </c>
      <c r="HR113">
        <v>101.048</v>
      </c>
    </row>
    <row r="114" spans="1:226">
      <c r="A114">
        <v>98</v>
      </c>
      <c r="B114">
        <v>1678811049.1</v>
      </c>
      <c r="C114">
        <v>730</v>
      </c>
      <c r="D114" t="s">
        <v>555</v>
      </c>
      <c r="E114" t="s">
        <v>556</v>
      </c>
      <c r="F114">
        <v>5</v>
      </c>
      <c r="G114" t="s">
        <v>410</v>
      </c>
      <c r="H114" t="s">
        <v>354</v>
      </c>
      <c r="I114">
        <v>1678811041.314285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1238.181413558018</v>
      </c>
      <c r="AK114">
        <v>1214.297333333334</v>
      </c>
      <c r="AL114">
        <v>3.441931655580853</v>
      </c>
      <c r="AM114">
        <v>64.39816624737645</v>
      </c>
      <c r="AN114">
        <f>(AP114 - AO114 + BO114*1E3/(8.314*(BQ114+273.15)) * AR114/BN114 * AQ114) * BN114/(100*BB114) * 1000/(1000 - AP114)</f>
        <v>0</v>
      </c>
      <c r="AO114">
        <v>23.35056603711406</v>
      </c>
      <c r="AP114">
        <v>23.94098121212122</v>
      </c>
      <c r="AQ114">
        <v>-9.282348918122271E-05</v>
      </c>
      <c r="AR114">
        <v>112.6110813942616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2.96</v>
      </c>
      <c r="BC114">
        <v>0.5</v>
      </c>
      <c r="BD114" t="s">
        <v>355</v>
      </c>
      <c r="BE114">
        <v>2</v>
      </c>
      <c r="BF114" t="b">
        <v>1</v>
      </c>
      <c r="BG114">
        <v>1678811041.314285</v>
      </c>
      <c r="BH114">
        <v>1160.820714285714</v>
      </c>
      <c r="BI114">
        <v>1193.090357142857</v>
      </c>
      <c r="BJ114">
        <v>23.95726071428572</v>
      </c>
      <c r="BK114">
        <v>23.34936785714286</v>
      </c>
      <c r="BL114">
        <v>1166.644642857143</v>
      </c>
      <c r="BM114">
        <v>24.08551428571429</v>
      </c>
      <c r="BN114">
        <v>500.0893571428571</v>
      </c>
      <c r="BO114">
        <v>91.01222857142857</v>
      </c>
      <c r="BP114">
        <v>0.1000104464285714</v>
      </c>
      <c r="BQ114">
        <v>26.95348928571428</v>
      </c>
      <c r="BR114">
        <v>27.52690714285714</v>
      </c>
      <c r="BS114">
        <v>999.9000000000002</v>
      </c>
      <c r="BT114">
        <v>0</v>
      </c>
      <c r="BU114">
        <v>0</v>
      </c>
      <c r="BV114">
        <v>10002.6575</v>
      </c>
      <c r="BW114">
        <v>0</v>
      </c>
      <c r="BX114">
        <v>5.729704285714284</v>
      </c>
      <c r="BY114">
        <v>-32.26991428571429</v>
      </c>
      <c r="BZ114">
        <v>1189.312857142857</v>
      </c>
      <c r="CA114">
        <v>1221.615357142857</v>
      </c>
      <c r="CB114">
        <v>0.6078904285714285</v>
      </c>
      <c r="CC114">
        <v>1193.090357142857</v>
      </c>
      <c r="CD114">
        <v>23.34936785714286</v>
      </c>
      <c r="CE114">
        <v>2.180403214285714</v>
      </c>
      <c r="CF114">
        <v>2.125078571428571</v>
      </c>
      <c r="CG114">
        <v>18.81904642857143</v>
      </c>
      <c r="CH114">
        <v>18.40840357142857</v>
      </c>
      <c r="CI114">
        <v>2000.043928571429</v>
      </c>
      <c r="CJ114">
        <v>0.9799960000000001</v>
      </c>
      <c r="CK114">
        <v>0.02000412857142857</v>
      </c>
      <c r="CL114">
        <v>0</v>
      </c>
      <c r="CM114">
        <v>2.259492857142857</v>
      </c>
      <c r="CN114">
        <v>0</v>
      </c>
      <c r="CO114">
        <v>5899.048571428571</v>
      </c>
      <c r="CP114">
        <v>16749.80357142857</v>
      </c>
      <c r="CQ114">
        <v>39.55782142857142</v>
      </c>
      <c r="CR114">
        <v>40.0355</v>
      </c>
      <c r="CS114">
        <v>39.69617857142857</v>
      </c>
      <c r="CT114">
        <v>39.13142857142856</v>
      </c>
      <c r="CU114">
        <v>38.63367857142856</v>
      </c>
      <c r="CV114">
        <v>1960.036785714286</v>
      </c>
      <c r="CW114">
        <v>40.0075</v>
      </c>
      <c r="CX114">
        <v>0</v>
      </c>
      <c r="CY114">
        <v>1678811054.1</v>
      </c>
      <c r="CZ114">
        <v>0</v>
      </c>
      <c r="DA114">
        <v>0</v>
      </c>
      <c r="DB114" t="s">
        <v>356</v>
      </c>
      <c r="DC114">
        <v>1678481775.6</v>
      </c>
      <c r="DD114">
        <v>1678481780.6</v>
      </c>
      <c r="DE114">
        <v>0</v>
      </c>
      <c r="DF114">
        <v>1.339</v>
      </c>
      <c r="DG114">
        <v>0.082</v>
      </c>
      <c r="DH114">
        <v>-1.99</v>
      </c>
      <c r="DI114">
        <v>-0.032</v>
      </c>
      <c r="DJ114">
        <v>420</v>
      </c>
      <c r="DK114">
        <v>29</v>
      </c>
      <c r="DL114">
        <v>0.33</v>
      </c>
      <c r="DM114">
        <v>0.22</v>
      </c>
      <c r="DN114">
        <v>-32.2851756097561</v>
      </c>
      <c r="DO114">
        <v>0.3319191637629711</v>
      </c>
      <c r="DP114">
        <v>0.1130482106965941</v>
      </c>
      <c r="DQ114">
        <v>0</v>
      </c>
      <c r="DR114">
        <v>0.6141956341463415</v>
      </c>
      <c r="DS114">
        <v>-0.1423084808362372</v>
      </c>
      <c r="DT114">
        <v>0.01404661433168948</v>
      </c>
      <c r="DU114">
        <v>0</v>
      </c>
      <c r="DV114">
        <v>0</v>
      </c>
      <c r="DW114">
        <v>2</v>
      </c>
      <c r="DX114" t="s">
        <v>365</v>
      </c>
      <c r="DY114">
        <v>2.98338</v>
      </c>
      <c r="DZ114">
        <v>2.71555</v>
      </c>
      <c r="EA114">
        <v>0.194367</v>
      </c>
      <c r="EB114">
        <v>0.195236</v>
      </c>
      <c r="EC114">
        <v>0.108162</v>
      </c>
      <c r="ED114">
        <v>0.104133</v>
      </c>
      <c r="EE114">
        <v>25648.1</v>
      </c>
      <c r="EF114">
        <v>25701.6</v>
      </c>
      <c r="EG114">
        <v>29585.4</v>
      </c>
      <c r="EH114">
        <v>29533.3</v>
      </c>
      <c r="EI114">
        <v>34959.1</v>
      </c>
      <c r="EJ114">
        <v>35147.6</v>
      </c>
      <c r="EK114">
        <v>41685.4</v>
      </c>
      <c r="EL114">
        <v>42065.6</v>
      </c>
      <c r="EM114">
        <v>1.97485</v>
      </c>
      <c r="EN114">
        <v>1.90812</v>
      </c>
      <c r="EO114">
        <v>0.121973</v>
      </c>
      <c r="EP114">
        <v>0</v>
      </c>
      <c r="EQ114">
        <v>25.5178</v>
      </c>
      <c r="ER114">
        <v>999.9</v>
      </c>
      <c r="ES114">
        <v>52.3</v>
      </c>
      <c r="ET114">
        <v>32.2</v>
      </c>
      <c r="EU114">
        <v>27.7528</v>
      </c>
      <c r="EV114">
        <v>62.9997</v>
      </c>
      <c r="EW114">
        <v>32.8606</v>
      </c>
      <c r="EX114">
        <v>1</v>
      </c>
      <c r="EY114">
        <v>-0.0937703</v>
      </c>
      <c r="EZ114">
        <v>0.356334</v>
      </c>
      <c r="FA114">
        <v>20.3401</v>
      </c>
      <c r="FB114">
        <v>5.21909</v>
      </c>
      <c r="FC114">
        <v>12.0099</v>
      </c>
      <c r="FD114">
        <v>4.9897</v>
      </c>
      <c r="FE114">
        <v>3.28858</v>
      </c>
      <c r="FF114">
        <v>9999</v>
      </c>
      <c r="FG114">
        <v>9999</v>
      </c>
      <c r="FH114">
        <v>9999</v>
      </c>
      <c r="FI114">
        <v>999.9</v>
      </c>
      <c r="FJ114">
        <v>1.86796</v>
      </c>
      <c r="FK114">
        <v>1.86698</v>
      </c>
      <c r="FL114">
        <v>1.86646</v>
      </c>
      <c r="FM114">
        <v>1.8663</v>
      </c>
      <c r="FN114">
        <v>1.86819</v>
      </c>
      <c r="FO114">
        <v>1.87057</v>
      </c>
      <c r="FP114">
        <v>1.86932</v>
      </c>
      <c r="FQ114">
        <v>1.87073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-5.9</v>
      </c>
      <c r="GF114">
        <v>-0.1284</v>
      </c>
      <c r="GG114">
        <v>-2.056217051124162</v>
      </c>
      <c r="GH114">
        <v>-0.003737517340571005</v>
      </c>
      <c r="GI114">
        <v>5.982085394622747E-07</v>
      </c>
      <c r="GJ114">
        <v>-1.391655459703326E-10</v>
      </c>
      <c r="GK114">
        <v>-0.1764639834609928</v>
      </c>
      <c r="GL114">
        <v>-0.02035982196881906</v>
      </c>
      <c r="GM114">
        <v>0.001568582532168705</v>
      </c>
      <c r="GN114">
        <v>-2.657820970413759E-05</v>
      </c>
      <c r="GO114">
        <v>3</v>
      </c>
      <c r="GP114">
        <v>2314</v>
      </c>
      <c r="GQ114">
        <v>1</v>
      </c>
      <c r="GR114">
        <v>27</v>
      </c>
      <c r="GS114">
        <v>5487.9</v>
      </c>
      <c r="GT114">
        <v>5487.8</v>
      </c>
      <c r="GU114">
        <v>2.5</v>
      </c>
      <c r="GV114">
        <v>2.21558</v>
      </c>
      <c r="GW114">
        <v>1.39648</v>
      </c>
      <c r="GX114">
        <v>2.34741</v>
      </c>
      <c r="GY114">
        <v>1.49536</v>
      </c>
      <c r="GZ114">
        <v>2.55249</v>
      </c>
      <c r="HA114">
        <v>39.3667</v>
      </c>
      <c r="HB114">
        <v>23.8949</v>
      </c>
      <c r="HC114">
        <v>18</v>
      </c>
      <c r="HD114">
        <v>528.59</v>
      </c>
      <c r="HE114">
        <v>441.82</v>
      </c>
      <c r="HF114">
        <v>24.6837</v>
      </c>
      <c r="HG114">
        <v>26.2731</v>
      </c>
      <c r="HH114">
        <v>30.0001</v>
      </c>
      <c r="HI114">
        <v>26.2953</v>
      </c>
      <c r="HJ114">
        <v>26.2497</v>
      </c>
      <c r="HK114">
        <v>50.0283</v>
      </c>
      <c r="HL114">
        <v>23.7509</v>
      </c>
      <c r="HM114">
        <v>95.502</v>
      </c>
      <c r="HN114">
        <v>24.6619</v>
      </c>
      <c r="HO114">
        <v>1235.46</v>
      </c>
      <c r="HP114">
        <v>23.4439</v>
      </c>
      <c r="HQ114">
        <v>101.189</v>
      </c>
      <c r="HR114">
        <v>101.047</v>
      </c>
    </row>
    <row r="115" spans="1:226">
      <c r="A115">
        <v>99</v>
      </c>
      <c r="B115">
        <v>1678811054.1</v>
      </c>
      <c r="C115">
        <v>735</v>
      </c>
      <c r="D115" t="s">
        <v>557</v>
      </c>
      <c r="E115" t="s">
        <v>558</v>
      </c>
      <c r="F115">
        <v>5</v>
      </c>
      <c r="G115" t="s">
        <v>410</v>
      </c>
      <c r="H115" t="s">
        <v>354</v>
      </c>
      <c r="I115">
        <v>1678811046.6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1255.169145971042</v>
      </c>
      <c r="AK115">
        <v>1231.445515151515</v>
      </c>
      <c r="AL115">
        <v>3.435857337229684</v>
      </c>
      <c r="AM115">
        <v>64.39816624737645</v>
      </c>
      <c r="AN115">
        <f>(AP115 - AO115 + BO115*1E3/(8.314*(BQ115+273.15)) * AR115/BN115 * AQ115) * BN115/(100*BB115) * 1000/(1000 - AP115)</f>
        <v>0</v>
      </c>
      <c r="AO115">
        <v>23.35515354602097</v>
      </c>
      <c r="AP115">
        <v>23.93439515151515</v>
      </c>
      <c r="AQ115">
        <v>-5.391229169663273E-05</v>
      </c>
      <c r="AR115">
        <v>112.6110813942616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2.96</v>
      </c>
      <c r="BC115">
        <v>0.5</v>
      </c>
      <c r="BD115" t="s">
        <v>355</v>
      </c>
      <c r="BE115">
        <v>2</v>
      </c>
      <c r="BF115" t="b">
        <v>1</v>
      </c>
      <c r="BG115">
        <v>1678811046.6</v>
      </c>
      <c r="BH115">
        <v>1178.506666666667</v>
      </c>
      <c r="BI115">
        <v>1210.717777777778</v>
      </c>
      <c r="BJ115">
        <v>23.94625185185185</v>
      </c>
      <c r="BK115">
        <v>23.35107407407407</v>
      </c>
      <c r="BL115">
        <v>1184.382222222222</v>
      </c>
      <c r="BM115">
        <v>24.0746</v>
      </c>
      <c r="BN115">
        <v>500.0792592592592</v>
      </c>
      <c r="BO115">
        <v>91.01157777777779</v>
      </c>
      <c r="BP115">
        <v>0.09998772592592592</v>
      </c>
      <c r="BQ115">
        <v>26.94588518518519</v>
      </c>
      <c r="BR115">
        <v>27.52521111111111</v>
      </c>
      <c r="BS115">
        <v>999.9000000000001</v>
      </c>
      <c r="BT115">
        <v>0</v>
      </c>
      <c r="BU115">
        <v>0</v>
      </c>
      <c r="BV115">
        <v>10003.03444444444</v>
      </c>
      <c r="BW115">
        <v>0</v>
      </c>
      <c r="BX115">
        <v>6.35478</v>
      </c>
      <c r="BY115">
        <v>-32.21213333333333</v>
      </c>
      <c r="BZ115">
        <v>1207.41962962963</v>
      </c>
      <c r="CA115">
        <v>1239.666666666667</v>
      </c>
      <c r="CB115">
        <v>0.5951751851851852</v>
      </c>
      <c r="CC115">
        <v>1210.717777777778</v>
      </c>
      <c r="CD115">
        <v>23.35107407407407</v>
      </c>
      <c r="CE115">
        <v>2.179385555555556</v>
      </c>
      <c r="CF115">
        <v>2.125218148148148</v>
      </c>
      <c r="CG115">
        <v>18.81158148148148</v>
      </c>
      <c r="CH115">
        <v>18.40945185185185</v>
      </c>
      <c r="CI115">
        <v>2000.008888888889</v>
      </c>
      <c r="CJ115">
        <v>0.9799997777777777</v>
      </c>
      <c r="CK115">
        <v>0.02000022962962963</v>
      </c>
      <c r="CL115">
        <v>0</v>
      </c>
      <c r="CM115">
        <v>2.272722222222222</v>
      </c>
      <c r="CN115">
        <v>0</v>
      </c>
      <c r="CO115">
        <v>5897.801481481481</v>
      </c>
      <c r="CP115">
        <v>16749.53703703704</v>
      </c>
      <c r="CQ115">
        <v>39.49966666666666</v>
      </c>
      <c r="CR115">
        <v>39.98818518518518</v>
      </c>
      <c r="CS115">
        <v>39.65251851851852</v>
      </c>
      <c r="CT115">
        <v>39.07618518518517</v>
      </c>
      <c r="CU115">
        <v>38.59003703703704</v>
      </c>
      <c r="CV115">
        <v>1960.008148148148</v>
      </c>
      <c r="CW115">
        <v>40.00037037037037</v>
      </c>
      <c r="CX115">
        <v>0</v>
      </c>
      <c r="CY115">
        <v>1678811058.9</v>
      </c>
      <c r="CZ115">
        <v>0</v>
      </c>
      <c r="DA115">
        <v>0</v>
      </c>
      <c r="DB115" t="s">
        <v>356</v>
      </c>
      <c r="DC115">
        <v>1678481775.6</v>
      </c>
      <c r="DD115">
        <v>1678481780.6</v>
      </c>
      <c r="DE115">
        <v>0</v>
      </c>
      <c r="DF115">
        <v>1.339</v>
      </c>
      <c r="DG115">
        <v>0.082</v>
      </c>
      <c r="DH115">
        <v>-1.99</v>
      </c>
      <c r="DI115">
        <v>-0.032</v>
      </c>
      <c r="DJ115">
        <v>420</v>
      </c>
      <c r="DK115">
        <v>29</v>
      </c>
      <c r="DL115">
        <v>0.33</v>
      </c>
      <c r="DM115">
        <v>0.22</v>
      </c>
      <c r="DN115">
        <v>-32.2504243902439</v>
      </c>
      <c r="DO115">
        <v>0.3881644599302997</v>
      </c>
      <c r="DP115">
        <v>0.1294184342063878</v>
      </c>
      <c r="DQ115">
        <v>0</v>
      </c>
      <c r="DR115">
        <v>0.6024616585365853</v>
      </c>
      <c r="DS115">
        <v>-0.1448112125435541</v>
      </c>
      <c r="DT115">
        <v>0.01431353064046735</v>
      </c>
      <c r="DU115">
        <v>0</v>
      </c>
      <c r="DV115">
        <v>0</v>
      </c>
      <c r="DW115">
        <v>2</v>
      </c>
      <c r="DX115" t="s">
        <v>365</v>
      </c>
      <c r="DY115">
        <v>2.9834</v>
      </c>
      <c r="DZ115">
        <v>2.71554</v>
      </c>
      <c r="EA115">
        <v>0.196068</v>
      </c>
      <c r="EB115">
        <v>0.196871</v>
      </c>
      <c r="EC115">
        <v>0.108139</v>
      </c>
      <c r="ED115">
        <v>0.104168</v>
      </c>
      <c r="EE115">
        <v>25594.6</v>
      </c>
      <c r="EF115">
        <v>25649.4</v>
      </c>
      <c r="EG115">
        <v>29586.1</v>
      </c>
      <c r="EH115">
        <v>29533.3</v>
      </c>
      <c r="EI115">
        <v>34960.8</v>
      </c>
      <c r="EJ115">
        <v>35146.1</v>
      </c>
      <c r="EK115">
        <v>41686.2</v>
      </c>
      <c r="EL115">
        <v>42065.4</v>
      </c>
      <c r="EM115">
        <v>1.97483</v>
      </c>
      <c r="EN115">
        <v>1.90788</v>
      </c>
      <c r="EO115">
        <v>0.123076</v>
      </c>
      <c r="EP115">
        <v>0</v>
      </c>
      <c r="EQ115">
        <v>25.5146</v>
      </c>
      <c r="ER115">
        <v>999.9</v>
      </c>
      <c r="ES115">
        <v>52.4</v>
      </c>
      <c r="ET115">
        <v>32.2</v>
      </c>
      <c r="EU115">
        <v>27.8035</v>
      </c>
      <c r="EV115">
        <v>63.1897</v>
      </c>
      <c r="EW115">
        <v>32.472</v>
      </c>
      <c r="EX115">
        <v>1</v>
      </c>
      <c r="EY115">
        <v>-0.0937957</v>
      </c>
      <c r="EZ115">
        <v>0.366778</v>
      </c>
      <c r="FA115">
        <v>20.3398</v>
      </c>
      <c r="FB115">
        <v>5.21729</v>
      </c>
      <c r="FC115">
        <v>12.0099</v>
      </c>
      <c r="FD115">
        <v>4.98915</v>
      </c>
      <c r="FE115">
        <v>3.28835</v>
      </c>
      <c r="FF115">
        <v>9999</v>
      </c>
      <c r="FG115">
        <v>9999</v>
      </c>
      <c r="FH115">
        <v>9999</v>
      </c>
      <c r="FI115">
        <v>999.9</v>
      </c>
      <c r="FJ115">
        <v>1.86796</v>
      </c>
      <c r="FK115">
        <v>1.86697</v>
      </c>
      <c r="FL115">
        <v>1.86646</v>
      </c>
      <c r="FM115">
        <v>1.86633</v>
      </c>
      <c r="FN115">
        <v>1.86816</v>
      </c>
      <c r="FO115">
        <v>1.8706</v>
      </c>
      <c r="FP115">
        <v>1.86929</v>
      </c>
      <c r="FQ115">
        <v>1.87073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-5.95</v>
      </c>
      <c r="GF115">
        <v>-0.1284</v>
      </c>
      <c r="GG115">
        <v>-2.056217051124162</v>
      </c>
      <c r="GH115">
        <v>-0.003737517340571005</v>
      </c>
      <c r="GI115">
        <v>5.982085394622747E-07</v>
      </c>
      <c r="GJ115">
        <v>-1.391655459703326E-10</v>
      </c>
      <c r="GK115">
        <v>-0.1764639834609928</v>
      </c>
      <c r="GL115">
        <v>-0.02035982196881906</v>
      </c>
      <c r="GM115">
        <v>0.001568582532168705</v>
      </c>
      <c r="GN115">
        <v>-2.657820970413759E-05</v>
      </c>
      <c r="GO115">
        <v>3</v>
      </c>
      <c r="GP115">
        <v>2314</v>
      </c>
      <c r="GQ115">
        <v>1</v>
      </c>
      <c r="GR115">
        <v>27</v>
      </c>
      <c r="GS115">
        <v>5488</v>
      </c>
      <c r="GT115">
        <v>5487.9</v>
      </c>
      <c r="GU115">
        <v>2.52686</v>
      </c>
      <c r="GV115">
        <v>2.19482</v>
      </c>
      <c r="GW115">
        <v>1.39648</v>
      </c>
      <c r="GX115">
        <v>2.35107</v>
      </c>
      <c r="GY115">
        <v>1.49536</v>
      </c>
      <c r="GZ115">
        <v>2.54395</v>
      </c>
      <c r="HA115">
        <v>39.3917</v>
      </c>
      <c r="HB115">
        <v>23.8949</v>
      </c>
      <c r="HC115">
        <v>18</v>
      </c>
      <c r="HD115">
        <v>528.574</v>
      </c>
      <c r="HE115">
        <v>441.668</v>
      </c>
      <c r="HF115">
        <v>24.6596</v>
      </c>
      <c r="HG115">
        <v>26.2731</v>
      </c>
      <c r="HH115">
        <v>30</v>
      </c>
      <c r="HI115">
        <v>26.2953</v>
      </c>
      <c r="HJ115">
        <v>26.2497</v>
      </c>
      <c r="HK115">
        <v>50.6193</v>
      </c>
      <c r="HL115">
        <v>23.458</v>
      </c>
      <c r="HM115">
        <v>95.502</v>
      </c>
      <c r="HN115">
        <v>24.6347</v>
      </c>
      <c r="HO115">
        <v>1255.51</v>
      </c>
      <c r="HP115">
        <v>23.4722</v>
      </c>
      <c r="HQ115">
        <v>101.192</v>
      </c>
      <c r="HR115">
        <v>101.047</v>
      </c>
    </row>
    <row r="116" spans="1:226">
      <c r="A116">
        <v>100</v>
      </c>
      <c r="B116">
        <v>1678811059.1</v>
      </c>
      <c r="C116">
        <v>740</v>
      </c>
      <c r="D116" t="s">
        <v>559</v>
      </c>
      <c r="E116" t="s">
        <v>560</v>
      </c>
      <c r="F116">
        <v>5</v>
      </c>
      <c r="G116" t="s">
        <v>410</v>
      </c>
      <c r="H116" t="s">
        <v>354</v>
      </c>
      <c r="I116">
        <v>1678811051.314285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1272.482546919462</v>
      </c>
      <c r="AK116">
        <v>1248.480121212121</v>
      </c>
      <c r="AL116">
        <v>3.41571748572122</v>
      </c>
      <c r="AM116">
        <v>64.39816624737645</v>
      </c>
      <c r="AN116">
        <f>(AP116 - AO116 + BO116*1E3/(8.314*(BQ116+273.15)) * AR116/BN116 * AQ116) * BN116/(100*BB116) * 1000/(1000 - AP116)</f>
        <v>0</v>
      </c>
      <c r="AO116">
        <v>23.39389359132411</v>
      </c>
      <c r="AP116">
        <v>23.93596909090909</v>
      </c>
      <c r="AQ116">
        <v>5.121064766249149E-05</v>
      </c>
      <c r="AR116">
        <v>112.6110813942616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2.96</v>
      </c>
      <c r="BC116">
        <v>0.5</v>
      </c>
      <c r="BD116" t="s">
        <v>355</v>
      </c>
      <c r="BE116">
        <v>2</v>
      </c>
      <c r="BF116" t="b">
        <v>1</v>
      </c>
      <c r="BG116">
        <v>1678811051.314285</v>
      </c>
      <c r="BH116">
        <v>1194.272857142857</v>
      </c>
      <c r="BI116">
        <v>1226.564642857143</v>
      </c>
      <c r="BJ116">
        <v>23.93912857142857</v>
      </c>
      <c r="BK116">
        <v>23.36256071428571</v>
      </c>
      <c r="BL116">
        <v>1200.194285714286</v>
      </c>
      <c r="BM116">
        <v>24.06753214285715</v>
      </c>
      <c r="BN116">
        <v>500.0886071428572</v>
      </c>
      <c r="BO116">
        <v>91.01073571428572</v>
      </c>
      <c r="BP116">
        <v>0.100030275</v>
      </c>
      <c r="BQ116">
        <v>26.93971071428572</v>
      </c>
      <c r="BR116">
        <v>27.52355357142858</v>
      </c>
      <c r="BS116">
        <v>999.9000000000002</v>
      </c>
      <c r="BT116">
        <v>0</v>
      </c>
      <c r="BU116">
        <v>0</v>
      </c>
      <c r="BV116">
        <v>9992.655357142856</v>
      </c>
      <c r="BW116">
        <v>0</v>
      </c>
      <c r="BX116">
        <v>6.436614642857142</v>
      </c>
      <c r="BY116">
        <v>-32.29280357142857</v>
      </c>
      <c r="BZ116">
        <v>1223.562857142857</v>
      </c>
      <c r="CA116">
        <v>1255.907142857143</v>
      </c>
      <c r="CB116">
        <v>0.5765630714285714</v>
      </c>
      <c r="CC116">
        <v>1226.564642857143</v>
      </c>
      <c r="CD116">
        <v>23.36256071428571</v>
      </c>
      <c r="CE116">
        <v>2.178716428571429</v>
      </c>
      <c r="CF116">
        <v>2.126244285714285</v>
      </c>
      <c r="CG116">
        <v>18.80667142857143</v>
      </c>
      <c r="CH116">
        <v>18.41715357142857</v>
      </c>
      <c r="CI116">
        <v>2000.013928571429</v>
      </c>
      <c r="CJ116">
        <v>0.9800038214285716</v>
      </c>
      <c r="CK116">
        <v>0.01999606428571429</v>
      </c>
      <c r="CL116">
        <v>0</v>
      </c>
      <c r="CM116">
        <v>2.20975</v>
      </c>
      <c r="CN116">
        <v>0</v>
      </c>
      <c r="CO116">
        <v>5896.941785714285</v>
      </c>
      <c r="CP116">
        <v>16749.59285714286</v>
      </c>
      <c r="CQ116">
        <v>39.45507142857143</v>
      </c>
      <c r="CR116">
        <v>39.95285714285713</v>
      </c>
      <c r="CS116">
        <v>39.61357142857141</v>
      </c>
      <c r="CT116">
        <v>39.03099999999999</v>
      </c>
      <c r="CU116">
        <v>38.55110714285714</v>
      </c>
      <c r="CV116">
        <v>1960.019285714285</v>
      </c>
      <c r="CW116">
        <v>39.99392857142857</v>
      </c>
      <c r="CX116">
        <v>0</v>
      </c>
      <c r="CY116">
        <v>1678811063.7</v>
      </c>
      <c r="CZ116">
        <v>0</v>
      </c>
      <c r="DA116">
        <v>0</v>
      </c>
      <c r="DB116" t="s">
        <v>356</v>
      </c>
      <c r="DC116">
        <v>1678481775.6</v>
      </c>
      <c r="DD116">
        <v>1678481780.6</v>
      </c>
      <c r="DE116">
        <v>0</v>
      </c>
      <c r="DF116">
        <v>1.339</v>
      </c>
      <c r="DG116">
        <v>0.082</v>
      </c>
      <c r="DH116">
        <v>-1.99</v>
      </c>
      <c r="DI116">
        <v>-0.032</v>
      </c>
      <c r="DJ116">
        <v>420</v>
      </c>
      <c r="DK116">
        <v>29</v>
      </c>
      <c r="DL116">
        <v>0.33</v>
      </c>
      <c r="DM116">
        <v>0.22</v>
      </c>
      <c r="DN116">
        <v>-32.2445125</v>
      </c>
      <c r="DO116">
        <v>-0.5200964352719936</v>
      </c>
      <c r="DP116">
        <v>0.1495299989759582</v>
      </c>
      <c r="DQ116">
        <v>0</v>
      </c>
      <c r="DR116">
        <v>0.586441225</v>
      </c>
      <c r="DS116">
        <v>-0.2126933020637909</v>
      </c>
      <c r="DT116">
        <v>0.0214712833110733</v>
      </c>
      <c r="DU116">
        <v>0</v>
      </c>
      <c r="DV116">
        <v>0</v>
      </c>
      <c r="DW116">
        <v>2</v>
      </c>
      <c r="DX116" t="s">
        <v>365</v>
      </c>
      <c r="DY116">
        <v>2.98335</v>
      </c>
      <c r="DZ116">
        <v>2.71557</v>
      </c>
      <c r="EA116">
        <v>0.197758</v>
      </c>
      <c r="EB116">
        <v>0.198562</v>
      </c>
      <c r="EC116">
        <v>0.10815</v>
      </c>
      <c r="ED116">
        <v>0.10427</v>
      </c>
      <c r="EE116">
        <v>25540.6</v>
      </c>
      <c r="EF116">
        <v>25595.6</v>
      </c>
      <c r="EG116">
        <v>29585.8</v>
      </c>
      <c r="EH116">
        <v>29533.5</v>
      </c>
      <c r="EI116">
        <v>34960.1</v>
      </c>
      <c r="EJ116">
        <v>35142.2</v>
      </c>
      <c r="EK116">
        <v>41686</v>
      </c>
      <c r="EL116">
        <v>42065.7</v>
      </c>
      <c r="EM116">
        <v>1.97465</v>
      </c>
      <c r="EN116">
        <v>1.90817</v>
      </c>
      <c r="EO116">
        <v>0.122115</v>
      </c>
      <c r="EP116">
        <v>0</v>
      </c>
      <c r="EQ116">
        <v>25.5112</v>
      </c>
      <c r="ER116">
        <v>999.9</v>
      </c>
      <c r="ES116">
        <v>52.3</v>
      </c>
      <c r="ET116">
        <v>32.2</v>
      </c>
      <c r="EU116">
        <v>27.7518</v>
      </c>
      <c r="EV116">
        <v>63.1096</v>
      </c>
      <c r="EW116">
        <v>32.9127</v>
      </c>
      <c r="EX116">
        <v>1</v>
      </c>
      <c r="EY116">
        <v>-0.0938872</v>
      </c>
      <c r="EZ116">
        <v>0.38524</v>
      </c>
      <c r="FA116">
        <v>20.3401</v>
      </c>
      <c r="FB116">
        <v>5.21909</v>
      </c>
      <c r="FC116">
        <v>12.0099</v>
      </c>
      <c r="FD116">
        <v>4.9897</v>
      </c>
      <c r="FE116">
        <v>3.28855</v>
      </c>
      <c r="FF116">
        <v>9999</v>
      </c>
      <c r="FG116">
        <v>9999</v>
      </c>
      <c r="FH116">
        <v>9999</v>
      </c>
      <c r="FI116">
        <v>999.9</v>
      </c>
      <c r="FJ116">
        <v>1.86796</v>
      </c>
      <c r="FK116">
        <v>1.86699</v>
      </c>
      <c r="FL116">
        <v>1.86646</v>
      </c>
      <c r="FM116">
        <v>1.8663</v>
      </c>
      <c r="FN116">
        <v>1.86816</v>
      </c>
      <c r="FO116">
        <v>1.87057</v>
      </c>
      <c r="FP116">
        <v>1.86929</v>
      </c>
      <c r="FQ116">
        <v>1.87073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-5.99</v>
      </c>
      <c r="GF116">
        <v>-0.1284</v>
      </c>
      <c r="GG116">
        <v>-2.056217051124162</v>
      </c>
      <c r="GH116">
        <v>-0.003737517340571005</v>
      </c>
      <c r="GI116">
        <v>5.982085394622747E-07</v>
      </c>
      <c r="GJ116">
        <v>-1.391655459703326E-10</v>
      </c>
      <c r="GK116">
        <v>-0.1764639834609928</v>
      </c>
      <c r="GL116">
        <v>-0.02035982196881906</v>
      </c>
      <c r="GM116">
        <v>0.001568582532168705</v>
      </c>
      <c r="GN116">
        <v>-2.657820970413759E-05</v>
      </c>
      <c r="GO116">
        <v>3</v>
      </c>
      <c r="GP116">
        <v>2314</v>
      </c>
      <c r="GQ116">
        <v>1</v>
      </c>
      <c r="GR116">
        <v>27</v>
      </c>
      <c r="GS116">
        <v>5488.1</v>
      </c>
      <c r="GT116">
        <v>5488</v>
      </c>
      <c r="GU116">
        <v>2.55493</v>
      </c>
      <c r="GV116">
        <v>2.21558</v>
      </c>
      <c r="GW116">
        <v>1.39648</v>
      </c>
      <c r="GX116">
        <v>2.34741</v>
      </c>
      <c r="GY116">
        <v>1.49536</v>
      </c>
      <c r="GZ116">
        <v>2.51709</v>
      </c>
      <c r="HA116">
        <v>39.3917</v>
      </c>
      <c r="HB116">
        <v>23.8949</v>
      </c>
      <c r="HC116">
        <v>18</v>
      </c>
      <c r="HD116">
        <v>528.458</v>
      </c>
      <c r="HE116">
        <v>441.85</v>
      </c>
      <c r="HF116">
        <v>24.6341</v>
      </c>
      <c r="HG116">
        <v>26.2731</v>
      </c>
      <c r="HH116">
        <v>30.0002</v>
      </c>
      <c r="HI116">
        <v>26.2953</v>
      </c>
      <c r="HJ116">
        <v>26.2497</v>
      </c>
      <c r="HK116">
        <v>51.1213</v>
      </c>
      <c r="HL116">
        <v>23.458</v>
      </c>
      <c r="HM116">
        <v>95.502</v>
      </c>
      <c r="HN116">
        <v>24.6188</v>
      </c>
      <c r="HO116">
        <v>1268.89</v>
      </c>
      <c r="HP116">
        <v>23.4866</v>
      </c>
      <c r="HQ116">
        <v>101.191</v>
      </c>
      <c r="HR116">
        <v>101.047</v>
      </c>
    </row>
    <row r="117" spans="1:226">
      <c r="A117">
        <v>101</v>
      </c>
      <c r="B117">
        <v>1678811064.1</v>
      </c>
      <c r="C117">
        <v>745</v>
      </c>
      <c r="D117" t="s">
        <v>561</v>
      </c>
      <c r="E117" t="s">
        <v>562</v>
      </c>
      <c r="F117">
        <v>5</v>
      </c>
      <c r="G117" t="s">
        <v>410</v>
      </c>
      <c r="H117" t="s">
        <v>354</v>
      </c>
      <c r="I117">
        <v>1678811056.6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1289.462958904211</v>
      </c>
      <c r="AK117">
        <v>1265.564484848484</v>
      </c>
      <c r="AL117">
        <v>3.414913778808254</v>
      </c>
      <c r="AM117">
        <v>64.39816624737645</v>
      </c>
      <c r="AN117">
        <f>(AP117 - AO117 + BO117*1E3/(8.314*(BQ117+273.15)) * AR117/BN117 * AQ117) * BN117/(100*BB117) * 1000/(1000 - AP117)</f>
        <v>0</v>
      </c>
      <c r="AO117">
        <v>23.408535302671</v>
      </c>
      <c r="AP117">
        <v>23.94387818181818</v>
      </c>
      <c r="AQ117">
        <v>3.62439343083474E-05</v>
      </c>
      <c r="AR117">
        <v>112.6110813942616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2.96</v>
      </c>
      <c r="BC117">
        <v>0.5</v>
      </c>
      <c r="BD117" t="s">
        <v>355</v>
      </c>
      <c r="BE117">
        <v>2</v>
      </c>
      <c r="BF117" t="b">
        <v>1</v>
      </c>
      <c r="BG117">
        <v>1678811056.6</v>
      </c>
      <c r="BH117">
        <v>1211.927777777778</v>
      </c>
      <c r="BI117">
        <v>1244.184444444444</v>
      </c>
      <c r="BJ117">
        <v>23.9375037037037</v>
      </c>
      <c r="BK117">
        <v>23.38054444444444</v>
      </c>
      <c r="BL117">
        <v>1217.901111111111</v>
      </c>
      <c r="BM117">
        <v>24.06591851851852</v>
      </c>
      <c r="BN117">
        <v>500.0784074074075</v>
      </c>
      <c r="BO117">
        <v>91.01083703703704</v>
      </c>
      <c r="BP117">
        <v>0.09997397407407407</v>
      </c>
      <c r="BQ117">
        <v>26.93234444444444</v>
      </c>
      <c r="BR117">
        <v>27.51785185185185</v>
      </c>
      <c r="BS117">
        <v>999.9000000000001</v>
      </c>
      <c r="BT117">
        <v>0</v>
      </c>
      <c r="BU117">
        <v>0</v>
      </c>
      <c r="BV117">
        <v>9995.158148148148</v>
      </c>
      <c r="BW117">
        <v>0</v>
      </c>
      <c r="BX117">
        <v>6.435761851851851</v>
      </c>
      <c r="BY117">
        <v>-32.25697407407407</v>
      </c>
      <c r="BZ117">
        <v>1241.649259259259</v>
      </c>
      <c r="CA117">
        <v>1273.971481481482</v>
      </c>
      <c r="CB117">
        <v>0.5569598518518519</v>
      </c>
      <c r="CC117">
        <v>1244.184444444444</v>
      </c>
      <c r="CD117">
        <v>23.38054444444444</v>
      </c>
      <c r="CE117">
        <v>2.178571481481481</v>
      </c>
      <c r="CF117">
        <v>2.127882592592592</v>
      </c>
      <c r="CG117">
        <v>18.80560740740741</v>
      </c>
      <c r="CH117">
        <v>18.42944814814815</v>
      </c>
      <c r="CI117">
        <v>1999.982222222222</v>
      </c>
      <c r="CJ117">
        <v>0.9800056666666668</v>
      </c>
      <c r="CK117">
        <v>0.01999414814814815</v>
      </c>
      <c r="CL117">
        <v>0</v>
      </c>
      <c r="CM117">
        <v>2.220314814814815</v>
      </c>
      <c r="CN117">
        <v>0</v>
      </c>
      <c r="CO117">
        <v>5895.809999999999</v>
      </c>
      <c r="CP117">
        <v>16749.32962962963</v>
      </c>
      <c r="CQ117">
        <v>39.40944444444444</v>
      </c>
      <c r="CR117">
        <v>39.90944444444444</v>
      </c>
      <c r="CS117">
        <v>39.56918518518518</v>
      </c>
      <c r="CT117">
        <v>38.98118518518518</v>
      </c>
      <c r="CU117">
        <v>38.49737037037036</v>
      </c>
      <c r="CV117">
        <v>1959.991111111111</v>
      </c>
      <c r="CW117">
        <v>39.99037037037037</v>
      </c>
      <c r="CX117">
        <v>0</v>
      </c>
      <c r="CY117">
        <v>1678811069.1</v>
      </c>
      <c r="CZ117">
        <v>0</v>
      </c>
      <c r="DA117">
        <v>0</v>
      </c>
      <c r="DB117" t="s">
        <v>356</v>
      </c>
      <c r="DC117">
        <v>1678481775.6</v>
      </c>
      <c r="DD117">
        <v>1678481780.6</v>
      </c>
      <c r="DE117">
        <v>0</v>
      </c>
      <c r="DF117">
        <v>1.339</v>
      </c>
      <c r="DG117">
        <v>0.082</v>
      </c>
      <c r="DH117">
        <v>-1.99</v>
      </c>
      <c r="DI117">
        <v>-0.032</v>
      </c>
      <c r="DJ117">
        <v>420</v>
      </c>
      <c r="DK117">
        <v>29</v>
      </c>
      <c r="DL117">
        <v>0.33</v>
      </c>
      <c r="DM117">
        <v>0.22</v>
      </c>
      <c r="DN117">
        <v>-32.26977073170732</v>
      </c>
      <c r="DO117">
        <v>0.03131916376301152</v>
      </c>
      <c r="DP117">
        <v>0.1523930640568502</v>
      </c>
      <c r="DQ117">
        <v>1</v>
      </c>
      <c r="DR117">
        <v>0.5681643170731707</v>
      </c>
      <c r="DS117">
        <v>-0.2395322717770034</v>
      </c>
      <c r="DT117">
        <v>0.02440308215483368</v>
      </c>
      <c r="DU117">
        <v>0</v>
      </c>
      <c r="DV117">
        <v>1</v>
      </c>
      <c r="DW117">
        <v>2</v>
      </c>
      <c r="DX117" t="s">
        <v>357</v>
      </c>
      <c r="DY117">
        <v>2.98363</v>
      </c>
      <c r="DZ117">
        <v>2.71563</v>
      </c>
      <c r="EA117">
        <v>0.199434</v>
      </c>
      <c r="EB117">
        <v>0.200158</v>
      </c>
      <c r="EC117">
        <v>0.108175</v>
      </c>
      <c r="ED117">
        <v>0.104371</v>
      </c>
      <c r="EE117">
        <v>25487.2</v>
      </c>
      <c r="EF117">
        <v>25544.7</v>
      </c>
      <c r="EG117">
        <v>29585.8</v>
      </c>
      <c r="EH117">
        <v>29533.4</v>
      </c>
      <c r="EI117">
        <v>34959.1</v>
      </c>
      <c r="EJ117">
        <v>35138.1</v>
      </c>
      <c r="EK117">
        <v>41686</v>
      </c>
      <c r="EL117">
        <v>42065.6</v>
      </c>
      <c r="EM117">
        <v>1.9752</v>
      </c>
      <c r="EN117">
        <v>1.90832</v>
      </c>
      <c r="EO117">
        <v>0.122525</v>
      </c>
      <c r="EP117">
        <v>0</v>
      </c>
      <c r="EQ117">
        <v>25.5076</v>
      </c>
      <c r="ER117">
        <v>999.9</v>
      </c>
      <c r="ES117">
        <v>52.3</v>
      </c>
      <c r="ET117">
        <v>32.2</v>
      </c>
      <c r="EU117">
        <v>27.7533</v>
      </c>
      <c r="EV117">
        <v>62.7896</v>
      </c>
      <c r="EW117">
        <v>32.484</v>
      </c>
      <c r="EX117">
        <v>1</v>
      </c>
      <c r="EY117">
        <v>-0.0939914</v>
      </c>
      <c r="EZ117">
        <v>0.363347</v>
      </c>
      <c r="FA117">
        <v>20.3399</v>
      </c>
      <c r="FB117">
        <v>5.21744</v>
      </c>
      <c r="FC117">
        <v>12.0099</v>
      </c>
      <c r="FD117">
        <v>4.98905</v>
      </c>
      <c r="FE117">
        <v>3.2883</v>
      </c>
      <c r="FF117">
        <v>9999</v>
      </c>
      <c r="FG117">
        <v>9999</v>
      </c>
      <c r="FH117">
        <v>9999</v>
      </c>
      <c r="FI117">
        <v>999.9</v>
      </c>
      <c r="FJ117">
        <v>1.86795</v>
      </c>
      <c r="FK117">
        <v>1.86695</v>
      </c>
      <c r="FL117">
        <v>1.86646</v>
      </c>
      <c r="FM117">
        <v>1.86631</v>
      </c>
      <c r="FN117">
        <v>1.86816</v>
      </c>
      <c r="FO117">
        <v>1.87059</v>
      </c>
      <c r="FP117">
        <v>1.86926</v>
      </c>
      <c r="FQ117">
        <v>1.87073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-6.04</v>
      </c>
      <c r="GF117">
        <v>-0.1284</v>
      </c>
      <c r="GG117">
        <v>-2.056217051124162</v>
      </c>
      <c r="GH117">
        <v>-0.003737517340571005</v>
      </c>
      <c r="GI117">
        <v>5.982085394622747E-07</v>
      </c>
      <c r="GJ117">
        <v>-1.391655459703326E-10</v>
      </c>
      <c r="GK117">
        <v>-0.1764639834609928</v>
      </c>
      <c r="GL117">
        <v>-0.02035982196881906</v>
      </c>
      <c r="GM117">
        <v>0.001568582532168705</v>
      </c>
      <c r="GN117">
        <v>-2.657820970413759E-05</v>
      </c>
      <c r="GO117">
        <v>3</v>
      </c>
      <c r="GP117">
        <v>2314</v>
      </c>
      <c r="GQ117">
        <v>1</v>
      </c>
      <c r="GR117">
        <v>27</v>
      </c>
      <c r="GS117">
        <v>5488.1</v>
      </c>
      <c r="GT117">
        <v>5488.1</v>
      </c>
      <c r="GU117">
        <v>2.58423</v>
      </c>
      <c r="GV117">
        <v>2.21313</v>
      </c>
      <c r="GW117">
        <v>1.39648</v>
      </c>
      <c r="GX117">
        <v>2.34985</v>
      </c>
      <c r="GY117">
        <v>1.49536</v>
      </c>
      <c r="GZ117">
        <v>2.55127</v>
      </c>
      <c r="HA117">
        <v>39.3917</v>
      </c>
      <c r="HB117">
        <v>23.9036</v>
      </c>
      <c r="HC117">
        <v>18</v>
      </c>
      <c r="HD117">
        <v>528.822</v>
      </c>
      <c r="HE117">
        <v>441.941</v>
      </c>
      <c r="HF117">
        <v>24.6149</v>
      </c>
      <c r="HG117">
        <v>26.2731</v>
      </c>
      <c r="HH117">
        <v>30</v>
      </c>
      <c r="HI117">
        <v>26.2953</v>
      </c>
      <c r="HJ117">
        <v>26.2497</v>
      </c>
      <c r="HK117">
        <v>51.6955</v>
      </c>
      <c r="HL117">
        <v>23.1848</v>
      </c>
      <c r="HM117">
        <v>95.502</v>
      </c>
      <c r="HN117">
        <v>24.6086</v>
      </c>
      <c r="HO117">
        <v>1288.94</v>
      </c>
      <c r="HP117">
        <v>23.5016</v>
      </c>
      <c r="HQ117">
        <v>101.191</v>
      </c>
      <c r="HR117">
        <v>101.047</v>
      </c>
    </row>
    <row r="118" spans="1:226">
      <c r="A118">
        <v>102</v>
      </c>
      <c r="B118">
        <v>1678811069.1</v>
      </c>
      <c r="C118">
        <v>750</v>
      </c>
      <c r="D118" t="s">
        <v>563</v>
      </c>
      <c r="E118" t="s">
        <v>564</v>
      </c>
      <c r="F118">
        <v>5</v>
      </c>
      <c r="G118" t="s">
        <v>410</v>
      </c>
      <c r="H118" t="s">
        <v>354</v>
      </c>
      <c r="I118">
        <v>1678811061.314285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1306.328990262068</v>
      </c>
      <c r="AK118">
        <v>1282.563999999999</v>
      </c>
      <c r="AL118">
        <v>3.418871699924293</v>
      </c>
      <c r="AM118">
        <v>64.39816624737645</v>
      </c>
      <c r="AN118">
        <f>(AP118 - AO118 + BO118*1E3/(8.314*(BQ118+273.15)) * AR118/BN118 * AQ118) * BN118/(100*BB118) * 1000/(1000 - AP118)</f>
        <v>0</v>
      </c>
      <c r="AO118">
        <v>23.47947838399924</v>
      </c>
      <c r="AP118">
        <v>23.96585878787879</v>
      </c>
      <c r="AQ118">
        <v>0.006113738668803298</v>
      </c>
      <c r="AR118">
        <v>112.6110813942616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2.96</v>
      </c>
      <c r="BC118">
        <v>0.5</v>
      </c>
      <c r="BD118" t="s">
        <v>355</v>
      </c>
      <c r="BE118">
        <v>2</v>
      </c>
      <c r="BF118" t="b">
        <v>1</v>
      </c>
      <c r="BG118">
        <v>1678811061.314285</v>
      </c>
      <c r="BH118">
        <v>1227.609642857143</v>
      </c>
      <c r="BI118">
        <v>1259.868571428571</v>
      </c>
      <c r="BJ118">
        <v>23.94311785714286</v>
      </c>
      <c r="BK118">
        <v>23.41586785714285</v>
      </c>
      <c r="BL118">
        <v>1233.627857142857</v>
      </c>
      <c r="BM118">
        <v>24.07148571428571</v>
      </c>
      <c r="BN118">
        <v>500.0800714285715</v>
      </c>
      <c r="BO118">
        <v>91.01138214285716</v>
      </c>
      <c r="BP118">
        <v>0.1000122107142857</v>
      </c>
      <c r="BQ118">
        <v>26.92618928571428</v>
      </c>
      <c r="BR118">
        <v>27.51044642857143</v>
      </c>
      <c r="BS118">
        <v>999.9000000000002</v>
      </c>
      <c r="BT118">
        <v>0</v>
      </c>
      <c r="BU118">
        <v>0</v>
      </c>
      <c r="BV118">
        <v>9997.939642857144</v>
      </c>
      <c r="BW118">
        <v>0</v>
      </c>
      <c r="BX118">
        <v>6.429088214285714</v>
      </c>
      <c r="BY118">
        <v>-32.25890714285715</v>
      </c>
      <c r="BZ118">
        <v>1257.7225</v>
      </c>
      <c r="CA118">
        <v>1290.077857142857</v>
      </c>
      <c r="CB118">
        <v>0.5272492857142856</v>
      </c>
      <c r="CC118">
        <v>1259.868571428571</v>
      </c>
      <c r="CD118">
        <v>23.41586785714285</v>
      </c>
      <c r="CE118">
        <v>2.179095357142857</v>
      </c>
      <c r="CF118">
        <v>2.13111</v>
      </c>
      <c r="CG118">
        <v>18.80945714285714</v>
      </c>
      <c r="CH118">
        <v>18.45362857142857</v>
      </c>
      <c r="CI118">
        <v>1999.989642857143</v>
      </c>
      <c r="CJ118">
        <v>0.9800053214285712</v>
      </c>
      <c r="CK118">
        <v>0.01999449285714286</v>
      </c>
      <c r="CL118">
        <v>0</v>
      </c>
      <c r="CM118">
        <v>2.218853571428571</v>
      </c>
      <c r="CN118">
        <v>0</v>
      </c>
      <c r="CO118">
        <v>5894.98</v>
      </c>
      <c r="CP118">
        <v>16749.38928571428</v>
      </c>
      <c r="CQ118">
        <v>39.37474999999999</v>
      </c>
      <c r="CR118">
        <v>39.88374999999998</v>
      </c>
      <c r="CS118">
        <v>39.531</v>
      </c>
      <c r="CT118">
        <v>38.93282142857142</v>
      </c>
      <c r="CU118">
        <v>38.45728571428571</v>
      </c>
      <c r="CV118">
        <v>1959.998571428571</v>
      </c>
      <c r="CW118">
        <v>39.99107142857143</v>
      </c>
      <c r="CX118">
        <v>0</v>
      </c>
      <c r="CY118">
        <v>1678811073.9</v>
      </c>
      <c r="CZ118">
        <v>0</v>
      </c>
      <c r="DA118">
        <v>0</v>
      </c>
      <c r="DB118" t="s">
        <v>356</v>
      </c>
      <c r="DC118">
        <v>1678481775.6</v>
      </c>
      <c r="DD118">
        <v>1678481780.6</v>
      </c>
      <c r="DE118">
        <v>0</v>
      </c>
      <c r="DF118">
        <v>1.339</v>
      </c>
      <c r="DG118">
        <v>0.082</v>
      </c>
      <c r="DH118">
        <v>-1.99</v>
      </c>
      <c r="DI118">
        <v>-0.032</v>
      </c>
      <c r="DJ118">
        <v>420</v>
      </c>
      <c r="DK118">
        <v>29</v>
      </c>
      <c r="DL118">
        <v>0.33</v>
      </c>
      <c r="DM118">
        <v>0.22</v>
      </c>
      <c r="DN118">
        <v>-32.24211707317073</v>
      </c>
      <c r="DO118">
        <v>0.5004376306620465</v>
      </c>
      <c r="DP118">
        <v>0.1701659260587547</v>
      </c>
      <c r="DQ118">
        <v>0</v>
      </c>
      <c r="DR118">
        <v>0.5479562195121952</v>
      </c>
      <c r="DS118">
        <v>-0.3254788013937294</v>
      </c>
      <c r="DT118">
        <v>0.03331127814764638</v>
      </c>
      <c r="DU118">
        <v>0</v>
      </c>
      <c r="DV118">
        <v>0</v>
      </c>
      <c r="DW118">
        <v>2</v>
      </c>
      <c r="DX118" t="s">
        <v>365</v>
      </c>
      <c r="DY118">
        <v>2.98336</v>
      </c>
      <c r="DZ118">
        <v>2.71561</v>
      </c>
      <c r="EA118">
        <v>0.201093</v>
      </c>
      <c r="EB118">
        <v>0.201827</v>
      </c>
      <c r="EC118">
        <v>0.108247</v>
      </c>
      <c r="ED118">
        <v>0.104543</v>
      </c>
      <c r="EE118">
        <v>25434.7</v>
      </c>
      <c r="EF118">
        <v>25491.2</v>
      </c>
      <c r="EG118">
        <v>29586.1</v>
      </c>
      <c r="EH118">
        <v>29533.2</v>
      </c>
      <c r="EI118">
        <v>34956.6</v>
      </c>
      <c r="EJ118">
        <v>35131.3</v>
      </c>
      <c r="EK118">
        <v>41686.3</v>
      </c>
      <c r="EL118">
        <v>42065.6</v>
      </c>
      <c r="EM118">
        <v>1.97495</v>
      </c>
      <c r="EN118">
        <v>1.9082</v>
      </c>
      <c r="EO118">
        <v>0.121832</v>
      </c>
      <c r="EP118">
        <v>0</v>
      </c>
      <c r="EQ118">
        <v>25.5038</v>
      </c>
      <c r="ER118">
        <v>999.9</v>
      </c>
      <c r="ES118">
        <v>52.3</v>
      </c>
      <c r="ET118">
        <v>32.3</v>
      </c>
      <c r="EU118">
        <v>27.9096</v>
      </c>
      <c r="EV118">
        <v>62.9496</v>
      </c>
      <c r="EW118">
        <v>33.0048</v>
      </c>
      <c r="EX118">
        <v>1</v>
      </c>
      <c r="EY118">
        <v>-0.0937424</v>
      </c>
      <c r="EZ118">
        <v>0.342032</v>
      </c>
      <c r="FA118">
        <v>20.34</v>
      </c>
      <c r="FB118">
        <v>5.21924</v>
      </c>
      <c r="FC118">
        <v>12.0099</v>
      </c>
      <c r="FD118">
        <v>4.9897</v>
      </c>
      <c r="FE118">
        <v>3.28865</v>
      </c>
      <c r="FF118">
        <v>9999</v>
      </c>
      <c r="FG118">
        <v>9999</v>
      </c>
      <c r="FH118">
        <v>9999</v>
      </c>
      <c r="FI118">
        <v>999.9</v>
      </c>
      <c r="FJ118">
        <v>1.86796</v>
      </c>
      <c r="FK118">
        <v>1.86698</v>
      </c>
      <c r="FL118">
        <v>1.86646</v>
      </c>
      <c r="FM118">
        <v>1.86631</v>
      </c>
      <c r="FN118">
        <v>1.86814</v>
      </c>
      <c r="FO118">
        <v>1.87058</v>
      </c>
      <c r="FP118">
        <v>1.86926</v>
      </c>
      <c r="FQ118">
        <v>1.87073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-6.1</v>
      </c>
      <c r="GF118">
        <v>-0.1281</v>
      </c>
      <c r="GG118">
        <v>-2.056217051124162</v>
      </c>
      <c r="GH118">
        <v>-0.003737517340571005</v>
      </c>
      <c r="GI118">
        <v>5.982085394622747E-07</v>
      </c>
      <c r="GJ118">
        <v>-1.391655459703326E-10</v>
      </c>
      <c r="GK118">
        <v>-0.1764639834609928</v>
      </c>
      <c r="GL118">
        <v>-0.02035982196881906</v>
      </c>
      <c r="GM118">
        <v>0.001568582532168705</v>
      </c>
      <c r="GN118">
        <v>-2.657820970413759E-05</v>
      </c>
      <c r="GO118">
        <v>3</v>
      </c>
      <c r="GP118">
        <v>2314</v>
      </c>
      <c r="GQ118">
        <v>1</v>
      </c>
      <c r="GR118">
        <v>27</v>
      </c>
      <c r="GS118">
        <v>5488.2</v>
      </c>
      <c r="GT118">
        <v>5488.1</v>
      </c>
      <c r="GU118">
        <v>2.60864</v>
      </c>
      <c r="GV118">
        <v>2.21191</v>
      </c>
      <c r="GW118">
        <v>1.39648</v>
      </c>
      <c r="GX118">
        <v>2.34985</v>
      </c>
      <c r="GY118">
        <v>1.49536</v>
      </c>
      <c r="GZ118">
        <v>2.48047</v>
      </c>
      <c r="HA118">
        <v>39.3917</v>
      </c>
      <c r="HB118">
        <v>23.8949</v>
      </c>
      <c r="HC118">
        <v>18</v>
      </c>
      <c r="HD118">
        <v>528.657</v>
      </c>
      <c r="HE118">
        <v>441.865</v>
      </c>
      <c r="HF118">
        <v>24.6038</v>
      </c>
      <c r="HG118">
        <v>26.2731</v>
      </c>
      <c r="HH118">
        <v>30.0002</v>
      </c>
      <c r="HI118">
        <v>26.2953</v>
      </c>
      <c r="HJ118">
        <v>26.2497</v>
      </c>
      <c r="HK118">
        <v>52.2017</v>
      </c>
      <c r="HL118">
        <v>23.1848</v>
      </c>
      <c r="HM118">
        <v>95.502</v>
      </c>
      <c r="HN118">
        <v>24.607</v>
      </c>
      <c r="HO118">
        <v>1302.31</v>
      </c>
      <c r="HP118">
        <v>23.492</v>
      </c>
      <c r="HQ118">
        <v>101.192</v>
      </c>
      <c r="HR118">
        <v>101.047</v>
      </c>
    </row>
    <row r="119" spans="1:226">
      <c r="A119">
        <v>103</v>
      </c>
      <c r="B119">
        <v>1678811074.1</v>
      </c>
      <c r="C119">
        <v>755</v>
      </c>
      <c r="D119" t="s">
        <v>565</v>
      </c>
      <c r="E119" t="s">
        <v>566</v>
      </c>
      <c r="F119">
        <v>5</v>
      </c>
      <c r="G119" t="s">
        <v>410</v>
      </c>
      <c r="H119" t="s">
        <v>354</v>
      </c>
      <c r="I119">
        <v>1678811066.6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1323.966724829787</v>
      </c>
      <c r="AK119">
        <v>1299.776545454545</v>
      </c>
      <c r="AL119">
        <v>3.438704177249801</v>
      </c>
      <c r="AM119">
        <v>64.39816624737645</v>
      </c>
      <c r="AN119">
        <f>(AP119 - AO119 + BO119*1E3/(8.314*(BQ119+273.15)) * AR119/BN119 * AQ119) * BN119/(100*BB119) * 1000/(1000 - AP119)</f>
        <v>0</v>
      </c>
      <c r="AO119">
        <v>23.49090616542689</v>
      </c>
      <c r="AP119">
        <v>23.98905878787878</v>
      </c>
      <c r="AQ119">
        <v>0.001722732754465566</v>
      </c>
      <c r="AR119">
        <v>112.6110813942616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2.96</v>
      </c>
      <c r="BC119">
        <v>0.5</v>
      </c>
      <c r="BD119" t="s">
        <v>355</v>
      </c>
      <c r="BE119">
        <v>2</v>
      </c>
      <c r="BF119" t="b">
        <v>1</v>
      </c>
      <c r="BG119">
        <v>1678811066.6</v>
      </c>
      <c r="BH119">
        <v>1245.218148148148</v>
      </c>
      <c r="BI119">
        <v>1277.502222222222</v>
      </c>
      <c r="BJ119">
        <v>23.95901851851852</v>
      </c>
      <c r="BK119">
        <v>23.45253333333334</v>
      </c>
      <c r="BL119">
        <v>1251.287777777778</v>
      </c>
      <c r="BM119">
        <v>24.08724444444444</v>
      </c>
      <c r="BN119">
        <v>500.0778518518519</v>
      </c>
      <c r="BO119">
        <v>91.01213333333334</v>
      </c>
      <c r="BP119">
        <v>0.1000226333333333</v>
      </c>
      <c r="BQ119">
        <v>26.91922962962963</v>
      </c>
      <c r="BR119">
        <v>27.50212222222222</v>
      </c>
      <c r="BS119">
        <v>999.9000000000001</v>
      </c>
      <c r="BT119">
        <v>0</v>
      </c>
      <c r="BU119">
        <v>0</v>
      </c>
      <c r="BV119">
        <v>9995.413333333334</v>
      </c>
      <c r="BW119">
        <v>0</v>
      </c>
      <c r="BX119">
        <v>6.427278518518517</v>
      </c>
      <c r="BY119">
        <v>-32.28361111111111</v>
      </c>
      <c r="BZ119">
        <v>1275.784814814815</v>
      </c>
      <c r="CA119">
        <v>1308.182962962963</v>
      </c>
      <c r="CB119">
        <v>0.5064845555555556</v>
      </c>
      <c r="CC119">
        <v>1277.502222222222</v>
      </c>
      <c r="CD119">
        <v>23.45253333333334</v>
      </c>
      <c r="CE119">
        <v>2.180561481481481</v>
      </c>
      <c r="CF119">
        <v>2.134464444444445</v>
      </c>
      <c r="CG119">
        <v>18.82020740740741</v>
      </c>
      <c r="CH119">
        <v>18.47872222222222</v>
      </c>
      <c r="CI119">
        <v>1999.991111111111</v>
      </c>
      <c r="CJ119">
        <v>0.9800054444444442</v>
      </c>
      <c r="CK119">
        <v>0.01999435555555555</v>
      </c>
      <c r="CL119">
        <v>0</v>
      </c>
      <c r="CM119">
        <v>2.240225925925926</v>
      </c>
      <c r="CN119">
        <v>0</v>
      </c>
      <c r="CO119">
        <v>5893.905925925925</v>
      </c>
      <c r="CP119">
        <v>16749.40740740741</v>
      </c>
      <c r="CQ119">
        <v>39.33077777777778</v>
      </c>
      <c r="CR119">
        <v>39.84699999999999</v>
      </c>
      <c r="CS119">
        <v>39.49285185185185</v>
      </c>
      <c r="CT119">
        <v>38.88866666666667</v>
      </c>
      <c r="CU119">
        <v>38.41862962962963</v>
      </c>
      <c r="CV119">
        <v>1960.001111111111</v>
      </c>
      <c r="CW119">
        <v>39.99</v>
      </c>
      <c r="CX119">
        <v>0</v>
      </c>
      <c r="CY119">
        <v>1678811078.7</v>
      </c>
      <c r="CZ119">
        <v>0</v>
      </c>
      <c r="DA119">
        <v>0</v>
      </c>
      <c r="DB119" t="s">
        <v>356</v>
      </c>
      <c r="DC119">
        <v>1678481775.6</v>
      </c>
      <c r="DD119">
        <v>1678481780.6</v>
      </c>
      <c r="DE119">
        <v>0</v>
      </c>
      <c r="DF119">
        <v>1.339</v>
      </c>
      <c r="DG119">
        <v>0.082</v>
      </c>
      <c r="DH119">
        <v>-1.99</v>
      </c>
      <c r="DI119">
        <v>-0.032</v>
      </c>
      <c r="DJ119">
        <v>420</v>
      </c>
      <c r="DK119">
        <v>29</v>
      </c>
      <c r="DL119">
        <v>0.33</v>
      </c>
      <c r="DM119">
        <v>0.22</v>
      </c>
      <c r="DN119">
        <v>-32.2977825</v>
      </c>
      <c r="DO119">
        <v>-0.4731793621011861</v>
      </c>
      <c r="DP119">
        <v>0.1910703075931736</v>
      </c>
      <c r="DQ119">
        <v>0</v>
      </c>
      <c r="DR119">
        <v>0.520020225</v>
      </c>
      <c r="DS119">
        <v>-0.2848001088180136</v>
      </c>
      <c r="DT119">
        <v>0.02964113622272897</v>
      </c>
      <c r="DU119">
        <v>0</v>
      </c>
      <c r="DV119">
        <v>0</v>
      </c>
      <c r="DW119">
        <v>2</v>
      </c>
      <c r="DX119" t="s">
        <v>365</v>
      </c>
      <c r="DY119">
        <v>2.98366</v>
      </c>
      <c r="DZ119">
        <v>2.71551</v>
      </c>
      <c r="EA119">
        <v>0.20275</v>
      </c>
      <c r="EB119">
        <v>0.203417</v>
      </c>
      <c r="EC119">
        <v>0.108317</v>
      </c>
      <c r="ED119">
        <v>0.104564</v>
      </c>
      <c r="EE119">
        <v>25382.2</v>
      </c>
      <c r="EF119">
        <v>25440.2</v>
      </c>
      <c r="EG119">
        <v>29586.4</v>
      </c>
      <c r="EH119">
        <v>29532.9</v>
      </c>
      <c r="EI119">
        <v>34954.3</v>
      </c>
      <c r="EJ119">
        <v>35130</v>
      </c>
      <c r="EK119">
        <v>41686.9</v>
      </c>
      <c r="EL119">
        <v>42065.1</v>
      </c>
      <c r="EM119">
        <v>1.97502</v>
      </c>
      <c r="EN119">
        <v>1.9082</v>
      </c>
      <c r="EO119">
        <v>0.12181</v>
      </c>
      <c r="EP119">
        <v>0</v>
      </c>
      <c r="EQ119">
        <v>25.499</v>
      </c>
      <c r="ER119">
        <v>999.9</v>
      </c>
      <c r="ES119">
        <v>52.3</v>
      </c>
      <c r="ET119">
        <v>32.3</v>
      </c>
      <c r="EU119">
        <v>27.9073</v>
      </c>
      <c r="EV119">
        <v>63.0797</v>
      </c>
      <c r="EW119">
        <v>32.496</v>
      </c>
      <c r="EX119">
        <v>1</v>
      </c>
      <c r="EY119">
        <v>-0.0942022</v>
      </c>
      <c r="EZ119">
        <v>0.308894</v>
      </c>
      <c r="FA119">
        <v>20.3399</v>
      </c>
      <c r="FB119">
        <v>5.21849</v>
      </c>
      <c r="FC119">
        <v>12.0099</v>
      </c>
      <c r="FD119">
        <v>4.9895</v>
      </c>
      <c r="FE119">
        <v>3.2885</v>
      </c>
      <c r="FF119">
        <v>9999</v>
      </c>
      <c r="FG119">
        <v>9999</v>
      </c>
      <c r="FH119">
        <v>9999</v>
      </c>
      <c r="FI119">
        <v>999.9</v>
      </c>
      <c r="FJ119">
        <v>1.86795</v>
      </c>
      <c r="FK119">
        <v>1.86696</v>
      </c>
      <c r="FL119">
        <v>1.86645</v>
      </c>
      <c r="FM119">
        <v>1.8663</v>
      </c>
      <c r="FN119">
        <v>1.86814</v>
      </c>
      <c r="FO119">
        <v>1.87058</v>
      </c>
      <c r="FP119">
        <v>1.86924</v>
      </c>
      <c r="FQ119">
        <v>1.87073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-6.14</v>
      </c>
      <c r="GF119">
        <v>-0.1279</v>
      </c>
      <c r="GG119">
        <v>-2.056217051124162</v>
      </c>
      <c r="GH119">
        <v>-0.003737517340571005</v>
      </c>
      <c r="GI119">
        <v>5.982085394622747E-07</v>
      </c>
      <c r="GJ119">
        <v>-1.391655459703326E-10</v>
      </c>
      <c r="GK119">
        <v>-0.1764639834609928</v>
      </c>
      <c r="GL119">
        <v>-0.02035982196881906</v>
      </c>
      <c r="GM119">
        <v>0.001568582532168705</v>
      </c>
      <c r="GN119">
        <v>-2.657820970413759E-05</v>
      </c>
      <c r="GO119">
        <v>3</v>
      </c>
      <c r="GP119">
        <v>2314</v>
      </c>
      <c r="GQ119">
        <v>1</v>
      </c>
      <c r="GR119">
        <v>27</v>
      </c>
      <c r="GS119">
        <v>5488.3</v>
      </c>
      <c r="GT119">
        <v>5488.2</v>
      </c>
      <c r="GU119">
        <v>2.63672</v>
      </c>
      <c r="GV119">
        <v>2.21313</v>
      </c>
      <c r="GW119">
        <v>1.39648</v>
      </c>
      <c r="GX119">
        <v>2.35107</v>
      </c>
      <c r="GY119">
        <v>1.49536</v>
      </c>
      <c r="GZ119">
        <v>2.52441</v>
      </c>
      <c r="HA119">
        <v>39.3917</v>
      </c>
      <c r="HB119">
        <v>23.9036</v>
      </c>
      <c r="HC119">
        <v>18</v>
      </c>
      <c r="HD119">
        <v>528.706</v>
      </c>
      <c r="HE119">
        <v>441.865</v>
      </c>
      <c r="HF119">
        <v>24.6011</v>
      </c>
      <c r="HG119">
        <v>26.2731</v>
      </c>
      <c r="HH119">
        <v>30</v>
      </c>
      <c r="HI119">
        <v>26.2953</v>
      </c>
      <c r="HJ119">
        <v>26.2497</v>
      </c>
      <c r="HK119">
        <v>52.7716</v>
      </c>
      <c r="HL119">
        <v>23.1848</v>
      </c>
      <c r="HM119">
        <v>95.502</v>
      </c>
      <c r="HN119">
        <v>24.7365</v>
      </c>
      <c r="HO119">
        <v>1322.36</v>
      </c>
      <c r="HP119">
        <v>23.4839</v>
      </c>
      <c r="HQ119">
        <v>101.193</v>
      </c>
      <c r="HR119">
        <v>101.046</v>
      </c>
    </row>
    <row r="120" spans="1:226">
      <c r="A120">
        <v>104</v>
      </c>
      <c r="B120">
        <v>1678811079.1</v>
      </c>
      <c r="C120">
        <v>760</v>
      </c>
      <c r="D120" t="s">
        <v>567</v>
      </c>
      <c r="E120" t="s">
        <v>568</v>
      </c>
      <c r="F120">
        <v>5</v>
      </c>
      <c r="G120" t="s">
        <v>410</v>
      </c>
      <c r="H120" t="s">
        <v>354</v>
      </c>
      <c r="I120">
        <v>1678811071.314285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1340.657848367287</v>
      </c>
      <c r="AK120">
        <v>1316.789636363636</v>
      </c>
      <c r="AL120">
        <v>3.414345938989078</v>
      </c>
      <c r="AM120">
        <v>64.39816624737645</v>
      </c>
      <c r="AN120">
        <f>(AP120 - AO120 + BO120*1E3/(8.314*(BQ120+273.15)) * AR120/BN120 * AQ120) * BN120/(100*BB120) * 1000/(1000 - AP120)</f>
        <v>0</v>
      </c>
      <c r="AO120">
        <v>23.49292784932872</v>
      </c>
      <c r="AP120">
        <v>24.0065193939394</v>
      </c>
      <c r="AQ120">
        <v>0.0008852035540052781</v>
      </c>
      <c r="AR120">
        <v>112.6110813942616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2.96</v>
      </c>
      <c r="BC120">
        <v>0.5</v>
      </c>
      <c r="BD120" t="s">
        <v>355</v>
      </c>
      <c r="BE120">
        <v>2</v>
      </c>
      <c r="BF120" t="b">
        <v>1</v>
      </c>
      <c r="BG120">
        <v>1678811071.314285</v>
      </c>
      <c r="BH120">
        <v>1260.902857142857</v>
      </c>
      <c r="BI120">
        <v>1293.216428571429</v>
      </c>
      <c r="BJ120">
        <v>23.97691428571428</v>
      </c>
      <c r="BK120">
        <v>23.48020357142857</v>
      </c>
      <c r="BL120">
        <v>1267.017142857143</v>
      </c>
      <c r="BM120">
        <v>24.10498928571428</v>
      </c>
      <c r="BN120">
        <v>500.0776785714285</v>
      </c>
      <c r="BO120">
        <v>91.01244285714286</v>
      </c>
      <c r="BP120">
        <v>0.1000507428571429</v>
      </c>
      <c r="BQ120">
        <v>26.91477142857142</v>
      </c>
      <c r="BR120">
        <v>27.49415357142857</v>
      </c>
      <c r="BS120">
        <v>999.9000000000002</v>
      </c>
      <c r="BT120">
        <v>0</v>
      </c>
      <c r="BU120">
        <v>0</v>
      </c>
      <c r="BV120">
        <v>9987.787857142857</v>
      </c>
      <c r="BW120">
        <v>0</v>
      </c>
      <c r="BX120">
        <v>6.428434285714284</v>
      </c>
      <c r="BY120">
        <v>-32.31348928571428</v>
      </c>
      <c r="BZ120">
        <v>1291.878214285714</v>
      </c>
      <c r="CA120">
        <v>1324.312142857143</v>
      </c>
      <c r="CB120">
        <v>0.4967068214285715</v>
      </c>
      <c r="CC120">
        <v>1293.216428571429</v>
      </c>
      <c r="CD120">
        <v>23.48020357142857</v>
      </c>
      <c r="CE120">
        <v>2.1821975</v>
      </c>
      <c r="CF120">
        <v>2.136990357142857</v>
      </c>
      <c r="CG120">
        <v>18.83220357142857</v>
      </c>
      <c r="CH120">
        <v>18.49761428571428</v>
      </c>
      <c r="CI120">
        <v>2000.01</v>
      </c>
      <c r="CJ120">
        <v>0.9800049999999997</v>
      </c>
      <c r="CK120">
        <v>0.0199948</v>
      </c>
      <c r="CL120">
        <v>0</v>
      </c>
      <c r="CM120">
        <v>2.253464285714286</v>
      </c>
      <c r="CN120">
        <v>0</v>
      </c>
      <c r="CO120">
        <v>5893.070714285715</v>
      </c>
      <c r="CP120">
        <v>16749.56785714285</v>
      </c>
      <c r="CQ120">
        <v>39.28767857142856</v>
      </c>
      <c r="CR120">
        <v>39.81667857142857</v>
      </c>
      <c r="CS120">
        <v>39.45292857142857</v>
      </c>
      <c r="CT120">
        <v>38.85021428571428</v>
      </c>
      <c r="CU120">
        <v>38.38810714285713</v>
      </c>
      <c r="CV120">
        <v>1960.019642857143</v>
      </c>
      <c r="CW120">
        <v>39.99035714285714</v>
      </c>
      <c r="CX120">
        <v>0</v>
      </c>
      <c r="CY120">
        <v>1678811084.1</v>
      </c>
      <c r="CZ120">
        <v>0</v>
      </c>
      <c r="DA120">
        <v>0</v>
      </c>
      <c r="DB120" t="s">
        <v>356</v>
      </c>
      <c r="DC120">
        <v>1678481775.6</v>
      </c>
      <c r="DD120">
        <v>1678481780.6</v>
      </c>
      <c r="DE120">
        <v>0</v>
      </c>
      <c r="DF120">
        <v>1.339</v>
      </c>
      <c r="DG120">
        <v>0.082</v>
      </c>
      <c r="DH120">
        <v>-1.99</v>
      </c>
      <c r="DI120">
        <v>-0.032</v>
      </c>
      <c r="DJ120">
        <v>420</v>
      </c>
      <c r="DK120">
        <v>29</v>
      </c>
      <c r="DL120">
        <v>0.33</v>
      </c>
      <c r="DM120">
        <v>0.22</v>
      </c>
      <c r="DN120">
        <v>-32.29508536585366</v>
      </c>
      <c r="DO120">
        <v>-0.5388292682927525</v>
      </c>
      <c r="DP120">
        <v>0.1992226766906644</v>
      </c>
      <c r="DQ120">
        <v>0</v>
      </c>
      <c r="DR120">
        <v>0.5076435121951219</v>
      </c>
      <c r="DS120">
        <v>-0.1236462229965147</v>
      </c>
      <c r="DT120">
        <v>0.02123414454348829</v>
      </c>
      <c r="DU120">
        <v>0</v>
      </c>
      <c r="DV120">
        <v>0</v>
      </c>
      <c r="DW120">
        <v>2</v>
      </c>
      <c r="DX120" t="s">
        <v>365</v>
      </c>
      <c r="DY120">
        <v>2.98342</v>
      </c>
      <c r="DZ120">
        <v>2.71557</v>
      </c>
      <c r="EA120">
        <v>0.204388</v>
      </c>
      <c r="EB120">
        <v>0.205069</v>
      </c>
      <c r="EC120">
        <v>0.108373</v>
      </c>
      <c r="ED120">
        <v>0.104572</v>
      </c>
      <c r="EE120">
        <v>25329.3</v>
      </c>
      <c r="EF120">
        <v>25387.7</v>
      </c>
      <c r="EG120">
        <v>29585.5</v>
      </c>
      <c r="EH120">
        <v>29533.2</v>
      </c>
      <c r="EI120">
        <v>34951</v>
      </c>
      <c r="EJ120">
        <v>35130</v>
      </c>
      <c r="EK120">
        <v>41685.5</v>
      </c>
      <c r="EL120">
        <v>42065.5</v>
      </c>
      <c r="EM120">
        <v>1.97465</v>
      </c>
      <c r="EN120">
        <v>1.90853</v>
      </c>
      <c r="EO120">
        <v>0.121303</v>
      </c>
      <c r="EP120">
        <v>0</v>
      </c>
      <c r="EQ120">
        <v>25.4952</v>
      </c>
      <c r="ER120">
        <v>999.9</v>
      </c>
      <c r="ES120">
        <v>52.3</v>
      </c>
      <c r="ET120">
        <v>32.3</v>
      </c>
      <c r="EU120">
        <v>27.9089</v>
      </c>
      <c r="EV120">
        <v>62.9997</v>
      </c>
      <c r="EW120">
        <v>32.7764</v>
      </c>
      <c r="EX120">
        <v>1</v>
      </c>
      <c r="EY120">
        <v>-0.0945833</v>
      </c>
      <c r="EZ120">
        <v>-0.163554</v>
      </c>
      <c r="FA120">
        <v>20.3402</v>
      </c>
      <c r="FB120">
        <v>5.21849</v>
      </c>
      <c r="FC120">
        <v>12.0099</v>
      </c>
      <c r="FD120">
        <v>4.98955</v>
      </c>
      <c r="FE120">
        <v>3.28855</v>
      </c>
      <c r="FF120">
        <v>9999</v>
      </c>
      <c r="FG120">
        <v>9999</v>
      </c>
      <c r="FH120">
        <v>9999</v>
      </c>
      <c r="FI120">
        <v>999.9</v>
      </c>
      <c r="FJ120">
        <v>1.86796</v>
      </c>
      <c r="FK120">
        <v>1.86694</v>
      </c>
      <c r="FL120">
        <v>1.86645</v>
      </c>
      <c r="FM120">
        <v>1.8663</v>
      </c>
      <c r="FN120">
        <v>1.86813</v>
      </c>
      <c r="FO120">
        <v>1.87058</v>
      </c>
      <c r="FP120">
        <v>1.86923</v>
      </c>
      <c r="FQ120">
        <v>1.87072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-6.19</v>
      </c>
      <c r="GF120">
        <v>-0.1278</v>
      </c>
      <c r="GG120">
        <v>-2.056217051124162</v>
      </c>
      <c r="GH120">
        <v>-0.003737517340571005</v>
      </c>
      <c r="GI120">
        <v>5.982085394622747E-07</v>
      </c>
      <c r="GJ120">
        <v>-1.391655459703326E-10</v>
      </c>
      <c r="GK120">
        <v>-0.1764639834609928</v>
      </c>
      <c r="GL120">
        <v>-0.02035982196881906</v>
      </c>
      <c r="GM120">
        <v>0.001568582532168705</v>
      </c>
      <c r="GN120">
        <v>-2.657820970413759E-05</v>
      </c>
      <c r="GO120">
        <v>3</v>
      </c>
      <c r="GP120">
        <v>2314</v>
      </c>
      <c r="GQ120">
        <v>1</v>
      </c>
      <c r="GR120">
        <v>27</v>
      </c>
      <c r="GS120">
        <v>5488.4</v>
      </c>
      <c r="GT120">
        <v>5488.3</v>
      </c>
      <c r="GU120">
        <v>2.66235</v>
      </c>
      <c r="GV120">
        <v>2.21191</v>
      </c>
      <c r="GW120">
        <v>1.39648</v>
      </c>
      <c r="GX120">
        <v>2.34863</v>
      </c>
      <c r="GY120">
        <v>1.49536</v>
      </c>
      <c r="GZ120">
        <v>2.51099</v>
      </c>
      <c r="HA120">
        <v>39.3917</v>
      </c>
      <c r="HB120">
        <v>23.8949</v>
      </c>
      <c r="HC120">
        <v>18</v>
      </c>
      <c r="HD120">
        <v>528.457</v>
      </c>
      <c r="HE120">
        <v>442.062</v>
      </c>
      <c r="HF120">
        <v>24.6865</v>
      </c>
      <c r="HG120">
        <v>26.2731</v>
      </c>
      <c r="HH120">
        <v>29.9998</v>
      </c>
      <c r="HI120">
        <v>26.2953</v>
      </c>
      <c r="HJ120">
        <v>26.2497</v>
      </c>
      <c r="HK120">
        <v>53.2703</v>
      </c>
      <c r="HL120">
        <v>23.1848</v>
      </c>
      <c r="HM120">
        <v>95.502</v>
      </c>
      <c r="HN120">
        <v>24.748</v>
      </c>
      <c r="HO120">
        <v>1335.72</v>
      </c>
      <c r="HP120">
        <v>23.4815</v>
      </c>
      <c r="HQ120">
        <v>101.19</v>
      </c>
      <c r="HR120">
        <v>101.047</v>
      </c>
    </row>
    <row r="121" spans="1:226">
      <c r="A121">
        <v>105</v>
      </c>
      <c r="B121">
        <v>1678811084.1</v>
      </c>
      <c r="C121">
        <v>765</v>
      </c>
      <c r="D121" t="s">
        <v>569</v>
      </c>
      <c r="E121" t="s">
        <v>570</v>
      </c>
      <c r="F121">
        <v>5</v>
      </c>
      <c r="G121" t="s">
        <v>410</v>
      </c>
      <c r="H121" t="s">
        <v>354</v>
      </c>
      <c r="I121">
        <v>1678811076.6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1358.159139289162</v>
      </c>
      <c r="AK121">
        <v>1334.091151515151</v>
      </c>
      <c r="AL121">
        <v>3.464211007189531</v>
      </c>
      <c r="AM121">
        <v>64.39816624737645</v>
      </c>
      <c r="AN121">
        <f>(AP121 - AO121 + BO121*1E3/(8.314*(BQ121+273.15)) * AR121/BN121 * AQ121) * BN121/(100*BB121) * 1000/(1000 - AP121)</f>
        <v>0</v>
      </c>
      <c r="AO121">
        <v>23.50326738639844</v>
      </c>
      <c r="AP121">
        <v>24.02497454545454</v>
      </c>
      <c r="AQ121">
        <v>0.0003705968712747382</v>
      </c>
      <c r="AR121">
        <v>112.6110813942616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2.96</v>
      </c>
      <c r="BC121">
        <v>0.5</v>
      </c>
      <c r="BD121" t="s">
        <v>355</v>
      </c>
      <c r="BE121">
        <v>2</v>
      </c>
      <c r="BF121" t="b">
        <v>1</v>
      </c>
      <c r="BG121">
        <v>1678811076.6</v>
      </c>
      <c r="BH121">
        <v>1278.566296296296</v>
      </c>
      <c r="BI121">
        <v>1310.978518518519</v>
      </c>
      <c r="BJ121">
        <v>23.99948148148148</v>
      </c>
      <c r="BK121">
        <v>23.49374074074074</v>
      </c>
      <c r="BL121">
        <v>1284.732222222222</v>
      </c>
      <c r="BM121">
        <v>24.12736666666667</v>
      </c>
      <c r="BN121">
        <v>500.078074074074</v>
      </c>
      <c r="BO121">
        <v>91.01295925925926</v>
      </c>
      <c r="BP121">
        <v>0.09999772592592594</v>
      </c>
      <c r="BQ121">
        <v>26.91074444444444</v>
      </c>
      <c r="BR121">
        <v>27.4871037037037</v>
      </c>
      <c r="BS121">
        <v>999.9000000000001</v>
      </c>
      <c r="BT121">
        <v>0</v>
      </c>
      <c r="BU121">
        <v>0</v>
      </c>
      <c r="BV121">
        <v>9992.571481481482</v>
      </c>
      <c r="BW121">
        <v>0</v>
      </c>
      <c r="BX121">
        <v>6.434875555555554</v>
      </c>
      <c r="BY121">
        <v>-32.41262962962963</v>
      </c>
      <c r="BZ121">
        <v>1310.005185185185</v>
      </c>
      <c r="CA121">
        <v>1342.51962962963</v>
      </c>
      <c r="CB121">
        <v>0.5057424074074074</v>
      </c>
      <c r="CC121">
        <v>1310.978518518519</v>
      </c>
      <c r="CD121">
        <v>23.49374074074074</v>
      </c>
      <c r="CE121">
        <v>2.184264814814814</v>
      </c>
      <c r="CF121">
        <v>2.138234444444445</v>
      </c>
      <c r="CG121">
        <v>18.84735555555556</v>
      </c>
      <c r="CH121">
        <v>18.5069037037037</v>
      </c>
      <c r="CI121">
        <v>2000.015185185185</v>
      </c>
      <c r="CJ121">
        <v>0.9800043333333333</v>
      </c>
      <c r="CK121">
        <v>0.01999546666666667</v>
      </c>
      <c r="CL121">
        <v>0</v>
      </c>
      <c r="CM121">
        <v>2.225611111111111</v>
      </c>
      <c r="CN121">
        <v>0</v>
      </c>
      <c r="CO121">
        <v>5892.087037037038</v>
      </c>
      <c r="CP121">
        <v>16749.61111111111</v>
      </c>
      <c r="CQ121">
        <v>39.24277777777777</v>
      </c>
      <c r="CR121">
        <v>39.77985185185185</v>
      </c>
      <c r="CS121">
        <v>39.40951851851851</v>
      </c>
      <c r="CT121">
        <v>38.80992592592592</v>
      </c>
      <c r="CU121">
        <v>38.34692592592592</v>
      </c>
      <c r="CV121">
        <v>1960.024444444444</v>
      </c>
      <c r="CW121">
        <v>39.99074074074074</v>
      </c>
      <c r="CX121">
        <v>0</v>
      </c>
      <c r="CY121">
        <v>1678811088.9</v>
      </c>
      <c r="CZ121">
        <v>0</v>
      </c>
      <c r="DA121">
        <v>0</v>
      </c>
      <c r="DB121" t="s">
        <v>356</v>
      </c>
      <c r="DC121">
        <v>1678481775.6</v>
      </c>
      <c r="DD121">
        <v>1678481780.6</v>
      </c>
      <c r="DE121">
        <v>0</v>
      </c>
      <c r="DF121">
        <v>1.339</v>
      </c>
      <c r="DG121">
        <v>0.082</v>
      </c>
      <c r="DH121">
        <v>-1.99</v>
      </c>
      <c r="DI121">
        <v>-0.032</v>
      </c>
      <c r="DJ121">
        <v>420</v>
      </c>
      <c r="DK121">
        <v>29</v>
      </c>
      <c r="DL121">
        <v>0.33</v>
      </c>
      <c r="DM121">
        <v>0.22</v>
      </c>
      <c r="DN121">
        <v>-32.33773170731708</v>
      </c>
      <c r="DO121">
        <v>-1.404545644599384</v>
      </c>
      <c r="DP121">
        <v>0.2220147659767685</v>
      </c>
      <c r="DQ121">
        <v>0</v>
      </c>
      <c r="DR121">
        <v>0.5030172439024391</v>
      </c>
      <c r="DS121">
        <v>0.04921515679442547</v>
      </c>
      <c r="DT121">
        <v>0.01478338411830296</v>
      </c>
      <c r="DU121">
        <v>1</v>
      </c>
      <c r="DV121">
        <v>1</v>
      </c>
      <c r="DW121">
        <v>2</v>
      </c>
      <c r="DX121" t="s">
        <v>357</v>
      </c>
      <c r="DY121">
        <v>2.98328</v>
      </c>
      <c r="DZ121">
        <v>2.71568</v>
      </c>
      <c r="EA121">
        <v>0.20604</v>
      </c>
      <c r="EB121">
        <v>0.206646</v>
      </c>
      <c r="EC121">
        <v>0.108432</v>
      </c>
      <c r="ED121">
        <v>0.104609</v>
      </c>
      <c r="EE121">
        <v>25277</v>
      </c>
      <c r="EF121">
        <v>25337.5</v>
      </c>
      <c r="EG121">
        <v>29585.7</v>
      </c>
      <c r="EH121">
        <v>29533.4</v>
      </c>
      <c r="EI121">
        <v>34949.1</v>
      </c>
      <c r="EJ121">
        <v>35129</v>
      </c>
      <c r="EK121">
        <v>41686</v>
      </c>
      <c r="EL121">
        <v>42065.9</v>
      </c>
      <c r="EM121">
        <v>1.97477</v>
      </c>
      <c r="EN121">
        <v>1.90847</v>
      </c>
      <c r="EO121">
        <v>0.121504</v>
      </c>
      <c r="EP121">
        <v>0</v>
      </c>
      <c r="EQ121">
        <v>25.4913</v>
      </c>
      <c r="ER121">
        <v>999.9</v>
      </c>
      <c r="ES121">
        <v>52.3</v>
      </c>
      <c r="ET121">
        <v>32.3</v>
      </c>
      <c r="EU121">
        <v>27.9082</v>
      </c>
      <c r="EV121">
        <v>63.1297</v>
      </c>
      <c r="EW121">
        <v>32.9808</v>
      </c>
      <c r="EX121">
        <v>1</v>
      </c>
      <c r="EY121">
        <v>-0.0951905</v>
      </c>
      <c r="EZ121">
        <v>0.0238671</v>
      </c>
      <c r="FA121">
        <v>20.3404</v>
      </c>
      <c r="FB121">
        <v>5.21864</v>
      </c>
      <c r="FC121">
        <v>12.0099</v>
      </c>
      <c r="FD121">
        <v>4.98945</v>
      </c>
      <c r="FE121">
        <v>3.2885</v>
      </c>
      <c r="FF121">
        <v>9999</v>
      </c>
      <c r="FG121">
        <v>9999</v>
      </c>
      <c r="FH121">
        <v>9999</v>
      </c>
      <c r="FI121">
        <v>999.9</v>
      </c>
      <c r="FJ121">
        <v>1.86796</v>
      </c>
      <c r="FK121">
        <v>1.86697</v>
      </c>
      <c r="FL121">
        <v>1.86646</v>
      </c>
      <c r="FM121">
        <v>1.8663</v>
      </c>
      <c r="FN121">
        <v>1.86813</v>
      </c>
      <c r="FO121">
        <v>1.87057</v>
      </c>
      <c r="FP121">
        <v>1.86923</v>
      </c>
      <c r="FQ121">
        <v>1.87073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-6.24</v>
      </c>
      <c r="GF121">
        <v>-0.1276</v>
      </c>
      <c r="GG121">
        <v>-2.056217051124162</v>
      </c>
      <c r="GH121">
        <v>-0.003737517340571005</v>
      </c>
      <c r="GI121">
        <v>5.982085394622747E-07</v>
      </c>
      <c r="GJ121">
        <v>-1.391655459703326E-10</v>
      </c>
      <c r="GK121">
        <v>-0.1764639834609928</v>
      </c>
      <c r="GL121">
        <v>-0.02035982196881906</v>
      </c>
      <c r="GM121">
        <v>0.001568582532168705</v>
      </c>
      <c r="GN121">
        <v>-2.657820970413759E-05</v>
      </c>
      <c r="GO121">
        <v>3</v>
      </c>
      <c r="GP121">
        <v>2314</v>
      </c>
      <c r="GQ121">
        <v>1</v>
      </c>
      <c r="GR121">
        <v>27</v>
      </c>
      <c r="GS121">
        <v>5488.5</v>
      </c>
      <c r="GT121">
        <v>5488.4</v>
      </c>
      <c r="GU121">
        <v>2.69043</v>
      </c>
      <c r="GV121">
        <v>2.22168</v>
      </c>
      <c r="GW121">
        <v>1.39648</v>
      </c>
      <c r="GX121">
        <v>2.34741</v>
      </c>
      <c r="GY121">
        <v>1.49536</v>
      </c>
      <c r="GZ121">
        <v>2.40601</v>
      </c>
      <c r="HA121">
        <v>39.3917</v>
      </c>
      <c r="HB121">
        <v>23.8861</v>
      </c>
      <c r="HC121">
        <v>18</v>
      </c>
      <c r="HD121">
        <v>528.54</v>
      </c>
      <c r="HE121">
        <v>442.032</v>
      </c>
      <c r="HF121">
        <v>24.7524</v>
      </c>
      <c r="HG121">
        <v>26.2731</v>
      </c>
      <c r="HH121">
        <v>29.9996</v>
      </c>
      <c r="HI121">
        <v>26.2953</v>
      </c>
      <c r="HJ121">
        <v>26.2497</v>
      </c>
      <c r="HK121">
        <v>53.8412</v>
      </c>
      <c r="HL121">
        <v>23.1848</v>
      </c>
      <c r="HM121">
        <v>95.502</v>
      </c>
      <c r="HN121">
        <v>24.7601</v>
      </c>
      <c r="HO121">
        <v>1355.76</v>
      </c>
      <c r="HP121">
        <v>23.4815</v>
      </c>
      <c r="HQ121">
        <v>101.191</v>
      </c>
      <c r="HR121">
        <v>101.048</v>
      </c>
    </row>
    <row r="122" spans="1:226">
      <c r="A122">
        <v>106</v>
      </c>
      <c r="B122">
        <v>1678811089.1</v>
      </c>
      <c r="C122">
        <v>770</v>
      </c>
      <c r="D122" t="s">
        <v>571</v>
      </c>
      <c r="E122" t="s">
        <v>572</v>
      </c>
      <c r="F122">
        <v>5</v>
      </c>
      <c r="G122" t="s">
        <v>410</v>
      </c>
      <c r="H122" t="s">
        <v>354</v>
      </c>
      <c r="I122">
        <v>1678811081.314285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1374.969499709347</v>
      </c>
      <c r="AK122">
        <v>1351.097818181818</v>
      </c>
      <c r="AL122">
        <v>3.399472130618202</v>
      </c>
      <c r="AM122">
        <v>64.39816624737645</v>
      </c>
      <c r="AN122">
        <f>(AP122 - AO122 + BO122*1E3/(8.314*(BQ122+273.15)) * AR122/BN122 * AQ122) * BN122/(100*BB122) * 1000/(1000 - AP122)</f>
        <v>0</v>
      </c>
      <c r="AO122">
        <v>23.49792225543376</v>
      </c>
      <c r="AP122">
        <v>24.03265818181816</v>
      </c>
      <c r="AQ122">
        <v>0.0001260647282831665</v>
      </c>
      <c r="AR122">
        <v>112.6110813942616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2.96</v>
      </c>
      <c r="BC122">
        <v>0.5</v>
      </c>
      <c r="BD122" t="s">
        <v>355</v>
      </c>
      <c r="BE122">
        <v>2</v>
      </c>
      <c r="BF122" t="b">
        <v>1</v>
      </c>
      <c r="BG122">
        <v>1678811081.314285</v>
      </c>
      <c r="BH122">
        <v>1294.31</v>
      </c>
      <c r="BI122">
        <v>1326.693928571429</v>
      </c>
      <c r="BJ122">
        <v>24.01495</v>
      </c>
      <c r="BK122">
        <v>23.49759642857143</v>
      </c>
      <c r="BL122">
        <v>1300.520714285714</v>
      </c>
      <c r="BM122">
        <v>24.1427</v>
      </c>
      <c r="BN122">
        <v>500.080392857143</v>
      </c>
      <c r="BO122">
        <v>91.01340714285713</v>
      </c>
      <c r="BP122">
        <v>0.09999562857142859</v>
      </c>
      <c r="BQ122">
        <v>26.90869642857143</v>
      </c>
      <c r="BR122">
        <v>27.48326071428571</v>
      </c>
      <c r="BS122">
        <v>999.9000000000002</v>
      </c>
      <c r="BT122">
        <v>0</v>
      </c>
      <c r="BU122">
        <v>0</v>
      </c>
      <c r="BV122">
        <v>9999.040357142858</v>
      </c>
      <c r="BW122">
        <v>0</v>
      </c>
      <c r="BX122">
        <v>6.439425357142855</v>
      </c>
      <c r="BY122">
        <v>-32.38485357142857</v>
      </c>
      <c r="BZ122">
        <v>1326.156428571429</v>
      </c>
      <c r="CA122">
        <v>1358.618214285714</v>
      </c>
      <c r="CB122">
        <v>0.5173561071428571</v>
      </c>
      <c r="CC122">
        <v>1326.693928571429</v>
      </c>
      <c r="CD122">
        <v>23.49759642857143</v>
      </c>
      <c r="CE122">
        <v>2.185682857142857</v>
      </c>
      <c r="CF122">
        <v>2.138595714285714</v>
      </c>
      <c r="CG122">
        <v>18.85775</v>
      </c>
      <c r="CH122">
        <v>18.50960714285714</v>
      </c>
      <c r="CI122">
        <v>2000.0125</v>
      </c>
      <c r="CJ122">
        <v>0.9800036071428569</v>
      </c>
      <c r="CK122">
        <v>0.01999619285714285</v>
      </c>
      <c r="CL122">
        <v>0</v>
      </c>
      <c r="CM122">
        <v>2.176453571428572</v>
      </c>
      <c r="CN122">
        <v>0</v>
      </c>
      <c r="CO122">
        <v>5891.164642857143</v>
      </c>
      <c r="CP122">
        <v>16749.58214285714</v>
      </c>
      <c r="CQ122">
        <v>39.19842857142857</v>
      </c>
      <c r="CR122">
        <v>39.74982142857142</v>
      </c>
      <c r="CS122">
        <v>39.36582142857142</v>
      </c>
      <c r="CT122">
        <v>38.77657142857142</v>
      </c>
      <c r="CU122">
        <v>38.30332142857143</v>
      </c>
      <c r="CV122">
        <v>1960.021071428571</v>
      </c>
      <c r="CW122">
        <v>39.99142857142857</v>
      </c>
      <c r="CX122">
        <v>0</v>
      </c>
      <c r="CY122">
        <v>1678811093.7</v>
      </c>
      <c r="CZ122">
        <v>0</v>
      </c>
      <c r="DA122">
        <v>0</v>
      </c>
      <c r="DB122" t="s">
        <v>356</v>
      </c>
      <c r="DC122">
        <v>1678481775.6</v>
      </c>
      <c r="DD122">
        <v>1678481780.6</v>
      </c>
      <c r="DE122">
        <v>0</v>
      </c>
      <c r="DF122">
        <v>1.339</v>
      </c>
      <c r="DG122">
        <v>0.082</v>
      </c>
      <c r="DH122">
        <v>-1.99</v>
      </c>
      <c r="DI122">
        <v>-0.032</v>
      </c>
      <c r="DJ122">
        <v>420</v>
      </c>
      <c r="DK122">
        <v>29</v>
      </c>
      <c r="DL122">
        <v>0.33</v>
      </c>
      <c r="DM122">
        <v>0.22</v>
      </c>
      <c r="DN122">
        <v>-32.3861756097561</v>
      </c>
      <c r="DO122">
        <v>0.246177700348415</v>
      </c>
      <c r="DP122">
        <v>0.1780446186616838</v>
      </c>
      <c r="DQ122">
        <v>0</v>
      </c>
      <c r="DR122">
        <v>0.5075172195121952</v>
      </c>
      <c r="DS122">
        <v>0.1520961951219511</v>
      </c>
      <c r="DT122">
        <v>0.01525311422262351</v>
      </c>
      <c r="DU122">
        <v>0</v>
      </c>
      <c r="DV122">
        <v>0</v>
      </c>
      <c r="DW122">
        <v>2</v>
      </c>
      <c r="DX122" t="s">
        <v>365</v>
      </c>
      <c r="DY122">
        <v>2.98342</v>
      </c>
      <c r="DZ122">
        <v>2.71557</v>
      </c>
      <c r="EA122">
        <v>0.207651</v>
      </c>
      <c r="EB122">
        <v>0.208276</v>
      </c>
      <c r="EC122">
        <v>0.108452</v>
      </c>
      <c r="ED122">
        <v>0.104583</v>
      </c>
      <c r="EE122">
        <v>25225.8</v>
      </c>
      <c r="EF122">
        <v>25285.6</v>
      </c>
      <c r="EG122">
        <v>29585.9</v>
      </c>
      <c r="EH122">
        <v>29533.5</v>
      </c>
      <c r="EI122">
        <v>34948.5</v>
      </c>
      <c r="EJ122">
        <v>35129.8</v>
      </c>
      <c r="EK122">
        <v>41686.3</v>
      </c>
      <c r="EL122">
        <v>42065.6</v>
      </c>
      <c r="EM122">
        <v>1.97485</v>
      </c>
      <c r="EN122">
        <v>1.90832</v>
      </c>
      <c r="EO122">
        <v>0.122167</v>
      </c>
      <c r="EP122">
        <v>0</v>
      </c>
      <c r="EQ122">
        <v>25.4877</v>
      </c>
      <c r="ER122">
        <v>999.9</v>
      </c>
      <c r="ES122">
        <v>52.3</v>
      </c>
      <c r="ET122">
        <v>32.3</v>
      </c>
      <c r="EU122">
        <v>27.911</v>
      </c>
      <c r="EV122">
        <v>63.1397</v>
      </c>
      <c r="EW122">
        <v>32.6843</v>
      </c>
      <c r="EX122">
        <v>1</v>
      </c>
      <c r="EY122">
        <v>-0.0952388</v>
      </c>
      <c r="EZ122">
        <v>0.0913998</v>
      </c>
      <c r="FA122">
        <v>20.3405</v>
      </c>
      <c r="FB122">
        <v>5.21939</v>
      </c>
      <c r="FC122">
        <v>12.0099</v>
      </c>
      <c r="FD122">
        <v>4.98975</v>
      </c>
      <c r="FE122">
        <v>3.28865</v>
      </c>
      <c r="FF122">
        <v>9999</v>
      </c>
      <c r="FG122">
        <v>9999</v>
      </c>
      <c r="FH122">
        <v>9999</v>
      </c>
      <c r="FI122">
        <v>999.9</v>
      </c>
      <c r="FJ122">
        <v>1.86795</v>
      </c>
      <c r="FK122">
        <v>1.86699</v>
      </c>
      <c r="FL122">
        <v>1.86646</v>
      </c>
      <c r="FM122">
        <v>1.8663</v>
      </c>
      <c r="FN122">
        <v>1.86814</v>
      </c>
      <c r="FO122">
        <v>1.87058</v>
      </c>
      <c r="FP122">
        <v>1.86926</v>
      </c>
      <c r="FQ122">
        <v>1.87073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-6.29</v>
      </c>
      <c r="GF122">
        <v>-0.1276</v>
      </c>
      <c r="GG122">
        <v>-2.056217051124162</v>
      </c>
      <c r="GH122">
        <v>-0.003737517340571005</v>
      </c>
      <c r="GI122">
        <v>5.982085394622747E-07</v>
      </c>
      <c r="GJ122">
        <v>-1.391655459703326E-10</v>
      </c>
      <c r="GK122">
        <v>-0.1764639834609928</v>
      </c>
      <c r="GL122">
        <v>-0.02035982196881906</v>
      </c>
      <c r="GM122">
        <v>0.001568582532168705</v>
      </c>
      <c r="GN122">
        <v>-2.657820970413759E-05</v>
      </c>
      <c r="GO122">
        <v>3</v>
      </c>
      <c r="GP122">
        <v>2314</v>
      </c>
      <c r="GQ122">
        <v>1</v>
      </c>
      <c r="GR122">
        <v>27</v>
      </c>
      <c r="GS122">
        <v>5488.6</v>
      </c>
      <c r="GT122">
        <v>5488.5</v>
      </c>
      <c r="GU122">
        <v>2.71484</v>
      </c>
      <c r="GV122">
        <v>2.20947</v>
      </c>
      <c r="GW122">
        <v>1.39648</v>
      </c>
      <c r="GX122">
        <v>2.34863</v>
      </c>
      <c r="GY122">
        <v>1.49536</v>
      </c>
      <c r="GZ122">
        <v>2.54883</v>
      </c>
      <c r="HA122">
        <v>39.3917</v>
      </c>
      <c r="HB122">
        <v>23.8949</v>
      </c>
      <c r="HC122">
        <v>18</v>
      </c>
      <c r="HD122">
        <v>528.59</v>
      </c>
      <c r="HE122">
        <v>441.927</v>
      </c>
      <c r="HF122">
        <v>24.7712</v>
      </c>
      <c r="HG122">
        <v>26.2731</v>
      </c>
      <c r="HH122">
        <v>29.9998</v>
      </c>
      <c r="HI122">
        <v>26.2953</v>
      </c>
      <c r="HJ122">
        <v>26.2478</v>
      </c>
      <c r="HK122">
        <v>54.3356</v>
      </c>
      <c r="HL122">
        <v>23.1848</v>
      </c>
      <c r="HM122">
        <v>95.502</v>
      </c>
      <c r="HN122">
        <v>24.7723</v>
      </c>
      <c r="HO122">
        <v>1369.17</v>
      </c>
      <c r="HP122">
        <v>23.4815</v>
      </c>
      <c r="HQ122">
        <v>101.191</v>
      </c>
      <c r="HR122">
        <v>101.047</v>
      </c>
    </row>
    <row r="123" spans="1:226">
      <c r="A123">
        <v>107</v>
      </c>
      <c r="B123">
        <v>1678811094.1</v>
      </c>
      <c r="C123">
        <v>775</v>
      </c>
      <c r="D123" t="s">
        <v>573</v>
      </c>
      <c r="E123" t="s">
        <v>574</v>
      </c>
      <c r="F123">
        <v>5</v>
      </c>
      <c r="G123" t="s">
        <v>410</v>
      </c>
      <c r="H123" t="s">
        <v>354</v>
      </c>
      <c r="I123">
        <v>1678811086.6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1392.590440456558</v>
      </c>
      <c r="AK123">
        <v>1368.429939393939</v>
      </c>
      <c r="AL123">
        <v>3.461301796681636</v>
      </c>
      <c r="AM123">
        <v>64.39816624737645</v>
      </c>
      <c r="AN123">
        <f>(AP123 - AO123 + BO123*1E3/(8.314*(BQ123+273.15)) * AR123/BN123 * AQ123) * BN123/(100*BB123) * 1000/(1000 - AP123)</f>
        <v>0</v>
      </c>
      <c r="AO123">
        <v>23.49904362951009</v>
      </c>
      <c r="AP123">
        <v>24.03397636363637</v>
      </c>
      <c r="AQ123">
        <v>-2.975051830129702E-05</v>
      </c>
      <c r="AR123">
        <v>112.6110813942616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2.96</v>
      </c>
      <c r="BC123">
        <v>0.5</v>
      </c>
      <c r="BD123" t="s">
        <v>355</v>
      </c>
      <c r="BE123">
        <v>2</v>
      </c>
      <c r="BF123" t="b">
        <v>1</v>
      </c>
      <c r="BG123">
        <v>1678811086.6</v>
      </c>
      <c r="BH123">
        <v>1312.026666666667</v>
      </c>
      <c r="BI123">
        <v>1344.491851851852</v>
      </c>
      <c r="BJ123">
        <v>24.02775925925926</v>
      </c>
      <c r="BK123">
        <v>23.49926666666667</v>
      </c>
      <c r="BL123">
        <v>1318.288518518518</v>
      </c>
      <c r="BM123">
        <v>24.1553962962963</v>
      </c>
      <c r="BN123">
        <v>500.0753333333333</v>
      </c>
      <c r="BO123">
        <v>91.01321111111112</v>
      </c>
      <c r="BP123">
        <v>0.0999750814814815</v>
      </c>
      <c r="BQ123">
        <v>26.90825555555556</v>
      </c>
      <c r="BR123">
        <v>27.4878</v>
      </c>
      <c r="BS123">
        <v>999.9000000000001</v>
      </c>
      <c r="BT123">
        <v>0</v>
      </c>
      <c r="BU123">
        <v>0</v>
      </c>
      <c r="BV123">
        <v>10007.5037037037</v>
      </c>
      <c r="BW123">
        <v>0</v>
      </c>
      <c r="BX123">
        <v>6.44357074074074</v>
      </c>
      <c r="BY123">
        <v>-32.46655925925926</v>
      </c>
      <c r="BZ123">
        <v>1344.325925925926</v>
      </c>
      <c r="CA123">
        <v>1376.846296296296</v>
      </c>
      <c r="CB123">
        <v>0.5284927407407407</v>
      </c>
      <c r="CC123">
        <v>1344.491851851852</v>
      </c>
      <c r="CD123">
        <v>23.49926666666667</v>
      </c>
      <c r="CE123">
        <v>2.186844444444445</v>
      </c>
      <c r="CF123">
        <v>2.138743703703704</v>
      </c>
      <c r="CG123">
        <v>18.86625555555555</v>
      </c>
      <c r="CH123">
        <v>18.51071111111111</v>
      </c>
      <c r="CI123">
        <v>2000.004074074074</v>
      </c>
      <c r="CJ123">
        <v>0.9800031111111109</v>
      </c>
      <c r="CK123">
        <v>0.01999668888888888</v>
      </c>
      <c r="CL123">
        <v>0</v>
      </c>
      <c r="CM123">
        <v>2.185522222222222</v>
      </c>
      <c r="CN123">
        <v>0</v>
      </c>
      <c r="CO123">
        <v>5890.149259259259</v>
      </c>
      <c r="CP123">
        <v>16749.52222222222</v>
      </c>
      <c r="CQ123">
        <v>39.15951851851851</v>
      </c>
      <c r="CR123">
        <v>39.71733333333333</v>
      </c>
      <c r="CS123">
        <v>39.3307037037037</v>
      </c>
      <c r="CT123">
        <v>38.73825925925926</v>
      </c>
      <c r="CU123">
        <v>38.27066666666666</v>
      </c>
      <c r="CV123">
        <v>1960.012962962963</v>
      </c>
      <c r="CW123">
        <v>39.99111111111111</v>
      </c>
      <c r="CX123">
        <v>0</v>
      </c>
      <c r="CY123">
        <v>1678811099.1</v>
      </c>
      <c r="CZ123">
        <v>0</v>
      </c>
      <c r="DA123">
        <v>0</v>
      </c>
      <c r="DB123" t="s">
        <v>356</v>
      </c>
      <c r="DC123">
        <v>1678481775.6</v>
      </c>
      <c r="DD123">
        <v>1678481780.6</v>
      </c>
      <c r="DE123">
        <v>0</v>
      </c>
      <c r="DF123">
        <v>1.339</v>
      </c>
      <c r="DG123">
        <v>0.082</v>
      </c>
      <c r="DH123">
        <v>-1.99</v>
      </c>
      <c r="DI123">
        <v>-0.032</v>
      </c>
      <c r="DJ123">
        <v>420</v>
      </c>
      <c r="DK123">
        <v>29</v>
      </c>
      <c r="DL123">
        <v>0.33</v>
      </c>
      <c r="DM123">
        <v>0.22</v>
      </c>
      <c r="DN123">
        <v>-32.42587804878049</v>
      </c>
      <c r="DO123">
        <v>-0.8456236933798328</v>
      </c>
      <c r="DP123">
        <v>0.2221763455963175</v>
      </c>
      <c r="DQ123">
        <v>0</v>
      </c>
      <c r="DR123">
        <v>0.5218866585365852</v>
      </c>
      <c r="DS123">
        <v>0.125394773519164</v>
      </c>
      <c r="DT123">
        <v>0.01289527404944276</v>
      </c>
      <c r="DU123">
        <v>0</v>
      </c>
      <c r="DV123">
        <v>0</v>
      </c>
      <c r="DW123">
        <v>2</v>
      </c>
      <c r="DX123" t="s">
        <v>365</v>
      </c>
      <c r="DY123">
        <v>2.98364</v>
      </c>
      <c r="DZ123">
        <v>2.71573</v>
      </c>
      <c r="EA123">
        <v>0.209285</v>
      </c>
      <c r="EB123">
        <v>0.209813</v>
      </c>
      <c r="EC123">
        <v>0.108453</v>
      </c>
      <c r="ED123">
        <v>0.10459</v>
      </c>
      <c r="EE123">
        <v>25173.9</v>
      </c>
      <c r="EF123">
        <v>25236.6</v>
      </c>
      <c r="EG123">
        <v>29585.9</v>
      </c>
      <c r="EH123">
        <v>29533.5</v>
      </c>
      <c r="EI123">
        <v>34948.4</v>
      </c>
      <c r="EJ123">
        <v>35129.9</v>
      </c>
      <c r="EK123">
        <v>41686.2</v>
      </c>
      <c r="EL123">
        <v>42066</v>
      </c>
      <c r="EM123">
        <v>1.97493</v>
      </c>
      <c r="EN123">
        <v>1.90855</v>
      </c>
      <c r="EO123">
        <v>0.123352</v>
      </c>
      <c r="EP123">
        <v>0</v>
      </c>
      <c r="EQ123">
        <v>25.4852</v>
      </c>
      <c r="ER123">
        <v>999.9</v>
      </c>
      <c r="ES123">
        <v>52.3</v>
      </c>
      <c r="ET123">
        <v>32.3</v>
      </c>
      <c r="EU123">
        <v>27.9088</v>
      </c>
      <c r="EV123">
        <v>63.2397</v>
      </c>
      <c r="EW123">
        <v>32.6242</v>
      </c>
      <c r="EX123">
        <v>1</v>
      </c>
      <c r="EY123">
        <v>-0.0954294</v>
      </c>
      <c r="EZ123">
        <v>0.123709</v>
      </c>
      <c r="FA123">
        <v>20.3404</v>
      </c>
      <c r="FB123">
        <v>5.21819</v>
      </c>
      <c r="FC123">
        <v>12.0099</v>
      </c>
      <c r="FD123">
        <v>4.989</v>
      </c>
      <c r="FE123">
        <v>3.2884</v>
      </c>
      <c r="FF123">
        <v>9999</v>
      </c>
      <c r="FG123">
        <v>9999</v>
      </c>
      <c r="FH123">
        <v>9999</v>
      </c>
      <c r="FI123">
        <v>999.9</v>
      </c>
      <c r="FJ123">
        <v>1.86796</v>
      </c>
      <c r="FK123">
        <v>1.86697</v>
      </c>
      <c r="FL123">
        <v>1.86645</v>
      </c>
      <c r="FM123">
        <v>1.8663</v>
      </c>
      <c r="FN123">
        <v>1.86815</v>
      </c>
      <c r="FO123">
        <v>1.87058</v>
      </c>
      <c r="FP123">
        <v>1.86927</v>
      </c>
      <c r="FQ123">
        <v>1.87073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-6.34</v>
      </c>
      <c r="GF123">
        <v>-0.1276</v>
      </c>
      <c r="GG123">
        <v>-2.056217051124162</v>
      </c>
      <c r="GH123">
        <v>-0.003737517340571005</v>
      </c>
      <c r="GI123">
        <v>5.982085394622747E-07</v>
      </c>
      <c r="GJ123">
        <v>-1.391655459703326E-10</v>
      </c>
      <c r="GK123">
        <v>-0.1764639834609928</v>
      </c>
      <c r="GL123">
        <v>-0.02035982196881906</v>
      </c>
      <c r="GM123">
        <v>0.001568582532168705</v>
      </c>
      <c r="GN123">
        <v>-2.657820970413759E-05</v>
      </c>
      <c r="GO123">
        <v>3</v>
      </c>
      <c r="GP123">
        <v>2314</v>
      </c>
      <c r="GQ123">
        <v>1</v>
      </c>
      <c r="GR123">
        <v>27</v>
      </c>
      <c r="GS123">
        <v>5488.6</v>
      </c>
      <c r="GT123">
        <v>5488.6</v>
      </c>
      <c r="GU123">
        <v>2.7417</v>
      </c>
      <c r="GV123">
        <v>2.19482</v>
      </c>
      <c r="GW123">
        <v>1.39648</v>
      </c>
      <c r="GX123">
        <v>2.34741</v>
      </c>
      <c r="GY123">
        <v>1.49536</v>
      </c>
      <c r="GZ123">
        <v>2.46704</v>
      </c>
      <c r="HA123">
        <v>39.3917</v>
      </c>
      <c r="HB123">
        <v>23.8949</v>
      </c>
      <c r="HC123">
        <v>18</v>
      </c>
      <c r="HD123">
        <v>528.64</v>
      </c>
      <c r="HE123">
        <v>442.061</v>
      </c>
      <c r="HF123">
        <v>24.7813</v>
      </c>
      <c r="HG123">
        <v>26.2731</v>
      </c>
      <c r="HH123">
        <v>29.9999</v>
      </c>
      <c r="HI123">
        <v>26.2953</v>
      </c>
      <c r="HJ123">
        <v>26.2475</v>
      </c>
      <c r="HK123">
        <v>54.9108</v>
      </c>
      <c r="HL123">
        <v>23.1848</v>
      </c>
      <c r="HM123">
        <v>95.502</v>
      </c>
      <c r="HN123">
        <v>24.7731</v>
      </c>
      <c r="HO123">
        <v>1389.31</v>
      </c>
      <c r="HP123">
        <v>23.4815</v>
      </c>
      <c r="HQ123">
        <v>101.191</v>
      </c>
      <c r="HR123">
        <v>101.048</v>
      </c>
    </row>
    <row r="124" spans="1:226">
      <c r="A124">
        <v>108</v>
      </c>
      <c r="B124">
        <v>1678811099.1</v>
      </c>
      <c r="C124">
        <v>780</v>
      </c>
      <c r="D124" t="s">
        <v>575</v>
      </c>
      <c r="E124" t="s">
        <v>576</v>
      </c>
      <c r="F124">
        <v>5</v>
      </c>
      <c r="G124" t="s">
        <v>410</v>
      </c>
      <c r="H124" t="s">
        <v>354</v>
      </c>
      <c r="I124">
        <v>1678811091.314285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1409.15311807705</v>
      </c>
      <c r="AK124">
        <v>1385.428848484848</v>
      </c>
      <c r="AL124">
        <v>3.389439539743564</v>
      </c>
      <c r="AM124">
        <v>64.39816624737645</v>
      </c>
      <c r="AN124">
        <f>(AP124 - AO124 + BO124*1E3/(8.314*(BQ124+273.15)) * AR124/BN124 * AQ124) * BN124/(100*BB124) * 1000/(1000 - AP124)</f>
        <v>0</v>
      </c>
      <c r="AO124">
        <v>23.49460098624773</v>
      </c>
      <c r="AP124">
        <v>24.02954484848485</v>
      </c>
      <c r="AQ124">
        <v>-6.387861267104842E-05</v>
      </c>
      <c r="AR124">
        <v>112.6110813942616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2.96</v>
      </c>
      <c r="BC124">
        <v>0.5</v>
      </c>
      <c r="BD124" t="s">
        <v>355</v>
      </c>
      <c r="BE124">
        <v>2</v>
      </c>
      <c r="BF124" t="b">
        <v>1</v>
      </c>
      <c r="BG124">
        <v>1678811091.314285</v>
      </c>
      <c r="BH124">
        <v>1327.815714285714</v>
      </c>
      <c r="BI124">
        <v>1360.207142857143</v>
      </c>
      <c r="BJ124">
        <v>24.03171785714286</v>
      </c>
      <c r="BK124">
        <v>23.498425</v>
      </c>
      <c r="BL124">
        <v>1334.123214285715</v>
      </c>
      <c r="BM124">
        <v>24.15931428571428</v>
      </c>
      <c r="BN124">
        <v>500.0739642857143</v>
      </c>
      <c r="BO124">
        <v>91.01362142857143</v>
      </c>
      <c r="BP124">
        <v>0.09999441785714287</v>
      </c>
      <c r="BQ124">
        <v>26.90775</v>
      </c>
      <c r="BR124">
        <v>27.49049642857143</v>
      </c>
      <c r="BS124">
        <v>999.9000000000002</v>
      </c>
      <c r="BT124">
        <v>0</v>
      </c>
      <c r="BU124">
        <v>0</v>
      </c>
      <c r="BV124">
        <v>10009.68928571428</v>
      </c>
      <c r="BW124">
        <v>0</v>
      </c>
      <c r="BX124">
        <v>6.446957142857141</v>
      </c>
      <c r="BY124">
        <v>-32.39306071428572</v>
      </c>
      <c r="BZ124">
        <v>1360.51</v>
      </c>
      <c r="CA124">
        <v>1392.938928571429</v>
      </c>
      <c r="CB124">
        <v>0.5332935714285714</v>
      </c>
      <c r="CC124">
        <v>1360.207142857143</v>
      </c>
      <c r="CD124">
        <v>23.498425</v>
      </c>
      <c r="CE124">
        <v>2.187215</v>
      </c>
      <c r="CF124">
        <v>2.1386775</v>
      </c>
      <c r="CG124">
        <v>18.86896785714286</v>
      </c>
      <c r="CH124">
        <v>18.51021428571429</v>
      </c>
      <c r="CI124">
        <v>2000.020714285714</v>
      </c>
      <c r="CJ124">
        <v>0.980002857142857</v>
      </c>
      <c r="CK124">
        <v>0.01999694285714285</v>
      </c>
      <c r="CL124">
        <v>0</v>
      </c>
      <c r="CM124">
        <v>2.193639285714286</v>
      </c>
      <c r="CN124">
        <v>0</v>
      </c>
      <c r="CO124">
        <v>5889.304285714285</v>
      </c>
      <c r="CP124">
        <v>16749.65357142857</v>
      </c>
      <c r="CQ124">
        <v>39.11582142857142</v>
      </c>
      <c r="CR124">
        <v>39.69824999999999</v>
      </c>
      <c r="CS124">
        <v>39.29210714285715</v>
      </c>
      <c r="CT124">
        <v>38.70735714285714</v>
      </c>
      <c r="CU124">
        <v>38.23196428571428</v>
      </c>
      <c r="CV124">
        <v>1960.0275</v>
      </c>
      <c r="CW124">
        <v>39.99142857142857</v>
      </c>
      <c r="CX124">
        <v>0</v>
      </c>
      <c r="CY124">
        <v>1678811103.9</v>
      </c>
      <c r="CZ124">
        <v>0</v>
      </c>
      <c r="DA124">
        <v>0</v>
      </c>
      <c r="DB124" t="s">
        <v>356</v>
      </c>
      <c r="DC124">
        <v>1678481775.6</v>
      </c>
      <c r="DD124">
        <v>1678481780.6</v>
      </c>
      <c r="DE124">
        <v>0</v>
      </c>
      <c r="DF124">
        <v>1.339</v>
      </c>
      <c r="DG124">
        <v>0.082</v>
      </c>
      <c r="DH124">
        <v>-1.99</v>
      </c>
      <c r="DI124">
        <v>-0.032</v>
      </c>
      <c r="DJ124">
        <v>420</v>
      </c>
      <c r="DK124">
        <v>29</v>
      </c>
      <c r="DL124">
        <v>0.33</v>
      </c>
      <c r="DM124">
        <v>0.22</v>
      </c>
      <c r="DN124">
        <v>-32.4142025</v>
      </c>
      <c r="DO124">
        <v>0.7216041275798399</v>
      </c>
      <c r="DP124">
        <v>0.2395269081830892</v>
      </c>
      <c r="DQ124">
        <v>0</v>
      </c>
      <c r="DR124">
        <v>0.529257525</v>
      </c>
      <c r="DS124">
        <v>0.07354483677298099</v>
      </c>
      <c r="DT124">
        <v>0.008468587072196578</v>
      </c>
      <c r="DU124">
        <v>1</v>
      </c>
      <c r="DV124">
        <v>1</v>
      </c>
      <c r="DW124">
        <v>2</v>
      </c>
      <c r="DX124" t="s">
        <v>357</v>
      </c>
      <c r="DY124">
        <v>2.98346</v>
      </c>
      <c r="DZ124">
        <v>2.71581</v>
      </c>
      <c r="EA124">
        <v>0.210876</v>
      </c>
      <c r="EB124">
        <v>0.211446</v>
      </c>
      <c r="EC124">
        <v>0.108436</v>
      </c>
      <c r="ED124">
        <v>0.104574</v>
      </c>
      <c r="EE124">
        <v>25123.3</v>
      </c>
      <c r="EF124">
        <v>25184.6</v>
      </c>
      <c r="EG124">
        <v>29585.9</v>
      </c>
      <c r="EH124">
        <v>29533.7</v>
      </c>
      <c r="EI124">
        <v>34949.4</v>
      </c>
      <c r="EJ124">
        <v>35130.7</v>
      </c>
      <c r="EK124">
        <v>41686.5</v>
      </c>
      <c r="EL124">
        <v>42066.2</v>
      </c>
      <c r="EM124">
        <v>1.97467</v>
      </c>
      <c r="EN124">
        <v>1.9084</v>
      </c>
      <c r="EO124">
        <v>0.122063</v>
      </c>
      <c r="EP124">
        <v>0</v>
      </c>
      <c r="EQ124">
        <v>25.4839</v>
      </c>
      <c r="ER124">
        <v>999.9</v>
      </c>
      <c r="ES124">
        <v>52.3</v>
      </c>
      <c r="ET124">
        <v>32.3</v>
      </c>
      <c r="EU124">
        <v>27.9083</v>
      </c>
      <c r="EV124">
        <v>63.1597</v>
      </c>
      <c r="EW124">
        <v>32.8165</v>
      </c>
      <c r="EX124">
        <v>1</v>
      </c>
      <c r="EY124">
        <v>-0.0949924</v>
      </c>
      <c r="EZ124">
        <v>0.171021</v>
      </c>
      <c r="FA124">
        <v>20.3407</v>
      </c>
      <c r="FB124">
        <v>5.21939</v>
      </c>
      <c r="FC124">
        <v>12.0099</v>
      </c>
      <c r="FD124">
        <v>4.98955</v>
      </c>
      <c r="FE124">
        <v>3.28855</v>
      </c>
      <c r="FF124">
        <v>9999</v>
      </c>
      <c r="FG124">
        <v>9999</v>
      </c>
      <c r="FH124">
        <v>9999</v>
      </c>
      <c r="FI124">
        <v>999.9</v>
      </c>
      <c r="FJ124">
        <v>1.86796</v>
      </c>
      <c r="FK124">
        <v>1.86696</v>
      </c>
      <c r="FL124">
        <v>1.86646</v>
      </c>
      <c r="FM124">
        <v>1.8663</v>
      </c>
      <c r="FN124">
        <v>1.86817</v>
      </c>
      <c r="FO124">
        <v>1.87057</v>
      </c>
      <c r="FP124">
        <v>1.86925</v>
      </c>
      <c r="FQ124">
        <v>1.87072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-6.38</v>
      </c>
      <c r="GF124">
        <v>-0.1277</v>
      </c>
      <c r="GG124">
        <v>-2.056217051124162</v>
      </c>
      <c r="GH124">
        <v>-0.003737517340571005</v>
      </c>
      <c r="GI124">
        <v>5.982085394622747E-07</v>
      </c>
      <c r="GJ124">
        <v>-1.391655459703326E-10</v>
      </c>
      <c r="GK124">
        <v>-0.1764639834609928</v>
      </c>
      <c r="GL124">
        <v>-0.02035982196881906</v>
      </c>
      <c r="GM124">
        <v>0.001568582532168705</v>
      </c>
      <c r="GN124">
        <v>-2.657820970413759E-05</v>
      </c>
      <c r="GO124">
        <v>3</v>
      </c>
      <c r="GP124">
        <v>2314</v>
      </c>
      <c r="GQ124">
        <v>1</v>
      </c>
      <c r="GR124">
        <v>27</v>
      </c>
      <c r="GS124">
        <v>5488.7</v>
      </c>
      <c r="GT124">
        <v>5488.6</v>
      </c>
      <c r="GU124">
        <v>2.76855</v>
      </c>
      <c r="GV124">
        <v>2.20947</v>
      </c>
      <c r="GW124">
        <v>1.39648</v>
      </c>
      <c r="GX124">
        <v>2.34985</v>
      </c>
      <c r="GY124">
        <v>1.49536</v>
      </c>
      <c r="GZ124">
        <v>2.55737</v>
      </c>
      <c r="HA124">
        <v>39.3917</v>
      </c>
      <c r="HB124">
        <v>23.8949</v>
      </c>
      <c r="HC124">
        <v>18</v>
      </c>
      <c r="HD124">
        <v>528.475</v>
      </c>
      <c r="HE124">
        <v>441.969</v>
      </c>
      <c r="HF124">
        <v>24.7821</v>
      </c>
      <c r="HG124">
        <v>26.2731</v>
      </c>
      <c r="HH124">
        <v>30.0002</v>
      </c>
      <c r="HI124">
        <v>26.2953</v>
      </c>
      <c r="HJ124">
        <v>26.2475</v>
      </c>
      <c r="HK124">
        <v>55.3973</v>
      </c>
      <c r="HL124">
        <v>23.1848</v>
      </c>
      <c r="HM124">
        <v>95.502</v>
      </c>
      <c r="HN124">
        <v>24.7793</v>
      </c>
      <c r="HO124">
        <v>1402.73</v>
      </c>
      <c r="HP124">
        <v>23.4815</v>
      </c>
      <c r="HQ124">
        <v>101.192</v>
      </c>
      <c r="HR124">
        <v>101.048</v>
      </c>
    </row>
    <row r="125" spans="1:226">
      <c r="A125">
        <v>109</v>
      </c>
      <c r="B125">
        <v>1678811104.1</v>
      </c>
      <c r="C125">
        <v>785</v>
      </c>
      <c r="D125" t="s">
        <v>577</v>
      </c>
      <c r="E125" t="s">
        <v>578</v>
      </c>
      <c r="F125">
        <v>5</v>
      </c>
      <c r="G125" t="s">
        <v>410</v>
      </c>
      <c r="H125" t="s">
        <v>354</v>
      </c>
      <c r="I125">
        <v>1678811096.6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1427.080980444083</v>
      </c>
      <c r="AK125">
        <v>1402.919393939394</v>
      </c>
      <c r="AL125">
        <v>3.503477050327109</v>
      </c>
      <c r="AM125">
        <v>64.39816624737645</v>
      </c>
      <c r="AN125">
        <f>(AP125 - AO125 + BO125*1E3/(8.314*(BQ125+273.15)) * AR125/BN125 * AQ125) * BN125/(100*BB125) * 1000/(1000 - AP125)</f>
        <v>0</v>
      </c>
      <c r="AO125">
        <v>23.49100006442975</v>
      </c>
      <c r="AP125">
        <v>24.02224363636363</v>
      </c>
      <c r="AQ125">
        <v>-6.392834942756599E-05</v>
      </c>
      <c r="AR125">
        <v>112.6110813942616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2.96</v>
      </c>
      <c r="BC125">
        <v>0.5</v>
      </c>
      <c r="BD125" t="s">
        <v>355</v>
      </c>
      <c r="BE125">
        <v>2</v>
      </c>
      <c r="BF125" t="b">
        <v>1</v>
      </c>
      <c r="BG125">
        <v>1678811096.6</v>
      </c>
      <c r="BH125">
        <v>1345.569259259259</v>
      </c>
      <c r="BI125">
        <v>1378.064814814815</v>
      </c>
      <c r="BJ125">
        <v>24.0302</v>
      </c>
      <c r="BK125">
        <v>23.49497407407408</v>
      </c>
      <c r="BL125">
        <v>1351.928888888889</v>
      </c>
      <c r="BM125">
        <v>24.15781111111111</v>
      </c>
      <c r="BN125">
        <v>500.077851851852</v>
      </c>
      <c r="BO125">
        <v>91.01434074074075</v>
      </c>
      <c r="BP125">
        <v>0.1000187296296296</v>
      </c>
      <c r="BQ125">
        <v>26.90694444444444</v>
      </c>
      <c r="BR125">
        <v>27.49398518518519</v>
      </c>
      <c r="BS125">
        <v>999.9000000000001</v>
      </c>
      <c r="BT125">
        <v>0</v>
      </c>
      <c r="BU125">
        <v>0</v>
      </c>
      <c r="BV125">
        <v>10007.43333333333</v>
      </c>
      <c r="BW125">
        <v>0</v>
      </c>
      <c r="BX125">
        <v>6.443727037037036</v>
      </c>
      <c r="BY125">
        <v>-32.4965037037037</v>
      </c>
      <c r="BZ125">
        <v>1378.699259259259</v>
      </c>
      <c r="CA125">
        <v>1411.221111111111</v>
      </c>
      <c r="CB125">
        <v>0.5352363703703704</v>
      </c>
      <c r="CC125">
        <v>1378.064814814815</v>
      </c>
      <c r="CD125">
        <v>23.49497407407408</v>
      </c>
      <c r="CE125">
        <v>2.187094444444444</v>
      </c>
      <c r="CF125">
        <v>2.13838</v>
      </c>
      <c r="CG125">
        <v>18.86808148148148</v>
      </c>
      <c r="CH125">
        <v>18.50798888888889</v>
      </c>
      <c r="CI125">
        <v>2000.038888888889</v>
      </c>
      <c r="CJ125">
        <v>0.9800027777777777</v>
      </c>
      <c r="CK125">
        <v>0.01999702222222222</v>
      </c>
      <c r="CL125">
        <v>0</v>
      </c>
      <c r="CM125">
        <v>2.245188888888889</v>
      </c>
      <c r="CN125">
        <v>0</v>
      </c>
      <c r="CO125">
        <v>5888.375185185186</v>
      </c>
      <c r="CP125">
        <v>16749.80740740741</v>
      </c>
      <c r="CQ125">
        <v>39.0807037037037</v>
      </c>
      <c r="CR125">
        <v>39.66633333333333</v>
      </c>
      <c r="CS125">
        <v>39.26137037037037</v>
      </c>
      <c r="CT125">
        <v>38.66411111111111</v>
      </c>
      <c r="CU125">
        <v>38.2057037037037</v>
      </c>
      <c r="CV125">
        <v>1960.043333333333</v>
      </c>
      <c r="CW125">
        <v>39.9937037037037</v>
      </c>
      <c r="CX125">
        <v>0</v>
      </c>
      <c r="CY125">
        <v>1678811108.7</v>
      </c>
      <c r="CZ125">
        <v>0</v>
      </c>
      <c r="DA125">
        <v>0</v>
      </c>
      <c r="DB125" t="s">
        <v>356</v>
      </c>
      <c r="DC125">
        <v>1678481775.6</v>
      </c>
      <c r="DD125">
        <v>1678481780.6</v>
      </c>
      <c r="DE125">
        <v>0</v>
      </c>
      <c r="DF125">
        <v>1.339</v>
      </c>
      <c r="DG125">
        <v>0.082</v>
      </c>
      <c r="DH125">
        <v>-1.99</v>
      </c>
      <c r="DI125">
        <v>-0.032</v>
      </c>
      <c r="DJ125">
        <v>420</v>
      </c>
      <c r="DK125">
        <v>29</v>
      </c>
      <c r="DL125">
        <v>0.33</v>
      </c>
      <c r="DM125">
        <v>0.22</v>
      </c>
      <c r="DN125">
        <v>-32.4648875</v>
      </c>
      <c r="DO125">
        <v>-0.9508896810504897</v>
      </c>
      <c r="DP125">
        <v>0.2848435177316664</v>
      </c>
      <c r="DQ125">
        <v>0</v>
      </c>
      <c r="DR125">
        <v>0.53305235</v>
      </c>
      <c r="DS125">
        <v>0.02331926454033777</v>
      </c>
      <c r="DT125">
        <v>0.005569939266051294</v>
      </c>
      <c r="DU125">
        <v>1</v>
      </c>
      <c r="DV125">
        <v>1</v>
      </c>
      <c r="DW125">
        <v>2</v>
      </c>
      <c r="DX125" t="s">
        <v>357</v>
      </c>
      <c r="DY125">
        <v>2.98358</v>
      </c>
      <c r="DZ125">
        <v>2.7156</v>
      </c>
      <c r="EA125">
        <v>0.212502</v>
      </c>
      <c r="EB125">
        <v>0.212969</v>
      </c>
      <c r="EC125">
        <v>0.108417</v>
      </c>
      <c r="ED125">
        <v>0.104573</v>
      </c>
      <c r="EE125">
        <v>25071.2</v>
      </c>
      <c r="EF125">
        <v>25136</v>
      </c>
      <c r="EG125">
        <v>29585.5</v>
      </c>
      <c r="EH125">
        <v>29533.7</v>
      </c>
      <c r="EI125">
        <v>34949.4</v>
      </c>
      <c r="EJ125">
        <v>35131</v>
      </c>
      <c r="EK125">
        <v>41685.5</v>
      </c>
      <c r="EL125">
        <v>42066.4</v>
      </c>
      <c r="EM125">
        <v>1.97508</v>
      </c>
      <c r="EN125">
        <v>1.90832</v>
      </c>
      <c r="EO125">
        <v>0.123538</v>
      </c>
      <c r="EP125">
        <v>0</v>
      </c>
      <c r="EQ125">
        <v>25.4823</v>
      </c>
      <c r="ER125">
        <v>999.9</v>
      </c>
      <c r="ES125">
        <v>52.3</v>
      </c>
      <c r="ET125">
        <v>32.3</v>
      </c>
      <c r="EU125">
        <v>27.9084</v>
      </c>
      <c r="EV125">
        <v>63.2297</v>
      </c>
      <c r="EW125">
        <v>32.4159</v>
      </c>
      <c r="EX125">
        <v>1</v>
      </c>
      <c r="EY125">
        <v>-0.09501519999999999</v>
      </c>
      <c r="EZ125">
        <v>0.163453</v>
      </c>
      <c r="FA125">
        <v>20.3405</v>
      </c>
      <c r="FB125">
        <v>5.21864</v>
      </c>
      <c r="FC125">
        <v>12.0099</v>
      </c>
      <c r="FD125">
        <v>4.9895</v>
      </c>
      <c r="FE125">
        <v>3.28858</v>
      </c>
      <c r="FF125">
        <v>9999</v>
      </c>
      <c r="FG125">
        <v>9999</v>
      </c>
      <c r="FH125">
        <v>9999</v>
      </c>
      <c r="FI125">
        <v>999.9</v>
      </c>
      <c r="FJ125">
        <v>1.86795</v>
      </c>
      <c r="FK125">
        <v>1.86695</v>
      </c>
      <c r="FL125">
        <v>1.86646</v>
      </c>
      <c r="FM125">
        <v>1.8663</v>
      </c>
      <c r="FN125">
        <v>1.86815</v>
      </c>
      <c r="FO125">
        <v>1.87057</v>
      </c>
      <c r="FP125">
        <v>1.86923</v>
      </c>
      <c r="FQ125">
        <v>1.87072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-6.43</v>
      </c>
      <c r="GF125">
        <v>-0.1277</v>
      </c>
      <c r="GG125">
        <v>-2.056217051124162</v>
      </c>
      <c r="GH125">
        <v>-0.003737517340571005</v>
      </c>
      <c r="GI125">
        <v>5.982085394622747E-07</v>
      </c>
      <c r="GJ125">
        <v>-1.391655459703326E-10</v>
      </c>
      <c r="GK125">
        <v>-0.1764639834609928</v>
      </c>
      <c r="GL125">
        <v>-0.02035982196881906</v>
      </c>
      <c r="GM125">
        <v>0.001568582532168705</v>
      </c>
      <c r="GN125">
        <v>-2.657820970413759E-05</v>
      </c>
      <c r="GO125">
        <v>3</v>
      </c>
      <c r="GP125">
        <v>2314</v>
      </c>
      <c r="GQ125">
        <v>1</v>
      </c>
      <c r="GR125">
        <v>27</v>
      </c>
      <c r="GS125">
        <v>5488.8</v>
      </c>
      <c r="GT125">
        <v>5488.7</v>
      </c>
      <c r="GU125">
        <v>2.79663</v>
      </c>
      <c r="GV125">
        <v>2.21069</v>
      </c>
      <c r="GW125">
        <v>1.39648</v>
      </c>
      <c r="GX125">
        <v>2.34985</v>
      </c>
      <c r="GY125">
        <v>1.49536</v>
      </c>
      <c r="GZ125">
        <v>2.54883</v>
      </c>
      <c r="HA125">
        <v>39.3917</v>
      </c>
      <c r="HB125">
        <v>23.8949</v>
      </c>
      <c r="HC125">
        <v>18</v>
      </c>
      <c r="HD125">
        <v>528.74</v>
      </c>
      <c r="HE125">
        <v>441.924</v>
      </c>
      <c r="HF125">
        <v>24.7821</v>
      </c>
      <c r="HG125">
        <v>26.2731</v>
      </c>
      <c r="HH125">
        <v>30</v>
      </c>
      <c r="HI125">
        <v>26.2953</v>
      </c>
      <c r="HJ125">
        <v>26.2475</v>
      </c>
      <c r="HK125">
        <v>55.966</v>
      </c>
      <c r="HL125">
        <v>23.1848</v>
      </c>
      <c r="HM125">
        <v>95.502</v>
      </c>
      <c r="HN125">
        <v>24.7843</v>
      </c>
      <c r="HO125">
        <v>1422.87</v>
      </c>
      <c r="HP125">
        <v>23.4815</v>
      </c>
      <c r="HQ125">
        <v>101.19</v>
      </c>
      <c r="HR125">
        <v>101.049</v>
      </c>
    </row>
    <row r="126" spans="1:226">
      <c r="A126">
        <v>110</v>
      </c>
      <c r="B126">
        <v>1678811109.1</v>
      </c>
      <c r="C126">
        <v>790</v>
      </c>
      <c r="D126" t="s">
        <v>579</v>
      </c>
      <c r="E126" t="s">
        <v>580</v>
      </c>
      <c r="F126">
        <v>5</v>
      </c>
      <c r="G126" t="s">
        <v>410</v>
      </c>
      <c r="H126" t="s">
        <v>354</v>
      </c>
      <c r="I126">
        <v>1678811101.314285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1443.486432958266</v>
      </c>
      <c r="AK126">
        <v>1419.844424242424</v>
      </c>
      <c r="AL126">
        <v>3.373472833433794</v>
      </c>
      <c r="AM126">
        <v>64.39816624737645</v>
      </c>
      <c r="AN126">
        <f>(AP126 - AO126 + BO126*1E3/(8.314*(BQ126+273.15)) * AR126/BN126 * AQ126) * BN126/(100*BB126) * 1000/(1000 - AP126)</f>
        <v>0</v>
      </c>
      <c r="AO126">
        <v>23.4911353418449</v>
      </c>
      <c r="AP126">
        <v>24.01410060606061</v>
      </c>
      <c r="AQ126">
        <v>-7.953381201105117E-05</v>
      </c>
      <c r="AR126">
        <v>112.6110813942616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2.96</v>
      </c>
      <c r="BC126">
        <v>0.5</v>
      </c>
      <c r="BD126" t="s">
        <v>355</v>
      </c>
      <c r="BE126">
        <v>2</v>
      </c>
      <c r="BF126" t="b">
        <v>1</v>
      </c>
      <c r="BG126">
        <v>1678811101.314285</v>
      </c>
      <c r="BH126">
        <v>1361.397142857143</v>
      </c>
      <c r="BI126">
        <v>1393.743214285714</v>
      </c>
      <c r="BJ126">
        <v>24.024825</v>
      </c>
      <c r="BK126">
        <v>23.49351785714286</v>
      </c>
      <c r="BL126">
        <v>1367.803214285714</v>
      </c>
      <c r="BM126">
        <v>24.15248571428572</v>
      </c>
      <c r="BN126">
        <v>500.0823214285714</v>
      </c>
      <c r="BO126">
        <v>91.01583928571429</v>
      </c>
      <c r="BP126">
        <v>0.1000085285714286</v>
      </c>
      <c r="BQ126">
        <v>26.90490714285714</v>
      </c>
      <c r="BR126">
        <v>27.49401785714286</v>
      </c>
      <c r="BS126">
        <v>999.9000000000002</v>
      </c>
      <c r="BT126">
        <v>0</v>
      </c>
      <c r="BU126">
        <v>0</v>
      </c>
      <c r="BV126">
        <v>10007.80607142857</v>
      </c>
      <c r="BW126">
        <v>0</v>
      </c>
      <c r="BX126">
        <v>6.443291785714284</v>
      </c>
      <c r="BY126">
        <v>-32.34634285714286</v>
      </c>
      <c r="BZ126">
        <v>1394.91</v>
      </c>
      <c r="CA126">
        <v>1427.274642857143</v>
      </c>
      <c r="CB126">
        <v>0.5313243928571428</v>
      </c>
      <c r="CC126">
        <v>1393.743214285714</v>
      </c>
      <c r="CD126">
        <v>23.49351785714286</v>
      </c>
      <c r="CE126">
        <v>2.186641428571429</v>
      </c>
      <c r="CF126">
        <v>2.138282857142857</v>
      </c>
      <c r="CG126">
        <v>18.86477142857143</v>
      </c>
      <c r="CH126">
        <v>18.50726071428571</v>
      </c>
      <c r="CI126">
        <v>2000.049642857143</v>
      </c>
      <c r="CJ126">
        <v>0.9800024285714285</v>
      </c>
      <c r="CK126">
        <v>0.01999737142857142</v>
      </c>
      <c r="CL126">
        <v>0</v>
      </c>
      <c r="CM126">
        <v>2.217535714285714</v>
      </c>
      <c r="CN126">
        <v>0</v>
      </c>
      <c r="CO126">
        <v>5887.497499999999</v>
      </c>
      <c r="CP126">
        <v>16749.88928571429</v>
      </c>
      <c r="CQ126">
        <v>39.04210714285715</v>
      </c>
      <c r="CR126">
        <v>39.64714285714285</v>
      </c>
      <c r="CS126">
        <v>39.223</v>
      </c>
      <c r="CT126">
        <v>38.63824999999999</v>
      </c>
      <c r="CU126">
        <v>38.16710714285715</v>
      </c>
      <c r="CV126">
        <v>1960.051071428572</v>
      </c>
      <c r="CW126">
        <v>39.99678571428571</v>
      </c>
      <c r="CX126">
        <v>0</v>
      </c>
      <c r="CY126">
        <v>1678811114.1</v>
      </c>
      <c r="CZ126">
        <v>0</v>
      </c>
      <c r="DA126">
        <v>0</v>
      </c>
      <c r="DB126" t="s">
        <v>356</v>
      </c>
      <c r="DC126">
        <v>1678481775.6</v>
      </c>
      <c r="DD126">
        <v>1678481780.6</v>
      </c>
      <c r="DE126">
        <v>0</v>
      </c>
      <c r="DF126">
        <v>1.339</v>
      </c>
      <c r="DG126">
        <v>0.082</v>
      </c>
      <c r="DH126">
        <v>-1.99</v>
      </c>
      <c r="DI126">
        <v>-0.032</v>
      </c>
      <c r="DJ126">
        <v>420</v>
      </c>
      <c r="DK126">
        <v>29</v>
      </c>
      <c r="DL126">
        <v>0.33</v>
      </c>
      <c r="DM126">
        <v>0.22</v>
      </c>
      <c r="DN126">
        <v>-32.41477804878049</v>
      </c>
      <c r="DO126">
        <v>1.133324738675829</v>
      </c>
      <c r="DP126">
        <v>0.3137512565418004</v>
      </c>
      <c r="DQ126">
        <v>0</v>
      </c>
      <c r="DR126">
        <v>0.5329448536585366</v>
      </c>
      <c r="DS126">
        <v>-0.04242123344947722</v>
      </c>
      <c r="DT126">
        <v>0.004782774960213738</v>
      </c>
      <c r="DU126">
        <v>1</v>
      </c>
      <c r="DV126">
        <v>1</v>
      </c>
      <c r="DW126">
        <v>2</v>
      </c>
      <c r="DX126" t="s">
        <v>357</v>
      </c>
      <c r="DY126">
        <v>2.98318</v>
      </c>
      <c r="DZ126">
        <v>2.71559</v>
      </c>
      <c r="EA126">
        <v>0.214071</v>
      </c>
      <c r="EB126">
        <v>0.214552</v>
      </c>
      <c r="EC126">
        <v>0.108396</v>
      </c>
      <c r="ED126">
        <v>0.104569</v>
      </c>
      <c r="EE126">
        <v>25021.7</v>
      </c>
      <c r="EF126">
        <v>25085.6</v>
      </c>
      <c r="EG126">
        <v>29586</v>
      </c>
      <c r="EH126">
        <v>29533.8</v>
      </c>
      <c r="EI126">
        <v>34950.8</v>
      </c>
      <c r="EJ126">
        <v>35131.3</v>
      </c>
      <c r="EK126">
        <v>41686.2</v>
      </c>
      <c r="EL126">
        <v>42066.6</v>
      </c>
      <c r="EM126">
        <v>1.97477</v>
      </c>
      <c r="EN126">
        <v>1.9086</v>
      </c>
      <c r="EO126">
        <v>0.122741</v>
      </c>
      <c r="EP126">
        <v>0</v>
      </c>
      <c r="EQ126">
        <v>25.4797</v>
      </c>
      <c r="ER126">
        <v>999.9</v>
      </c>
      <c r="ES126">
        <v>52.2</v>
      </c>
      <c r="ET126">
        <v>32.3</v>
      </c>
      <c r="EU126">
        <v>27.8533</v>
      </c>
      <c r="EV126">
        <v>63.2397</v>
      </c>
      <c r="EW126">
        <v>32.7965</v>
      </c>
      <c r="EX126">
        <v>1</v>
      </c>
      <c r="EY126">
        <v>-0.0952668</v>
      </c>
      <c r="EZ126">
        <v>0.158279</v>
      </c>
      <c r="FA126">
        <v>20.3407</v>
      </c>
      <c r="FB126">
        <v>5.21849</v>
      </c>
      <c r="FC126">
        <v>12.0099</v>
      </c>
      <c r="FD126">
        <v>4.9894</v>
      </c>
      <c r="FE126">
        <v>3.2885</v>
      </c>
      <c r="FF126">
        <v>9999</v>
      </c>
      <c r="FG126">
        <v>9999</v>
      </c>
      <c r="FH126">
        <v>9999</v>
      </c>
      <c r="FI126">
        <v>999.9</v>
      </c>
      <c r="FJ126">
        <v>1.86795</v>
      </c>
      <c r="FK126">
        <v>1.86698</v>
      </c>
      <c r="FL126">
        <v>1.86645</v>
      </c>
      <c r="FM126">
        <v>1.8663</v>
      </c>
      <c r="FN126">
        <v>1.86814</v>
      </c>
      <c r="FO126">
        <v>1.87058</v>
      </c>
      <c r="FP126">
        <v>1.86927</v>
      </c>
      <c r="FQ126">
        <v>1.87073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-6.48</v>
      </c>
      <c r="GF126">
        <v>-0.1278</v>
      </c>
      <c r="GG126">
        <v>-2.056217051124162</v>
      </c>
      <c r="GH126">
        <v>-0.003737517340571005</v>
      </c>
      <c r="GI126">
        <v>5.982085394622747E-07</v>
      </c>
      <c r="GJ126">
        <v>-1.391655459703326E-10</v>
      </c>
      <c r="GK126">
        <v>-0.1764639834609928</v>
      </c>
      <c r="GL126">
        <v>-0.02035982196881906</v>
      </c>
      <c r="GM126">
        <v>0.001568582532168705</v>
      </c>
      <c r="GN126">
        <v>-2.657820970413759E-05</v>
      </c>
      <c r="GO126">
        <v>3</v>
      </c>
      <c r="GP126">
        <v>2314</v>
      </c>
      <c r="GQ126">
        <v>1</v>
      </c>
      <c r="GR126">
        <v>27</v>
      </c>
      <c r="GS126">
        <v>5488.9</v>
      </c>
      <c r="GT126">
        <v>5488.8</v>
      </c>
      <c r="GU126">
        <v>2.82227</v>
      </c>
      <c r="GV126">
        <v>2.20825</v>
      </c>
      <c r="GW126">
        <v>1.39648</v>
      </c>
      <c r="GX126">
        <v>2.34863</v>
      </c>
      <c r="GY126">
        <v>1.49536</v>
      </c>
      <c r="GZ126">
        <v>2.3999</v>
      </c>
      <c r="HA126">
        <v>39.3917</v>
      </c>
      <c r="HB126">
        <v>23.8949</v>
      </c>
      <c r="HC126">
        <v>18</v>
      </c>
      <c r="HD126">
        <v>528.5410000000001</v>
      </c>
      <c r="HE126">
        <v>442.091</v>
      </c>
      <c r="HF126">
        <v>24.7849</v>
      </c>
      <c r="HG126">
        <v>26.2731</v>
      </c>
      <c r="HH126">
        <v>30.0001</v>
      </c>
      <c r="HI126">
        <v>26.2953</v>
      </c>
      <c r="HJ126">
        <v>26.2475</v>
      </c>
      <c r="HK126">
        <v>56.4637</v>
      </c>
      <c r="HL126">
        <v>23.1848</v>
      </c>
      <c r="HM126">
        <v>95.502</v>
      </c>
      <c r="HN126">
        <v>24.787</v>
      </c>
      <c r="HO126">
        <v>1436.24</v>
      </c>
      <c r="HP126">
        <v>23.4815</v>
      </c>
      <c r="HQ126">
        <v>101.192</v>
      </c>
      <c r="HR126">
        <v>101.049</v>
      </c>
    </row>
    <row r="127" spans="1:226">
      <c r="A127">
        <v>111</v>
      </c>
      <c r="B127">
        <v>1678811114.1</v>
      </c>
      <c r="C127">
        <v>795</v>
      </c>
      <c r="D127" t="s">
        <v>581</v>
      </c>
      <c r="E127" t="s">
        <v>582</v>
      </c>
      <c r="F127">
        <v>5</v>
      </c>
      <c r="G127" t="s">
        <v>410</v>
      </c>
      <c r="H127" t="s">
        <v>354</v>
      </c>
      <c r="I127">
        <v>1678811106.6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1461.5738092622</v>
      </c>
      <c r="AK127">
        <v>1437.272545454545</v>
      </c>
      <c r="AL127">
        <v>3.510559757440797</v>
      </c>
      <c r="AM127">
        <v>64.39816624737645</v>
      </c>
      <c r="AN127">
        <f>(AP127 - AO127 + BO127*1E3/(8.314*(BQ127+273.15)) * AR127/BN127 * AQ127) * BN127/(100*BB127) * 1000/(1000 - AP127)</f>
        <v>0</v>
      </c>
      <c r="AO127">
        <v>23.48973375418321</v>
      </c>
      <c r="AP127">
        <v>24.01279878787878</v>
      </c>
      <c r="AQ127">
        <v>-8.464195645711226E-06</v>
      </c>
      <c r="AR127">
        <v>112.6110813942616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2.96</v>
      </c>
      <c r="BC127">
        <v>0.5</v>
      </c>
      <c r="BD127" t="s">
        <v>355</v>
      </c>
      <c r="BE127">
        <v>2</v>
      </c>
      <c r="BF127" t="b">
        <v>1</v>
      </c>
      <c r="BG127">
        <v>1678811106.6</v>
      </c>
      <c r="BH127">
        <v>1379.147037037037</v>
      </c>
      <c r="BI127">
        <v>1411.685185185185</v>
      </c>
      <c r="BJ127">
        <v>24.01836296296296</v>
      </c>
      <c r="BK127">
        <v>23.49106666666667</v>
      </c>
      <c r="BL127">
        <v>1385.604814814815</v>
      </c>
      <c r="BM127">
        <v>24.14608148148148</v>
      </c>
      <c r="BN127">
        <v>500.0838518518519</v>
      </c>
      <c r="BO127">
        <v>91.01648888888887</v>
      </c>
      <c r="BP127">
        <v>0.1000057296296296</v>
      </c>
      <c r="BQ127">
        <v>26.90265555555555</v>
      </c>
      <c r="BR127">
        <v>27.49181851851852</v>
      </c>
      <c r="BS127">
        <v>999.9000000000001</v>
      </c>
      <c r="BT127">
        <v>0</v>
      </c>
      <c r="BU127">
        <v>0</v>
      </c>
      <c r="BV127">
        <v>10001.35925925926</v>
      </c>
      <c r="BW127">
        <v>0</v>
      </c>
      <c r="BX127">
        <v>6.439873703703703</v>
      </c>
      <c r="BY127">
        <v>-32.5379074074074</v>
      </c>
      <c r="BZ127">
        <v>1413.088148148148</v>
      </c>
      <c r="CA127">
        <v>1445.644814814815</v>
      </c>
      <c r="CB127">
        <v>0.5273214444444444</v>
      </c>
      <c r="CC127">
        <v>1411.685185185185</v>
      </c>
      <c r="CD127">
        <v>23.49106666666667</v>
      </c>
      <c r="CE127">
        <v>2.186068518518518</v>
      </c>
      <c r="CF127">
        <v>2.138074074074074</v>
      </c>
      <c r="CG127">
        <v>18.86057777777778</v>
      </c>
      <c r="CH127">
        <v>18.50570740740741</v>
      </c>
      <c r="CI127">
        <v>2000.074814814815</v>
      </c>
      <c r="CJ127">
        <v>0.9800017777777777</v>
      </c>
      <c r="CK127">
        <v>0.01999802222222222</v>
      </c>
      <c r="CL127">
        <v>0</v>
      </c>
      <c r="CM127">
        <v>2.266418518518519</v>
      </c>
      <c r="CN127">
        <v>0</v>
      </c>
      <c r="CO127">
        <v>5886.585555555554</v>
      </c>
      <c r="CP127">
        <v>16750.09629629629</v>
      </c>
      <c r="CQ127">
        <v>39.00203703703703</v>
      </c>
      <c r="CR127">
        <v>39.61333333333333</v>
      </c>
      <c r="CS127">
        <v>39.18492592592592</v>
      </c>
      <c r="CT127">
        <v>38.60633333333333</v>
      </c>
      <c r="CU127">
        <v>38.13637037037037</v>
      </c>
      <c r="CV127">
        <v>1960.074814814815</v>
      </c>
      <c r="CW127">
        <v>40</v>
      </c>
      <c r="CX127">
        <v>0</v>
      </c>
      <c r="CY127">
        <v>1678811118.9</v>
      </c>
      <c r="CZ127">
        <v>0</v>
      </c>
      <c r="DA127">
        <v>0</v>
      </c>
      <c r="DB127" t="s">
        <v>356</v>
      </c>
      <c r="DC127">
        <v>1678481775.6</v>
      </c>
      <c r="DD127">
        <v>1678481780.6</v>
      </c>
      <c r="DE127">
        <v>0</v>
      </c>
      <c r="DF127">
        <v>1.339</v>
      </c>
      <c r="DG127">
        <v>0.082</v>
      </c>
      <c r="DH127">
        <v>-1.99</v>
      </c>
      <c r="DI127">
        <v>-0.032</v>
      </c>
      <c r="DJ127">
        <v>420</v>
      </c>
      <c r="DK127">
        <v>29</v>
      </c>
      <c r="DL127">
        <v>0.33</v>
      </c>
      <c r="DM127">
        <v>0.22</v>
      </c>
      <c r="DN127">
        <v>-32.46049024390244</v>
      </c>
      <c r="DO127">
        <v>-1.304360278745641</v>
      </c>
      <c r="DP127">
        <v>0.3508032203629461</v>
      </c>
      <c r="DQ127">
        <v>0</v>
      </c>
      <c r="DR127">
        <v>0.5295461707317073</v>
      </c>
      <c r="DS127">
        <v>-0.04750475958188204</v>
      </c>
      <c r="DT127">
        <v>0.00509290027057006</v>
      </c>
      <c r="DU127">
        <v>1</v>
      </c>
      <c r="DV127">
        <v>1</v>
      </c>
      <c r="DW127">
        <v>2</v>
      </c>
      <c r="DX127" t="s">
        <v>357</v>
      </c>
      <c r="DY127">
        <v>2.98348</v>
      </c>
      <c r="DZ127">
        <v>2.71557</v>
      </c>
      <c r="EA127">
        <v>0.215653</v>
      </c>
      <c r="EB127">
        <v>0.216078</v>
      </c>
      <c r="EC127">
        <v>0.108384</v>
      </c>
      <c r="ED127">
        <v>0.104563</v>
      </c>
      <c r="EE127">
        <v>24970.9</v>
      </c>
      <c r="EF127">
        <v>25036.4</v>
      </c>
      <c r="EG127">
        <v>29585.5</v>
      </c>
      <c r="EH127">
        <v>29533.3</v>
      </c>
      <c r="EI127">
        <v>34950.8</v>
      </c>
      <c r="EJ127">
        <v>35130.9</v>
      </c>
      <c r="EK127">
        <v>41685.6</v>
      </c>
      <c r="EL127">
        <v>42065.8</v>
      </c>
      <c r="EM127">
        <v>1.97497</v>
      </c>
      <c r="EN127">
        <v>1.90858</v>
      </c>
      <c r="EO127">
        <v>0.12283</v>
      </c>
      <c r="EP127">
        <v>0</v>
      </c>
      <c r="EQ127">
        <v>25.4775</v>
      </c>
      <c r="ER127">
        <v>999.9</v>
      </c>
      <c r="ES127">
        <v>52.2</v>
      </c>
      <c r="ET127">
        <v>32.3</v>
      </c>
      <c r="EU127">
        <v>27.8564</v>
      </c>
      <c r="EV127">
        <v>62.7997</v>
      </c>
      <c r="EW127">
        <v>33.117</v>
      </c>
      <c r="EX127">
        <v>1</v>
      </c>
      <c r="EY127">
        <v>-0.0950508</v>
      </c>
      <c r="EZ127">
        <v>0.161307</v>
      </c>
      <c r="FA127">
        <v>20.3406</v>
      </c>
      <c r="FB127">
        <v>5.21864</v>
      </c>
      <c r="FC127">
        <v>12.0099</v>
      </c>
      <c r="FD127">
        <v>4.9892</v>
      </c>
      <c r="FE127">
        <v>3.2885</v>
      </c>
      <c r="FF127">
        <v>9999</v>
      </c>
      <c r="FG127">
        <v>9999</v>
      </c>
      <c r="FH127">
        <v>9999</v>
      </c>
      <c r="FI127">
        <v>999.9</v>
      </c>
      <c r="FJ127">
        <v>1.86796</v>
      </c>
      <c r="FK127">
        <v>1.86696</v>
      </c>
      <c r="FL127">
        <v>1.86643</v>
      </c>
      <c r="FM127">
        <v>1.8663</v>
      </c>
      <c r="FN127">
        <v>1.86814</v>
      </c>
      <c r="FO127">
        <v>1.87057</v>
      </c>
      <c r="FP127">
        <v>1.86923</v>
      </c>
      <c r="FQ127">
        <v>1.87072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-6.53</v>
      </c>
      <c r="GF127">
        <v>-0.1278</v>
      </c>
      <c r="GG127">
        <v>-2.056217051124162</v>
      </c>
      <c r="GH127">
        <v>-0.003737517340571005</v>
      </c>
      <c r="GI127">
        <v>5.982085394622747E-07</v>
      </c>
      <c r="GJ127">
        <v>-1.391655459703326E-10</v>
      </c>
      <c r="GK127">
        <v>-0.1764639834609928</v>
      </c>
      <c r="GL127">
        <v>-0.02035982196881906</v>
      </c>
      <c r="GM127">
        <v>0.001568582532168705</v>
      </c>
      <c r="GN127">
        <v>-2.657820970413759E-05</v>
      </c>
      <c r="GO127">
        <v>3</v>
      </c>
      <c r="GP127">
        <v>2314</v>
      </c>
      <c r="GQ127">
        <v>1</v>
      </c>
      <c r="GR127">
        <v>27</v>
      </c>
      <c r="GS127">
        <v>5489</v>
      </c>
      <c r="GT127">
        <v>5488.9</v>
      </c>
      <c r="GU127">
        <v>2.85034</v>
      </c>
      <c r="GV127">
        <v>2.21802</v>
      </c>
      <c r="GW127">
        <v>1.39648</v>
      </c>
      <c r="GX127">
        <v>2.34985</v>
      </c>
      <c r="GY127">
        <v>1.49536</v>
      </c>
      <c r="GZ127">
        <v>2.51587</v>
      </c>
      <c r="HA127">
        <v>39.3917</v>
      </c>
      <c r="HB127">
        <v>23.8861</v>
      </c>
      <c r="HC127">
        <v>18</v>
      </c>
      <c r="HD127">
        <v>528.673</v>
      </c>
      <c r="HE127">
        <v>442.075</v>
      </c>
      <c r="HF127">
        <v>24.7877</v>
      </c>
      <c r="HG127">
        <v>26.2731</v>
      </c>
      <c r="HH127">
        <v>30</v>
      </c>
      <c r="HI127">
        <v>26.2953</v>
      </c>
      <c r="HJ127">
        <v>26.2475</v>
      </c>
      <c r="HK127">
        <v>57.0247</v>
      </c>
      <c r="HL127">
        <v>23.1848</v>
      </c>
      <c r="HM127">
        <v>95.502</v>
      </c>
      <c r="HN127">
        <v>24.7961</v>
      </c>
      <c r="HO127">
        <v>1456.29</v>
      </c>
      <c r="HP127">
        <v>23.4815</v>
      </c>
      <c r="HQ127">
        <v>101.19</v>
      </c>
      <c r="HR127">
        <v>101.047</v>
      </c>
    </row>
    <row r="128" spans="1:226">
      <c r="A128">
        <v>112</v>
      </c>
      <c r="B128">
        <v>1678811119.1</v>
      </c>
      <c r="C128">
        <v>800</v>
      </c>
      <c r="D128" t="s">
        <v>583</v>
      </c>
      <c r="E128" t="s">
        <v>584</v>
      </c>
      <c r="F128">
        <v>5</v>
      </c>
      <c r="G128" t="s">
        <v>410</v>
      </c>
      <c r="H128" t="s">
        <v>354</v>
      </c>
      <c r="I128">
        <v>1678811111.314285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1478.043474730975</v>
      </c>
      <c r="AK128">
        <v>1454.163575757575</v>
      </c>
      <c r="AL128">
        <v>3.37182052946166</v>
      </c>
      <c r="AM128">
        <v>64.39816624737645</v>
      </c>
      <c r="AN128">
        <f>(AP128 - AO128 + BO128*1E3/(8.314*(BQ128+273.15)) * AR128/BN128 * AQ128) * BN128/(100*BB128) * 1000/(1000 - AP128)</f>
        <v>0</v>
      </c>
      <c r="AO128">
        <v>23.48939495556062</v>
      </c>
      <c r="AP128">
        <v>24.00593272727273</v>
      </c>
      <c r="AQ128">
        <v>-4.301739843580149E-05</v>
      </c>
      <c r="AR128">
        <v>112.6110813942616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2.96</v>
      </c>
      <c r="BC128">
        <v>0.5</v>
      </c>
      <c r="BD128" t="s">
        <v>355</v>
      </c>
      <c r="BE128">
        <v>2</v>
      </c>
      <c r="BF128" t="b">
        <v>1</v>
      </c>
      <c r="BG128">
        <v>1678811111.314285</v>
      </c>
      <c r="BH128">
        <v>1394.949642857143</v>
      </c>
      <c r="BI128">
        <v>1427.379285714286</v>
      </c>
      <c r="BJ128">
        <v>24.01323214285714</v>
      </c>
      <c r="BK128">
        <v>23.49016071428571</v>
      </c>
      <c r="BL128">
        <v>1401.452857142857</v>
      </c>
      <c r="BM128">
        <v>24.14100357142857</v>
      </c>
      <c r="BN128">
        <v>500.0846785714286</v>
      </c>
      <c r="BO128">
        <v>91.01637142857143</v>
      </c>
      <c r="BP128">
        <v>0.09999062142857142</v>
      </c>
      <c r="BQ128">
        <v>26.90028571428571</v>
      </c>
      <c r="BR128">
        <v>27.49285714285714</v>
      </c>
      <c r="BS128">
        <v>999.9000000000002</v>
      </c>
      <c r="BT128">
        <v>0</v>
      </c>
      <c r="BU128">
        <v>0</v>
      </c>
      <c r="BV128">
        <v>9999.571785714286</v>
      </c>
      <c r="BW128">
        <v>0</v>
      </c>
      <c r="BX128">
        <v>6.444696428571429</v>
      </c>
      <c r="BY128">
        <v>-32.42965357142857</v>
      </c>
      <c r="BZ128">
        <v>1429.271785714286</v>
      </c>
      <c r="CA128">
        <v>1461.715</v>
      </c>
      <c r="CB128">
        <v>0.5230898571428572</v>
      </c>
      <c r="CC128">
        <v>1427.379285714286</v>
      </c>
      <c r="CD128">
        <v>23.49016071428571</v>
      </c>
      <c r="CE128">
        <v>2.185598571428571</v>
      </c>
      <c r="CF128">
        <v>2.137989285714286</v>
      </c>
      <c r="CG128">
        <v>18.85713928571429</v>
      </c>
      <c r="CH128">
        <v>18.505075</v>
      </c>
      <c r="CI128">
        <v>2000.037857142857</v>
      </c>
      <c r="CJ128">
        <v>0.9800009285714284</v>
      </c>
      <c r="CK128">
        <v>0.01999887142857143</v>
      </c>
      <c r="CL128">
        <v>0</v>
      </c>
      <c r="CM128">
        <v>2.319621428571428</v>
      </c>
      <c r="CN128">
        <v>0</v>
      </c>
      <c r="CO128">
        <v>5885.576428571429</v>
      </c>
      <c r="CP128">
        <v>16749.78571428571</v>
      </c>
      <c r="CQ128">
        <v>38.96399999999999</v>
      </c>
      <c r="CR128">
        <v>39.59349999999999</v>
      </c>
      <c r="CS128">
        <v>39.15157142857142</v>
      </c>
      <c r="CT128">
        <v>38.58453571428571</v>
      </c>
      <c r="CU128">
        <v>38.098</v>
      </c>
      <c r="CV128">
        <v>1960.037857142857</v>
      </c>
      <c r="CW128">
        <v>40</v>
      </c>
      <c r="CX128">
        <v>0</v>
      </c>
      <c r="CY128">
        <v>1678811123.7</v>
      </c>
      <c r="CZ128">
        <v>0</v>
      </c>
      <c r="DA128">
        <v>0</v>
      </c>
      <c r="DB128" t="s">
        <v>356</v>
      </c>
      <c r="DC128">
        <v>1678481775.6</v>
      </c>
      <c r="DD128">
        <v>1678481780.6</v>
      </c>
      <c r="DE128">
        <v>0</v>
      </c>
      <c r="DF128">
        <v>1.339</v>
      </c>
      <c r="DG128">
        <v>0.082</v>
      </c>
      <c r="DH128">
        <v>-1.99</v>
      </c>
      <c r="DI128">
        <v>-0.032</v>
      </c>
      <c r="DJ128">
        <v>420</v>
      </c>
      <c r="DK128">
        <v>29</v>
      </c>
      <c r="DL128">
        <v>0.33</v>
      </c>
      <c r="DM128">
        <v>0.22</v>
      </c>
      <c r="DN128">
        <v>-32.49686829268293</v>
      </c>
      <c r="DO128">
        <v>0.5547303135887955</v>
      </c>
      <c r="DP128">
        <v>0.32115658549885</v>
      </c>
      <c r="DQ128">
        <v>0</v>
      </c>
      <c r="DR128">
        <v>0.5265936097560975</v>
      </c>
      <c r="DS128">
        <v>-0.05215168641114873</v>
      </c>
      <c r="DT128">
        <v>0.005486897532361659</v>
      </c>
      <c r="DU128">
        <v>1</v>
      </c>
      <c r="DV128">
        <v>1</v>
      </c>
      <c r="DW128">
        <v>2</v>
      </c>
      <c r="DX128" t="s">
        <v>357</v>
      </c>
      <c r="DY128">
        <v>2.98387</v>
      </c>
      <c r="DZ128">
        <v>2.71562</v>
      </c>
      <c r="EA128">
        <v>0.2172</v>
      </c>
      <c r="EB128">
        <v>0.217622</v>
      </c>
      <c r="EC128">
        <v>0.108369</v>
      </c>
      <c r="ED128">
        <v>0.104563</v>
      </c>
      <c r="EE128">
        <v>24921.8</v>
      </c>
      <c r="EF128">
        <v>24986.9</v>
      </c>
      <c r="EG128">
        <v>29585.6</v>
      </c>
      <c r="EH128">
        <v>29533</v>
      </c>
      <c r="EI128">
        <v>34951.8</v>
      </c>
      <c r="EJ128">
        <v>35130.9</v>
      </c>
      <c r="EK128">
        <v>41686</v>
      </c>
      <c r="EL128">
        <v>42065.7</v>
      </c>
      <c r="EM128">
        <v>1.97512</v>
      </c>
      <c r="EN128">
        <v>1.9088</v>
      </c>
      <c r="EO128">
        <v>0.123344</v>
      </c>
      <c r="EP128">
        <v>0</v>
      </c>
      <c r="EQ128">
        <v>25.4764</v>
      </c>
      <c r="ER128">
        <v>999.9</v>
      </c>
      <c r="ES128">
        <v>52.2</v>
      </c>
      <c r="ET128">
        <v>32.3</v>
      </c>
      <c r="EU128">
        <v>27.8549</v>
      </c>
      <c r="EV128">
        <v>63.2597</v>
      </c>
      <c r="EW128">
        <v>32.4519</v>
      </c>
      <c r="EX128">
        <v>1</v>
      </c>
      <c r="EY128">
        <v>-0.0951651</v>
      </c>
      <c r="EZ128">
        <v>0.135787</v>
      </c>
      <c r="FA128">
        <v>20.3408</v>
      </c>
      <c r="FB128">
        <v>5.21894</v>
      </c>
      <c r="FC128">
        <v>12.0099</v>
      </c>
      <c r="FD128">
        <v>4.9894</v>
      </c>
      <c r="FE128">
        <v>3.28858</v>
      </c>
      <c r="FF128">
        <v>9999</v>
      </c>
      <c r="FG128">
        <v>9999</v>
      </c>
      <c r="FH128">
        <v>9999</v>
      </c>
      <c r="FI128">
        <v>999.9</v>
      </c>
      <c r="FJ128">
        <v>1.86795</v>
      </c>
      <c r="FK128">
        <v>1.86698</v>
      </c>
      <c r="FL128">
        <v>1.86645</v>
      </c>
      <c r="FM128">
        <v>1.8663</v>
      </c>
      <c r="FN128">
        <v>1.86814</v>
      </c>
      <c r="FO128">
        <v>1.87057</v>
      </c>
      <c r="FP128">
        <v>1.86927</v>
      </c>
      <c r="FQ128">
        <v>1.87069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-6.58</v>
      </c>
      <c r="GF128">
        <v>-0.1278</v>
      </c>
      <c r="GG128">
        <v>-2.056217051124162</v>
      </c>
      <c r="GH128">
        <v>-0.003737517340571005</v>
      </c>
      <c r="GI128">
        <v>5.982085394622747E-07</v>
      </c>
      <c r="GJ128">
        <v>-1.391655459703326E-10</v>
      </c>
      <c r="GK128">
        <v>-0.1764639834609928</v>
      </c>
      <c r="GL128">
        <v>-0.02035982196881906</v>
      </c>
      <c r="GM128">
        <v>0.001568582532168705</v>
      </c>
      <c r="GN128">
        <v>-2.657820970413759E-05</v>
      </c>
      <c r="GO128">
        <v>3</v>
      </c>
      <c r="GP128">
        <v>2314</v>
      </c>
      <c r="GQ128">
        <v>1</v>
      </c>
      <c r="GR128">
        <v>27</v>
      </c>
      <c r="GS128">
        <v>5489.1</v>
      </c>
      <c r="GT128">
        <v>5489</v>
      </c>
      <c r="GU128">
        <v>2.87354</v>
      </c>
      <c r="GV128">
        <v>2.20703</v>
      </c>
      <c r="GW128">
        <v>1.39648</v>
      </c>
      <c r="GX128">
        <v>2.35107</v>
      </c>
      <c r="GY128">
        <v>1.49536</v>
      </c>
      <c r="GZ128">
        <v>2.55127</v>
      </c>
      <c r="HA128">
        <v>39.4166</v>
      </c>
      <c r="HB128">
        <v>23.8949</v>
      </c>
      <c r="HC128">
        <v>18</v>
      </c>
      <c r="HD128">
        <v>528.772</v>
      </c>
      <c r="HE128">
        <v>442.212</v>
      </c>
      <c r="HF128">
        <v>24.7938</v>
      </c>
      <c r="HG128">
        <v>26.2728</v>
      </c>
      <c r="HH128">
        <v>30.0001</v>
      </c>
      <c r="HI128">
        <v>26.2953</v>
      </c>
      <c r="HJ128">
        <v>26.2475</v>
      </c>
      <c r="HK128">
        <v>57.4921</v>
      </c>
      <c r="HL128">
        <v>23.1848</v>
      </c>
      <c r="HM128">
        <v>95.502</v>
      </c>
      <c r="HN128">
        <v>24.8005</v>
      </c>
      <c r="HO128">
        <v>1469.65</v>
      </c>
      <c r="HP128">
        <v>23.4815</v>
      </c>
      <c r="HQ128">
        <v>101.191</v>
      </c>
      <c r="HR128">
        <v>101.047</v>
      </c>
    </row>
    <row r="129" spans="1:226">
      <c r="A129">
        <v>113</v>
      </c>
      <c r="B129">
        <v>1678811124.1</v>
      </c>
      <c r="C129">
        <v>805</v>
      </c>
      <c r="D129" t="s">
        <v>585</v>
      </c>
      <c r="E129" t="s">
        <v>586</v>
      </c>
      <c r="F129">
        <v>5</v>
      </c>
      <c r="G129" t="s">
        <v>410</v>
      </c>
      <c r="H129" t="s">
        <v>354</v>
      </c>
      <c r="I129">
        <v>1678811116.6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1495.447392973674</v>
      </c>
      <c r="AK129">
        <v>1471.363393939394</v>
      </c>
      <c r="AL129">
        <v>3.432778144193477</v>
      </c>
      <c r="AM129">
        <v>64.39816624737645</v>
      </c>
      <c r="AN129">
        <f>(AP129 - AO129 + BO129*1E3/(8.314*(BQ129+273.15)) * AR129/BN129 * AQ129) * BN129/(100*BB129) * 1000/(1000 - AP129)</f>
        <v>0</v>
      </c>
      <c r="AO129">
        <v>23.48832225032656</v>
      </c>
      <c r="AP129">
        <v>24.00082121212121</v>
      </c>
      <c r="AQ129">
        <v>-4.301066833505495E-05</v>
      </c>
      <c r="AR129">
        <v>112.6110813942616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2.96</v>
      </c>
      <c r="BC129">
        <v>0.5</v>
      </c>
      <c r="BD129" t="s">
        <v>355</v>
      </c>
      <c r="BE129">
        <v>2</v>
      </c>
      <c r="BF129" t="b">
        <v>1</v>
      </c>
      <c r="BG129">
        <v>1678811116.6</v>
      </c>
      <c r="BH129">
        <v>1412.64037037037</v>
      </c>
      <c r="BI129">
        <v>1445.148888888889</v>
      </c>
      <c r="BJ129">
        <v>24.0081925925926</v>
      </c>
      <c r="BK129">
        <v>23.48894444444445</v>
      </c>
      <c r="BL129">
        <v>1419.194444444444</v>
      </c>
      <c r="BM129">
        <v>24.13601111111111</v>
      </c>
      <c r="BN129">
        <v>500.0759629629629</v>
      </c>
      <c r="BO129">
        <v>91.01597777777779</v>
      </c>
      <c r="BP129">
        <v>0.09999810000000001</v>
      </c>
      <c r="BQ129">
        <v>26.89854074074074</v>
      </c>
      <c r="BR129">
        <v>27.48873333333333</v>
      </c>
      <c r="BS129">
        <v>999.9000000000001</v>
      </c>
      <c r="BT129">
        <v>0</v>
      </c>
      <c r="BU129">
        <v>0</v>
      </c>
      <c r="BV129">
        <v>9997.194814814815</v>
      </c>
      <c r="BW129">
        <v>0</v>
      </c>
      <c r="BX129">
        <v>6.450596296296295</v>
      </c>
      <c r="BY129">
        <v>-32.50864814814815</v>
      </c>
      <c r="BZ129">
        <v>1447.39037037037</v>
      </c>
      <c r="CA129">
        <v>1479.91037037037</v>
      </c>
      <c r="CB129">
        <v>0.5192648148148149</v>
      </c>
      <c r="CC129">
        <v>1445.148888888889</v>
      </c>
      <c r="CD129">
        <v>23.48894444444445</v>
      </c>
      <c r="CE129">
        <v>2.18513037037037</v>
      </c>
      <c r="CF129">
        <v>2.137868888888889</v>
      </c>
      <c r="CG129">
        <v>18.85370740740741</v>
      </c>
      <c r="CH129">
        <v>18.50418148148148</v>
      </c>
      <c r="CI129">
        <v>2000.043703703704</v>
      </c>
      <c r="CJ129">
        <v>0.980000111111111</v>
      </c>
      <c r="CK129">
        <v>0.01999968888888889</v>
      </c>
      <c r="CL129">
        <v>0</v>
      </c>
      <c r="CM129">
        <v>2.30902962962963</v>
      </c>
      <c r="CN129">
        <v>0</v>
      </c>
      <c r="CO129">
        <v>5884.755555555556</v>
      </c>
      <c r="CP129">
        <v>16749.82592592592</v>
      </c>
      <c r="CQ129">
        <v>38.921</v>
      </c>
      <c r="CR129">
        <v>39.56674074074073</v>
      </c>
      <c r="CS129">
        <v>39.10859259259259</v>
      </c>
      <c r="CT129">
        <v>38.5482962962963</v>
      </c>
      <c r="CU129">
        <v>38.06911111111111</v>
      </c>
      <c r="CV129">
        <v>1960.042592592593</v>
      </c>
      <c r="CW129">
        <v>40.00111111111111</v>
      </c>
      <c r="CX129">
        <v>0</v>
      </c>
      <c r="CY129">
        <v>1678811129.1</v>
      </c>
      <c r="CZ129">
        <v>0</v>
      </c>
      <c r="DA129">
        <v>0</v>
      </c>
      <c r="DB129" t="s">
        <v>356</v>
      </c>
      <c r="DC129">
        <v>1678481775.6</v>
      </c>
      <c r="DD129">
        <v>1678481780.6</v>
      </c>
      <c r="DE129">
        <v>0</v>
      </c>
      <c r="DF129">
        <v>1.339</v>
      </c>
      <c r="DG129">
        <v>0.082</v>
      </c>
      <c r="DH129">
        <v>-1.99</v>
      </c>
      <c r="DI129">
        <v>-0.032</v>
      </c>
      <c r="DJ129">
        <v>420</v>
      </c>
      <c r="DK129">
        <v>29</v>
      </c>
      <c r="DL129">
        <v>0.33</v>
      </c>
      <c r="DM129">
        <v>0.22</v>
      </c>
      <c r="DN129">
        <v>-32.4274925</v>
      </c>
      <c r="DO129">
        <v>-0.5960296435271544</v>
      </c>
      <c r="DP129">
        <v>0.3090710414997657</v>
      </c>
      <c r="DQ129">
        <v>0</v>
      </c>
      <c r="DR129">
        <v>0.521533775</v>
      </c>
      <c r="DS129">
        <v>-0.04494901688555367</v>
      </c>
      <c r="DT129">
        <v>0.004717699680392439</v>
      </c>
      <c r="DU129">
        <v>1</v>
      </c>
      <c r="DV129">
        <v>1</v>
      </c>
      <c r="DW129">
        <v>2</v>
      </c>
      <c r="DX129" t="s">
        <v>357</v>
      </c>
      <c r="DY129">
        <v>2.9836</v>
      </c>
      <c r="DZ129">
        <v>2.71554</v>
      </c>
      <c r="EA129">
        <v>0.218745</v>
      </c>
      <c r="EB129">
        <v>0.219047</v>
      </c>
      <c r="EC129">
        <v>0.108353</v>
      </c>
      <c r="ED129">
        <v>0.104564</v>
      </c>
      <c r="EE129">
        <v>24872.7</v>
      </c>
      <c r="EF129">
        <v>24941.6</v>
      </c>
      <c r="EG129">
        <v>29585.7</v>
      </c>
      <c r="EH129">
        <v>29533.2</v>
      </c>
      <c r="EI129">
        <v>34952.4</v>
      </c>
      <c r="EJ129">
        <v>35130.9</v>
      </c>
      <c r="EK129">
        <v>41686</v>
      </c>
      <c r="EL129">
        <v>42065.8</v>
      </c>
      <c r="EM129">
        <v>1.97475</v>
      </c>
      <c r="EN129">
        <v>1.90882</v>
      </c>
      <c r="EO129">
        <v>0.122868</v>
      </c>
      <c r="EP129">
        <v>0</v>
      </c>
      <c r="EQ129">
        <v>25.4745</v>
      </c>
      <c r="ER129">
        <v>999.9</v>
      </c>
      <c r="ES129">
        <v>52.2</v>
      </c>
      <c r="ET129">
        <v>32.3</v>
      </c>
      <c r="EU129">
        <v>27.8539</v>
      </c>
      <c r="EV129">
        <v>63.1497</v>
      </c>
      <c r="EW129">
        <v>32.8526</v>
      </c>
      <c r="EX129">
        <v>1</v>
      </c>
      <c r="EY129">
        <v>-0.0951905</v>
      </c>
      <c r="EZ129">
        <v>0.140338</v>
      </c>
      <c r="FA129">
        <v>20.3408</v>
      </c>
      <c r="FB129">
        <v>5.21879</v>
      </c>
      <c r="FC129">
        <v>12.0099</v>
      </c>
      <c r="FD129">
        <v>4.98935</v>
      </c>
      <c r="FE129">
        <v>3.28855</v>
      </c>
      <c r="FF129">
        <v>9999</v>
      </c>
      <c r="FG129">
        <v>9999</v>
      </c>
      <c r="FH129">
        <v>9999</v>
      </c>
      <c r="FI129">
        <v>999.9</v>
      </c>
      <c r="FJ129">
        <v>1.86797</v>
      </c>
      <c r="FK129">
        <v>1.86697</v>
      </c>
      <c r="FL129">
        <v>1.86645</v>
      </c>
      <c r="FM129">
        <v>1.8663</v>
      </c>
      <c r="FN129">
        <v>1.86814</v>
      </c>
      <c r="FO129">
        <v>1.87057</v>
      </c>
      <c r="FP129">
        <v>1.86926</v>
      </c>
      <c r="FQ129">
        <v>1.87072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-6.63</v>
      </c>
      <c r="GF129">
        <v>-0.1278</v>
      </c>
      <c r="GG129">
        <v>-2.056217051124162</v>
      </c>
      <c r="GH129">
        <v>-0.003737517340571005</v>
      </c>
      <c r="GI129">
        <v>5.982085394622747E-07</v>
      </c>
      <c r="GJ129">
        <v>-1.391655459703326E-10</v>
      </c>
      <c r="GK129">
        <v>-0.1764639834609928</v>
      </c>
      <c r="GL129">
        <v>-0.02035982196881906</v>
      </c>
      <c r="GM129">
        <v>0.001568582532168705</v>
      </c>
      <c r="GN129">
        <v>-2.657820970413759E-05</v>
      </c>
      <c r="GO129">
        <v>3</v>
      </c>
      <c r="GP129">
        <v>2314</v>
      </c>
      <c r="GQ129">
        <v>1</v>
      </c>
      <c r="GR129">
        <v>27</v>
      </c>
      <c r="GS129">
        <v>5489.1</v>
      </c>
      <c r="GT129">
        <v>5489.1</v>
      </c>
      <c r="GU129">
        <v>2.90161</v>
      </c>
      <c r="GV129">
        <v>2.19971</v>
      </c>
      <c r="GW129">
        <v>1.39648</v>
      </c>
      <c r="GX129">
        <v>2.35107</v>
      </c>
      <c r="GY129">
        <v>1.49536</v>
      </c>
      <c r="GZ129">
        <v>2.5061</v>
      </c>
      <c r="HA129">
        <v>39.4166</v>
      </c>
      <c r="HB129">
        <v>23.8861</v>
      </c>
      <c r="HC129">
        <v>18</v>
      </c>
      <c r="HD129">
        <v>528.524</v>
      </c>
      <c r="HE129">
        <v>442.227</v>
      </c>
      <c r="HF129">
        <v>24.8004</v>
      </c>
      <c r="HG129">
        <v>26.2725</v>
      </c>
      <c r="HH129">
        <v>30</v>
      </c>
      <c r="HI129">
        <v>26.2953</v>
      </c>
      <c r="HJ129">
        <v>26.2475</v>
      </c>
      <c r="HK129">
        <v>58.0196</v>
      </c>
      <c r="HL129">
        <v>23.1848</v>
      </c>
      <c r="HM129">
        <v>95.502</v>
      </c>
      <c r="HN129">
        <v>24.8105</v>
      </c>
      <c r="HO129">
        <v>1489.69</v>
      </c>
      <c r="HP129">
        <v>23.4819</v>
      </c>
      <c r="HQ129">
        <v>101.191</v>
      </c>
      <c r="HR129">
        <v>101.047</v>
      </c>
    </row>
    <row r="130" spans="1:226">
      <c r="A130">
        <v>114</v>
      </c>
      <c r="B130">
        <v>1678811129.1</v>
      </c>
      <c r="C130">
        <v>810</v>
      </c>
      <c r="D130" t="s">
        <v>587</v>
      </c>
      <c r="E130" t="s">
        <v>588</v>
      </c>
      <c r="F130">
        <v>5</v>
      </c>
      <c r="G130" t="s">
        <v>410</v>
      </c>
      <c r="H130" t="s">
        <v>354</v>
      </c>
      <c r="I130">
        <v>1678811121.314285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1511.44067744864</v>
      </c>
      <c r="AK130">
        <v>1487.911939393939</v>
      </c>
      <c r="AL130">
        <v>3.316555189139899</v>
      </c>
      <c r="AM130">
        <v>64.39816624737645</v>
      </c>
      <c r="AN130">
        <f>(AP130 - AO130 + BO130*1E3/(8.314*(BQ130+273.15)) * AR130/BN130 * AQ130) * BN130/(100*BB130) * 1000/(1000 - AP130)</f>
        <v>0</v>
      </c>
      <c r="AO130">
        <v>23.4893128049738</v>
      </c>
      <c r="AP130">
        <v>24.0004606060606</v>
      </c>
      <c r="AQ130">
        <v>-7.164858760710395E-06</v>
      </c>
      <c r="AR130">
        <v>112.6110813942616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2.96</v>
      </c>
      <c r="BC130">
        <v>0.5</v>
      </c>
      <c r="BD130" t="s">
        <v>355</v>
      </c>
      <c r="BE130">
        <v>2</v>
      </c>
      <c r="BF130" t="b">
        <v>1</v>
      </c>
      <c r="BG130">
        <v>1678811121.314285</v>
      </c>
      <c r="BH130">
        <v>1428.296428571429</v>
      </c>
      <c r="BI130">
        <v>1460.482857142857</v>
      </c>
      <c r="BJ130">
        <v>24.00434285714286</v>
      </c>
      <c r="BK130">
        <v>23.48901785714285</v>
      </c>
      <c r="BL130">
        <v>1434.895</v>
      </c>
      <c r="BM130">
        <v>24.13219642857143</v>
      </c>
      <c r="BN130">
        <v>500.0830714285714</v>
      </c>
      <c r="BO130">
        <v>91.01553571428573</v>
      </c>
      <c r="BP130">
        <v>0.09999243214285715</v>
      </c>
      <c r="BQ130">
        <v>26.89715</v>
      </c>
      <c r="BR130">
        <v>27.48784285714286</v>
      </c>
      <c r="BS130">
        <v>999.9000000000002</v>
      </c>
      <c r="BT130">
        <v>0</v>
      </c>
      <c r="BU130">
        <v>0</v>
      </c>
      <c r="BV130">
        <v>9994.122499999999</v>
      </c>
      <c r="BW130">
        <v>0</v>
      </c>
      <c r="BX130">
        <v>6.458951071428571</v>
      </c>
      <c r="BY130">
        <v>-32.18606071428572</v>
      </c>
      <c r="BZ130">
        <v>1463.425357142857</v>
      </c>
      <c r="CA130">
        <v>1495.613214285714</v>
      </c>
      <c r="CB130">
        <v>0.5153326785714286</v>
      </c>
      <c r="CC130">
        <v>1460.482857142857</v>
      </c>
      <c r="CD130">
        <v>23.48901785714285</v>
      </c>
      <c r="CE130">
        <v>2.184769642857143</v>
      </c>
      <c r="CF130">
        <v>2.137865357142857</v>
      </c>
      <c r="CG130">
        <v>18.85106428571428</v>
      </c>
      <c r="CH130">
        <v>18.50415357142857</v>
      </c>
      <c r="CI130">
        <v>2000.035357142857</v>
      </c>
      <c r="CJ130">
        <v>0.9799999642857141</v>
      </c>
      <c r="CK130">
        <v>0.01999983571428571</v>
      </c>
      <c r="CL130">
        <v>0</v>
      </c>
      <c r="CM130">
        <v>2.275482142857143</v>
      </c>
      <c r="CN130">
        <v>0</v>
      </c>
      <c r="CO130">
        <v>5884.010357142857</v>
      </c>
      <c r="CP130">
        <v>16749.76071428571</v>
      </c>
      <c r="CQ130">
        <v>38.89039285714285</v>
      </c>
      <c r="CR130">
        <v>39.53764285714286</v>
      </c>
      <c r="CS130">
        <v>39.08228571428571</v>
      </c>
      <c r="CT130">
        <v>38.52435714285714</v>
      </c>
      <c r="CU130">
        <v>38.03542857142857</v>
      </c>
      <c r="CV130">
        <v>1960.034285714285</v>
      </c>
      <c r="CW130">
        <v>40.00107142857143</v>
      </c>
      <c r="CX130">
        <v>0</v>
      </c>
      <c r="CY130">
        <v>1678811133.9</v>
      </c>
      <c r="CZ130">
        <v>0</v>
      </c>
      <c r="DA130">
        <v>0</v>
      </c>
      <c r="DB130" t="s">
        <v>356</v>
      </c>
      <c r="DC130">
        <v>1678481775.6</v>
      </c>
      <c r="DD130">
        <v>1678481780.6</v>
      </c>
      <c r="DE130">
        <v>0</v>
      </c>
      <c r="DF130">
        <v>1.339</v>
      </c>
      <c r="DG130">
        <v>0.082</v>
      </c>
      <c r="DH130">
        <v>-1.99</v>
      </c>
      <c r="DI130">
        <v>-0.032</v>
      </c>
      <c r="DJ130">
        <v>420</v>
      </c>
      <c r="DK130">
        <v>29</v>
      </c>
      <c r="DL130">
        <v>0.33</v>
      </c>
      <c r="DM130">
        <v>0.22</v>
      </c>
      <c r="DN130">
        <v>-32.3384731707317</v>
      </c>
      <c r="DO130">
        <v>3.198211149825834</v>
      </c>
      <c r="DP130">
        <v>0.4037901761476633</v>
      </c>
      <c r="DQ130">
        <v>0</v>
      </c>
      <c r="DR130">
        <v>0.5174882439024391</v>
      </c>
      <c r="DS130">
        <v>-0.04785668989546946</v>
      </c>
      <c r="DT130">
        <v>0.005085346882575593</v>
      </c>
      <c r="DU130">
        <v>1</v>
      </c>
      <c r="DV130">
        <v>1</v>
      </c>
      <c r="DW130">
        <v>2</v>
      </c>
      <c r="DX130" t="s">
        <v>357</v>
      </c>
      <c r="DY130">
        <v>2.98331</v>
      </c>
      <c r="DZ130">
        <v>2.71564</v>
      </c>
      <c r="EA130">
        <v>0.220232</v>
      </c>
      <c r="EB130">
        <v>0.220522</v>
      </c>
      <c r="EC130">
        <v>0.108349</v>
      </c>
      <c r="ED130">
        <v>0.104564</v>
      </c>
      <c r="EE130">
        <v>24826</v>
      </c>
      <c r="EF130">
        <v>24894.4</v>
      </c>
      <c r="EG130">
        <v>29586.3</v>
      </c>
      <c r="EH130">
        <v>29533</v>
      </c>
      <c r="EI130">
        <v>34953.8</v>
      </c>
      <c r="EJ130">
        <v>35131</v>
      </c>
      <c r="EK130">
        <v>41687.4</v>
      </c>
      <c r="EL130">
        <v>42065.9</v>
      </c>
      <c r="EM130">
        <v>1.97477</v>
      </c>
      <c r="EN130">
        <v>1.9091</v>
      </c>
      <c r="EO130">
        <v>0.122741</v>
      </c>
      <c r="EP130">
        <v>0</v>
      </c>
      <c r="EQ130">
        <v>25.4727</v>
      </c>
      <c r="ER130">
        <v>999.9</v>
      </c>
      <c r="ES130">
        <v>52.2</v>
      </c>
      <c r="ET130">
        <v>32.3</v>
      </c>
      <c r="EU130">
        <v>27.8557</v>
      </c>
      <c r="EV130">
        <v>62.9797</v>
      </c>
      <c r="EW130">
        <v>32.9607</v>
      </c>
      <c r="EX130">
        <v>1</v>
      </c>
      <c r="EY130">
        <v>-0.0950279</v>
      </c>
      <c r="EZ130">
        <v>0.119246</v>
      </c>
      <c r="FA130">
        <v>20.3408</v>
      </c>
      <c r="FB130">
        <v>5.21819</v>
      </c>
      <c r="FC130">
        <v>12.0099</v>
      </c>
      <c r="FD130">
        <v>4.9892</v>
      </c>
      <c r="FE130">
        <v>3.28848</v>
      </c>
      <c r="FF130">
        <v>9999</v>
      </c>
      <c r="FG130">
        <v>9999</v>
      </c>
      <c r="FH130">
        <v>9999</v>
      </c>
      <c r="FI130">
        <v>999.9</v>
      </c>
      <c r="FJ130">
        <v>1.86793</v>
      </c>
      <c r="FK130">
        <v>1.86693</v>
      </c>
      <c r="FL130">
        <v>1.86645</v>
      </c>
      <c r="FM130">
        <v>1.8663</v>
      </c>
      <c r="FN130">
        <v>1.86813</v>
      </c>
      <c r="FO130">
        <v>1.87057</v>
      </c>
      <c r="FP130">
        <v>1.86923</v>
      </c>
      <c r="FQ130">
        <v>1.87072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-6.67</v>
      </c>
      <c r="GF130">
        <v>-0.1279</v>
      </c>
      <c r="GG130">
        <v>-2.056217051124162</v>
      </c>
      <c r="GH130">
        <v>-0.003737517340571005</v>
      </c>
      <c r="GI130">
        <v>5.982085394622747E-07</v>
      </c>
      <c r="GJ130">
        <v>-1.391655459703326E-10</v>
      </c>
      <c r="GK130">
        <v>-0.1764639834609928</v>
      </c>
      <c r="GL130">
        <v>-0.02035982196881906</v>
      </c>
      <c r="GM130">
        <v>0.001568582532168705</v>
      </c>
      <c r="GN130">
        <v>-2.657820970413759E-05</v>
      </c>
      <c r="GO130">
        <v>3</v>
      </c>
      <c r="GP130">
        <v>2314</v>
      </c>
      <c r="GQ130">
        <v>1</v>
      </c>
      <c r="GR130">
        <v>27</v>
      </c>
      <c r="GS130">
        <v>5489.2</v>
      </c>
      <c r="GT130">
        <v>5489.1</v>
      </c>
      <c r="GU130">
        <v>2.9248</v>
      </c>
      <c r="GV130">
        <v>2.21069</v>
      </c>
      <c r="GW130">
        <v>1.39771</v>
      </c>
      <c r="GX130">
        <v>2.34741</v>
      </c>
      <c r="GY130">
        <v>1.49536</v>
      </c>
      <c r="GZ130">
        <v>2.39014</v>
      </c>
      <c r="HA130">
        <v>39.4166</v>
      </c>
      <c r="HB130">
        <v>23.8949</v>
      </c>
      <c r="HC130">
        <v>18</v>
      </c>
      <c r="HD130">
        <v>528.5410000000001</v>
      </c>
      <c r="HE130">
        <v>442.394</v>
      </c>
      <c r="HF130">
        <v>24.8087</v>
      </c>
      <c r="HG130">
        <v>26.2714</v>
      </c>
      <c r="HH130">
        <v>30.0001</v>
      </c>
      <c r="HI130">
        <v>26.2953</v>
      </c>
      <c r="HJ130">
        <v>26.2475</v>
      </c>
      <c r="HK130">
        <v>58.51</v>
      </c>
      <c r="HL130">
        <v>23.1848</v>
      </c>
      <c r="HM130">
        <v>95.502</v>
      </c>
      <c r="HN130">
        <v>24.8216</v>
      </c>
      <c r="HO130">
        <v>1503.04</v>
      </c>
      <c r="HP130">
        <v>23.4846</v>
      </c>
      <c r="HQ130">
        <v>101.194</v>
      </c>
      <c r="HR130">
        <v>101.047</v>
      </c>
    </row>
    <row r="131" spans="1:226">
      <c r="A131">
        <v>115</v>
      </c>
      <c r="B131">
        <v>1678811134.1</v>
      </c>
      <c r="C131">
        <v>815</v>
      </c>
      <c r="D131" t="s">
        <v>589</v>
      </c>
      <c r="E131" t="s">
        <v>590</v>
      </c>
      <c r="F131">
        <v>5</v>
      </c>
      <c r="G131" t="s">
        <v>410</v>
      </c>
      <c r="H131" t="s">
        <v>354</v>
      </c>
      <c r="I131">
        <v>1678811126.6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1528.465487861803</v>
      </c>
      <c r="AK131">
        <v>1504.740606060606</v>
      </c>
      <c r="AL131">
        <v>3.36427794597772</v>
      </c>
      <c r="AM131">
        <v>64.39816624737645</v>
      </c>
      <c r="AN131">
        <f>(AP131 - AO131 + BO131*1E3/(8.314*(BQ131+273.15)) * AR131/BN131 * AQ131) * BN131/(100*BB131) * 1000/(1000 - AP131)</f>
        <v>0</v>
      </c>
      <c r="AO131">
        <v>23.48953647269292</v>
      </c>
      <c r="AP131">
        <v>23.99653515151514</v>
      </c>
      <c r="AQ131">
        <v>-2.489406199546201E-05</v>
      </c>
      <c r="AR131">
        <v>112.6110813942616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2.96</v>
      </c>
      <c r="BC131">
        <v>0.5</v>
      </c>
      <c r="BD131" t="s">
        <v>355</v>
      </c>
      <c r="BE131">
        <v>2</v>
      </c>
      <c r="BF131" t="b">
        <v>1</v>
      </c>
      <c r="BG131">
        <v>1678811126.6</v>
      </c>
      <c r="BH131">
        <v>1445.708148148148</v>
      </c>
      <c r="BI131">
        <v>1477.811481481482</v>
      </c>
      <c r="BJ131">
        <v>24.00063703703704</v>
      </c>
      <c r="BK131">
        <v>23.48872222222222</v>
      </c>
      <c r="BL131">
        <v>1452.357037037037</v>
      </c>
      <c r="BM131">
        <v>24.12851481481481</v>
      </c>
      <c r="BN131">
        <v>500.0743333333333</v>
      </c>
      <c r="BO131">
        <v>91.01558148148149</v>
      </c>
      <c r="BP131">
        <v>0.09998362592592593</v>
      </c>
      <c r="BQ131">
        <v>26.89553333333333</v>
      </c>
      <c r="BR131">
        <v>27.48532222222223</v>
      </c>
      <c r="BS131">
        <v>999.9000000000001</v>
      </c>
      <c r="BT131">
        <v>0</v>
      </c>
      <c r="BU131">
        <v>0</v>
      </c>
      <c r="BV131">
        <v>9996.307777777778</v>
      </c>
      <c r="BW131">
        <v>0</v>
      </c>
      <c r="BX131">
        <v>6.459914814814816</v>
      </c>
      <c r="BY131">
        <v>-32.10335555555556</v>
      </c>
      <c r="BZ131">
        <v>1481.25962962963</v>
      </c>
      <c r="CA131">
        <v>1513.358888888889</v>
      </c>
      <c r="CB131">
        <v>0.5119288888888889</v>
      </c>
      <c r="CC131">
        <v>1477.811481481482</v>
      </c>
      <c r="CD131">
        <v>23.48872222222222</v>
      </c>
      <c r="CE131">
        <v>2.184434444444445</v>
      </c>
      <c r="CF131">
        <v>2.137838888888889</v>
      </c>
      <c r="CG131">
        <v>18.84860370370371</v>
      </c>
      <c r="CH131">
        <v>18.50395925925926</v>
      </c>
      <c r="CI131">
        <v>2000.035925925926</v>
      </c>
      <c r="CJ131">
        <v>0.9799995555555554</v>
      </c>
      <c r="CK131">
        <v>0.02000024444444445</v>
      </c>
      <c r="CL131">
        <v>0</v>
      </c>
      <c r="CM131">
        <v>2.274674074074075</v>
      </c>
      <c r="CN131">
        <v>0</v>
      </c>
      <c r="CO131">
        <v>5883.29074074074</v>
      </c>
      <c r="CP131">
        <v>16749.76666666667</v>
      </c>
      <c r="CQ131">
        <v>38.84699999999999</v>
      </c>
      <c r="CR131">
        <v>39.51607407407408</v>
      </c>
      <c r="CS131">
        <v>39.04362962962963</v>
      </c>
      <c r="CT131">
        <v>38.49292592592592</v>
      </c>
      <c r="CU131">
        <v>37.99277777777777</v>
      </c>
      <c r="CV131">
        <v>1960.034814814814</v>
      </c>
      <c r="CW131">
        <v>40.00111111111111</v>
      </c>
      <c r="CX131">
        <v>0</v>
      </c>
      <c r="CY131">
        <v>1678811138.7</v>
      </c>
      <c r="CZ131">
        <v>0</v>
      </c>
      <c r="DA131">
        <v>0</v>
      </c>
      <c r="DB131" t="s">
        <v>356</v>
      </c>
      <c r="DC131">
        <v>1678481775.6</v>
      </c>
      <c r="DD131">
        <v>1678481780.6</v>
      </c>
      <c r="DE131">
        <v>0</v>
      </c>
      <c r="DF131">
        <v>1.339</v>
      </c>
      <c r="DG131">
        <v>0.082</v>
      </c>
      <c r="DH131">
        <v>-1.99</v>
      </c>
      <c r="DI131">
        <v>-0.032</v>
      </c>
      <c r="DJ131">
        <v>420</v>
      </c>
      <c r="DK131">
        <v>29</v>
      </c>
      <c r="DL131">
        <v>0.33</v>
      </c>
      <c r="DM131">
        <v>0.22</v>
      </c>
      <c r="DN131">
        <v>-32.17186585365854</v>
      </c>
      <c r="DO131">
        <v>1.434882229965166</v>
      </c>
      <c r="DP131">
        <v>0.306710119446054</v>
      </c>
      <c r="DQ131">
        <v>0</v>
      </c>
      <c r="DR131">
        <v>0.5139636585365853</v>
      </c>
      <c r="DS131">
        <v>-0.04095211149825784</v>
      </c>
      <c r="DT131">
        <v>0.004524709335010321</v>
      </c>
      <c r="DU131">
        <v>1</v>
      </c>
      <c r="DV131">
        <v>1</v>
      </c>
      <c r="DW131">
        <v>2</v>
      </c>
      <c r="DX131" t="s">
        <v>357</v>
      </c>
      <c r="DY131">
        <v>2.98354</v>
      </c>
      <c r="DZ131">
        <v>2.71561</v>
      </c>
      <c r="EA131">
        <v>0.221733</v>
      </c>
      <c r="EB131">
        <v>0.222037</v>
      </c>
      <c r="EC131">
        <v>0.108336</v>
      </c>
      <c r="ED131">
        <v>0.104563</v>
      </c>
      <c r="EE131">
        <v>24778.3</v>
      </c>
      <c r="EF131">
        <v>24846</v>
      </c>
      <c r="EG131">
        <v>29586.4</v>
      </c>
      <c r="EH131">
        <v>29533</v>
      </c>
      <c r="EI131">
        <v>34954.1</v>
      </c>
      <c r="EJ131">
        <v>35131</v>
      </c>
      <c r="EK131">
        <v>41687.1</v>
      </c>
      <c r="EL131">
        <v>42065.8</v>
      </c>
      <c r="EM131">
        <v>1.97508</v>
      </c>
      <c r="EN131">
        <v>1.9089</v>
      </c>
      <c r="EO131">
        <v>0.123665</v>
      </c>
      <c r="EP131">
        <v>0</v>
      </c>
      <c r="EQ131">
        <v>25.4705</v>
      </c>
      <c r="ER131">
        <v>999.9</v>
      </c>
      <c r="ES131">
        <v>52.2</v>
      </c>
      <c r="ET131">
        <v>32.3</v>
      </c>
      <c r="EU131">
        <v>27.8559</v>
      </c>
      <c r="EV131">
        <v>62.6897</v>
      </c>
      <c r="EW131">
        <v>32.6883</v>
      </c>
      <c r="EX131">
        <v>1</v>
      </c>
      <c r="EY131">
        <v>-0.0953252</v>
      </c>
      <c r="EZ131">
        <v>0.0968001</v>
      </c>
      <c r="FA131">
        <v>20.3407</v>
      </c>
      <c r="FB131">
        <v>5.21909</v>
      </c>
      <c r="FC131">
        <v>12.0099</v>
      </c>
      <c r="FD131">
        <v>4.9891</v>
      </c>
      <c r="FE131">
        <v>3.28865</v>
      </c>
      <c r="FF131">
        <v>9999</v>
      </c>
      <c r="FG131">
        <v>9999</v>
      </c>
      <c r="FH131">
        <v>9999</v>
      </c>
      <c r="FI131">
        <v>999.9</v>
      </c>
      <c r="FJ131">
        <v>1.86798</v>
      </c>
      <c r="FK131">
        <v>1.86694</v>
      </c>
      <c r="FL131">
        <v>1.86646</v>
      </c>
      <c r="FM131">
        <v>1.8663</v>
      </c>
      <c r="FN131">
        <v>1.86814</v>
      </c>
      <c r="FO131">
        <v>1.87058</v>
      </c>
      <c r="FP131">
        <v>1.86926</v>
      </c>
      <c r="FQ131">
        <v>1.87071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-6.72</v>
      </c>
      <c r="GF131">
        <v>-0.1279</v>
      </c>
      <c r="GG131">
        <v>-2.056217051124162</v>
      </c>
      <c r="GH131">
        <v>-0.003737517340571005</v>
      </c>
      <c r="GI131">
        <v>5.982085394622747E-07</v>
      </c>
      <c r="GJ131">
        <v>-1.391655459703326E-10</v>
      </c>
      <c r="GK131">
        <v>-0.1764639834609928</v>
      </c>
      <c r="GL131">
        <v>-0.02035982196881906</v>
      </c>
      <c r="GM131">
        <v>0.001568582532168705</v>
      </c>
      <c r="GN131">
        <v>-2.657820970413759E-05</v>
      </c>
      <c r="GO131">
        <v>3</v>
      </c>
      <c r="GP131">
        <v>2314</v>
      </c>
      <c r="GQ131">
        <v>1</v>
      </c>
      <c r="GR131">
        <v>27</v>
      </c>
      <c r="GS131">
        <v>5489.3</v>
      </c>
      <c r="GT131">
        <v>5489.2</v>
      </c>
      <c r="GU131">
        <v>2.9541</v>
      </c>
      <c r="GV131">
        <v>2.17529</v>
      </c>
      <c r="GW131">
        <v>1.39648</v>
      </c>
      <c r="GX131">
        <v>2.34863</v>
      </c>
      <c r="GY131">
        <v>1.49536</v>
      </c>
      <c r="GZ131">
        <v>2.56836</v>
      </c>
      <c r="HA131">
        <v>39.4166</v>
      </c>
      <c r="HB131">
        <v>23.8949</v>
      </c>
      <c r="HC131">
        <v>18</v>
      </c>
      <c r="HD131">
        <v>528.739</v>
      </c>
      <c r="HE131">
        <v>442.273</v>
      </c>
      <c r="HF131">
        <v>24.8187</v>
      </c>
      <c r="HG131">
        <v>26.2709</v>
      </c>
      <c r="HH131">
        <v>30.0001</v>
      </c>
      <c r="HI131">
        <v>26.2953</v>
      </c>
      <c r="HJ131">
        <v>26.2475</v>
      </c>
      <c r="HK131">
        <v>59.0542</v>
      </c>
      <c r="HL131">
        <v>23.1848</v>
      </c>
      <c r="HM131">
        <v>95.8763</v>
      </c>
      <c r="HN131">
        <v>24.8309</v>
      </c>
      <c r="HO131">
        <v>1523.08</v>
      </c>
      <c r="HP131">
        <v>23.4915</v>
      </c>
      <c r="HQ131">
        <v>101.193</v>
      </c>
      <c r="HR131">
        <v>101.047</v>
      </c>
    </row>
    <row r="132" spans="1:226">
      <c r="A132">
        <v>116</v>
      </c>
      <c r="B132">
        <v>1678811139.1</v>
      </c>
      <c r="C132">
        <v>820</v>
      </c>
      <c r="D132" t="s">
        <v>591</v>
      </c>
      <c r="E132" t="s">
        <v>592</v>
      </c>
      <c r="F132">
        <v>5</v>
      </c>
      <c r="G132" t="s">
        <v>410</v>
      </c>
      <c r="H132" t="s">
        <v>354</v>
      </c>
      <c r="I132">
        <v>1678811131.314285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1545.594550349284</v>
      </c>
      <c r="AK132">
        <v>1521.653454545454</v>
      </c>
      <c r="AL132">
        <v>3.390593051131054</v>
      </c>
      <c r="AM132">
        <v>64.39816624737645</v>
      </c>
      <c r="AN132">
        <f>(AP132 - AO132 + BO132*1E3/(8.314*(BQ132+273.15)) * AR132/BN132 * AQ132) * BN132/(100*BB132) * 1000/(1000 - AP132)</f>
        <v>0</v>
      </c>
      <c r="AO132">
        <v>23.49018053777239</v>
      </c>
      <c r="AP132">
        <v>23.99293454545453</v>
      </c>
      <c r="AQ132">
        <v>8.937893311987423E-07</v>
      </c>
      <c r="AR132">
        <v>112.6110813942616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2.96</v>
      </c>
      <c r="BC132">
        <v>0.5</v>
      </c>
      <c r="BD132" t="s">
        <v>355</v>
      </c>
      <c r="BE132">
        <v>2</v>
      </c>
      <c r="BF132" t="b">
        <v>1</v>
      </c>
      <c r="BG132">
        <v>1678811131.314285</v>
      </c>
      <c r="BH132">
        <v>1461.158571428572</v>
      </c>
      <c r="BI132">
        <v>1493.263571428571</v>
      </c>
      <c r="BJ132">
        <v>23.99751071428571</v>
      </c>
      <c r="BK132">
        <v>23.48926071428572</v>
      </c>
      <c r="BL132">
        <v>1467.852142857143</v>
      </c>
      <c r="BM132">
        <v>24.12540357142857</v>
      </c>
      <c r="BN132">
        <v>500.0808214285715</v>
      </c>
      <c r="BO132">
        <v>91.01542857142856</v>
      </c>
      <c r="BP132">
        <v>0.09997048928571428</v>
      </c>
      <c r="BQ132">
        <v>26.894325</v>
      </c>
      <c r="BR132">
        <v>27.48575</v>
      </c>
      <c r="BS132">
        <v>999.9000000000002</v>
      </c>
      <c r="BT132">
        <v>0</v>
      </c>
      <c r="BU132">
        <v>0</v>
      </c>
      <c r="BV132">
        <v>9995.996071428572</v>
      </c>
      <c r="BW132">
        <v>0</v>
      </c>
      <c r="BX132">
        <v>6.46005607142857</v>
      </c>
      <c r="BY132">
        <v>-32.10411785714285</v>
      </c>
      <c r="BZ132">
        <v>1497.085714285714</v>
      </c>
      <c r="CA132">
        <v>1529.183571428572</v>
      </c>
      <c r="CB132">
        <v>0.5082606071428571</v>
      </c>
      <c r="CC132">
        <v>1493.263571428571</v>
      </c>
      <c r="CD132">
        <v>23.48926071428572</v>
      </c>
      <c r="CE132">
        <v>2.184145714285715</v>
      </c>
      <c r="CF132">
        <v>2.137884285714286</v>
      </c>
      <c r="CG132">
        <v>18.84648571428571</v>
      </c>
      <c r="CH132">
        <v>18.5043</v>
      </c>
      <c r="CI132">
        <v>2000.021071428571</v>
      </c>
      <c r="CJ132">
        <v>0.9799993214285713</v>
      </c>
      <c r="CK132">
        <v>0.02000047857142858</v>
      </c>
      <c r="CL132">
        <v>0</v>
      </c>
      <c r="CM132">
        <v>2.257274999999999</v>
      </c>
      <c r="CN132">
        <v>0</v>
      </c>
      <c r="CO132">
        <v>5882.578928571428</v>
      </c>
      <c r="CP132">
        <v>16749.64642857143</v>
      </c>
      <c r="CQ132">
        <v>38.80782142857142</v>
      </c>
      <c r="CR132">
        <v>39.49996428571428</v>
      </c>
      <c r="CS132">
        <v>39.02210714285713</v>
      </c>
      <c r="CT132">
        <v>38.46849999999999</v>
      </c>
      <c r="CU132">
        <v>37.95949999999999</v>
      </c>
      <c r="CV132">
        <v>1960.021071428571</v>
      </c>
      <c r="CW132">
        <v>40</v>
      </c>
      <c r="CX132">
        <v>0</v>
      </c>
      <c r="CY132">
        <v>1678811144.1</v>
      </c>
      <c r="CZ132">
        <v>0</v>
      </c>
      <c r="DA132">
        <v>0</v>
      </c>
      <c r="DB132" t="s">
        <v>356</v>
      </c>
      <c r="DC132">
        <v>1678481775.6</v>
      </c>
      <c r="DD132">
        <v>1678481780.6</v>
      </c>
      <c r="DE132">
        <v>0</v>
      </c>
      <c r="DF132">
        <v>1.339</v>
      </c>
      <c r="DG132">
        <v>0.082</v>
      </c>
      <c r="DH132">
        <v>-1.99</v>
      </c>
      <c r="DI132">
        <v>-0.032</v>
      </c>
      <c r="DJ132">
        <v>420</v>
      </c>
      <c r="DK132">
        <v>29</v>
      </c>
      <c r="DL132">
        <v>0.33</v>
      </c>
      <c r="DM132">
        <v>0.22</v>
      </c>
      <c r="DN132">
        <v>-32.18444878048781</v>
      </c>
      <c r="DO132">
        <v>0.3198606271776301</v>
      </c>
      <c r="DP132">
        <v>0.3089446213868736</v>
      </c>
      <c r="DQ132">
        <v>0</v>
      </c>
      <c r="DR132">
        <v>0.5108865365853658</v>
      </c>
      <c r="DS132">
        <v>-0.04090973519163709</v>
      </c>
      <c r="DT132">
        <v>0.004566041676345597</v>
      </c>
      <c r="DU132">
        <v>1</v>
      </c>
      <c r="DV132">
        <v>1</v>
      </c>
      <c r="DW132">
        <v>2</v>
      </c>
      <c r="DX132" t="s">
        <v>357</v>
      </c>
      <c r="DY132">
        <v>2.98341</v>
      </c>
      <c r="DZ132">
        <v>2.71564</v>
      </c>
      <c r="EA132">
        <v>0.223238</v>
      </c>
      <c r="EB132">
        <v>0.223518</v>
      </c>
      <c r="EC132">
        <v>0.108327</v>
      </c>
      <c r="ED132">
        <v>0.104557</v>
      </c>
      <c r="EE132">
        <v>24729.8</v>
      </c>
      <c r="EF132">
        <v>24798.9</v>
      </c>
      <c r="EG132">
        <v>29585.8</v>
      </c>
      <c r="EH132">
        <v>29533.1</v>
      </c>
      <c r="EI132">
        <v>34953.5</v>
      </c>
      <c r="EJ132">
        <v>35131.2</v>
      </c>
      <c r="EK132">
        <v>41686</v>
      </c>
      <c r="EL132">
        <v>42065.7</v>
      </c>
      <c r="EM132">
        <v>1.97477</v>
      </c>
      <c r="EN132">
        <v>1.90855</v>
      </c>
      <c r="EO132">
        <v>0.123106</v>
      </c>
      <c r="EP132">
        <v>0</v>
      </c>
      <c r="EQ132">
        <v>25.468</v>
      </c>
      <c r="ER132">
        <v>999.9</v>
      </c>
      <c r="ES132">
        <v>52.2</v>
      </c>
      <c r="ET132">
        <v>32.3</v>
      </c>
      <c r="EU132">
        <v>27.8548</v>
      </c>
      <c r="EV132">
        <v>63.0297</v>
      </c>
      <c r="EW132">
        <v>32.4079</v>
      </c>
      <c r="EX132">
        <v>1</v>
      </c>
      <c r="EY132">
        <v>-0.09545480000000001</v>
      </c>
      <c r="EZ132">
        <v>0.0940223</v>
      </c>
      <c r="FA132">
        <v>20.3409</v>
      </c>
      <c r="FB132">
        <v>5.21909</v>
      </c>
      <c r="FC132">
        <v>12.0099</v>
      </c>
      <c r="FD132">
        <v>4.98965</v>
      </c>
      <c r="FE132">
        <v>3.28865</v>
      </c>
      <c r="FF132">
        <v>9999</v>
      </c>
      <c r="FG132">
        <v>9999</v>
      </c>
      <c r="FH132">
        <v>9999</v>
      </c>
      <c r="FI132">
        <v>999.9</v>
      </c>
      <c r="FJ132">
        <v>1.86796</v>
      </c>
      <c r="FK132">
        <v>1.86695</v>
      </c>
      <c r="FL132">
        <v>1.86645</v>
      </c>
      <c r="FM132">
        <v>1.8663</v>
      </c>
      <c r="FN132">
        <v>1.86814</v>
      </c>
      <c r="FO132">
        <v>1.87057</v>
      </c>
      <c r="FP132">
        <v>1.86924</v>
      </c>
      <c r="FQ132">
        <v>1.87072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-6.77</v>
      </c>
      <c r="GF132">
        <v>-0.128</v>
      </c>
      <c r="GG132">
        <v>-2.056217051124162</v>
      </c>
      <c r="GH132">
        <v>-0.003737517340571005</v>
      </c>
      <c r="GI132">
        <v>5.982085394622747E-07</v>
      </c>
      <c r="GJ132">
        <v>-1.391655459703326E-10</v>
      </c>
      <c r="GK132">
        <v>-0.1764639834609928</v>
      </c>
      <c r="GL132">
        <v>-0.02035982196881906</v>
      </c>
      <c r="GM132">
        <v>0.001568582532168705</v>
      </c>
      <c r="GN132">
        <v>-2.657820970413759E-05</v>
      </c>
      <c r="GO132">
        <v>3</v>
      </c>
      <c r="GP132">
        <v>2314</v>
      </c>
      <c r="GQ132">
        <v>1</v>
      </c>
      <c r="GR132">
        <v>27</v>
      </c>
      <c r="GS132">
        <v>5489.4</v>
      </c>
      <c r="GT132">
        <v>5489.3</v>
      </c>
      <c r="GU132">
        <v>2.97607</v>
      </c>
      <c r="GV132">
        <v>2.20337</v>
      </c>
      <c r="GW132">
        <v>1.39648</v>
      </c>
      <c r="GX132">
        <v>2.35229</v>
      </c>
      <c r="GY132">
        <v>1.49536</v>
      </c>
      <c r="GZ132">
        <v>2.52075</v>
      </c>
      <c r="HA132">
        <v>39.4166</v>
      </c>
      <c r="HB132">
        <v>23.9036</v>
      </c>
      <c r="HC132">
        <v>18</v>
      </c>
      <c r="HD132">
        <v>528.54</v>
      </c>
      <c r="HE132">
        <v>442.06</v>
      </c>
      <c r="HF132">
        <v>24.8301</v>
      </c>
      <c r="HG132">
        <v>26.2709</v>
      </c>
      <c r="HH132">
        <v>30</v>
      </c>
      <c r="HI132">
        <v>26.2953</v>
      </c>
      <c r="HJ132">
        <v>26.2475</v>
      </c>
      <c r="HK132">
        <v>59.5406</v>
      </c>
      <c r="HL132">
        <v>23.1848</v>
      </c>
      <c r="HM132">
        <v>95.8763</v>
      </c>
      <c r="HN132">
        <v>24.8402</v>
      </c>
      <c r="HO132">
        <v>1536.45</v>
      </c>
      <c r="HP132">
        <v>23.4936</v>
      </c>
      <c r="HQ132">
        <v>101.191</v>
      </c>
      <c r="HR132">
        <v>101.047</v>
      </c>
    </row>
    <row r="133" spans="1:226">
      <c r="A133">
        <v>117</v>
      </c>
      <c r="B133">
        <v>1678811144.1</v>
      </c>
      <c r="C133">
        <v>825</v>
      </c>
      <c r="D133" t="s">
        <v>593</v>
      </c>
      <c r="E133" t="s">
        <v>594</v>
      </c>
      <c r="F133">
        <v>5</v>
      </c>
      <c r="G133" t="s">
        <v>410</v>
      </c>
      <c r="H133" t="s">
        <v>354</v>
      </c>
      <c r="I133">
        <v>1678811136.6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1562.93681974005</v>
      </c>
      <c r="AK133">
        <v>1538.794</v>
      </c>
      <c r="AL133">
        <v>3.425582202513711</v>
      </c>
      <c r="AM133">
        <v>64.39816624737645</v>
      </c>
      <c r="AN133">
        <f>(AP133 - AO133 + BO133*1E3/(8.314*(BQ133+273.15)) * AR133/BN133 * AQ133) * BN133/(100*BB133) * 1000/(1000 - AP133)</f>
        <v>0</v>
      </c>
      <c r="AO133">
        <v>23.49372121634606</v>
      </c>
      <c r="AP133">
        <v>23.99123818181818</v>
      </c>
      <c r="AQ133">
        <v>-5.268623497523523E-06</v>
      </c>
      <c r="AR133">
        <v>112.6110813942616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2.96</v>
      </c>
      <c r="BC133">
        <v>0.5</v>
      </c>
      <c r="BD133" t="s">
        <v>355</v>
      </c>
      <c r="BE133">
        <v>2</v>
      </c>
      <c r="BF133" t="b">
        <v>1</v>
      </c>
      <c r="BG133">
        <v>1678811136.6</v>
      </c>
      <c r="BH133">
        <v>1478.587777777778</v>
      </c>
      <c r="BI133">
        <v>1510.936666666666</v>
      </c>
      <c r="BJ133">
        <v>23.99443703703704</v>
      </c>
      <c r="BK133">
        <v>23.4904962962963</v>
      </c>
      <c r="BL133">
        <v>1485.332222222222</v>
      </c>
      <c r="BM133">
        <v>24.12235555555555</v>
      </c>
      <c r="BN133">
        <v>500.071</v>
      </c>
      <c r="BO133">
        <v>91.01530740740739</v>
      </c>
      <c r="BP133">
        <v>0.09996603703703705</v>
      </c>
      <c r="BQ133">
        <v>26.8934074074074</v>
      </c>
      <c r="BR133">
        <v>27.48784814814815</v>
      </c>
      <c r="BS133">
        <v>999.9000000000001</v>
      </c>
      <c r="BT133">
        <v>0</v>
      </c>
      <c r="BU133">
        <v>0</v>
      </c>
      <c r="BV133">
        <v>10001.48222222222</v>
      </c>
      <c r="BW133">
        <v>0</v>
      </c>
      <c r="BX133">
        <v>6.453304074074075</v>
      </c>
      <c r="BY133">
        <v>-32.34893703703704</v>
      </c>
      <c r="BZ133">
        <v>1514.938888888889</v>
      </c>
      <c r="CA133">
        <v>1547.284444444444</v>
      </c>
      <c r="CB133">
        <v>0.5039494444444446</v>
      </c>
      <c r="CC133">
        <v>1510.936666666666</v>
      </c>
      <c r="CD133">
        <v>23.4904962962963</v>
      </c>
      <c r="CE133">
        <v>2.183862222222222</v>
      </c>
      <c r="CF133">
        <v>2.137993703703704</v>
      </c>
      <c r="CG133">
        <v>18.84441481481482</v>
      </c>
      <c r="CH133">
        <v>18.50511851851852</v>
      </c>
      <c r="CI133">
        <v>2000.024074074074</v>
      </c>
      <c r="CJ133">
        <v>0.9799988888888889</v>
      </c>
      <c r="CK133">
        <v>0.02000091111111111</v>
      </c>
      <c r="CL133">
        <v>0</v>
      </c>
      <c r="CM133">
        <v>2.226737037037037</v>
      </c>
      <c r="CN133">
        <v>0</v>
      </c>
      <c r="CO133">
        <v>5881.842592592591</v>
      </c>
      <c r="CP133">
        <v>16749.65925925926</v>
      </c>
      <c r="CQ133">
        <v>38.77066666666666</v>
      </c>
      <c r="CR133">
        <v>39.47666666666666</v>
      </c>
      <c r="CS133">
        <v>38.98125925925925</v>
      </c>
      <c r="CT133">
        <v>38.43485185185185</v>
      </c>
      <c r="CU133">
        <v>37.9347037037037</v>
      </c>
      <c r="CV133">
        <v>1960.024074074074</v>
      </c>
      <c r="CW133">
        <v>40</v>
      </c>
      <c r="CX133">
        <v>0</v>
      </c>
      <c r="CY133">
        <v>1678811148.9</v>
      </c>
      <c r="CZ133">
        <v>0</v>
      </c>
      <c r="DA133">
        <v>0</v>
      </c>
      <c r="DB133" t="s">
        <v>356</v>
      </c>
      <c r="DC133">
        <v>1678481775.6</v>
      </c>
      <c r="DD133">
        <v>1678481780.6</v>
      </c>
      <c r="DE133">
        <v>0</v>
      </c>
      <c r="DF133">
        <v>1.339</v>
      </c>
      <c r="DG133">
        <v>0.082</v>
      </c>
      <c r="DH133">
        <v>-1.99</v>
      </c>
      <c r="DI133">
        <v>-0.032</v>
      </c>
      <c r="DJ133">
        <v>420</v>
      </c>
      <c r="DK133">
        <v>29</v>
      </c>
      <c r="DL133">
        <v>0.33</v>
      </c>
      <c r="DM133">
        <v>0.22</v>
      </c>
      <c r="DN133">
        <v>-32.1913225</v>
      </c>
      <c r="DO133">
        <v>-2.970696810506566</v>
      </c>
      <c r="DP133">
        <v>0.2988955641085194</v>
      </c>
      <c r="DQ133">
        <v>0</v>
      </c>
      <c r="DR133">
        <v>0.506306425</v>
      </c>
      <c r="DS133">
        <v>-0.04843628893058204</v>
      </c>
      <c r="DT133">
        <v>0.005186772493022513</v>
      </c>
      <c r="DU133">
        <v>1</v>
      </c>
      <c r="DV133">
        <v>1</v>
      </c>
      <c r="DW133">
        <v>2</v>
      </c>
      <c r="DX133" t="s">
        <v>357</v>
      </c>
      <c r="DY133">
        <v>2.98345</v>
      </c>
      <c r="DZ133">
        <v>2.71555</v>
      </c>
      <c r="EA133">
        <v>0.224748</v>
      </c>
      <c r="EB133">
        <v>0.224985</v>
      </c>
      <c r="EC133">
        <v>0.108324</v>
      </c>
      <c r="ED133">
        <v>0.104579</v>
      </c>
      <c r="EE133">
        <v>24681.4</v>
      </c>
      <c r="EF133">
        <v>24751.8</v>
      </c>
      <c r="EG133">
        <v>29585.3</v>
      </c>
      <c r="EH133">
        <v>29532.9</v>
      </c>
      <c r="EI133">
        <v>34953.3</v>
      </c>
      <c r="EJ133">
        <v>35130.2</v>
      </c>
      <c r="EK133">
        <v>41685.6</v>
      </c>
      <c r="EL133">
        <v>42065.6</v>
      </c>
      <c r="EM133">
        <v>1.9749</v>
      </c>
      <c r="EN133">
        <v>1.9087</v>
      </c>
      <c r="EO133">
        <v>0.12359</v>
      </c>
      <c r="EP133">
        <v>0</v>
      </c>
      <c r="EQ133">
        <v>25.4659</v>
      </c>
      <c r="ER133">
        <v>999.9</v>
      </c>
      <c r="ES133">
        <v>52.2</v>
      </c>
      <c r="ET133">
        <v>32.3</v>
      </c>
      <c r="EU133">
        <v>27.8543</v>
      </c>
      <c r="EV133">
        <v>63.2497</v>
      </c>
      <c r="EW133">
        <v>32.9527</v>
      </c>
      <c r="EX133">
        <v>1</v>
      </c>
      <c r="EY133">
        <v>-0.0953582</v>
      </c>
      <c r="EZ133">
        <v>0.08977400000000001</v>
      </c>
      <c r="FA133">
        <v>20.3408</v>
      </c>
      <c r="FB133">
        <v>5.21939</v>
      </c>
      <c r="FC133">
        <v>12.0099</v>
      </c>
      <c r="FD133">
        <v>4.9894</v>
      </c>
      <c r="FE133">
        <v>3.28865</v>
      </c>
      <c r="FF133">
        <v>9999</v>
      </c>
      <c r="FG133">
        <v>9999</v>
      </c>
      <c r="FH133">
        <v>9999</v>
      </c>
      <c r="FI133">
        <v>999.9</v>
      </c>
      <c r="FJ133">
        <v>1.86796</v>
      </c>
      <c r="FK133">
        <v>1.86696</v>
      </c>
      <c r="FL133">
        <v>1.86644</v>
      </c>
      <c r="FM133">
        <v>1.8663</v>
      </c>
      <c r="FN133">
        <v>1.86815</v>
      </c>
      <c r="FO133">
        <v>1.87057</v>
      </c>
      <c r="FP133">
        <v>1.86924</v>
      </c>
      <c r="FQ133">
        <v>1.87072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-6.82</v>
      </c>
      <c r="GF133">
        <v>-0.1279</v>
      </c>
      <c r="GG133">
        <v>-2.056217051124162</v>
      </c>
      <c r="GH133">
        <v>-0.003737517340571005</v>
      </c>
      <c r="GI133">
        <v>5.982085394622747E-07</v>
      </c>
      <c r="GJ133">
        <v>-1.391655459703326E-10</v>
      </c>
      <c r="GK133">
        <v>-0.1764639834609928</v>
      </c>
      <c r="GL133">
        <v>-0.02035982196881906</v>
      </c>
      <c r="GM133">
        <v>0.001568582532168705</v>
      </c>
      <c r="GN133">
        <v>-2.657820970413759E-05</v>
      </c>
      <c r="GO133">
        <v>3</v>
      </c>
      <c r="GP133">
        <v>2314</v>
      </c>
      <c r="GQ133">
        <v>1</v>
      </c>
      <c r="GR133">
        <v>27</v>
      </c>
      <c r="GS133">
        <v>5489.5</v>
      </c>
      <c r="GT133">
        <v>5489.4</v>
      </c>
      <c r="GU133">
        <v>3.00415</v>
      </c>
      <c r="GV133">
        <v>2.19727</v>
      </c>
      <c r="GW133">
        <v>1.39648</v>
      </c>
      <c r="GX133">
        <v>2.35107</v>
      </c>
      <c r="GY133">
        <v>1.49536</v>
      </c>
      <c r="GZ133">
        <v>2.42432</v>
      </c>
      <c r="HA133">
        <v>39.4166</v>
      </c>
      <c r="HB133">
        <v>23.8861</v>
      </c>
      <c r="HC133">
        <v>18</v>
      </c>
      <c r="HD133">
        <v>528.623</v>
      </c>
      <c r="HE133">
        <v>442.152</v>
      </c>
      <c r="HF133">
        <v>24.8401</v>
      </c>
      <c r="HG133">
        <v>26.2709</v>
      </c>
      <c r="HH133">
        <v>30.0001</v>
      </c>
      <c r="HI133">
        <v>26.2953</v>
      </c>
      <c r="HJ133">
        <v>26.2475</v>
      </c>
      <c r="HK133">
        <v>60.076</v>
      </c>
      <c r="HL133">
        <v>23.1848</v>
      </c>
      <c r="HM133">
        <v>95.8763</v>
      </c>
      <c r="HN133">
        <v>24.8469</v>
      </c>
      <c r="HO133">
        <v>1556.49</v>
      </c>
      <c r="HP133">
        <v>23.4983</v>
      </c>
      <c r="HQ133">
        <v>101.19</v>
      </c>
      <c r="HR133">
        <v>101.046</v>
      </c>
    </row>
    <row r="134" spans="1:226">
      <c r="A134">
        <v>118</v>
      </c>
      <c r="B134">
        <v>1678811149.1</v>
      </c>
      <c r="C134">
        <v>830</v>
      </c>
      <c r="D134" t="s">
        <v>595</v>
      </c>
      <c r="E134" t="s">
        <v>596</v>
      </c>
      <c r="F134">
        <v>5</v>
      </c>
      <c r="G134" t="s">
        <v>410</v>
      </c>
      <c r="H134" t="s">
        <v>354</v>
      </c>
      <c r="I134">
        <v>1678811141.314285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1579.817321043555</v>
      </c>
      <c r="AK134">
        <v>1555.839515151514</v>
      </c>
      <c r="AL134">
        <v>3.425749022372476</v>
      </c>
      <c r="AM134">
        <v>64.39816624737645</v>
      </c>
      <c r="AN134">
        <f>(AP134 - AO134 + BO134*1E3/(8.314*(BQ134+273.15)) * AR134/BN134 * AQ134) * BN134/(100*BB134) * 1000/(1000 - AP134)</f>
        <v>0</v>
      </c>
      <c r="AO134">
        <v>23.49449682950879</v>
      </c>
      <c r="AP134">
        <v>23.98962</v>
      </c>
      <c r="AQ134">
        <v>-1.279646194586516E-05</v>
      </c>
      <c r="AR134">
        <v>112.6110813942616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2.96</v>
      </c>
      <c r="BC134">
        <v>0.5</v>
      </c>
      <c r="BD134" t="s">
        <v>355</v>
      </c>
      <c r="BE134">
        <v>2</v>
      </c>
      <c r="BF134" t="b">
        <v>1</v>
      </c>
      <c r="BG134">
        <v>1678811141.314285</v>
      </c>
      <c r="BH134">
        <v>1494.225714285714</v>
      </c>
      <c r="BI134">
        <v>1526.684285714286</v>
      </c>
      <c r="BJ134">
        <v>23.99204642857143</v>
      </c>
      <c r="BK134">
        <v>23.49219285714286</v>
      </c>
      <c r="BL134">
        <v>1501.015357142857</v>
      </c>
      <c r="BM134">
        <v>24.11998214285714</v>
      </c>
      <c r="BN134">
        <v>500.0876785714286</v>
      </c>
      <c r="BO134">
        <v>91.01545714285713</v>
      </c>
      <c r="BP134">
        <v>0.09997817142857145</v>
      </c>
      <c r="BQ134">
        <v>26.89256071428571</v>
      </c>
      <c r="BR134">
        <v>27.489275</v>
      </c>
      <c r="BS134">
        <v>999.9000000000002</v>
      </c>
      <c r="BT134">
        <v>0</v>
      </c>
      <c r="BU134">
        <v>0</v>
      </c>
      <c r="BV134">
        <v>10000.11428571428</v>
      </c>
      <c r="BW134">
        <v>0</v>
      </c>
      <c r="BX134">
        <v>6.45639107142857</v>
      </c>
      <c r="BY134">
        <v>-32.45915357142857</v>
      </c>
      <c r="BZ134">
        <v>1530.956428571428</v>
      </c>
      <c r="CA134">
        <v>1563.412857142857</v>
      </c>
      <c r="CB134">
        <v>0.4998583928571428</v>
      </c>
      <c r="CC134">
        <v>1526.684285714286</v>
      </c>
      <c r="CD134">
        <v>23.49219285714286</v>
      </c>
      <c r="CE134">
        <v>2.183647142857143</v>
      </c>
      <c r="CF134">
        <v>2.138151428571429</v>
      </c>
      <c r="CG134">
        <v>18.84284285714286</v>
      </c>
      <c r="CH134">
        <v>18.50629285714286</v>
      </c>
      <c r="CI134">
        <v>2000.037857142857</v>
      </c>
      <c r="CJ134">
        <v>0.9799986785714285</v>
      </c>
      <c r="CK134">
        <v>0.02000112142857143</v>
      </c>
      <c r="CL134">
        <v>0</v>
      </c>
      <c r="CM134">
        <v>2.182903571428571</v>
      </c>
      <c r="CN134">
        <v>0</v>
      </c>
      <c r="CO134">
        <v>5881.305714285714</v>
      </c>
      <c r="CP134">
        <v>16749.76428571429</v>
      </c>
      <c r="CQ134">
        <v>38.74096428571428</v>
      </c>
      <c r="CR134">
        <v>39.45724999999999</v>
      </c>
      <c r="CS134">
        <v>38.95060714285714</v>
      </c>
      <c r="CT134">
        <v>38.406</v>
      </c>
      <c r="CU134">
        <v>37.91485714285714</v>
      </c>
      <c r="CV134">
        <v>1960.037857142857</v>
      </c>
      <c r="CW134">
        <v>40</v>
      </c>
      <c r="CX134">
        <v>0</v>
      </c>
      <c r="CY134">
        <v>1678811153.7</v>
      </c>
      <c r="CZ134">
        <v>0</v>
      </c>
      <c r="DA134">
        <v>0</v>
      </c>
      <c r="DB134" t="s">
        <v>356</v>
      </c>
      <c r="DC134">
        <v>1678481775.6</v>
      </c>
      <c r="DD134">
        <v>1678481780.6</v>
      </c>
      <c r="DE134">
        <v>0</v>
      </c>
      <c r="DF134">
        <v>1.339</v>
      </c>
      <c r="DG134">
        <v>0.082</v>
      </c>
      <c r="DH134">
        <v>-1.99</v>
      </c>
      <c r="DI134">
        <v>-0.032</v>
      </c>
      <c r="DJ134">
        <v>420</v>
      </c>
      <c r="DK134">
        <v>29</v>
      </c>
      <c r="DL134">
        <v>0.33</v>
      </c>
      <c r="DM134">
        <v>0.22</v>
      </c>
      <c r="DN134">
        <v>-32.35720975609756</v>
      </c>
      <c r="DO134">
        <v>-1.537718466899091</v>
      </c>
      <c r="DP134">
        <v>0.1989274028688246</v>
      </c>
      <c r="DQ134">
        <v>0</v>
      </c>
      <c r="DR134">
        <v>0.5025420487804878</v>
      </c>
      <c r="DS134">
        <v>-0.05215160278745634</v>
      </c>
      <c r="DT134">
        <v>0.005526836866935548</v>
      </c>
      <c r="DU134">
        <v>1</v>
      </c>
      <c r="DV134">
        <v>1</v>
      </c>
      <c r="DW134">
        <v>2</v>
      </c>
      <c r="DX134" t="s">
        <v>357</v>
      </c>
      <c r="DY134">
        <v>2.98376</v>
      </c>
      <c r="DZ134">
        <v>2.71575</v>
      </c>
      <c r="EA134">
        <v>0.226239</v>
      </c>
      <c r="EB134">
        <v>0.226471</v>
      </c>
      <c r="EC134">
        <v>0.10832</v>
      </c>
      <c r="ED134">
        <v>0.104576</v>
      </c>
      <c r="EE134">
        <v>24633.9</v>
      </c>
      <c r="EF134">
        <v>24704.7</v>
      </c>
      <c r="EG134">
        <v>29585.2</v>
      </c>
      <c r="EH134">
        <v>29533.2</v>
      </c>
      <c r="EI134">
        <v>34953.6</v>
      </c>
      <c r="EJ134">
        <v>35130.5</v>
      </c>
      <c r="EK134">
        <v>41685.6</v>
      </c>
      <c r="EL134">
        <v>42065.7</v>
      </c>
      <c r="EM134">
        <v>1.97517</v>
      </c>
      <c r="EN134">
        <v>1.90875</v>
      </c>
      <c r="EO134">
        <v>0.123784</v>
      </c>
      <c r="EP134">
        <v>0</v>
      </c>
      <c r="EQ134">
        <v>25.4641</v>
      </c>
      <c r="ER134">
        <v>999.9</v>
      </c>
      <c r="ES134">
        <v>52.2</v>
      </c>
      <c r="ET134">
        <v>32.3</v>
      </c>
      <c r="EU134">
        <v>27.8544</v>
      </c>
      <c r="EV134">
        <v>63.0797</v>
      </c>
      <c r="EW134">
        <v>32.7484</v>
      </c>
      <c r="EX134">
        <v>1</v>
      </c>
      <c r="EY134">
        <v>-0.09513969999999999</v>
      </c>
      <c r="EZ134">
        <v>0.0949646</v>
      </c>
      <c r="FA134">
        <v>20.3408</v>
      </c>
      <c r="FB134">
        <v>5.21924</v>
      </c>
      <c r="FC134">
        <v>12.0099</v>
      </c>
      <c r="FD134">
        <v>4.98955</v>
      </c>
      <c r="FE134">
        <v>3.28865</v>
      </c>
      <c r="FF134">
        <v>9999</v>
      </c>
      <c r="FG134">
        <v>9999</v>
      </c>
      <c r="FH134">
        <v>9999</v>
      </c>
      <c r="FI134">
        <v>999.9</v>
      </c>
      <c r="FJ134">
        <v>1.86795</v>
      </c>
      <c r="FK134">
        <v>1.867</v>
      </c>
      <c r="FL134">
        <v>1.86646</v>
      </c>
      <c r="FM134">
        <v>1.8663</v>
      </c>
      <c r="FN134">
        <v>1.86815</v>
      </c>
      <c r="FO134">
        <v>1.87058</v>
      </c>
      <c r="FP134">
        <v>1.86926</v>
      </c>
      <c r="FQ134">
        <v>1.87071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-6.86</v>
      </c>
      <c r="GF134">
        <v>-0.1279</v>
      </c>
      <c r="GG134">
        <v>-2.056217051124162</v>
      </c>
      <c r="GH134">
        <v>-0.003737517340571005</v>
      </c>
      <c r="GI134">
        <v>5.982085394622747E-07</v>
      </c>
      <c r="GJ134">
        <v>-1.391655459703326E-10</v>
      </c>
      <c r="GK134">
        <v>-0.1764639834609928</v>
      </c>
      <c r="GL134">
        <v>-0.02035982196881906</v>
      </c>
      <c r="GM134">
        <v>0.001568582532168705</v>
      </c>
      <c r="GN134">
        <v>-2.657820970413759E-05</v>
      </c>
      <c r="GO134">
        <v>3</v>
      </c>
      <c r="GP134">
        <v>2314</v>
      </c>
      <c r="GQ134">
        <v>1</v>
      </c>
      <c r="GR134">
        <v>27</v>
      </c>
      <c r="GS134">
        <v>5489.6</v>
      </c>
      <c r="GT134">
        <v>5489.5</v>
      </c>
      <c r="GU134">
        <v>3.02734</v>
      </c>
      <c r="GV134">
        <v>2.20459</v>
      </c>
      <c r="GW134">
        <v>1.39648</v>
      </c>
      <c r="GX134">
        <v>2.34985</v>
      </c>
      <c r="GY134">
        <v>1.49536</v>
      </c>
      <c r="GZ134">
        <v>2.52441</v>
      </c>
      <c r="HA134">
        <v>39.4166</v>
      </c>
      <c r="HB134">
        <v>23.8949</v>
      </c>
      <c r="HC134">
        <v>18</v>
      </c>
      <c r="HD134">
        <v>528.806</v>
      </c>
      <c r="HE134">
        <v>442.182</v>
      </c>
      <c r="HF134">
        <v>24.8478</v>
      </c>
      <c r="HG134">
        <v>26.2709</v>
      </c>
      <c r="HH134">
        <v>30.0001</v>
      </c>
      <c r="HI134">
        <v>26.2953</v>
      </c>
      <c r="HJ134">
        <v>26.2475</v>
      </c>
      <c r="HK134">
        <v>60.5644</v>
      </c>
      <c r="HL134">
        <v>23.1848</v>
      </c>
      <c r="HM134">
        <v>95.8763</v>
      </c>
      <c r="HN134">
        <v>24.8539</v>
      </c>
      <c r="HO134">
        <v>1569.85</v>
      </c>
      <c r="HP134">
        <v>23.504</v>
      </c>
      <c r="HQ134">
        <v>101.19</v>
      </c>
      <c r="HR134">
        <v>101.047</v>
      </c>
    </row>
    <row r="135" spans="1:226">
      <c r="A135">
        <v>119</v>
      </c>
      <c r="B135">
        <v>1678811154.1</v>
      </c>
      <c r="C135">
        <v>835</v>
      </c>
      <c r="D135" t="s">
        <v>597</v>
      </c>
      <c r="E135" t="s">
        <v>598</v>
      </c>
      <c r="F135">
        <v>5</v>
      </c>
      <c r="G135" t="s">
        <v>410</v>
      </c>
      <c r="H135" t="s">
        <v>354</v>
      </c>
      <c r="I135">
        <v>1678811146.6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1596.769635777238</v>
      </c>
      <c r="AK135">
        <v>1572.878121212121</v>
      </c>
      <c r="AL135">
        <v>3.408946369683198</v>
      </c>
      <c r="AM135">
        <v>64.39816624737645</v>
      </c>
      <c r="AN135">
        <f>(AP135 - AO135 + BO135*1E3/(8.314*(BQ135+273.15)) * AR135/BN135 * AQ135) * BN135/(100*BB135) * 1000/(1000 - AP135)</f>
        <v>0</v>
      </c>
      <c r="AO135">
        <v>23.49426945803081</v>
      </c>
      <c r="AP135">
        <v>23.98769272727272</v>
      </c>
      <c r="AQ135">
        <v>-8.636154594509393E-06</v>
      </c>
      <c r="AR135">
        <v>112.6110813942616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2.96</v>
      </c>
      <c r="BC135">
        <v>0.5</v>
      </c>
      <c r="BD135" t="s">
        <v>355</v>
      </c>
      <c r="BE135">
        <v>2</v>
      </c>
      <c r="BF135" t="b">
        <v>1</v>
      </c>
      <c r="BG135">
        <v>1678811146.6</v>
      </c>
      <c r="BH135">
        <v>1511.832962962963</v>
      </c>
      <c r="BI135">
        <v>1544.307037037037</v>
      </c>
      <c r="BJ135">
        <v>23.99024074074074</v>
      </c>
      <c r="BK135">
        <v>23.49370370370371</v>
      </c>
      <c r="BL135">
        <v>1518.673703703704</v>
      </c>
      <c r="BM135">
        <v>24.11819259259259</v>
      </c>
      <c r="BN135">
        <v>500.076925925926</v>
      </c>
      <c r="BO135">
        <v>91.01539259259262</v>
      </c>
      <c r="BP135">
        <v>0.1000072259259259</v>
      </c>
      <c r="BQ135">
        <v>26.89041481481481</v>
      </c>
      <c r="BR135">
        <v>27.48969259259259</v>
      </c>
      <c r="BS135">
        <v>999.9000000000001</v>
      </c>
      <c r="BT135">
        <v>0</v>
      </c>
      <c r="BU135">
        <v>0</v>
      </c>
      <c r="BV135">
        <v>9999.358518518518</v>
      </c>
      <c r="BW135">
        <v>0</v>
      </c>
      <c r="BX135">
        <v>6.451742962962961</v>
      </c>
      <c r="BY135">
        <v>-32.47491851851851</v>
      </c>
      <c r="BZ135">
        <v>1548.993333333333</v>
      </c>
      <c r="CA135">
        <v>1581.461481481482</v>
      </c>
      <c r="CB135">
        <v>0.4965394074074073</v>
      </c>
      <c r="CC135">
        <v>1544.307037037037</v>
      </c>
      <c r="CD135">
        <v>23.49370370370371</v>
      </c>
      <c r="CE135">
        <v>2.18348037037037</v>
      </c>
      <c r="CF135">
        <v>2.138287037037037</v>
      </c>
      <c r="CG135">
        <v>18.84162962962963</v>
      </c>
      <c r="CH135">
        <v>18.50730370370371</v>
      </c>
      <c r="CI135">
        <v>2000.035925925926</v>
      </c>
      <c r="CJ135">
        <v>0.9799981111111111</v>
      </c>
      <c r="CK135">
        <v>0.02000168888888889</v>
      </c>
      <c r="CL135">
        <v>0</v>
      </c>
      <c r="CM135">
        <v>2.17612962962963</v>
      </c>
      <c r="CN135">
        <v>0</v>
      </c>
      <c r="CO135">
        <v>5880.700370370369</v>
      </c>
      <c r="CP135">
        <v>16749.74444444444</v>
      </c>
      <c r="CQ135">
        <v>38.71503703703704</v>
      </c>
      <c r="CR135">
        <v>39.4347037037037</v>
      </c>
      <c r="CS135">
        <v>38.90944444444444</v>
      </c>
      <c r="CT135">
        <v>38.38185185185185</v>
      </c>
      <c r="CU135">
        <v>37.8817037037037</v>
      </c>
      <c r="CV135">
        <v>1960.033703703704</v>
      </c>
      <c r="CW135">
        <v>40.00074074074074</v>
      </c>
      <c r="CX135">
        <v>0</v>
      </c>
      <c r="CY135">
        <v>1678811159.1</v>
      </c>
      <c r="CZ135">
        <v>0</v>
      </c>
      <c r="DA135">
        <v>0</v>
      </c>
      <c r="DB135" t="s">
        <v>356</v>
      </c>
      <c r="DC135">
        <v>1678481775.6</v>
      </c>
      <c r="DD135">
        <v>1678481780.6</v>
      </c>
      <c r="DE135">
        <v>0</v>
      </c>
      <c r="DF135">
        <v>1.339</v>
      </c>
      <c r="DG135">
        <v>0.082</v>
      </c>
      <c r="DH135">
        <v>-1.99</v>
      </c>
      <c r="DI135">
        <v>-0.032</v>
      </c>
      <c r="DJ135">
        <v>420</v>
      </c>
      <c r="DK135">
        <v>29</v>
      </c>
      <c r="DL135">
        <v>0.33</v>
      </c>
      <c r="DM135">
        <v>0.22</v>
      </c>
      <c r="DN135">
        <v>-32.44361951219512</v>
      </c>
      <c r="DO135">
        <v>-0.1913916376307032</v>
      </c>
      <c r="DP135">
        <v>0.1039241755003165</v>
      </c>
      <c r="DQ135">
        <v>0</v>
      </c>
      <c r="DR135">
        <v>0.4987535365853659</v>
      </c>
      <c r="DS135">
        <v>-0.03787471777003509</v>
      </c>
      <c r="DT135">
        <v>0.004185141004108616</v>
      </c>
      <c r="DU135">
        <v>1</v>
      </c>
      <c r="DV135">
        <v>1</v>
      </c>
      <c r="DW135">
        <v>2</v>
      </c>
      <c r="DX135" t="s">
        <v>357</v>
      </c>
      <c r="DY135">
        <v>2.98371</v>
      </c>
      <c r="DZ135">
        <v>2.71558</v>
      </c>
      <c r="EA135">
        <v>0.227725</v>
      </c>
      <c r="EB135">
        <v>0.227932</v>
      </c>
      <c r="EC135">
        <v>0.108312</v>
      </c>
      <c r="ED135">
        <v>0.104576</v>
      </c>
      <c r="EE135">
        <v>24586.7</v>
      </c>
      <c r="EF135">
        <v>24658.1</v>
      </c>
      <c r="EG135">
        <v>29585.3</v>
      </c>
      <c r="EH135">
        <v>29533.2</v>
      </c>
      <c r="EI135">
        <v>34953.9</v>
      </c>
      <c r="EJ135">
        <v>35130.8</v>
      </c>
      <c r="EK135">
        <v>41685.7</v>
      </c>
      <c r="EL135">
        <v>42066</v>
      </c>
      <c r="EM135">
        <v>1.97512</v>
      </c>
      <c r="EN135">
        <v>1.90895</v>
      </c>
      <c r="EO135">
        <v>0.124216</v>
      </c>
      <c r="EP135">
        <v>0</v>
      </c>
      <c r="EQ135">
        <v>25.4619</v>
      </c>
      <c r="ER135">
        <v>999.9</v>
      </c>
      <c r="ES135">
        <v>52.2</v>
      </c>
      <c r="ET135">
        <v>32.3</v>
      </c>
      <c r="EU135">
        <v>27.857</v>
      </c>
      <c r="EV135">
        <v>63.0897</v>
      </c>
      <c r="EW135">
        <v>32.6202</v>
      </c>
      <c r="EX135">
        <v>1</v>
      </c>
      <c r="EY135">
        <v>-0.0952896</v>
      </c>
      <c r="EZ135">
        <v>0.0934532</v>
      </c>
      <c r="FA135">
        <v>20.341</v>
      </c>
      <c r="FB135">
        <v>5.21879</v>
      </c>
      <c r="FC135">
        <v>12.0099</v>
      </c>
      <c r="FD135">
        <v>4.9893</v>
      </c>
      <c r="FE135">
        <v>3.28848</v>
      </c>
      <c r="FF135">
        <v>9999</v>
      </c>
      <c r="FG135">
        <v>9999</v>
      </c>
      <c r="FH135">
        <v>9999</v>
      </c>
      <c r="FI135">
        <v>999.9</v>
      </c>
      <c r="FJ135">
        <v>1.86797</v>
      </c>
      <c r="FK135">
        <v>1.86699</v>
      </c>
      <c r="FL135">
        <v>1.86646</v>
      </c>
      <c r="FM135">
        <v>1.8663</v>
      </c>
      <c r="FN135">
        <v>1.86814</v>
      </c>
      <c r="FO135">
        <v>1.87057</v>
      </c>
      <c r="FP135">
        <v>1.86924</v>
      </c>
      <c r="FQ135">
        <v>1.87073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-6.91</v>
      </c>
      <c r="GF135">
        <v>-0.128</v>
      </c>
      <c r="GG135">
        <v>-2.056217051124162</v>
      </c>
      <c r="GH135">
        <v>-0.003737517340571005</v>
      </c>
      <c r="GI135">
        <v>5.982085394622747E-07</v>
      </c>
      <c r="GJ135">
        <v>-1.391655459703326E-10</v>
      </c>
      <c r="GK135">
        <v>-0.1764639834609928</v>
      </c>
      <c r="GL135">
        <v>-0.02035982196881906</v>
      </c>
      <c r="GM135">
        <v>0.001568582532168705</v>
      </c>
      <c r="GN135">
        <v>-2.657820970413759E-05</v>
      </c>
      <c r="GO135">
        <v>3</v>
      </c>
      <c r="GP135">
        <v>2314</v>
      </c>
      <c r="GQ135">
        <v>1</v>
      </c>
      <c r="GR135">
        <v>27</v>
      </c>
      <c r="GS135">
        <v>5489.6</v>
      </c>
      <c r="GT135">
        <v>5489.6</v>
      </c>
      <c r="GU135">
        <v>3.04932</v>
      </c>
      <c r="GV135">
        <v>2.1936</v>
      </c>
      <c r="GW135">
        <v>1.39771</v>
      </c>
      <c r="GX135">
        <v>2.34985</v>
      </c>
      <c r="GY135">
        <v>1.49536</v>
      </c>
      <c r="GZ135">
        <v>2.56714</v>
      </c>
      <c r="HA135">
        <v>39.4166</v>
      </c>
      <c r="HB135">
        <v>23.8861</v>
      </c>
      <c r="HC135">
        <v>18</v>
      </c>
      <c r="HD135">
        <v>528.773</v>
      </c>
      <c r="HE135">
        <v>442.303</v>
      </c>
      <c r="HF135">
        <v>24.8545</v>
      </c>
      <c r="HG135">
        <v>26.2709</v>
      </c>
      <c r="HH135">
        <v>30.0002</v>
      </c>
      <c r="HI135">
        <v>26.2953</v>
      </c>
      <c r="HJ135">
        <v>26.2475</v>
      </c>
      <c r="HK135">
        <v>61.1061</v>
      </c>
      <c r="HL135">
        <v>23.1848</v>
      </c>
      <c r="HM135">
        <v>95.8763</v>
      </c>
      <c r="HN135">
        <v>24.8615</v>
      </c>
      <c r="HO135">
        <v>1589.88</v>
      </c>
      <c r="HP135">
        <v>23.5083</v>
      </c>
      <c r="HQ135">
        <v>101.19</v>
      </c>
      <c r="HR135">
        <v>101.048</v>
      </c>
    </row>
    <row r="136" spans="1:226">
      <c r="A136">
        <v>120</v>
      </c>
      <c r="B136">
        <v>1678811159.1</v>
      </c>
      <c r="C136">
        <v>840</v>
      </c>
      <c r="D136" t="s">
        <v>599</v>
      </c>
      <c r="E136" t="s">
        <v>600</v>
      </c>
      <c r="F136">
        <v>5</v>
      </c>
      <c r="G136" t="s">
        <v>410</v>
      </c>
      <c r="H136" t="s">
        <v>354</v>
      </c>
      <c r="I136">
        <v>1678811151.314285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1614.00880385519</v>
      </c>
      <c r="AK136">
        <v>1590.046060606061</v>
      </c>
      <c r="AL136">
        <v>3.421163702212294</v>
      </c>
      <c r="AM136">
        <v>64.39816624737645</v>
      </c>
      <c r="AN136">
        <f>(AP136 - AO136 + BO136*1E3/(8.314*(BQ136+273.15)) * AR136/BN136 * AQ136) * BN136/(100*BB136) * 1000/(1000 - AP136)</f>
        <v>0</v>
      </c>
      <c r="AO136">
        <v>23.49431795028921</v>
      </c>
      <c r="AP136">
        <v>23.98457818181817</v>
      </c>
      <c r="AQ136">
        <v>-1.772527116714601E-05</v>
      </c>
      <c r="AR136">
        <v>112.6110813942616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2.96</v>
      </c>
      <c r="BC136">
        <v>0.5</v>
      </c>
      <c r="BD136" t="s">
        <v>355</v>
      </c>
      <c r="BE136">
        <v>2</v>
      </c>
      <c r="BF136" t="b">
        <v>1</v>
      </c>
      <c r="BG136">
        <v>1678811151.314285</v>
      </c>
      <c r="BH136">
        <v>1527.564285714286</v>
      </c>
      <c r="BI136">
        <v>1559.994642857143</v>
      </c>
      <c r="BJ136">
        <v>23.98846071428571</v>
      </c>
      <c r="BK136">
        <v>23.49395357142857</v>
      </c>
      <c r="BL136">
        <v>1534.450357142857</v>
      </c>
      <c r="BM136">
        <v>24.11643214285714</v>
      </c>
      <c r="BN136">
        <v>500.0912857142857</v>
      </c>
      <c r="BO136">
        <v>91.01514642857144</v>
      </c>
      <c r="BP136">
        <v>0.1000158</v>
      </c>
      <c r="BQ136">
        <v>26.8881</v>
      </c>
      <c r="BR136">
        <v>27.48596428571429</v>
      </c>
      <c r="BS136">
        <v>999.9000000000002</v>
      </c>
      <c r="BT136">
        <v>0</v>
      </c>
      <c r="BU136">
        <v>0</v>
      </c>
      <c r="BV136">
        <v>9993.635714285714</v>
      </c>
      <c r="BW136">
        <v>0</v>
      </c>
      <c r="BX136">
        <v>6.453382142857142</v>
      </c>
      <c r="BY136">
        <v>-32.43133571428572</v>
      </c>
      <c r="BZ136">
        <v>1565.108214285714</v>
      </c>
      <c r="CA136">
        <v>1597.526785714286</v>
      </c>
      <c r="CB136">
        <v>0.4945132500000001</v>
      </c>
      <c r="CC136">
        <v>1559.994642857143</v>
      </c>
      <c r="CD136">
        <v>23.49395357142857</v>
      </c>
      <c r="CE136">
        <v>2.183312142857143</v>
      </c>
      <c r="CF136">
        <v>2.138303928571428</v>
      </c>
      <c r="CG136">
        <v>18.84038928571429</v>
      </c>
      <c r="CH136">
        <v>18.507425</v>
      </c>
      <c r="CI136">
        <v>2000.024285714286</v>
      </c>
      <c r="CJ136">
        <v>0.979997607142857</v>
      </c>
      <c r="CK136">
        <v>0.02000219285714286</v>
      </c>
      <c r="CL136">
        <v>0</v>
      </c>
      <c r="CM136">
        <v>2.227953571428572</v>
      </c>
      <c r="CN136">
        <v>0</v>
      </c>
      <c r="CO136">
        <v>5880.062142857144</v>
      </c>
      <c r="CP136">
        <v>16749.65714285714</v>
      </c>
      <c r="CQ136">
        <v>38.67610714285714</v>
      </c>
      <c r="CR136">
        <v>39.41485714285714</v>
      </c>
      <c r="CS136">
        <v>38.8905</v>
      </c>
      <c r="CT136">
        <v>38.35699999999999</v>
      </c>
      <c r="CU136">
        <v>37.8435</v>
      </c>
      <c r="CV136">
        <v>1960.018928571429</v>
      </c>
      <c r="CW136">
        <v>40.00392857142857</v>
      </c>
      <c r="CX136">
        <v>0</v>
      </c>
      <c r="CY136">
        <v>1678811163.9</v>
      </c>
      <c r="CZ136">
        <v>0</v>
      </c>
      <c r="DA136">
        <v>0</v>
      </c>
      <c r="DB136" t="s">
        <v>356</v>
      </c>
      <c r="DC136">
        <v>1678481775.6</v>
      </c>
      <c r="DD136">
        <v>1678481780.6</v>
      </c>
      <c r="DE136">
        <v>0</v>
      </c>
      <c r="DF136">
        <v>1.339</v>
      </c>
      <c r="DG136">
        <v>0.082</v>
      </c>
      <c r="DH136">
        <v>-1.99</v>
      </c>
      <c r="DI136">
        <v>-0.032</v>
      </c>
      <c r="DJ136">
        <v>420</v>
      </c>
      <c r="DK136">
        <v>29</v>
      </c>
      <c r="DL136">
        <v>0.33</v>
      </c>
      <c r="DM136">
        <v>0.22</v>
      </c>
      <c r="DN136">
        <v>-32.46136585365854</v>
      </c>
      <c r="DO136">
        <v>0.1476878048780426</v>
      </c>
      <c r="DP136">
        <v>0.123909464607807</v>
      </c>
      <c r="DQ136">
        <v>0</v>
      </c>
      <c r="DR136">
        <v>0.4964735853658536</v>
      </c>
      <c r="DS136">
        <v>-0.02999161672473841</v>
      </c>
      <c r="DT136">
        <v>0.00336884957548194</v>
      </c>
      <c r="DU136">
        <v>1</v>
      </c>
      <c r="DV136">
        <v>1</v>
      </c>
      <c r="DW136">
        <v>2</v>
      </c>
      <c r="DX136" t="s">
        <v>357</v>
      </c>
      <c r="DY136">
        <v>2.98351</v>
      </c>
      <c r="DZ136">
        <v>2.71564</v>
      </c>
      <c r="EA136">
        <v>0.229201</v>
      </c>
      <c r="EB136">
        <v>0.229362</v>
      </c>
      <c r="EC136">
        <v>0.1083</v>
      </c>
      <c r="ED136">
        <v>0.104575</v>
      </c>
      <c r="EE136">
        <v>24539.6</v>
      </c>
      <c r="EF136">
        <v>24612.3</v>
      </c>
      <c r="EG136">
        <v>29585.2</v>
      </c>
      <c r="EH136">
        <v>29533</v>
      </c>
      <c r="EI136">
        <v>34954.4</v>
      </c>
      <c r="EJ136">
        <v>35130.7</v>
      </c>
      <c r="EK136">
        <v>41685.6</v>
      </c>
      <c r="EL136">
        <v>42065.8</v>
      </c>
      <c r="EM136">
        <v>1.9747</v>
      </c>
      <c r="EN136">
        <v>1.90875</v>
      </c>
      <c r="EO136">
        <v>0.122905</v>
      </c>
      <c r="EP136">
        <v>0</v>
      </c>
      <c r="EQ136">
        <v>25.4595</v>
      </c>
      <c r="ER136">
        <v>999.9</v>
      </c>
      <c r="ES136">
        <v>52.1</v>
      </c>
      <c r="ET136">
        <v>32.3</v>
      </c>
      <c r="EU136">
        <v>27.8024</v>
      </c>
      <c r="EV136">
        <v>63.3097</v>
      </c>
      <c r="EW136">
        <v>32.4399</v>
      </c>
      <c r="EX136">
        <v>1</v>
      </c>
      <c r="EY136">
        <v>-0.0955437</v>
      </c>
      <c r="EZ136">
        <v>0.0812663</v>
      </c>
      <c r="FA136">
        <v>20.3409</v>
      </c>
      <c r="FB136">
        <v>5.21819</v>
      </c>
      <c r="FC136">
        <v>12.0099</v>
      </c>
      <c r="FD136">
        <v>4.9893</v>
      </c>
      <c r="FE136">
        <v>3.2885</v>
      </c>
      <c r="FF136">
        <v>9999</v>
      </c>
      <c r="FG136">
        <v>9999</v>
      </c>
      <c r="FH136">
        <v>9999</v>
      </c>
      <c r="FI136">
        <v>999.9</v>
      </c>
      <c r="FJ136">
        <v>1.86795</v>
      </c>
      <c r="FK136">
        <v>1.86699</v>
      </c>
      <c r="FL136">
        <v>1.86645</v>
      </c>
      <c r="FM136">
        <v>1.8663</v>
      </c>
      <c r="FN136">
        <v>1.86816</v>
      </c>
      <c r="FO136">
        <v>1.87057</v>
      </c>
      <c r="FP136">
        <v>1.86925</v>
      </c>
      <c r="FQ136">
        <v>1.87073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-6.96</v>
      </c>
      <c r="GF136">
        <v>-0.128</v>
      </c>
      <c r="GG136">
        <v>-2.056217051124162</v>
      </c>
      <c r="GH136">
        <v>-0.003737517340571005</v>
      </c>
      <c r="GI136">
        <v>5.982085394622747E-07</v>
      </c>
      <c r="GJ136">
        <v>-1.391655459703326E-10</v>
      </c>
      <c r="GK136">
        <v>-0.1764639834609928</v>
      </c>
      <c r="GL136">
        <v>-0.02035982196881906</v>
      </c>
      <c r="GM136">
        <v>0.001568582532168705</v>
      </c>
      <c r="GN136">
        <v>-2.657820970413759E-05</v>
      </c>
      <c r="GO136">
        <v>3</v>
      </c>
      <c r="GP136">
        <v>2314</v>
      </c>
      <c r="GQ136">
        <v>1</v>
      </c>
      <c r="GR136">
        <v>27</v>
      </c>
      <c r="GS136">
        <v>5489.7</v>
      </c>
      <c r="GT136">
        <v>5489.6</v>
      </c>
      <c r="GU136">
        <v>3.07861</v>
      </c>
      <c r="GV136">
        <v>2.20093</v>
      </c>
      <c r="GW136">
        <v>1.39648</v>
      </c>
      <c r="GX136">
        <v>2.35229</v>
      </c>
      <c r="GY136">
        <v>1.49536</v>
      </c>
      <c r="GZ136">
        <v>2.50244</v>
      </c>
      <c r="HA136">
        <v>39.4416</v>
      </c>
      <c r="HB136">
        <v>23.8949</v>
      </c>
      <c r="HC136">
        <v>18</v>
      </c>
      <c r="HD136">
        <v>528.491</v>
      </c>
      <c r="HE136">
        <v>442.182</v>
      </c>
      <c r="HF136">
        <v>24.8605</v>
      </c>
      <c r="HG136">
        <v>26.2709</v>
      </c>
      <c r="HH136">
        <v>30</v>
      </c>
      <c r="HI136">
        <v>26.2953</v>
      </c>
      <c r="HJ136">
        <v>26.2475</v>
      </c>
      <c r="HK136">
        <v>61.5968</v>
      </c>
      <c r="HL136">
        <v>23.1848</v>
      </c>
      <c r="HM136">
        <v>95.8763</v>
      </c>
      <c r="HN136">
        <v>24.8765</v>
      </c>
      <c r="HO136">
        <v>1603.24</v>
      </c>
      <c r="HP136">
        <v>23.5134</v>
      </c>
      <c r="HQ136">
        <v>101.189</v>
      </c>
      <c r="HR136">
        <v>101.047</v>
      </c>
    </row>
    <row r="137" spans="1:226">
      <c r="A137">
        <v>121</v>
      </c>
      <c r="B137">
        <v>1678812584</v>
      </c>
      <c r="C137">
        <v>2264.900000095367</v>
      </c>
      <c r="D137" t="s">
        <v>601</v>
      </c>
      <c r="E137" t="s">
        <v>602</v>
      </c>
      <c r="F137">
        <v>5</v>
      </c>
      <c r="G137" t="s">
        <v>410</v>
      </c>
      <c r="H137" t="s">
        <v>354</v>
      </c>
      <c r="I137">
        <v>1678812576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431.7787649219187</v>
      </c>
      <c r="AK137">
        <v>424.5984666666668</v>
      </c>
      <c r="AL137">
        <v>-7.834855914280042E-05</v>
      </c>
      <c r="AM137">
        <v>64.39816624737645</v>
      </c>
      <c r="AN137">
        <f>(AP137 - AO137 + BO137*1E3/(8.314*(BQ137+273.15)) * AR137/BN137 * AQ137) * BN137/(100*BB137) * 1000/(1000 - AP137)</f>
        <v>0</v>
      </c>
      <c r="AO137">
        <v>28.0689555127928</v>
      </c>
      <c r="AP137">
        <v>29.54773333333332</v>
      </c>
      <c r="AQ137">
        <v>2.890375909518573E-06</v>
      </c>
      <c r="AR137">
        <v>112.6110813942616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2.96</v>
      </c>
      <c r="BC137">
        <v>0.5</v>
      </c>
      <c r="BD137" t="s">
        <v>355</v>
      </c>
      <c r="BE137">
        <v>2</v>
      </c>
      <c r="BF137" t="b">
        <v>1</v>
      </c>
      <c r="BG137">
        <v>1678812576</v>
      </c>
      <c r="BH137">
        <v>412.0781290322581</v>
      </c>
      <c r="BI137">
        <v>419.6239354838709</v>
      </c>
      <c r="BJ137">
        <v>29.54743870967742</v>
      </c>
      <c r="BK137">
        <v>28.0663064516129</v>
      </c>
      <c r="BL137">
        <v>415.5942903225806</v>
      </c>
      <c r="BM137">
        <v>29.64140645161291</v>
      </c>
      <c r="BN137">
        <v>500.0581935483871</v>
      </c>
      <c r="BO137">
        <v>90.98739032258067</v>
      </c>
      <c r="BP137">
        <v>0.09996085806451613</v>
      </c>
      <c r="BQ137">
        <v>34.42752580645161</v>
      </c>
      <c r="BR137">
        <v>35.02179677419355</v>
      </c>
      <c r="BS137">
        <v>999.9000000000003</v>
      </c>
      <c r="BT137">
        <v>0</v>
      </c>
      <c r="BU137">
        <v>0</v>
      </c>
      <c r="BV137">
        <v>10002.55580645161</v>
      </c>
      <c r="BW137">
        <v>0</v>
      </c>
      <c r="BX137">
        <v>5.998477741935484</v>
      </c>
      <c r="BY137">
        <v>-7.545875483870968</v>
      </c>
      <c r="BZ137">
        <v>424.6246451612903</v>
      </c>
      <c r="CA137">
        <v>431.7413548387098</v>
      </c>
      <c r="CB137">
        <v>1.481131935483871</v>
      </c>
      <c r="CC137">
        <v>419.6239354838709</v>
      </c>
      <c r="CD137">
        <v>28.0663064516129</v>
      </c>
      <c r="CE137">
        <v>2.688443870967742</v>
      </c>
      <c r="CF137">
        <v>2.553679999999999</v>
      </c>
      <c r="CG137">
        <v>22.21465806451614</v>
      </c>
      <c r="CH137">
        <v>21.37274193548387</v>
      </c>
      <c r="CI137">
        <v>1999.986774193548</v>
      </c>
      <c r="CJ137">
        <v>0.9800054838709674</v>
      </c>
      <c r="CK137">
        <v>0.01999431612903226</v>
      </c>
      <c r="CL137">
        <v>0</v>
      </c>
      <c r="CM137">
        <v>2.31573870967742</v>
      </c>
      <c r="CN137">
        <v>0</v>
      </c>
      <c r="CO137">
        <v>5700.466451612905</v>
      </c>
      <c r="CP137">
        <v>16749.38387096774</v>
      </c>
      <c r="CQ137">
        <v>39.129</v>
      </c>
      <c r="CR137">
        <v>39.74593548387097</v>
      </c>
      <c r="CS137">
        <v>39.06199999999998</v>
      </c>
      <c r="CT137">
        <v>39.02999999999999</v>
      </c>
      <c r="CU137">
        <v>38.93699999999998</v>
      </c>
      <c r="CV137">
        <v>1959.996774193549</v>
      </c>
      <c r="CW137">
        <v>39.99</v>
      </c>
      <c r="CX137">
        <v>0</v>
      </c>
      <c r="CY137">
        <v>1678812588.9</v>
      </c>
      <c r="CZ137">
        <v>0</v>
      </c>
      <c r="DA137">
        <v>0</v>
      </c>
      <c r="DB137" t="s">
        <v>356</v>
      </c>
      <c r="DC137">
        <v>1678481775.6</v>
      </c>
      <c r="DD137">
        <v>1678481780.6</v>
      </c>
      <c r="DE137">
        <v>0</v>
      </c>
      <c r="DF137">
        <v>1.339</v>
      </c>
      <c r="DG137">
        <v>0.082</v>
      </c>
      <c r="DH137">
        <v>-1.99</v>
      </c>
      <c r="DI137">
        <v>-0.032</v>
      </c>
      <c r="DJ137">
        <v>420</v>
      </c>
      <c r="DK137">
        <v>29</v>
      </c>
      <c r="DL137">
        <v>0.33</v>
      </c>
      <c r="DM137">
        <v>0.22</v>
      </c>
      <c r="DN137">
        <v>-7.523753658536585</v>
      </c>
      <c r="DO137">
        <v>-0.4758740069686423</v>
      </c>
      <c r="DP137">
        <v>0.05904791220183484</v>
      </c>
      <c r="DQ137">
        <v>0</v>
      </c>
      <c r="DR137">
        <v>1.482561707317073</v>
      </c>
      <c r="DS137">
        <v>-0.03521456445993127</v>
      </c>
      <c r="DT137">
        <v>0.00359109868536012</v>
      </c>
      <c r="DU137">
        <v>1</v>
      </c>
      <c r="DV137">
        <v>1</v>
      </c>
      <c r="DW137">
        <v>2</v>
      </c>
      <c r="DX137" t="s">
        <v>357</v>
      </c>
      <c r="DY137">
        <v>2.98058</v>
      </c>
      <c r="DZ137">
        <v>2.71562</v>
      </c>
      <c r="EA137">
        <v>0.09388249999999999</v>
      </c>
      <c r="EB137">
        <v>0.0936838</v>
      </c>
      <c r="EC137">
        <v>0.124338</v>
      </c>
      <c r="ED137">
        <v>0.117627</v>
      </c>
      <c r="EE137">
        <v>28736.8</v>
      </c>
      <c r="EF137">
        <v>28841.2</v>
      </c>
      <c r="EG137">
        <v>29487.9</v>
      </c>
      <c r="EH137">
        <v>29438.7</v>
      </c>
      <c r="EI137">
        <v>34206.3</v>
      </c>
      <c r="EJ137">
        <v>34498.8</v>
      </c>
      <c r="EK137">
        <v>41546.4</v>
      </c>
      <c r="EL137">
        <v>41930.8</v>
      </c>
      <c r="EM137">
        <v>1.9534</v>
      </c>
      <c r="EN137">
        <v>1.88063</v>
      </c>
      <c r="EO137">
        <v>0.185668</v>
      </c>
      <c r="EP137">
        <v>0</v>
      </c>
      <c r="EQ137">
        <v>32.0014</v>
      </c>
      <c r="ER137">
        <v>999.9</v>
      </c>
      <c r="ES137">
        <v>51.5</v>
      </c>
      <c r="ET137">
        <v>33.1</v>
      </c>
      <c r="EU137">
        <v>28.7592</v>
      </c>
      <c r="EV137">
        <v>63.13</v>
      </c>
      <c r="EW137">
        <v>32.3077</v>
      </c>
      <c r="EX137">
        <v>1</v>
      </c>
      <c r="EY137">
        <v>0.0791311</v>
      </c>
      <c r="EZ137">
        <v>-2.01291</v>
      </c>
      <c r="FA137">
        <v>20.3278</v>
      </c>
      <c r="FB137">
        <v>5.22133</v>
      </c>
      <c r="FC137">
        <v>12.0099</v>
      </c>
      <c r="FD137">
        <v>4.9905</v>
      </c>
      <c r="FE137">
        <v>3.28925</v>
      </c>
      <c r="FF137">
        <v>9999</v>
      </c>
      <c r="FG137">
        <v>9999</v>
      </c>
      <c r="FH137">
        <v>9999</v>
      </c>
      <c r="FI137">
        <v>999.9</v>
      </c>
      <c r="FJ137">
        <v>1.86798</v>
      </c>
      <c r="FK137">
        <v>1.86705</v>
      </c>
      <c r="FL137">
        <v>1.86646</v>
      </c>
      <c r="FM137">
        <v>1.86631</v>
      </c>
      <c r="FN137">
        <v>1.86819</v>
      </c>
      <c r="FO137">
        <v>1.87059</v>
      </c>
      <c r="FP137">
        <v>1.86926</v>
      </c>
      <c r="FQ137">
        <v>1.87073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-3.516</v>
      </c>
      <c r="GF137">
        <v>-0.094</v>
      </c>
      <c r="GG137">
        <v>-2.056217051124162</v>
      </c>
      <c r="GH137">
        <v>-0.003737517340571005</v>
      </c>
      <c r="GI137">
        <v>5.982085394622747E-07</v>
      </c>
      <c r="GJ137">
        <v>-1.391655459703326E-10</v>
      </c>
      <c r="GK137">
        <v>-0.1764639834609928</v>
      </c>
      <c r="GL137">
        <v>-0.02035982196881906</v>
      </c>
      <c r="GM137">
        <v>0.001568582532168705</v>
      </c>
      <c r="GN137">
        <v>-2.657820970413759E-05</v>
      </c>
      <c r="GO137">
        <v>3</v>
      </c>
      <c r="GP137">
        <v>2314</v>
      </c>
      <c r="GQ137">
        <v>1</v>
      </c>
      <c r="GR137">
        <v>27</v>
      </c>
      <c r="GS137">
        <v>5513.5</v>
      </c>
      <c r="GT137">
        <v>5513.4</v>
      </c>
      <c r="GU137">
        <v>1.06567</v>
      </c>
      <c r="GV137">
        <v>2.2229</v>
      </c>
      <c r="GW137">
        <v>1.39648</v>
      </c>
      <c r="GX137">
        <v>2.35229</v>
      </c>
      <c r="GY137">
        <v>1.49536</v>
      </c>
      <c r="GZ137">
        <v>2.48413</v>
      </c>
      <c r="HA137">
        <v>40.222</v>
      </c>
      <c r="HB137">
        <v>23.8861</v>
      </c>
      <c r="HC137">
        <v>18</v>
      </c>
      <c r="HD137">
        <v>531.885</v>
      </c>
      <c r="HE137">
        <v>439.552</v>
      </c>
      <c r="HF137">
        <v>34.8855</v>
      </c>
      <c r="HG137">
        <v>28.5478</v>
      </c>
      <c r="HH137">
        <v>30.0006</v>
      </c>
      <c r="HI137">
        <v>28.242</v>
      </c>
      <c r="HJ137">
        <v>28.1292</v>
      </c>
      <c r="HK137">
        <v>21.3296</v>
      </c>
      <c r="HL137">
        <v>0</v>
      </c>
      <c r="HM137">
        <v>100</v>
      </c>
      <c r="HN137">
        <v>34.8781</v>
      </c>
      <c r="HO137">
        <v>419.623</v>
      </c>
      <c r="HP137">
        <v>29.2491</v>
      </c>
      <c r="HQ137">
        <v>100.854</v>
      </c>
      <c r="HR137">
        <v>100.723</v>
      </c>
    </row>
    <row r="138" spans="1:226">
      <c r="A138">
        <v>122</v>
      </c>
      <c r="B138">
        <v>1678812589</v>
      </c>
      <c r="C138">
        <v>2269.900000095367</v>
      </c>
      <c r="D138" t="s">
        <v>603</v>
      </c>
      <c r="E138" t="s">
        <v>604</v>
      </c>
      <c r="F138">
        <v>5</v>
      </c>
      <c r="G138" t="s">
        <v>410</v>
      </c>
      <c r="H138" t="s">
        <v>354</v>
      </c>
      <c r="I138">
        <v>1678812581.155172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431.7533648077003</v>
      </c>
      <c r="AK138">
        <v>424.5515818181817</v>
      </c>
      <c r="AL138">
        <v>-0.003196941127181044</v>
      </c>
      <c r="AM138">
        <v>64.39816624737645</v>
      </c>
      <c r="AN138">
        <f>(AP138 - AO138 + BO138*1E3/(8.314*(BQ138+273.15)) * AR138/BN138 * AQ138) * BN138/(100*BB138) * 1000/(1000 - AP138)</f>
        <v>0</v>
      </c>
      <c r="AO138">
        <v>28.06735638162551</v>
      </c>
      <c r="AP138">
        <v>29.54777636363636</v>
      </c>
      <c r="AQ138">
        <v>1.637090186339916E-06</v>
      </c>
      <c r="AR138">
        <v>112.6110813942616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2.96</v>
      </c>
      <c r="BC138">
        <v>0.5</v>
      </c>
      <c r="BD138" t="s">
        <v>355</v>
      </c>
      <c r="BE138">
        <v>2</v>
      </c>
      <c r="BF138" t="b">
        <v>1</v>
      </c>
      <c r="BG138">
        <v>1678812581.155172</v>
      </c>
      <c r="BH138">
        <v>412.0653793103448</v>
      </c>
      <c r="BI138">
        <v>419.5046551724139</v>
      </c>
      <c r="BJ138">
        <v>29.54722758620689</v>
      </c>
      <c r="BK138">
        <v>28.06781379310345</v>
      </c>
      <c r="BL138">
        <v>415.5815172413792</v>
      </c>
      <c r="BM138">
        <v>29.64118965517241</v>
      </c>
      <c r="BN138">
        <v>500.0443448275863</v>
      </c>
      <c r="BO138">
        <v>90.98746206896553</v>
      </c>
      <c r="BP138">
        <v>0.09991526206896553</v>
      </c>
      <c r="BQ138">
        <v>34.41902758620689</v>
      </c>
      <c r="BR138">
        <v>35.01216206896552</v>
      </c>
      <c r="BS138">
        <v>999.9000000000002</v>
      </c>
      <c r="BT138">
        <v>0</v>
      </c>
      <c r="BU138">
        <v>0</v>
      </c>
      <c r="BV138">
        <v>9999.133103448276</v>
      </c>
      <c r="BW138">
        <v>0</v>
      </c>
      <c r="BX138">
        <v>6.178127931034482</v>
      </c>
      <c r="BY138">
        <v>-7.439408620689655</v>
      </c>
      <c r="BZ138">
        <v>424.6113793103448</v>
      </c>
      <c r="CA138">
        <v>431.619275862069</v>
      </c>
      <c r="CB138">
        <v>1.479410689655172</v>
      </c>
      <c r="CC138">
        <v>419.5046551724139</v>
      </c>
      <c r="CD138">
        <v>28.06781379310345</v>
      </c>
      <c r="CE138">
        <v>2.688427241379311</v>
      </c>
      <c r="CF138">
        <v>2.553818620689654</v>
      </c>
      <c r="CG138">
        <v>22.21455172413793</v>
      </c>
      <c r="CH138">
        <v>21.37362413793104</v>
      </c>
      <c r="CI138">
        <v>1999.986896551724</v>
      </c>
      <c r="CJ138">
        <v>0.9800055172413792</v>
      </c>
      <c r="CK138">
        <v>0.01999428275862069</v>
      </c>
      <c r="CL138">
        <v>0</v>
      </c>
      <c r="CM138">
        <v>2.32271724137931</v>
      </c>
      <c r="CN138">
        <v>0</v>
      </c>
      <c r="CO138">
        <v>5700.562413793104</v>
      </c>
      <c r="CP138">
        <v>16749.38620689655</v>
      </c>
      <c r="CQ138">
        <v>39.13568965517241</v>
      </c>
      <c r="CR138">
        <v>39.75</v>
      </c>
      <c r="CS138">
        <v>39.06199999999999</v>
      </c>
      <c r="CT138">
        <v>39.04703448275861</v>
      </c>
      <c r="CU138">
        <v>38.93699999999999</v>
      </c>
      <c r="CV138">
        <v>1959.996896551725</v>
      </c>
      <c r="CW138">
        <v>39.99</v>
      </c>
      <c r="CX138">
        <v>0</v>
      </c>
      <c r="CY138">
        <v>1678812593.7</v>
      </c>
      <c r="CZ138">
        <v>0</v>
      </c>
      <c r="DA138">
        <v>0</v>
      </c>
      <c r="DB138" t="s">
        <v>356</v>
      </c>
      <c r="DC138">
        <v>1678481775.6</v>
      </c>
      <c r="DD138">
        <v>1678481780.6</v>
      </c>
      <c r="DE138">
        <v>0</v>
      </c>
      <c r="DF138">
        <v>1.339</v>
      </c>
      <c r="DG138">
        <v>0.082</v>
      </c>
      <c r="DH138">
        <v>-1.99</v>
      </c>
      <c r="DI138">
        <v>-0.032</v>
      </c>
      <c r="DJ138">
        <v>420</v>
      </c>
      <c r="DK138">
        <v>29</v>
      </c>
      <c r="DL138">
        <v>0.33</v>
      </c>
      <c r="DM138">
        <v>0.22</v>
      </c>
      <c r="DN138">
        <v>-7.521901707317073</v>
      </c>
      <c r="DO138">
        <v>0.1979004878048805</v>
      </c>
      <c r="DP138">
        <v>0.1033397386058908</v>
      </c>
      <c r="DQ138">
        <v>0</v>
      </c>
      <c r="DR138">
        <v>1.481051951219512</v>
      </c>
      <c r="DS138">
        <v>-0.02500682926829216</v>
      </c>
      <c r="DT138">
        <v>0.002909822071093927</v>
      </c>
      <c r="DU138">
        <v>1</v>
      </c>
      <c r="DV138">
        <v>1</v>
      </c>
      <c r="DW138">
        <v>2</v>
      </c>
      <c r="DX138" t="s">
        <v>357</v>
      </c>
      <c r="DY138">
        <v>2.98084</v>
      </c>
      <c r="DZ138">
        <v>2.71553</v>
      </c>
      <c r="EA138">
        <v>0.09385499999999999</v>
      </c>
      <c r="EB138">
        <v>0.09329460000000001</v>
      </c>
      <c r="EC138">
        <v>0.124335</v>
      </c>
      <c r="ED138">
        <v>0.117618</v>
      </c>
      <c r="EE138">
        <v>28738.1</v>
      </c>
      <c r="EF138">
        <v>28853.3</v>
      </c>
      <c r="EG138">
        <v>29488.3</v>
      </c>
      <c r="EH138">
        <v>29438.4</v>
      </c>
      <c r="EI138">
        <v>34207</v>
      </c>
      <c r="EJ138">
        <v>34498.9</v>
      </c>
      <c r="EK138">
        <v>41547</v>
      </c>
      <c r="EL138">
        <v>41930.4</v>
      </c>
      <c r="EM138">
        <v>1.9531</v>
      </c>
      <c r="EN138">
        <v>1.8802</v>
      </c>
      <c r="EO138">
        <v>0.184793</v>
      </c>
      <c r="EP138">
        <v>0</v>
      </c>
      <c r="EQ138">
        <v>32.0019</v>
      </c>
      <c r="ER138">
        <v>999.9</v>
      </c>
      <c r="ES138">
        <v>51.5</v>
      </c>
      <c r="ET138">
        <v>33.2</v>
      </c>
      <c r="EU138">
        <v>28.9204</v>
      </c>
      <c r="EV138">
        <v>63.08</v>
      </c>
      <c r="EW138">
        <v>32.0793</v>
      </c>
      <c r="EX138">
        <v>1</v>
      </c>
      <c r="EY138">
        <v>0.07966719999999999</v>
      </c>
      <c r="EZ138">
        <v>-2.03486</v>
      </c>
      <c r="FA138">
        <v>20.3267</v>
      </c>
      <c r="FB138">
        <v>5.21744</v>
      </c>
      <c r="FC138">
        <v>12.0099</v>
      </c>
      <c r="FD138">
        <v>4.98935</v>
      </c>
      <c r="FE138">
        <v>3.28855</v>
      </c>
      <c r="FF138">
        <v>9999</v>
      </c>
      <c r="FG138">
        <v>9999</v>
      </c>
      <c r="FH138">
        <v>9999</v>
      </c>
      <c r="FI138">
        <v>999.9</v>
      </c>
      <c r="FJ138">
        <v>1.86798</v>
      </c>
      <c r="FK138">
        <v>1.86706</v>
      </c>
      <c r="FL138">
        <v>1.86646</v>
      </c>
      <c r="FM138">
        <v>1.86631</v>
      </c>
      <c r="FN138">
        <v>1.86819</v>
      </c>
      <c r="FO138">
        <v>1.87059</v>
      </c>
      <c r="FP138">
        <v>1.8693</v>
      </c>
      <c r="FQ138">
        <v>1.87073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-3.515</v>
      </c>
      <c r="GF138">
        <v>-0.094</v>
      </c>
      <c r="GG138">
        <v>-2.056217051124162</v>
      </c>
      <c r="GH138">
        <v>-0.003737517340571005</v>
      </c>
      <c r="GI138">
        <v>5.982085394622747E-07</v>
      </c>
      <c r="GJ138">
        <v>-1.391655459703326E-10</v>
      </c>
      <c r="GK138">
        <v>-0.1764639834609928</v>
      </c>
      <c r="GL138">
        <v>-0.02035982196881906</v>
      </c>
      <c r="GM138">
        <v>0.001568582532168705</v>
      </c>
      <c r="GN138">
        <v>-2.657820970413759E-05</v>
      </c>
      <c r="GO138">
        <v>3</v>
      </c>
      <c r="GP138">
        <v>2314</v>
      </c>
      <c r="GQ138">
        <v>1</v>
      </c>
      <c r="GR138">
        <v>27</v>
      </c>
      <c r="GS138">
        <v>5513.6</v>
      </c>
      <c r="GT138">
        <v>5513.5</v>
      </c>
      <c r="GU138">
        <v>1.03882</v>
      </c>
      <c r="GV138">
        <v>2.22168</v>
      </c>
      <c r="GW138">
        <v>1.39771</v>
      </c>
      <c r="GX138">
        <v>2.35107</v>
      </c>
      <c r="GY138">
        <v>1.49536</v>
      </c>
      <c r="GZ138">
        <v>2.50732</v>
      </c>
      <c r="HA138">
        <v>40.1967</v>
      </c>
      <c r="HB138">
        <v>23.8861</v>
      </c>
      <c r="HC138">
        <v>18</v>
      </c>
      <c r="HD138">
        <v>531.7619999999999</v>
      </c>
      <c r="HE138">
        <v>439.357</v>
      </c>
      <c r="HF138">
        <v>34.8711</v>
      </c>
      <c r="HG138">
        <v>28.5542</v>
      </c>
      <c r="HH138">
        <v>30.0006</v>
      </c>
      <c r="HI138">
        <v>28.2507</v>
      </c>
      <c r="HJ138">
        <v>28.1377</v>
      </c>
      <c r="HK138">
        <v>20.7955</v>
      </c>
      <c r="HL138">
        <v>0</v>
      </c>
      <c r="HM138">
        <v>100</v>
      </c>
      <c r="HN138">
        <v>35.081</v>
      </c>
      <c r="HO138">
        <v>399.576</v>
      </c>
      <c r="HP138">
        <v>29.2491</v>
      </c>
      <c r="HQ138">
        <v>100.855</v>
      </c>
      <c r="HR138">
        <v>100.722</v>
      </c>
    </row>
    <row r="139" spans="1:226">
      <c r="A139">
        <v>123</v>
      </c>
      <c r="B139">
        <v>1678812594</v>
      </c>
      <c r="C139">
        <v>2274.900000095367</v>
      </c>
      <c r="D139" t="s">
        <v>605</v>
      </c>
      <c r="E139" t="s">
        <v>606</v>
      </c>
      <c r="F139">
        <v>5</v>
      </c>
      <c r="G139" t="s">
        <v>410</v>
      </c>
      <c r="H139" t="s">
        <v>354</v>
      </c>
      <c r="I139">
        <v>1678812586.232143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424.8695705296975</v>
      </c>
      <c r="AK139">
        <v>421.3625575757574</v>
      </c>
      <c r="AL139">
        <v>-0.8007109640349118</v>
      </c>
      <c r="AM139">
        <v>64.39816624737645</v>
      </c>
      <c r="AN139">
        <f>(AP139 - AO139 + BO139*1E3/(8.314*(BQ139+273.15)) * AR139/BN139 * AQ139) * BN139/(100*BB139) * 1000/(1000 - AP139)</f>
        <v>0</v>
      </c>
      <c r="AO139">
        <v>28.0677448704881</v>
      </c>
      <c r="AP139">
        <v>29.54978181818181</v>
      </c>
      <c r="AQ139">
        <v>2.865941283348855E-06</v>
      </c>
      <c r="AR139">
        <v>112.6110813942616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2.96</v>
      </c>
      <c r="BC139">
        <v>0.5</v>
      </c>
      <c r="BD139" t="s">
        <v>355</v>
      </c>
      <c r="BE139">
        <v>2</v>
      </c>
      <c r="BF139" t="b">
        <v>1</v>
      </c>
      <c r="BG139">
        <v>1678812586.232143</v>
      </c>
      <c r="BH139">
        <v>411.604857142857</v>
      </c>
      <c r="BI139">
        <v>416.9034642857142</v>
      </c>
      <c r="BJ139">
        <v>29.54782142857144</v>
      </c>
      <c r="BK139">
        <v>28.06807857142858</v>
      </c>
      <c r="BL139">
        <v>415.1195357142857</v>
      </c>
      <c r="BM139">
        <v>29.64178214285715</v>
      </c>
      <c r="BN139">
        <v>500.0428928571428</v>
      </c>
      <c r="BO139">
        <v>90.98785357142857</v>
      </c>
      <c r="BP139">
        <v>0.09992054642857141</v>
      </c>
      <c r="BQ139">
        <v>34.41093928571428</v>
      </c>
      <c r="BR139">
        <v>35.00419285714286</v>
      </c>
      <c r="BS139">
        <v>999.9000000000002</v>
      </c>
      <c r="BT139">
        <v>0</v>
      </c>
      <c r="BU139">
        <v>0</v>
      </c>
      <c r="BV139">
        <v>9989.727499999999</v>
      </c>
      <c r="BW139">
        <v>0</v>
      </c>
      <c r="BX139">
        <v>6.358074285714285</v>
      </c>
      <c r="BY139">
        <v>-5.298741607142857</v>
      </c>
      <c r="BZ139">
        <v>424.1371428571428</v>
      </c>
      <c r="CA139">
        <v>428.9431071428571</v>
      </c>
      <c r="CB139">
        <v>1.479744642857143</v>
      </c>
      <c r="CC139">
        <v>416.9034642857142</v>
      </c>
      <c r="CD139">
        <v>28.06807857142858</v>
      </c>
      <c r="CE139">
        <v>2.688492857142857</v>
      </c>
      <c r="CF139">
        <v>2.553853928571428</v>
      </c>
      <c r="CG139">
        <v>22.21495</v>
      </c>
      <c r="CH139">
        <v>21.37385</v>
      </c>
      <c r="CI139">
        <v>1999.987857142857</v>
      </c>
      <c r="CJ139">
        <v>0.9800054285714284</v>
      </c>
      <c r="CK139">
        <v>0.01999437142857143</v>
      </c>
      <c r="CL139">
        <v>0</v>
      </c>
      <c r="CM139">
        <v>2.296128571428572</v>
      </c>
      <c r="CN139">
        <v>0</v>
      </c>
      <c r="CO139">
        <v>5700.824642857143</v>
      </c>
      <c r="CP139">
        <v>16749.38928571429</v>
      </c>
      <c r="CQ139">
        <v>39.14050000000001</v>
      </c>
      <c r="CR139">
        <v>39.75</v>
      </c>
      <c r="CS139">
        <v>39.062</v>
      </c>
      <c r="CT139">
        <v>39.0597857142857</v>
      </c>
      <c r="CU139">
        <v>38.937</v>
      </c>
      <c r="CV139">
        <v>1959.997857142857</v>
      </c>
      <c r="CW139">
        <v>39.99</v>
      </c>
      <c r="CX139">
        <v>0</v>
      </c>
      <c r="CY139">
        <v>1678812599.1</v>
      </c>
      <c r="CZ139">
        <v>0</v>
      </c>
      <c r="DA139">
        <v>0</v>
      </c>
      <c r="DB139" t="s">
        <v>356</v>
      </c>
      <c r="DC139">
        <v>1678481775.6</v>
      </c>
      <c r="DD139">
        <v>1678481780.6</v>
      </c>
      <c r="DE139">
        <v>0</v>
      </c>
      <c r="DF139">
        <v>1.339</v>
      </c>
      <c r="DG139">
        <v>0.082</v>
      </c>
      <c r="DH139">
        <v>-1.99</v>
      </c>
      <c r="DI139">
        <v>-0.032</v>
      </c>
      <c r="DJ139">
        <v>420</v>
      </c>
      <c r="DK139">
        <v>29</v>
      </c>
      <c r="DL139">
        <v>0.33</v>
      </c>
      <c r="DM139">
        <v>0.22</v>
      </c>
      <c r="DN139">
        <v>-5.95530012195122</v>
      </c>
      <c r="DO139">
        <v>22.36830255052262</v>
      </c>
      <c r="DP139">
        <v>2.954993798388327</v>
      </c>
      <c r="DQ139">
        <v>0</v>
      </c>
      <c r="DR139">
        <v>1.480028048780488</v>
      </c>
      <c r="DS139">
        <v>0.003382996515681691</v>
      </c>
      <c r="DT139">
        <v>0.001659302262283903</v>
      </c>
      <c r="DU139">
        <v>1</v>
      </c>
      <c r="DV139">
        <v>1</v>
      </c>
      <c r="DW139">
        <v>2</v>
      </c>
      <c r="DX139" t="s">
        <v>357</v>
      </c>
      <c r="DY139">
        <v>2.98088</v>
      </c>
      <c r="DZ139">
        <v>2.71574</v>
      </c>
      <c r="EA139">
        <v>0.09321840000000001</v>
      </c>
      <c r="EB139">
        <v>0.0910986</v>
      </c>
      <c r="EC139">
        <v>0.124341</v>
      </c>
      <c r="ED139">
        <v>0.117621</v>
      </c>
      <c r="EE139">
        <v>28757.9</v>
      </c>
      <c r="EF139">
        <v>28923</v>
      </c>
      <c r="EG139">
        <v>29488</v>
      </c>
      <c r="EH139">
        <v>29438.3</v>
      </c>
      <c r="EI139">
        <v>34206.1</v>
      </c>
      <c r="EJ139">
        <v>34498.8</v>
      </c>
      <c r="EK139">
        <v>41546.2</v>
      </c>
      <c r="EL139">
        <v>41930.4</v>
      </c>
      <c r="EM139">
        <v>1.95298</v>
      </c>
      <c r="EN139">
        <v>1.88015</v>
      </c>
      <c r="EO139">
        <v>0.184644</v>
      </c>
      <c r="EP139">
        <v>0</v>
      </c>
      <c r="EQ139">
        <v>32.0019</v>
      </c>
      <c r="ER139">
        <v>999.9</v>
      </c>
      <c r="ES139">
        <v>51.5</v>
      </c>
      <c r="ET139">
        <v>33.2</v>
      </c>
      <c r="EU139">
        <v>28.9208</v>
      </c>
      <c r="EV139">
        <v>63.24</v>
      </c>
      <c r="EW139">
        <v>31.7107</v>
      </c>
      <c r="EX139">
        <v>1</v>
      </c>
      <c r="EY139">
        <v>0.0812475</v>
      </c>
      <c r="EZ139">
        <v>-2.74632</v>
      </c>
      <c r="FA139">
        <v>20.3164</v>
      </c>
      <c r="FB139">
        <v>5.21774</v>
      </c>
      <c r="FC139">
        <v>12.0099</v>
      </c>
      <c r="FD139">
        <v>4.98895</v>
      </c>
      <c r="FE139">
        <v>3.28848</v>
      </c>
      <c r="FF139">
        <v>9999</v>
      </c>
      <c r="FG139">
        <v>9999</v>
      </c>
      <c r="FH139">
        <v>9999</v>
      </c>
      <c r="FI139">
        <v>999.9</v>
      </c>
      <c r="FJ139">
        <v>1.86798</v>
      </c>
      <c r="FK139">
        <v>1.86704</v>
      </c>
      <c r="FL139">
        <v>1.86646</v>
      </c>
      <c r="FM139">
        <v>1.86631</v>
      </c>
      <c r="FN139">
        <v>1.86819</v>
      </c>
      <c r="FO139">
        <v>1.87061</v>
      </c>
      <c r="FP139">
        <v>1.86924</v>
      </c>
      <c r="FQ139">
        <v>1.87073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-3.503</v>
      </c>
      <c r="GF139">
        <v>-0.094</v>
      </c>
      <c r="GG139">
        <v>-2.056217051124162</v>
      </c>
      <c r="GH139">
        <v>-0.003737517340571005</v>
      </c>
      <c r="GI139">
        <v>5.982085394622747E-07</v>
      </c>
      <c r="GJ139">
        <v>-1.391655459703326E-10</v>
      </c>
      <c r="GK139">
        <v>-0.1764639834609928</v>
      </c>
      <c r="GL139">
        <v>-0.02035982196881906</v>
      </c>
      <c r="GM139">
        <v>0.001568582532168705</v>
      </c>
      <c r="GN139">
        <v>-2.657820970413759E-05</v>
      </c>
      <c r="GO139">
        <v>3</v>
      </c>
      <c r="GP139">
        <v>2314</v>
      </c>
      <c r="GQ139">
        <v>1</v>
      </c>
      <c r="GR139">
        <v>27</v>
      </c>
      <c r="GS139">
        <v>5513.6</v>
      </c>
      <c r="GT139">
        <v>5513.6</v>
      </c>
      <c r="GU139">
        <v>1.00952</v>
      </c>
      <c r="GV139">
        <v>2.22168</v>
      </c>
      <c r="GW139">
        <v>1.39648</v>
      </c>
      <c r="GX139">
        <v>2.35107</v>
      </c>
      <c r="GY139">
        <v>1.49536</v>
      </c>
      <c r="GZ139">
        <v>2.5647</v>
      </c>
      <c r="HA139">
        <v>40.222</v>
      </c>
      <c r="HB139">
        <v>23.8861</v>
      </c>
      <c r="HC139">
        <v>18</v>
      </c>
      <c r="HD139">
        <v>531.75</v>
      </c>
      <c r="HE139">
        <v>439.393</v>
      </c>
      <c r="HF139">
        <v>34.9976</v>
      </c>
      <c r="HG139">
        <v>28.5613</v>
      </c>
      <c r="HH139">
        <v>30.0013</v>
      </c>
      <c r="HI139">
        <v>28.2587</v>
      </c>
      <c r="HJ139">
        <v>28.1466</v>
      </c>
      <c r="HK139">
        <v>20.2013</v>
      </c>
      <c r="HL139">
        <v>0</v>
      </c>
      <c r="HM139">
        <v>100</v>
      </c>
      <c r="HN139">
        <v>35.0847</v>
      </c>
      <c r="HO139">
        <v>386.217</v>
      </c>
      <c r="HP139">
        <v>29.2491</v>
      </c>
      <c r="HQ139">
        <v>100.854</v>
      </c>
      <c r="HR139">
        <v>100.722</v>
      </c>
    </row>
    <row r="140" spans="1:226">
      <c r="A140">
        <v>124</v>
      </c>
      <c r="B140">
        <v>1678812599</v>
      </c>
      <c r="C140">
        <v>2279.900000095367</v>
      </c>
      <c r="D140" t="s">
        <v>607</v>
      </c>
      <c r="E140" t="s">
        <v>608</v>
      </c>
      <c r="F140">
        <v>5</v>
      </c>
      <c r="G140" t="s">
        <v>410</v>
      </c>
      <c r="H140" t="s">
        <v>354</v>
      </c>
      <c r="I140">
        <v>1678812591.5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409.8002821741736</v>
      </c>
      <c r="AK140">
        <v>411.909587878788</v>
      </c>
      <c r="AL140">
        <v>-2.049964946637299</v>
      </c>
      <c r="AM140">
        <v>64.39816624737645</v>
      </c>
      <c r="AN140">
        <f>(AP140 - AO140 + BO140*1E3/(8.314*(BQ140+273.15)) * AR140/BN140 * AQ140) * BN140/(100*BB140) * 1000/(1000 - AP140)</f>
        <v>0</v>
      </c>
      <c r="AO140">
        <v>28.0698796906311</v>
      </c>
      <c r="AP140">
        <v>29.55444727272729</v>
      </c>
      <c r="AQ140">
        <v>2.949005738063522E-06</v>
      </c>
      <c r="AR140">
        <v>112.6110813942616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2.96</v>
      </c>
      <c r="BC140">
        <v>0.5</v>
      </c>
      <c r="BD140" t="s">
        <v>355</v>
      </c>
      <c r="BE140">
        <v>2</v>
      </c>
      <c r="BF140" t="b">
        <v>1</v>
      </c>
      <c r="BG140">
        <v>1678812591.5</v>
      </c>
      <c r="BH140">
        <v>408.859962962963</v>
      </c>
      <c r="BI140">
        <v>409.1792592592593</v>
      </c>
      <c r="BJ140">
        <v>29.54996666666666</v>
      </c>
      <c r="BK140">
        <v>28.06835925925926</v>
      </c>
      <c r="BL140">
        <v>412.3654444444445</v>
      </c>
      <c r="BM140">
        <v>29.64392962962964</v>
      </c>
      <c r="BN140">
        <v>500.0538518518518</v>
      </c>
      <c r="BO140">
        <v>90.98803703703705</v>
      </c>
      <c r="BP140">
        <v>0.09993024074074074</v>
      </c>
      <c r="BQ140">
        <v>34.40581851851852</v>
      </c>
      <c r="BR140">
        <v>34.99418518518518</v>
      </c>
      <c r="BS140">
        <v>999.9000000000001</v>
      </c>
      <c r="BT140">
        <v>0</v>
      </c>
      <c r="BU140">
        <v>0</v>
      </c>
      <c r="BV140">
        <v>9991.63962962963</v>
      </c>
      <c r="BW140">
        <v>0</v>
      </c>
      <c r="BX140">
        <v>6.374922592592593</v>
      </c>
      <c r="BY140">
        <v>-0.3193487037037035</v>
      </c>
      <c r="BZ140">
        <v>421.3096666666665</v>
      </c>
      <c r="CA140">
        <v>420.996</v>
      </c>
      <c r="CB140">
        <v>1.481614444444444</v>
      </c>
      <c r="CC140">
        <v>409.1792592592593</v>
      </c>
      <c r="CD140">
        <v>28.06835925925926</v>
      </c>
      <c r="CE140">
        <v>2.688694074074074</v>
      </c>
      <c r="CF140">
        <v>2.553884074074074</v>
      </c>
      <c r="CG140">
        <v>22.21617407407408</v>
      </c>
      <c r="CH140">
        <v>21.37404074074074</v>
      </c>
      <c r="CI140">
        <v>1999.977037037037</v>
      </c>
      <c r="CJ140">
        <v>0.9800054444444443</v>
      </c>
      <c r="CK140">
        <v>0.01999435555555555</v>
      </c>
      <c r="CL140">
        <v>0</v>
      </c>
      <c r="CM140">
        <v>2.289385185185185</v>
      </c>
      <c r="CN140">
        <v>0</v>
      </c>
      <c r="CO140">
        <v>5701.44962962963</v>
      </c>
      <c r="CP140">
        <v>16749.29259259259</v>
      </c>
      <c r="CQ140">
        <v>39.15255555555555</v>
      </c>
      <c r="CR140">
        <v>39.75</v>
      </c>
      <c r="CS140">
        <v>39.062</v>
      </c>
      <c r="CT140">
        <v>39.062</v>
      </c>
      <c r="CU140">
        <v>38.937</v>
      </c>
      <c r="CV140">
        <v>1959.987037037037</v>
      </c>
      <c r="CW140">
        <v>39.99</v>
      </c>
      <c r="CX140">
        <v>0</v>
      </c>
      <c r="CY140">
        <v>1678812603.9</v>
      </c>
      <c r="CZ140">
        <v>0</v>
      </c>
      <c r="DA140">
        <v>0</v>
      </c>
      <c r="DB140" t="s">
        <v>356</v>
      </c>
      <c r="DC140">
        <v>1678481775.6</v>
      </c>
      <c r="DD140">
        <v>1678481780.6</v>
      </c>
      <c r="DE140">
        <v>0</v>
      </c>
      <c r="DF140">
        <v>1.339</v>
      </c>
      <c r="DG140">
        <v>0.082</v>
      </c>
      <c r="DH140">
        <v>-1.99</v>
      </c>
      <c r="DI140">
        <v>-0.032</v>
      </c>
      <c r="DJ140">
        <v>420</v>
      </c>
      <c r="DK140">
        <v>29</v>
      </c>
      <c r="DL140">
        <v>0.33</v>
      </c>
      <c r="DM140">
        <v>0.22</v>
      </c>
      <c r="DN140">
        <v>-2.767487875</v>
      </c>
      <c r="DO140">
        <v>55.0806845290807</v>
      </c>
      <c r="DP140">
        <v>5.787476782303909</v>
      </c>
      <c r="DQ140">
        <v>0</v>
      </c>
      <c r="DR140">
        <v>1.48053475</v>
      </c>
      <c r="DS140">
        <v>0.02050772983114097</v>
      </c>
      <c r="DT140">
        <v>0.002036035347802188</v>
      </c>
      <c r="DU140">
        <v>1</v>
      </c>
      <c r="DV140">
        <v>1</v>
      </c>
      <c r="DW140">
        <v>2</v>
      </c>
      <c r="DX140" t="s">
        <v>357</v>
      </c>
      <c r="DY140">
        <v>2.98055</v>
      </c>
      <c r="DZ140">
        <v>2.71556</v>
      </c>
      <c r="EA140">
        <v>0.0915276</v>
      </c>
      <c r="EB140">
        <v>0.0883525</v>
      </c>
      <c r="EC140">
        <v>0.124348</v>
      </c>
      <c r="ED140">
        <v>0.117619</v>
      </c>
      <c r="EE140">
        <v>28810.8</v>
      </c>
      <c r="EF140">
        <v>29009.8</v>
      </c>
      <c r="EG140">
        <v>29487.3</v>
      </c>
      <c r="EH140">
        <v>29437.7</v>
      </c>
      <c r="EI140">
        <v>34205.1</v>
      </c>
      <c r="EJ140">
        <v>34498.1</v>
      </c>
      <c r="EK140">
        <v>41545.3</v>
      </c>
      <c r="EL140">
        <v>41929.5</v>
      </c>
      <c r="EM140">
        <v>1.95325</v>
      </c>
      <c r="EN140">
        <v>1.87997</v>
      </c>
      <c r="EO140">
        <v>0.184737</v>
      </c>
      <c r="EP140">
        <v>0</v>
      </c>
      <c r="EQ140">
        <v>32.0021</v>
      </c>
      <c r="ER140">
        <v>999.9</v>
      </c>
      <c r="ES140">
        <v>51.5</v>
      </c>
      <c r="ET140">
        <v>33.1</v>
      </c>
      <c r="EU140">
        <v>28.7581</v>
      </c>
      <c r="EV140">
        <v>63.07</v>
      </c>
      <c r="EW140">
        <v>32.0833</v>
      </c>
      <c r="EX140">
        <v>1</v>
      </c>
      <c r="EY140">
        <v>0.0817378</v>
      </c>
      <c r="EZ140">
        <v>-2.42058</v>
      </c>
      <c r="FA140">
        <v>20.3217</v>
      </c>
      <c r="FB140">
        <v>5.21864</v>
      </c>
      <c r="FC140">
        <v>12.0099</v>
      </c>
      <c r="FD140">
        <v>4.9894</v>
      </c>
      <c r="FE140">
        <v>3.28863</v>
      </c>
      <c r="FF140">
        <v>9999</v>
      </c>
      <c r="FG140">
        <v>9999</v>
      </c>
      <c r="FH140">
        <v>9999</v>
      </c>
      <c r="FI140">
        <v>999.9</v>
      </c>
      <c r="FJ140">
        <v>1.86796</v>
      </c>
      <c r="FK140">
        <v>1.86706</v>
      </c>
      <c r="FL140">
        <v>1.86646</v>
      </c>
      <c r="FM140">
        <v>1.86633</v>
      </c>
      <c r="FN140">
        <v>1.86818</v>
      </c>
      <c r="FO140">
        <v>1.87061</v>
      </c>
      <c r="FP140">
        <v>1.86929</v>
      </c>
      <c r="FQ140">
        <v>1.87073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-3.471</v>
      </c>
      <c r="GF140">
        <v>-0.094</v>
      </c>
      <c r="GG140">
        <v>-2.056217051124162</v>
      </c>
      <c r="GH140">
        <v>-0.003737517340571005</v>
      </c>
      <c r="GI140">
        <v>5.982085394622747E-07</v>
      </c>
      <c r="GJ140">
        <v>-1.391655459703326E-10</v>
      </c>
      <c r="GK140">
        <v>-0.1764639834609928</v>
      </c>
      <c r="GL140">
        <v>-0.02035982196881906</v>
      </c>
      <c r="GM140">
        <v>0.001568582532168705</v>
      </c>
      <c r="GN140">
        <v>-2.657820970413759E-05</v>
      </c>
      <c r="GO140">
        <v>3</v>
      </c>
      <c r="GP140">
        <v>2314</v>
      </c>
      <c r="GQ140">
        <v>1</v>
      </c>
      <c r="GR140">
        <v>27</v>
      </c>
      <c r="GS140">
        <v>5513.7</v>
      </c>
      <c r="GT140">
        <v>5513.6</v>
      </c>
      <c r="GU140">
        <v>0.974121</v>
      </c>
      <c r="GV140">
        <v>2.229</v>
      </c>
      <c r="GW140">
        <v>1.39648</v>
      </c>
      <c r="GX140">
        <v>2.35229</v>
      </c>
      <c r="GY140">
        <v>1.49536</v>
      </c>
      <c r="GZ140">
        <v>2.52075</v>
      </c>
      <c r="HA140">
        <v>40.222</v>
      </c>
      <c r="HB140">
        <v>23.8861</v>
      </c>
      <c r="HC140">
        <v>18</v>
      </c>
      <c r="HD140">
        <v>532.0119999999999</v>
      </c>
      <c r="HE140">
        <v>439.349</v>
      </c>
      <c r="HF140">
        <v>35.0966</v>
      </c>
      <c r="HG140">
        <v>28.5674</v>
      </c>
      <c r="HH140">
        <v>30.0007</v>
      </c>
      <c r="HI140">
        <v>28.2675</v>
      </c>
      <c r="HJ140">
        <v>28.1549</v>
      </c>
      <c r="HK140">
        <v>19.4954</v>
      </c>
      <c r="HL140">
        <v>0</v>
      </c>
      <c r="HM140">
        <v>100</v>
      </c>
      <c r="HN140">
        <v>35.093</v>
      </c>
      <c r="HO140">
        <v>366.172</v>
      </c>
      <c r="HP140">
        <v>29.2491</v>
      </c>
      <c r="HQ140">
        <v>100.851</v>
      </c>
      <c r="HR140">
        <v>100.72</v>
      </c>
    </row>
    <row r="141" spans="1:226">
      <c r="A141">
        <v>125</v>
      </c>
      <c r="B141">
        <v>1678812604</v>
      </c>
      <c r="C141">
        <v>2284.900000095367</v>
      </c>
      <c r="D141" t="s">
        <v>609</v>
      </c>
      <c r="E141" t="s">
        <v>610</v>
      </c>
      <c r="F141">
        <v>5</v>
      </c>
      <c r="G141" t="s">
        <v>410</v>
      </c>
      <c r="H141" t="s">
        <v>354</v>
      </c>
      <c r="I141">
        <v>1678812596.214286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393.3399198648344</v>
      </c>
      <c r="AK141">
        <v>398.689327272727</v>
      </c>
      <c r="AL141">
        <v>-2.72641954464233</v>
      </c>
      <c r="AM141">
        <v>64.39816624737645</v>
      </c>
      <c r="AN141">
        <f>(AP141 - AO141 + BO141*1E3/(8.314*(BQ141+273.15)) * AR141/BN141 * AQ141) * BN141/(100*BB141) * 1000/(1000 - AP141)</f>
        <v>0</v>
      </c>
      <c r="AO141">
        <v>28.06910016100105</v>
      </c>
      <c r="AP141">
        <v>29.55907757575756</v>
      </c>
      <c r="AQ141">
        <v>1.076904800657627E-05</v>
      </c>
      <c r="AR141">
        <v>112.6110813942616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2.96</v>
      </c>
      <c r="BC141">
        <v>0.5</v>
      </c>
      <c r="BD141" t="s">
        <v>355</v>
      </c>
      <c r="BE141">
        <v>2</v>
      </c>
      <c r="BF141" t="b">
        <v>1</v>
      </c>
      <c r="BG141">
        <v>1678812596.214286</v>
      </c>
      <c r="BH141">
        <v>402.6103928571428</v>
      </c>
      <c r="BI141">
        <v>397.1248928571429</v>
      </c>
      <c r="BJ141">
        <v>29.55275714285714</v>
      </c>
      <c r="BK141">
        <v>28.06864285714286</v>
      </c>
      <c r="BL141">
        <v>406.0950357142857</v>
      </c>
      <c r="BM141">
        <v>29.64671785714285</v>
      </c>
      <c r="BN141">
        <v>500.0765714285714</v>
      </c>
      <c r="BO141">
        <v>90.98742499999999</v>
      </c>
      <c r="BP141">
        <v>0.1000303464285714</v>
      </c>
      <c r="BQ141">
        <v>34.40494642857143</v>
      </c>
      <c r="BR141">
        <v>34.99425357142858</v>
      </c>
      <c r="BS141">
        <v>999.9000000000002</v>
      </c>
      <c r="BT141">
        <v>0</v>
      </c>
      <c r="BU141">
        <v>0</v>
      </c>
      <c r="BV141">
        <v>9989.303571428571</v>
      </c>
      <c r="BW141">
        <v>0</v>
      </c>
      <c r="BX141">
        <v>6.391097857142856</v>
      </c>
      <c r="BY141">
        <v>5.485442321428571</v>
      </c>
      <c r="BZ141">
        <v>414.8708928571428</v>
      </c>
      <c r="CA141">
        <v>408.5936071428572</v>
      </c>
      <c r="CB141">
        <v>1.484124642857143</v>
      </c>
      <c r="CC141">
        <v>397.1248928571429</v>
      </c>
      <c r="CD141">
        <v>28.06864285714286</v>
      </c>
      <c r="CE141">
        <v>2.68893</v>
      </c>
      <c r="CF141">
        <v>2.553893571428572</v>
      </c>
      <c r="CG141">
        <v>22.21761428571429</v>
      </c>
      <c r="CH141">
        <v>21.37409285714285</v>
      </c>
      <c r="CI141">
        <v>1999.968214285714</v>
      </c>
      <c r="CJ141">
        <v>0.9800054285714284</v>
      </c>
      <c r="CK141">
        <v>0.01999437142857143</v>
      </c>
      <c r="CL141">
        <v>0</v>
      </c>
      <c r="CM141">
        <v>2.309042857142857</v>
      </c>
      <c r="CN141">
        <v>0</v>
      </c>
      <c r="CO141">
        <v>5702.393214285715</v>
      </c>
      <c r="CP141">
        <v>16749.21071428571</v>
      </c>
      <c r="CQ141">
        <v>39.16264285714285</v>
      </c>
      <c r="CR141">
        <v>39.75221428571428</v>
      </c>
      <c r="CS141">
        <v>39.06425</v>
      </c>
      <c r="CT141">
        <v>39.062</v>
      </c>
      <c r="CU141">
        <v>38.937</v>
      </c>
      <c r="CV141">
        <v>1959.978214285715</v>
      </c>
      <c r="CW141">
        <v>39.99</v>
      </c>
      <c r="CX141">
        <v>0</v>
      </c>
      <c r="CY141">
        <v>1678812608.7</v>
      </c>
      <c r="CZ141">
        <v>0</v>
      </c>
      <c r="DA141">
        <v>0</v>
      </c>
      <c r="DB141" t="s">
        <v>356</v>
      </c>
      <c r="DC141">
        <v>1678481775.6</v>
      </c>
      <c r="DD141">
        <v>1678481780.6</v>
      </c>
      <c r="DE141">
        <v>0</v>
      </c>
      <c r="DF141">
        <v>1.339</v>
      </c>
      <c r="DG141">
        <v>0.082</v>
      </c>
      <c r="DH141">
        <v>-1.99</v>
      </c>
      <c r="DI141">
        <v>-0.032</v>
      </c>
      <c r="DJ141">
        <v>420</v>
      </c>
      <c r="DK141">
        <v>29</v>
      </c>
      <c r="DL141">
        <v>0.33</v>
      </c>
      <c r="DM141">
        <v>0.22</v>
      </c>
      <c r="DN141">
        <v>2.145998414634146</v>
      </c>
      <c r="DO141">
        <v>74.31618255052263</v>
      </c>
      <c r="DP141">
        <v>7.433922734417314</v>
      </c>
      <c r="DQ141">
        <v>0</v>
      </c>
      <c r="DR141">
        <v>1.482923902439024</v>
      </c>
      <c r="DS141">
        <v>0.02962557491289164</v>
      </c>
      <c r="DT141">
        <v>0.003027658580204629</v>
      </c>
      <c r="DU141">
        <v>1</v>
      </c>
      <c r="DV141">
        <v>1</v>
      </c>
      <c r="DW141">
        <v>2</v>
      </c>
      <c r="DX141" t="s">
        <v>357</v>
      </c>
      <c r="DY141">
        <v>2.98074</v>
      </c>
      <c r="DZ141">
        <v>2.71555</v>
      </c>
      <c r="EA141">
        <v>0.08920930000000001</v>
      </c>
      <c r="EB141">
        <v>0.085454</v>
      </c>
      <c r="EC141">
        <v>0.124355</v>
      </c>
      <c r="ED141">
        <v>0.117615</v>
      </c>
      <c r="EE141">
        <v>28883.9</v>
      </c>
      <c r="EF141">
        <v>29101.9</v>
      </c>
      <c r="EG141">
        <v>29486.9</v>
      </c>
      <c r="EH141">
        <v>29437.6</v>
      </c>
      <c r="EI141">
        <v>34204.8</v>
      </c>
      <c r="EJ141">
        <v>34497.8</v>
      </c>
      <c r="EK141">
        <v>41545.3</v>
      </c>
      <c r="EL141">
        <v>41929.1</v>
      </c>
      <c r="EM141">
        <v>1.95317</v>
      </c>
      <c r="EN141">
        <v>1.87997</v>
      </c>
      <c r="EO141">
        <v>0.185035</v>
      </c>
      <c r="EP141">
        <v>0</v>
      </c>
      <c r="EQ141">
        <v>32.0047</v>
      </c>
      <c r="ER141">
        <v>999.9</v>
      </c>
      <c r="ES141">
        <v>51.5</v>
      </c>
      <c r="ET141">
        <v>33.2</v>
      </c>
      <c r="EU141">
        <v>28.9201</v>
      </c>
      <c r="EV141">
        <v>63.08</v>
      </c>
      <c r="EW141">
        <v>31.9551</v>
      </c>
      <c r="EX141">
        <v>1</v>
      </c>
      <c r="EY141">
        <v>0.081814</v>
      </c>
      <c r="EZ141">
        <v>-2.31186</v>
      </c>
      <c r="FA141">
        <v>20.3233</v>
      </c>
      <c r="FB141">
        <v>5.21819</v>
      </c>
      <c r="FC141">
        <v>12.0099</v>
      </c>
      <c r="FD141">
        <v>4.989</v>
      </c>
      <c r="FE141">
        <v>3.28845</v>
      </c>
      <c r="FF141">
        <v>9999</v>
      </c>
      <c r="FG141">
        <v>9999</v>
      </c>
      <c r="FH141">
        <v>9999</v>
      </c>
      <c r="FI141">
        <v>999.9</v>
      </c>
      <c r="FJ141">
        <v>1.86797</v>
      </c>
      <c r="FK141">
        <v>1.86707</v>
      </c>
      <c r="FL141">
        <v>1.86646</v>
      </c>
      <c r="FM141">
        <v>1.86632</v>
      </c>
      <c r="FN141">
        <v>1.86819</v>
      </c>
      <c r="FO141">
        <v>1.87059</v>
      </c>
      <c r="FP141">
        <v>1.8693</v>
      </c>
      <c r="FQ141">
        <v>1.87073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-3.428</v>
      </c>
      <c r="GF141">
        <v>-0.0939</v>
      </c>
      <c r="GG141">
        <v>-2.056217051124162</v>
      </c>
      <c r="GH141">
        <v>-0.003737517340571005</v>
      </c>
      <c r="GI141">
        <v>5.982085394622747E-07</v>
      </c>
      <c r="GJ141">
        <v>-1.391655459703326E-10</v>
      </c>
      <c r="GK141">
        <v>-0.1764639834609928</v>
      </c>
      <c r="GL141">
        <v>-0.02035982196881906</v>
      </c>
      <c r="GM141">
        <v>0.001568582532168705</v>
      </c>
      <c r="GN141">
        <v>-2.657820970413759E-05</v>
      </c>
      <c r="GO141">
        <v>3</v>
      </c>
      <c r="GP141">
        <v>2314</v>
      </c>
      <c r="GQ141">
        <v>1</v>
      </c>
      <c r="GR141">
        <v>27</v>
      </c>
      <c r="GS141">
        <v>5513.8</v>
      </c>
      <c r="GT141">
        <v>5513.7</v>
      </c>
      <c r="GU141">
        <v>0.942383</v>
      </c>
      <c r="GV141">
        <v>2.22656</v>
      </c>
      <c r="GW141">
        <v>1.39648</v>
      </c>
      <c r="GX141">
        <v>2.34863</v>
      </c>
      <c r="GY141">
        <v>1.49536</v>
      </c>
      <c r="GZ141">
        <v>2.49512</v>
      </c>
      <c r="HA141">
        <v>40.222</v>
      </c>
      <c r="HB141">
        <v>23.8861</v>
      </c>
      <c r="HC141">
        <v>18</v>
      </c>
      <c r="HD141">
        <v>532.033</v>
      </c>
      <c r="HE141">
        <v>439.411</v>
      </c>
      <c r="HF141">
        <v>35.1135</v>
      </c>
      <c r="HG141">
        <v>28.5734</v>
      </c>
      <c r="HH141">
        <v>30.0004</v>
      </c>
      <c r="HI141">
        <v>28.2755</v>
      </c>
      <c r="HJ141">
        <v>28.1632</v>
      </c>
      <c r="HK141">
        <v>18.8526</v>
      </c>
      <c r="HL141">
        <v>0</v>
      </c>
      <c r="HM141">
        <v>100</v>
      </c>
      <c r="HN141">
        <v>35.0932</v>
      </c>
      <c r="HO141">
        <v>352.815</v>
      </c>
      <c r="HP141">
        <v>29.2491</v>
      </c>
      <c r="HQ141">
        <v>100.851</v>
      </c>
      <c r="HR141">
        <v>100.719</v>
      </c>
    </row>
    <row r="142" spans="1:226">
      <c r="A142">
        <v>126</v>
      </c>
      <c r="B142">
        <v>1678812609</v>
      </c>
      <c r="C142">
        <v>2289.900000095367</v>
      </c>
      <c r="D142" t="s">
        <v>611</v>
      </c>
      <c r="E142" t="s">
        <v>612</v>
      </c>
      <c r="F142">
        <v>5</v>
      </c>
      <c r="G142" t="s">
        <v>410</v>
      </c>
      <c r="H142" t="s">
        <v>354</v>
      </c>
      <c r="I142">
        <v>1678812601.5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376.3694916829286</v>
      </c>
      <c r="AK142">
        <v>383.5208363636364</v>
      </c>
      <c r="AL142">
        <v>-3.078619386947731</v>
      </c>
      <c r="AM142">
        <v>64.39816624737645</v>
      </c>
      <c r="AN142">
        <f>(AP142 - AO142 + BO142*1E3/(8.314*(BQ142+273.15)) * AR142/BN142 * AQ142) * BN142/(100*BB142) * 1000/(1000 - AP142)</f>
        <v>0</v>
      </c>
      <c r="AO142">
        <v>28.07102672992236</v>
      </c>
      <c r="AP142">
        <v>29.56246242424242</v>
      </c>
      <c r="AQ142">
        <v>3.792338479426423E-06</v>
      </c>
      <c r="AR142">
        <v>112.6110813942616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2.96</v>
      </c>
      <c r="BC142">
        <v>0.5</v>
      </c>
      <c r="BD142" t="s">
        <v>355</v>
      </c>
      <c r="BE142">
        <v>2</v>
      </c>
      <c r="BF142" t="b">
        <v>1</v>
      </c>
      <c r="BG142">
        <v>1678812601.5</v>
      </c>
      <c r="BH142">
        <v>391.4415185185185</v>
      </c>
      <c r="BI142">
        <v>380.6227777777778</v>
      </c>
      <c r="BJ142">
        <v>29.55709259259259</v>
      </c>
      <c r="BK142">
        <v>28.06983333333334</v>
      </c>
      <c r="BL142">
        <v>394.8889259259259</v>
      </c>
      <c r="BM142">
        <v>29.65102962962963</v>
      </c>
      <c r="BN142">
        <v>500.0793333333334</v>
      </c>
      <c r="BO142">
        <v>90.98710740740742</v>
      </c>
      <c r="BP142">
        <v>0.1000016148148148</v>
      </c>
      <c r="BQ142">
        <v>34.40837777777778</v>
      </c>
      <c r="BR142">
        <v>34.99644444444444</v>
      </c>
      <c r="BS142">
        <v>999.9000000000001</v>
      </c>
      <c r="BT142">
        <v>0</v>
      </c>
      <c r="BU142">
        <v>0</v>
      </c>
      <c r="BV142">
        <v>9992.381481481483</v>
      </c>
      <c r="BW142">
        <v>0</v>
      </c>
      <c r="BX142">
        <v>6.405526296296295</v>
      </c>
      <c r="BY142">
        <v>10.81867592592593</v>
      </c>
      <c r="BZ142">
        <v>403.3637407407408</v>
      </c>
      <c r="CA142">
        <v>391.6154814814814</v>
      </c>
      <c r="CB142">
        <v>1.487251481481482</v>
      </c>
      <c r="CC142">
        <v>380.6227777777778</v>
      </c>
      <c r="CD142">
        <v>28.06983333333334</v>
      </c>
      <c r="CE142">
        <v>2.689314444444445</v>
      </c>
      <c r="CF142">
        <v>2.553993333333334</v>
      </c>
      <c r="CG142">
        <v>22.21995925925926</v>
      </c>
      <c r="CH142">
        <v>21.37472962962963</v>
      </c>
      <c r="CI142">
        <v>1999.98037037037</v>
      </c>
      <c r="CJ142">
        <v>0.9800057777777779</v>
      </c>
      <c r="CK142">
        <v>0.01999402222222222</v>
      </c>
      <c r="CL142">
        <v>0</v>
      </c>
      <c r="CM142">
        <v>2.312874074074074</v>
      </c>
      <c r="CN142">
        <v>0</v>
      </c>
      <c r="CO142">
        <v>5703.81925925926</v>
      </c>
      <c r="CP142">
        <v>16749.31481481481</v>
      </c>
      <c r="CQ142">
        <v>39.17781481481481</v>
      </c>
      <c r="CR142">
        <v>39.75229629629629</v>
      </c>
      <c r="CS142">
        <v>39.08066666666667</v>
      </c>
      <c r="CT142">
        <v>39.062</v>
      </c>
      <c r="CU142">
        <v>38.937</v>
      </c>
      <c r="CV142">
        <v>1959.990370370371</v>
      </c>
      <c r="CW142">
        <v>39.99</v>
      </c>
      <c r="CX142">
        <v>0</v>
      </c>
      <c r="CY142">
        <v>1678812614.1</v>
      </c>
      <c r="CZ142">
        <v>0</v>
      </c>
      <c r="DA142">
        <v>0</v>
      </c>
      <c r="DB142" t="s">
        <v>356</v>
      </c>
      <c r="DC142">
        <v>1678481775.6</v>
      </c>
      <c r="DD142">
        <v>1678481780.6</v>
      </c>
      <c r="DE142">
        <v>0</v>
      </c>
      <c r="DF142">
        <v>1.339</v>
      </c>
      <c r="DG142">
        <v>0.082</v>
      </c>
      <c r="DH142">
        <v>-1.99</v>
      </c>
      <c r="DI142">
        <v>-0.032</v>
      </c>
      <c r="DJ142">
        <v>420</v>
      </c>
      <c r="DK142">
        <v>29</v>
      </c>
      <c r="DL142">
        <v>0.33</v>
      </c>
      <c r="DM142">
        <v>0.22</v>
      </c>
      <c r="DN142">
        <v>6.277866463414633</v>
      </c>
      <c r="DO142">
        <v>66.68530164459931</v>
      </c>
      <c r="DP142">
        <v>6.779524065992517</v>
      </c>
      <c r="DQ142">
        <v>0</v>
      </c>
      <c r="DR142">
        <v>1.485063414634146</v>
      </c>
      <c r="DS142">
        <v>0.03527749128920157</v>
      </c>
      <c r="DT142">
        <v>0.003561047125910665</v>
      </c>
      <c r="DU142">
        <v>1</v>
      </c>
      <c r="DV142">
        <v>1</v>
      </c>
      <c r="DW142">
        <v>2</v>
      </c>
      <c r="DX142" t="s">
        <v>357</v>
      </c>
      <c r="DY142">
        <v>2.98038</v>
      </c>
      <c r="DZ142">
        <v>2.71554</v>
      </c>
      <c r="EA142">
        <v>0.0865475</v>
      </c>
      <c r="EB142">
        <v>0.0825567</v>
      </c>
      <c r="EC142">
        <v>0.124366</v>
      </c>
      <c r="ED142">
        <v>0.117622</v>
      </c>
      <c r="EE142">
        <v>28967.9</v>
      </c>
      <c r="EF142">
        <v>29193.8</v>
      </c>
      <c r="EG142">
        <v>29486.5</v>
      </c>
      <c r="EH142">
        <v>29437.3</v>
      </c>
      <c r="EI142">
        <v>34203.6</v>
      </c>
      <c r="EJ142">
        <v>34497.3</v>
      </c>
      <c r="EK142">
        <v>41544.4</v>
      </c>
      <c r="EL142">
        <v>41928.8</v>
      </c>
      <c r="EM142">
        <v>1.95292</v>
      </c>
      <c r="EN142">
        <v>1.87973</v>
      </c>
      <c r="EO142">
        <v>0.18606</v>
      </c>
      <c r="EP142">
        <v>0</v>
      </c>
      <c r="EQ142">
        <v>32.0047</v>
      </c>
      <c r="ER142">
        <v>999.9</v>
      </c>
      <c r="ES142">
        <v>51.5</v>
      </c>
      <c r="ET142">
        <v>33.2</v>
      </c>
      <c r="EU142">
        <v>28.9226</v>
      </c>
      <c r="EV142">
        <v>63.27</v>
      </c>
      <c r="EW142">
        <v>32.1394</v>
      </c>
      <c r="EX142">
        <v>1</v>
      </c>
      <c r="EY142">
        <v>0.0820249</v>
      </c>
      <c r="EZ142">
        <v>-2.24297</v>
      </c>
      <c r="FA142">
        <v>20.324</v>
      </c>
      <c r="FB142">
        <v>5.21684</v>
      </c>
      <c r="FC142">
        <v>12.0099</v>
      </c>
      <c r="FD142">
        <v>4.9888</v>
      </c>
      <c r="FE142">
        <v>3.2883</v>
      </c>
      <c r="FF142">
        <v>9999</v>
      </c>
      <c r="FG142">
        <v>9999</v>
      </c>
      <c r="FH142">
        <v>9999</v>
      </c>
      <c r="FI142">
        <v>999.9</v>
      </c>
      <c r="FJ142">
        <v>1.86798</v>
      </c>
      <c r="FK142">
        <v>1.86707</v>
      </c>
      <c r="FL142">
        <v>1.86646</v>
      </c>
      <c r="FM142">
        <v>1.86632</v>
      </c>
      <c r="FN142">
        <v>1.86821</v>
      </c>
      <c r="FO142">
        <v>1.87063</v>
      </c>
      <c r="FP142">
        <v>1.86929</v>
      </c>
      <c r="FQ142">
        <v>1.87073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-3.378</v>
      </c>
      <c r="GF142">
        <v>-0.0939</v>
      </c>
      <c r="GG142">
        <v>-2.056217051124162</v>
      </c>
      <c r="GH142">
        <v>-0.003737517340571005</v>
      </c>
      <c r="GI142">
        <v>5.982085394622747E-07</v>
      </c>
      <c r="GJ142">
        <v>-1.391655459703326E-10</v>
      </c>
      <c r="GK142">
        <v>-0.1764639834609928</v>
      </c>
      <c r="GL142">
        <v>-0.02035982196881906</v>
      </c>
      <c r="GM142">
        <v>0.001568582532168705</v>
      </c>
      <c r="GN142">
        <v>-2.657820970413759E-05</v>
      </c>
      <c r="GO142">
        <v>3</v>
      </c>
      <c r="GP142">
        <v>2314</v>
      </c>
      <c r="GQ142">
        <v>1</v>
      </c>
      <c r="GR142">
        <v>27</v>
      </c>
      <c r="GS142">
        <v>5513.9</v>
      </c>
      <c r="GT142">
        <v>5513.8</v>
      </c>
      <c r="GU142">
        <v>0.905762</v>
      </c>
      <c r="GV142">
        <v>2.229</v>
      </c>
      <c r="GW142">
        <v>1.39648</v>
      </c>
      <c r="GX142">
        <v>2.34985</v>
      </c>
      <c r="GY142">
        <v>1.49536</v>
      </c>
      <c r="GZ142">
        <v>2.52075</v>
      </c>
      <c r="HA142">
        <v>40.222</v>
      </c>
      <c r="HB142">
        <v>23.8949</v>
      </c>
      <c r="HC142">
        <v>18</v>
      </c>
      <c r="HD142">
        <v>531.9349999999999</v>
      </c>
      <c r="HE142">
        <v>439.321</v>
      </c>
      <c r="HF142">
        <v>35.11</v>
      </c>
      <c r="HG142">
        <v>28.5802</v>
      </c>
      <c r="HH142">
        <v>30.0003</v>
      </c>
      <c r="HI142">
        <v>28.2834</v>
      </c>
      <c r="HJ142">
        <v>28.1715</v>
      </c>
      <c r="HK142">
        <v>18.1305</v>
      </c>
      <c r="HL142">
        <v>0</v>
      </c>
      <c r="HM142">
        <v>100</v>
      </c>
      <c r="HN142">
        <v>35.0955</v>
      </c>
      <c r="HO142">
        <v>332.75</v>
      </c>
      <c r="HP142">
        <v>29.2491</v>
      </c>
      <c r="HQ142">
        <v>100.849</v>
      </c>
      <c r="HR142">
        <v>100.718</v>
      </c>
    </row>
    <row r="143" spans="1:226">
      <c r="A143">
        <v>127</v>
      </c>
      <c r="B143">
        <v>1678812614</v>
      </c>
      <c r="C143">
        <v>2294.900000095367</v>
      </c>
      <c r="D143" t="s">
        <v>613</v>
      </c>
      <c r="E143" t="s">
        <v>614</v>
      </c>
      <c r="F143">
        <v>5</v>
      </c>
      <c r="G143" t="s">
        <v>410</v>
      </c>
      <c r="H143" t="s">
        <v>354</v>
      </c>
      <c r="I143">
        <v>1678812606.214286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359.811508739286</v>
      </c>
      <c r="AK143">
        <v>367.6461636363636</v>
      </c>
      <c r="AL143">
        <v>-3.195669732040952</v>
      </c>
      <c r="AM143">
        <v>64.39816624737645</v>
      </c>
      <c r="AN143">
        <f>(AP143 - AO143 + BO143*1E3/(8.314*(BQ143+273.15)) * AR143/BN143 * AQ143) * BN143/(100*BB143) * 1000/(1000 - AP143)</f>
        <v>0</v>
      </c>
      <c r="AO143">
        <v>28.07266091152674</v>
      </c>
      <c r="AP143">
        <v>29.56690666666668</v>
      </c>
      <c r="AQ143">
        <v>1.07803552064597E-05</v>
      </c>
      <c r="AR143">
        <v>112.6110813942616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2.96</v>
      </c>
      <c r="BC143">
        <v>0.5</v>
      </c>
      <c r="BD143" t="s">
        <v>355</v>
      </c>
      <c r="BE143">
        <v>2</v>
      </c>
      <c r="BF143" t="b">
        <v>1</v>
      </c>
      <c r="BG143">
        <v>1678812606.214286</v>
      </c>
      <c r="BH143">
        <v>378.6058928571427</v>
      </c>
      <c r="BI143">
        <v>365.3197500000001</v>
      </c>
      <c r="BJ143">
        <v>29.560475</v>
      </c>
      <c r="BK143">
        <v>28.070575</v>
      </c>
      <c r="BL143">
        <v>382.0102857142857</v>
      </c>
      <c r="BM143">
        <v>29.6544</v>
      </c>
      <c r="BN143">
        <v>500.0733571428572</v>
      </c>
      <c r="BO143">
        <v>90.98656071428572</v>
      </c>
      <c r="BP143">
        <v>0.09999089642857141</v>
      </c>
      <c r="BQ143">
        <v>34.41269642857143</v>
      </c>
      <c r="BR143">
        <v>35.00713571428572</v>
      </c>
      <c r="BS143">
        <v>999.9000000000002</v>
      </c>
      <c r="BT143">
        <v>0</v>
      </c>
      <c r="BU143">
        <v>0</v>
      </c>
      <c r="BV143">
        <v>9991.605</v>
      </c>
      <c r="BW143">
        <v>0</v>
      </c>
      <c r="BX143">
        <v>6.407659999999999</v>
      </c>
      <c r="BY143">
        <v>13.2860775</v>
      </c>
      <c r="BZ143">
        <v>390.1385</v>
      </c>
      <c r="CA143">
        <v>375.8706785714285</v>
      </c>
      <c r="CB143">
        <v>1.489890714285714</v>
      </c>
      <c r="CC143">
        <v>365.3197500000001</v>
      </c>
      <c r="CD143">
        <v>28.070575</v>
      </c>
      <c r="CE143">
        <v>2.689605714285714</v>
      </c>
      <c r="CF143">
        <v>2.554046071428572</v>
      </c>
      <c r="CG143">
        <v>22.22173928571428</v>
      </c>
      <c r="CH143">
        <v>21.37506071428572</v>
      </c>
      <c r="CI143">
        <v>1999.995357142858</v>
      </c>
      <c r="CJ143">
        <v>0.9800059642857144</v>
      </c>
      <c r="CK143">
        <v>0.01999383571428571</v>
      </c>
      <c r="CL143">
        <v>0</v>
      </c>
      <c r="CM143">
        <v>2.331292857142857</v>
      </c>
      <c r="CN143">
        <v>0</v>
      </c>
      <c r="CO143">
        <v>5705.256785714286</v>
      </c>
      <c r="CP143">
        <v>16749.44642857143</v>
      </c>
      <c r="CQ143">
        <v>39.18257142857142</v>
      </c>
      <c r="CR143">
        <v>39.77214285714285</v>
      </c>
      <c r="CS143">
        <v>39.10025</v>
      </c>
      <c r="CT143">
        <v>39.062</v>
      </c>
      <c r="CU143">
        <v>38.94375</v>
      </c>
      <c r="CV143">
        <v>1960.005357142858</v>
      </c>
      <c r="CW143">
        <v>39.99</v>
      </c>
      <c r="CX143">
        <v>0</v>
      </c>
      <c r="CY143">
        <v>1678812618.9</v>
      </c>
      <c r="CZ143">
        <v>0</v>
      </c>
      <c r="DA143">
        <v>0</v>
      </c>
      <c r="DB143" t="s">
        <v>356</v>
      </c>
      <c r="DC143">
        <v>1678481775.6</v>
      </c>
      <c r="DD143">
        <v>1678481780.6</v>
      </c>
      <c r="DE143">
        <v>0</v>
      </c>
      <c r="DF143">
        <v>1.339</v>
      </c>
      <c r="DG143">
        <v>0.082</v>
      </c>
      <c r="DH143">
        <v>-1.99</v>
      </c>
      <c r="DI143">
        <v>-0.032</v>
      </c>
      <c r="DJ143">
        <v>420</v>
      </c>
      <c r="DK143">
        <v>29</v>
      </c>
      <c r="DL143">
        <v>0.33</v>
      </c>
      <c r="DM143">
        <v>0.22</v>
      </c>
      <c r="DN143">
        <v>11.46116170731707</v>
      </c>
      <c r="DO143">
        <v>33.75751526132404</v>
      </c>
      <c r="DP143">
        <v>3.524216279816191</v>
      </c>
      <c r="DQ143">
        <v>0</v>
      </c>
      <c r="DR143">
        <v>1.488156341463415</v>
      </c>
      <c r="DS143">
        <v>0.03485121951219677</v>
      </c>
      <c r="DT143">
        <v>0.003523340125435002</v>
      </c>
      <c r="DU143">
        <v>1</v>
      </c>
      <c r="DV143">
        <v>1</v>
      </c>
      <c r="DW143">
        <v>2</v>
      </c>
      <c r="DX143" t="s">
        <v>357</v>
      </c>
      <c r="DY143">
        <v>2.98041</v>
      </c>
      <c r="DZ143">
        <v>2.7155</v>
      </c>
      <c r="EA143">
        <v>0.0837043</v>
      </c>
      <c r="EB143">
        <v>0.079419</v>
      </c>
      <c r="EC143">
        <v>0.124378</v>
      </c>
      <c r="ED143">
        <v>0.117626</v>
      </c>
      <c r="EE143">
        <v>29057.2</v>
      </c>
      <c r="EF143">
        <v>29293.7</v>
      </c>
      <c r="EG143">
        <v>29485.6</v>
      </c>
      <c r="EH143">
        <v>29437.3</v>
      </c>
      <c r="EI143">
        <v>34202.1</v>
      </c>
      <c r="EJ143">
        <v>34497.1</v>
      </c>
      <c r="EK143">
        <v>41543.2</v>
      </c>
      <c r="EL143">
        <v>41928.8</v>
      </c>
      <c r="EM143">
        <v>1.95295</v>
      </c>
      <c r="EN143">
        <v>1.87955</v>
      </c>
      <c r="EO143">
        <v>0.186078</v>
      </c>
      <c r="EP143">
        <v>0</v>
      </c>
      <c r="EQ143">
        <v>32.0047</v>
      </c>
      <c r="ER143">
        <v>999.9</v>
      </c>
      <c r="ES143">
        <v>51.5</v>
      </c>
      <c r="ET143">
        <v>33.2</v>
      </c>
      <c r="EU143">
        <v>28.919</v>
      </c>
      <c r="EV143">
        <v>63.1</v>
      </c>
      <c r="EW143">
        <v>32.4319</v>
      </c>
      <c r="EX143">
        <v>1</v>
      </c>
      <c r="EY143">
        <v>0.0824771</v>
      </c>
      <c r="EZ143">
        <v>-2.23269</v>
      </c>
      <c r="FA143">
        <v>20.3244</v>
      </c>
      <c r="FB143">
        <v>5.21819</v>
      </c>
      <c r="FC143">
        <v>12.0099</v>
      </c>
      <c r="FD143">
        <v>4.98935</v>
      </c>
      <c r="FE143">
        <v>3.28865</v>
      </c>
      <c r="FF143">
        <v>9999</v>
      </c>
      <c r="FG143">
        <v>9999</v>
      </c>
      <c r="FH143">
        <v>9999</v>
      </c>
      <c r="FI143">
        <v>999.9</v>
      </c>
      <c r="FJ143">
        <v>1.86798</v>
      </c>
      <c r="FK143">
        <v>1.86706</v>
      </c>
      <c r="FL143">
        <v>1.86646</v>
      </c>
      <c r="FM143">
        <v>1.86632</v>
      </c>
      <c r="FN143">
        <v>1.86823</v>
      </c>
      <c r="FO143">
        <v>1.87059</v>
      </c>
      <c r="FP143">
        <v>1.86929</v>
      </c>
      <c r="FQ143">
        <v>1.87073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-3.326</v>
      </c>
      <c r="GF143">
        <v>-0.0939</v>
      </c>
      <c r="GG143">
        <v>-2.056217051124162</v>
      </c>
      <c r="GH143">
        <v>-0.003737517340571005</v>
      </c>
      <c r="GI143">
        <v>5.982085394622747E-07</v>
      </c>
      <c r="GJ143">
        <v>-1.391655459703326E-10</v>
      </c>
      <c r="GK143">
        <v>-0.1764639834609928</v>
      </c>
      <c r="GL143">
        <v>-0.02035982196881906</v>
      </c>
      <c r="GM143">
        <v>0.001568582532168705</v>
      </c>
      <c r="GN143">
        <v>-2.657820970413759E-05</v>
      </c>
      <c r="GO143">
        <v>3</v>
      </c>
      <c r="GP143">
        <v>2314</v>
      </c>
      <c r="GQ143">
        <v>1</v>
      </c>
      <c r="GR143">
        <v>27</v>
      </c>
      <c r="GS143">
        <v>5514</v>
      </c>
      <c r="GT143">
        <v>5513.9</v>
      </c>
      <c r="GU143">
        <v>0.872803</v>
      </c>
      <c r="GV143">
        <v>2.23511</v>
      </c>
      <c r="GW143">
        <v>1.39771</v>
      </c>
      <c r="GX143">
        <v>2.34985</v>
      </c>
      <c r="GY143">
        <v>1.49536</v>
      </c>
      <c r="GZ143">
        <v>2.40479</v>
      </c>
      <c r="HA143">
        <v>40.222</v>
      </c>
      <c r="HB143">
        <v>23.8861</v>
      </c>
      <c r="HC143">
        <v>18</v>
      </c>
      <c r="HD143">
        <v>532.024</v>
      </c>
      <c r="HE143">
        <v>439.277</v>
      </c>
      <c r="HF143">
        <v>35.1031</v>
      </c>
      <c r="HG143">
        <v>28.5869</v>
      </c>
      <c r="HH143">
        <v>30.0005</v>
      </c>
      <c r="HI143">
        <v>28.2915</v>
      </c>
      <c r="HJ143">
        <v>28.1798</v>
      </c>
      <c r="HK143">
        <v>17.471</v>
      </c>
      <c r="HL143">
        <v>0</v>
      </c>
      <c r="HM143">
        <v>100</v>
      </c>
      <c r="HN143">
        <v>35.0745</v>
      </c>
      <c r="HO143">
        <v>319.356</v>
      </c>
      <c r="HP143">
        <v>29.2491</v>
      </c>
      <c r="HQ143">
        <v>100.846</v>
      </c>
      <c r="HR143">
        <v>100.719</v>
      </c>
    </row>
    <row r="144" spans="1:226">
      <c r="A144">
        <v>128</v>
      </c>
      <c r="B144">
        <v>1678812619</v>
      </c>
      <c r="C144">
        <v>2299.900000095367</v>
      </c>
      <c r="D144" t="s">
        <v>615</v>
      </c>
      <c r="E144" t="s">
        <v>616</v>
      </c>
      <c r="F144">
        <v>5</v>
      </c>
      <c r="G144" t="s">
        <v>410</v>
      </c>
      <c r="H144" t="s">
        <v>354</v>
      </c>
      <c r="I144">
        <v>1678812611.5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342.4993213479449</v>
      </c>
      <c r="AK144">
        <v>351.1026848484848</v>
      </c>
      <c r="AL144">
        <v>-3.310778547873319</v>
      </c>
      <c r="AM144">
        <v>64.39816624737645</v>
      </c>
      <c r="AN144">
        <f>(AP144 - AO144 + BO144*1E3/(8.314*(BQ144+273.15)) * AR144/BN144 * AQ144) * BN144/(100*BB144) * 1000/(1000 - AP144)</f>
        <v>0</v>
      </c>
      <c r="AO144">
        <v>28.07666111437469</v>
      </c>
      <c r="AP144">
        <v>29.57362727272728</v>
      </c>
      <c r="AQ144">
        <v>8.43721972077126E-06</v>
      </c>
      <c r="AR144">
        <v>112.6110813942616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2.96</v>
      </c>
      <c r="BC144">
        <v>0.5</v>
      </c>
      <c r="BD144" t="s">
        <v>355</v>
      </c>
      <c r="BE144">
        <v>2</v>
      </c>
      <c r="BF144" t="b">
        <v>1</v>
      </c>
      <c r="BG144">
        <v>1678812611.5</v>
      </c>
      <c r="BH144">
        <v>362.7844444444444</v>
      </c>
      <c r="BI144">
        <v>347.906962962963</v>
      </c>
      <c r="BJ144">
        <v>29.5656</v>
      </c>
      <c r="BK144">
        <v>28.07287407407407</v>
      </c>
      <c r="BL144">
        <v>366.1356296296296</v>
      </c>
      <c r="BM144">
        <v>29.6595074074074</v>
      </c>
      <c r="BN144">
        <v>500.0672592592592</v>
      </c>
      <c r="BO144">
        <v>90.98628888888888</v>
      </c>
      <c r="BP144">
        <v>0.09998601111111111</v>
      </c>
      <c r="BQ144">
        <v>34.41711851851851</v>
      </c>
      <c r="BR144">
        <v>35.01154074074074</v>
      </c>
      <c r="BS144">
        <v>999.9000000000001</v>
      </c>
      <c r="BT144">
        <v>0</v>
      </c>
      <c r="BU144">
        <v>0</v>
      </c>
      <c r="BV144">
        <v>9994.235925925926</v>
      </c>
      <c r="BW144">
        <v>0</v>
      </c>
      <c r="BX144">
        <v>6.407659999999999</v>
      </c>
      <c r="BY144">
        <v>14.87741851851852</v>
      </c>
      <c r="BZ144">
        <v>373.8371111111111</v>
      </c>
      <c r="CA144">
        <v>357.9558518518518</v>
      </c>
      <c r="CB144">
        <v>1.492717407407407</v>
      </c>
      <c r="CC144">
        <v>347.906962962963</v>
      </c>
      <c r="CD144">
        <v>28.07287407407407</v>
      </c>
      <c r="CE144">
        <v>2.690063703703703</v>
      </c>
      <c r="CF144">
        <v>2.554246666666666</v>
      </c>
      <c r="CG144">
        <v>22.22454444444444</v>
      </c>
      <c r="CH144">
        <v>21.37635185185186</v>
      </c>
      <c r="CI144">
        <v>2000.005555555556</v>
      </c>
      <c r="CJ144">
        <v>0.9800061111111111</v>
      </c>
      <c r="CK144">
        <v>0.01999368888888889</v>
      </c>
      <c r="CL144">
        <v>0</v>
      </c>
      <c r="CM144">
        <v>2.28727037037037</v>
      </c>
      <c r="CN144">
        <v>0</v>
      </c>
      <c r="CO144">
        <v>5707.145185185184</v>
      </c>
      <c r="CP144">
        <v>16749.54444444444</v>
      </c>
      <c r="CQ144">
        <v>39.187</v>
      </c>
      <c r="CR144">
        <v>39.79133333333333</v>
      </c>
      <c r="CS144">
        <v>39.12033333333333</v>
      </c>
      <c r="CT144">
        <v>39.062</v>
      </c>
      <c r="CU144">
        <v>38.95566666666667</v>
      </c>
      <c r="CV144">
        <v>1960.015555555556</v>
      </c>
      <c r="CW144">
        <v>39.99</v>
      </c>
      <c r="CX144">
        <v>0</v>
      </c>
      <c r="CY144">
        <v>1678812623.7</v>
      </c>
      <c r="CZ144">
        <v>0</v>
      </c>
      <c r="DA144">
        <v>0</v>
      </c>
      <c r="DB144" t="s">
        <v>356</v>
      </c>
      <c r="DC144">
        <v>1678481775.6</v>
      </c>
      <c r="DD144">
        <v>1678481780.6</v>
      </c>
      <c r="DE144">
        <v>0</v>
      </c>
      <c r="DF144">
        <v>1.339</v>
      </c>
      <c r="DG144">
        <v>0.082</v>
      </c>
      <c r="DH144">
        <v>-1.99</v>
      </c>
      <c r="DI144">
        <v>-0.032</v>
      </c>
      <c r="DJ144">
        <v>420</v>
      </c>
      <c r="DK144">
        <v>29</v>
      </c>
      <c r="DL144">
        <v>0.33</v>
      </c>
      <c r="DM144">
        <v>0.22</v>
      </c>
      <c r="DN144">
        <v>13.47228341463414</v>
      </c>
      <c r="DO144">
        <v>20.55371749128921</v>
      </c>
      <c r="DP144">
        <v>2.12178464318637</v>
      </c>
      <c r="DQ144">
        <v>0</v>
      </c>
      <c r="DR144">
        <v>1.490554146341464</v>
      </c>
      <c r="DS144">
        <v>0.03139128919860653</v>
      </c>
      <c r="DT144">
        <v>0.003166808022560717</v>
      </c>
      <c r="DU144">
        <v>1</v>
      </c>
      <c r="DV144">
        <v>1</v>
      </c>
      <c r="DW144">
        <v>2</v>
      </c>
      <c r="DX144" t="s">
        <v>357</v>
      </c>
      <c r="DY144">
        <v>2.98076</v>
      </c>
      <c r="DZ144">
        <v>2.71559</v>
      </c>
      <c r="EA144">
        <v>0.0806982</v>
      </c>
      <c r="EB144">
        <v>0.0762731</v>
      </c>
      <c r="EC144">
        <v>0.124393</v>
      </c>
      <c r="ED144">
        <v>0.117632</v>
      </c>
      <c r="EE144">
        <v>29152.6</v>
      </c>
      <c r="EF144">
        <v>29393.6</v>
      </c>
      <c r="EG144">
        <v>29485.8</v>
      </c>
      <c r="EH144">
        <v>29437.2</v>
      </c>
      <c r="EI144">
        <v>34202</v>
      </c>
      <c r="EJ144">
        <v>34496.8</v>
      </c>
      <c r="EK144">
        <v>41543.8</v>
      </c>
      <c r="EL144">
        <v>41928.8</v>
      </c>
      <c r="EM144">
        <v>1.95292</v>
      </c>
      <c r="EN144">
        <v>1.87938</v>
      </c>
      <c r="EO144">
        <v>0.185333</v>
      </c>
      <c r="EP144">
        <v>0</v>
      </c>
      <c r="EQ144">
        <v>32.0078</v>
      </c>
      <c r="ER144">
        <v>999.9</v>
      </c>
      <c r="ES144">
        <v>51.5</v>
      </c>
      <c r="ET144">
        <v>33.2</v>
      </c>
      <c r="EU144">
        <v>28.92</v>
      </c>
      <c r="EV144">
        <v>63.23</v>
      </c>
      <c r="EW144">
        <v>31.7348</v>
      </c>
      <c r="EX144">
        <v>1</v>
      </c>
      <c r="EY144">
        <v>0.0826474</v>
      </c>
      <c r="EZ144">
        <v>-2.15543</v>
      </c>
      <c r="FA144">
        <v>20.3253</v>
      </c>
      <c r="FB144">
        <v>5.21714</v>
      </c>
      <c r="FC144">
        <v>12.0099</v>
      </c>
      <c r="FD144">
        <v>4.989</v>
      </c>
      <c r="FE144">
        <v>3.28842</v>
      </c>
      <c r="FF144">
        <v>9999</v>
      </c>
      <c r="FG144">
        <v>9999</v>
      </c>
      <c r="FH144">
        <v>9999</v>
      </c>
      <c r="FI144">
        <v>999.9</v>
      </c>
      <c r="FJ144">
        <v>1.86798</v>
      </c>
      <c r="FK144">
        <v>1.86707</v>
      </c>
      <c r="FL144">
        <v>1.86646</v>
      </c>
      <c r="FM144">
        <v>1.8663</v>
      </c>
      <c r="FN144">
        <v>1.86821</v>
      </c>
      <c r="FO144">
        <v>1.87058</v>
      </c>
      <c r="FP144">
        <v>1.86929</v>
      </c>
      <c r="FQ144">
        <v>1.87073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-3.271</v>
      </c>
      <c r="GF144">
        <v>-0.0939</v>
      </c>
      <c r="GG144">
        <v>-2.056217051124162</v>
      </c>
      <c r="GH144">
        <v>-0.003737517340571005</v>
      </c>
      <c r="GI144">
        <v>5.982085394622747E-07</v>
      </c>
      <c r="GJ144">
        <v>-1.391655459703326E-10</v>
      </c>
      <c r="GK144">
        <v>-0.1764639834609928</v>
      </c>
      <c r="GL144">
        <v>-0.02035982196881906</v>
      </c>
      <c r="GM144">
        <v>0.001568582532168705</v>
      </c>
      <c r="GN144">
        <v>-2.657820970413759E-05</v>
      </c>
      <c r="GO144">
        <v>3</v>
      </c>
      <c r="GP144">
        <v>2314</v>
      </c>
      <c r="GQ144">
        <v>1</v>
      </c>
      <c r="GR144">
        <v>27</v>
      </c>
      <c r="GS144">
        <v>5514.1</v>
      </c>
      <c r="GT144">
        <v>5514</v>
      </c>
      <c r="GU144">
        <v>0.834961</v>
      </c>
      <c r="GV144">
        <v>2.23999</v>
      </c>
      <c r="GW144">
        <v>1.39648</v>
      </c>
      <c r="GX144">
        <v>2.35107</v>
      </c>
      <c r="GY144">
        <v>1.49536</v>
      </c>
      <c r="GZ144">
        <v>2.57935</v>
      </c>
      <c r="HA144">
        <v>40.222</v>
      </c>
      <c r="HB144">
        <v>23.8861</v>
      </c>
      <c r="HC144">
        <v>18</v>
      </c>
      <c r="HD144">
        <v>532.079</v>
      </c>
      <c r="HE144">
        <v>439.229</v>
      </c>
      <c r="HF144">
        <v>35.0861</v>
      </c>
      <c r="HG144">
        <v>28.593</v>
      </c>
      <c r="HH144">
        <v>30.0003</v>
      </c>
      <c r="HI144">
        <v>28.2996</v>
      </c>
      <c r="HJ144">
        <v>28.1876</v>
      </c>
      <c r="HK144">
        <v>16.7156</v>
      </c>
      <c r="HL144">
        <v>0</v>
      </c>
      <c r="HM144">
        <v>100</v>
      </c>
      <c r="HN144">
        <v>35.0636</v>
      </c>
      <c r="HO144">
        <v>299.035</v>
      </c>
      <c r="HP144">
        <v>29.2491</v>
      </c>
      <c r="HQ144">
        <v>100.847</v>
      </c>
      <c r="HR144">
        <v>100.718</v>
      </c>
    </row>
    <row r="145" spans="1:226">
      <c r="A145">
        <v>129</v>
      </c>
      <c r="B145">
        <v>1678812624</v>
      </c>
      <c r="C145">
        <v>2304.900000095367</v>
      </c>
      <c r="D145" t="s">
        <v>617</v>
      </c>
      <c r="E145" t="s">
        <v>618</v>
      </c>
      <c r="F145">
        <v>5</v>
      </c>
      <c r="G145" t="s">
        <v>410</v>
      </c>
      <c r="H145" t="s">
        <v>354</v>
      </c>
      <c r="I145">
        <v>1678812616.214286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325.0156601577519</v>
      </c>
      <c r="AK145">
        <v>334.2835030303031</v>
      </c>
      <c r="AL145">
        <v>-3.380146395819347</v>
      </c>
      <c r="AM145">
        <v>64.39816624737645</v>
      </c>
      <c r="AN145">
        <f>(AP145 - AO145 + BO145*1E3/(8.314*(BQ145+273.15)) * AR145/BN145 * AQ145) * BN145/(100*BB145) * 1000/(1000 - AP145)</f>
        <v>0</v>
      </c>
      <c r="AO145">
        <v>28.07929602582236</v>
      </c>
      <c r="AP145">
        <v>29.57956666666666</v>
      </c>
      <c r="AQ145">
        <v>6.570978544162815E-06</v>
      </c>
      <c r="AR145">
        <v>112.6110813942616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2.96</v>
      </c>
      <c r="BC145">
        <v>0.5</v>
      </c>
      <c r="BD145" t="s">
        <v>355</v>
      </c>
      <c r="BE145">
        <v>2</v>
      </c>
      <c r="BF145" t="b">
        <v>1</v>
      </c>
      <c r="BG145">
        <v>1678812616.214286</v>
      </c>
      <c r="BH145">
        <v>347.9396428571428</v>
      </c>
      <c r="BI145">
        <v>332.1772500000001</v>
      </c>
      <c r="BJ145">
        <v>29.57065357142857</v>
      </c>
      <c r="BK145">
        <v>28.07530714285715</v>
      </c>
      <c r="BL145">
        <v>351.2406785714285</v>
      </c>
      <c r="BM145">
        <v>29.66456071428572</v>
      </c>
      <c r="BN145">
        <v>500.0641071428572</v>
      </c>
      <c r="BO145">
        <v>90.98601071428571</v>
      </c>
      <c r="BP145">
        <v>0.09998019642857145</v>
      </c>
      <c r="BQ145">
        <v>34.41878571428571</v>
      </c>
      <c r="BR145">
        <v>35.01099285714285</v>
      </c>
      <c r="BS145">
        <v>999.9000000000002</v>
      </c>
      <c r="BT145">
        <v>0</v>
      </c>
      <c r="BU145">
        <v>0</v>
      </c>
      <c r="BV145">
        <v>9996.989642857143</v>
      </c>
      <c r="BW145">
        <v>0</v>
      </c>
      <c r="BX145">
        <v>6.407659999999999</v>
      </c>
      <c r="BY145">
        <v>15.76230714285714</v>
      </c>
      <c r="BZ145">
        <v>358.5418214285714</v>
      </c>
      <c r="CA145">
        <v>341.7725714285714</v>
      </c>
      <c r="CB145">
        <v>1.495343571428571</v>
      </c>
      <c r="CC145">
        <v>332.1772500000001</v>
      </c>
      <c r="CD145">
        <v>28.07530714285715</v>
      </c>
      <c r="CE145">
        <v>2.690515357142857</v>
      </c>
      <c r="CF145">
        <v>2.554460714285715</v>
      </c>
      <c r="CG145">
        <v>22.22731071428571</v>
      </c>
      <c r="CH145">
        <v>21.37771071428571</v>
      </c>
      <c r="CI145">
        <v>1999.994642857143</v>
      </c>
      <c r="CJ145">
        <v>0.9800060714285713</v>
      </c>
      <c r="CK145">
        <v>0.01999372857142857</v>
      </c>
      <c r="CL145">
        <v>0</v>
      </c>
      <c r="CM145">
        <v>2.261889285714286</v>
      </c>
      <c r="CN145">
        <v>0</v>
      </c>
      <c r="CO145">
        <v>5709.1225</v>
      </c>
      <c r="CP145">
        <v>16749.45357142857</v>
      </c>
      <c r="CQ145">
        <v>39.187</v>
      </c>
      <c r="CR145">
        <v>39.8097857142857</v>
      </c>
      <c r="CS145">
        <v>39.125</v>
      </c>
      <c r="CT145">
        <v>39.07774999999999</v>
      </c>
      <c r="CU145">
        <v>38.97075</v>
      </c>
      <c r="CV145">
        <v>1960.004642857142</v>
      </c>
      <c r="CW145">
        <v>39.99</v>
      </c>
      <c r="CX145">
        <v>0</v>
      </c>
      <c r="CY145">
        <v>1678812629.1</v>
      </c>
      <c r="CZ145">
        <v>0</v>
      </c>
      <c r="DA145">
        <v>0</v>
      </c>
      <c r="DB145" t="s">
        <v>356</v>
      </c>
      <c r="DC145">
        <v>1678481775.6</v>
      </c>
      <c r="DD145">
        <v>1678481780.6</v>
      </c>
      <c r="DE145">
        <v>0</v>
      </c>
      <c r="DF145">
        <v>1.339</v>
      </c>
      <c r="DG145">
        <v>0.082</v>
      </c>
      <c r="DH145">
        <v>-1.99</v>
      </c>
      <c r="DI145">
        <v>-0.032</v>
      </c>
      <c r="DJ145">
        <v>420</v>
      </c>
      <c r="DK145">
        <v>29</v>
      </c>
      <c r="DL145">
        <v>0.33</v>
      </c>
      <c r="DM145">
        <v>0.22</v>
      </c>
      <c r="DN145">
        <v>15.2061243902439</v>
      </c>
      <c r="DO145">
        <v>11.84634146341465</v>
      </c>
      <c r="DP145">
        <v>1.183194282498366</v>
      </c>
      <c r="DQ145">
        <v>0</v>
      </c>
      <c r="DR145">
        <v>1.494025365853659</v>
      </c>
      <c r="DS145">
        <v>0.03325818815330884</v>
      </c>
      <c r="DT145">
        <v>0.00336416778210466</v>
      </c>
      <c r="DU145">
        <v>1</v>
      </c>
      <c r="DV145">
        <v>1</v>
      </c>
      <c r="DW145">
        <v>2</v>
      </c>
      <c r="DX145" t="s">
        <v>357</v>
      </c>
      <c r="DY145">
        <v>2.98062</v>
      </c>
      <c r="DZ145">
        <v>2.71567</v>
      </c>
      <c r="EA145">
        <v>0.07757799999999999</v>
      </c>
      <c r="EB145">
        <v>0.07297579999999999</v>
      </c>
      <c r="EC145">
        <v>0.124408</v>
      </c>
      <c r="ED145">
        <v>0.117639</v>
      </c>
      <c r="EE145">
        <v>29251.5</v>
      </c>
      <c r="EF145">
        <v>29498.2</v>
      </c>
      <c r="EG145">
        <v>29485.8</v>
      </c>
      <c r="EH145">
        <v>29436.8</v>
      </c>
      <c r="EI145">
        <v>34201.1</v>
      </c>
      <c r="EJ145">
        <v>34496.2</v>
      </c>
      <c r="EK145">
        <v>41543.5</v>
      </c>
      <c r="EL145">
        <v>41928.4</v>
      </c>
      <c r="EM145">
        <v>1.95295</v>
      </c>
      <c r="EN145">
        <v>1.87917</v>
      </c>
      <c r="EO145">
        <v>0.184458</v>
      </c>
      <c r="EP145">
        <v>0</v>
      </c>
      <c r="EQ145">
        <v>32.0113</v>
      </c>
      <c r="ER145">
        <v>999.9</v>
      </c>
      <c r="ES145">
        <v>51.5</v>
      </c>
      <c r="ET145">
        <v>33.2</v>
      </c>
      <c r="EU145">
        <v>28.9184</v>
      </c>
      <c r="EV145">
        <v>63.24</v>
      </c>
      <c r="EW145">
        <v>32.0713</v>
      </c>
      <c r="EX145">
        <v>1</v>
      </c>
      <c r="EY145">
        <v>0.0830259</v>
      </c>
      <c r="EZ145">
        <v>-2.16426</v>
      </c>
      <c r="FA145">
        <v>20.3252</v>
      </c>
      <c r="FB145">
        <v>5.21759</v>
      </c>
      <c r="FC145">
        <v>12.0099</v>
      </c>
      <c r="FD145">
        <v>4.989</v>
      </c>
      <c r="FE145">
        <v>3.2885</v>
      </c>
      <c r="FF145">
        <v>9999</v>
      </c>
      <c r="FG145">
        <v>9999</v>
      </c>
      <c r="FH145">
        <v>9999</v>
      </c>
      <c r="FI145">
        <v>999.9</v>
      </c>
      <c r="FJ145">
        <v>1.86798</v>
      </c>
      <c r="FK145">
        <v>1.86707</v>
      </c>
      <c r="FL145">
        <v>1.86646</v>
      </c>
      <c r="FM145">
        <v>1.8663</v>
      </c>
      <c r="FN145">
        <v>1.86823</v>
      </c>
      <c r="FO145">
        <v>1.87061</v>
      </c>
      <c r="FP145">
        <v>1.86931</v>
      </c>
      <c r="FQ145">
        <v>1.87073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-3.215</v>
      </c>
      <c r="GF145">
        <v>-0.0939</v>
      </c>
      <c r="GG145">
        <v>-2.056217051124162</v>
      </c>
      <c r="GH145">
        <v>-0.003737517340571005</v>
      </c>
      <c r="GI145">
        <v>5.982085394622747E-07</v>
      </c>
      <c r="GJ145">
        <v>-1.391655459703326E-10</v>
      </c>
      <c r="GK145">
        <v>-0.1764639834609928</v>
      </c>
      <c r="GL145">
        <v>-0.02035982196881906</v>
      </c>
      <c r="GM145">
        <v>0.001568582532168705</v>
      </c>
      <c r="GN145">
        <v>-2.657820970413759E-05</v>
      </c>
      <c r="GO145">
        <v>3</v>
      </c>
      <c r="GP145">
        <v>2314</v>
      </c>
      <c r="GQ145">
        <v>1</v>
      </c>
      <c r="GR145">
        <v>27</v>
      </c>
      <c r="GS145">
        <v>5514.1</v>
      </c>
      <c r="GT145">
        <v>5514.1</v>
      </c>
      <c r="GU145">
        <v>0.802002</v>
      </c>
      <c r="GV145">
        <v>2.229</v>
      </c>
      <c r="GW145">
        <v>1.39648</v>
      </c>
      <c r="GX145">
        <v>2.35229</v>
      </c>
      <c r="GY145">
        <v>1.49536</v>
      </c>
      <c r="GZ145">
        <v>2.4939</v>
      </c>
      <c r="HA145">
        <v>40.222</v>
      </c>
      <c r="HB145">
        <v>23.8861</v>
      </c>
      <c r="HC145">
        <v>18</v>
      </c>
      <c r="HD145">
        <v>532.16</v>
      </c>
      <c r="HE145">
        <v>439.169</v>
      </c>
      <c r="HF145">
        <v>35.0659</v>
      </c>
      <c r="HG145">
        <v>28.5985</v>
      </c>
      <c r="HH145">
        <v>30.0005</v>
      </c>
      <c r="HI145">
        <v>28.3068</v>
      </c>
      <c r="HJ145">
        <v>28.1958</v>
      </c>
      <c r="HK145">
        <v>16.0557</v>
      </c>
      <c r="HL145">
        <v>0</v>
      </c>
      <c r="HM145">
        <v>100</v>
      </c>
      <c r="HN145">
        <v>35.0807</v>
      </c>
      <c r="HO145">
        <v>285.669</v>
      </c>
      <c r="HP145">
        <v>29.2491</v>
      </c>
      <c r="HQ145">
        <v>100.847</v>
      </c>
      <c r="HR145">
        <v>100.717</v>
      </c>
    </row>
    <row r="146" spans="1:226">
      <c r="A146">
        <v>130</v>
      </c>
      <c r="B146">
        <v>1678812629</v>
      </c>
      <c r="C146">
        <v>2309.900000095367</v>
      </c>
      <c r="D146" t="s">
        <v>619</v>
      </c>
      <c r="E146" t="s">
        <v>620</v>
      </c>
      <c r="F146">
        <v>5</v>
      </c>
      <c r="G146" t="s">
        <v>410</v>
      </c>
      <c r="H146" t="s">
        <v>354</v>
      </c>
      <c r="I146">
        <v>1678812621.5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307.9491537981565</v>
      </c>
      <c r="AK146">
        <v>317.3649939393938</v>
      </c>
      <c r="AL146">
        <v>-3.376284130754357</v>
      </c>
      <c r="AM146">
        <v>64.39816624737645</v>
      </c>
      <c r="AN146">
        <f>(AP146 - AO146 + BO146*1E3/(8.314*(BQ146+273.15)) * AR146/BN146 * AQ146) * BN146/(100*BB146) * 1000/(1000 - AP146)</f>
        <v>0</v>
      </c>
      <c r="AO146">
        <v>28.08217183225459</v>
      </c>
      <c r="AP146">
        <v>29.58814787878787</v>
      </c>
      <c r="AQ146">
        <v>1.171565950759922E-05</v>
      </c>
      <c r="AR146">
        <v>112.6110813942616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2.96</v>
      </c>
      <c r="BC146">
        <v>0.5</v>
      </c>
      <c r="BD146" t="s">
        <v>355</v>
      </c>
      <c r="BE146">
        <v>2</v>
      </c>
      <c r="BF146" t="b">
        <v>1</v>
      </c>
      <c r="BG146">
        <v>1678812621.5</v>
      </c>
      <c r="BH146">
        <v>330.8787777777778</v>
      </c>
      <c r="BI146">
        <v>314.4602592592593</v>
      </c>
      <c r="BJ146">
        <v>29.57777037037037</v>
      </c>
      <c r="BK146">
        <v>28.07872592592593</v>
      </c>
      <c r="BL146">
        <v>334.1219629629629</v>
      </c>
      <c r="BM146">
        <v>29.67165925925926</v>
      </c>
      <c r="BN146">
        <v>500.0573703703703</v>
      </c>
      <c r="BO146">
        <v>90.98565925925926</v>
      </c>
      <c r="BP146">
        <v>0.1000047407407407</v>
      </c>
      <c r="BQ146">
        <v>34.42027777777778</v>
      </c>
      <c r="BR146">
        <v>35.00559259259259</v>
      </c>
      <c r="BS146">
        <v>999.9000000000001</v>
      </c>
      <c r="BT146">
        <v>0</v>
      </c>
      <c r="BU146">
        <v>0</v>
      </c>
      <c r="BV146">
        <v>9996.577777777777</v>
      </c>
      <c r="BW146">
        <v>0</v>
      </c>
      <c r="BX146">
        <v>6.407659999999999</v>
      </c>
      <c r="BY146">
        <v>16.41842962962963</v>
      </c>
      <c r="BZ146">
        <v>340.9635925925925</v>
      </c>
      <c r="CA146">
        <v>323.5448888888889</v>
      </c>
      <c r="CB146">
        <v>1.499041111111111</v>
      </c>
      <c r="CC146">
        <v>314.4602592592593</v>
      </c>
      <c r="CD146">
        <v>28.07872592592593</v>
      </c>
      <c r="CE146">
        <v>2.691151851851852</v>
      </c>
      <c r="CF146">
        <v>2.554762222222222</v>
      </c>
      <c r="CG146">
        <v>22.2312</v>
      </c>
      <c r="CH146">
        <v>21.37963333333334</v>
      </c>
      <c r="CI146">
        <v>1999.994444444445</v>
      </c>
      <c r="CJ146">
        <v>0.9800062222222222</v>
      </c>
      <c r="CK146">
        <v>0.01999357777777778</v>
      </c>
      <c r="CL146">
        <v>0</v>
      </c>
      <c r="CM146">
        <v>2.218362962962963</v>
      </c>
      <c r="CN146">
        <v>0</v>
      </c>
      <c r="CO146">
        <v>5711.725185185184</v>
      </c>
      <c r="CP146">
        <v>16749.45555555555</v>
      </c>
      <c r="CQ146">
        <v>39.187</v>
      </c>
      <c r="CR146">
        <v>39.81199999999999</v>
      </c>
      <c r="CS146">
        <v>39.125</v>
      </c>
      <c r="CT146">
        <v>39.09933333333333</v>
      </c>
      <c r="CU146">
        <v>38.986</v>
      </c>
      <c r="CV146">
        <v>1960.004444444444</v>
      </c>
      <c r="CW146">
        <v>39.99</v>
      </c>
      <c r="CX146">
        <v>0</v>
      </c>
      <c r="CY146">
        <v>1678812633.9</v>
      </c>
      <c r="CZ146">
        <v>0</v>
      </c>
      <c r="DA146">
        <v>0</v>
      </c>
      <c r="DB146" t="s">
        <v>356</v>
      </c>
      <c r="DC146">
        <v>1678481775.6</v>
      </c>
      <c r="DD146">
        <v>1678481780.6</v>
      </c>
      <c r="DE146">
        <v>0</v>
      </c>
      <c r="DF146">
        <v>1.339</v>
      </c>
      <c r="DG146">
        <v>0.082</v>
      </c>
      <c r="DH146">
        <v>-1.99</v>
      </c>
      <c r="DI146">
        <v>-0.032</v>
      </c>
      <c r="DJ146">
        <v>420</v>
      </c>
      <c r="DK146">
        <v>29</v>
      </c>
      <c r="DL146">
        <v>0.33</v>
      </c>
      <c r="DM146">
        <v>0.22</v>
      </c>
      <c r="DN146">
        <v>15.8456756097561</v>
      </c>
      <c r="DO146">
        <v>8.989350522648094</v>
      </c>
      <c r="DP146">
        <v>0.9310529153127836</v>
      </c>
      <c r="DQ146">
        <v>0</v>
      </c>
      <c r="DR146">
        <v>1.496258536585366</v>
      </c>
      <c r="DS146">
        <v>0.03844599303136181</v>
      </c>
      <c r="DT146">
        <v>0.00385930080927443</v>
      </c>
      <c r="DU146">
        <v>1</v>
      </c>
      <c r="DV146">
        <v>1</v>
      </c>
      <c r="DW146">
        <v>2</v>
      </c>
      <c r="DX146" t="s">
        <v>357</v>
      </c>
      <c r="DY146">
        <v>2.98074</v>
      </c>
      <c r="DZ146">
        <v>2.71548</v>
      </c>
      <c r="EA146">
        <v>0.07438790000000001</v>
      </c>
      <c r="EB146">
        <v>0.0698165</v>
      </c>
      <c r="EC146">
        <v>0.124433</v>
      </c>
      <c r="ED146">
        <v>0.117643</v>
      </c>
      <c r="EE146">
        <v>29352.7</v>
      </c>
      <c r="EF146">
        <v>29598.9</v>
      </c>
      <c r="EG146">
        <v>29485.8</v>
      </c>
      <c r="EH146">
        <v>29437.1</v>
      </c>
      <c r="EI146">
        <v>34199.9</v>
      </c>
      <c r="EJ146">
        <v>34496.3</v>
      </c>
      <c r="EK146">
        <v>41543.3</v>
      </c>
      <c r="EL146">
        <v>41928.7</v>
      </c>
      <c r="EM146">
        <v>1.95275</v>
      </c>
      <c r="EN146">
        <v>1.87952</v>
      </c>
      <c r="EO146">
        <v>0.185054</v>
      </c>
      <c r="EP146">
        <v>0</v>
      </c>
      <c r="EQ146">
        <v>32.0165</v>
      </c>
      <c r="ER146">
        <v>999.9</v>
      </c>
      <c r="ES146">
        <v>51.5</v>
      </c>
      <c r="ET146">
        <v>33.2</v>
      </c>
      <c r="EU146">
        <v>28.9188</v>
      </c>
      <c r="EV146">
        <v>63.22</v>
      </c>
      <c r="EW146">
        <v>32.3077</v>
      </c>
      <c r="EX146">
        <v>1</v>
      </c>
      <c r="EY146">
        <v>0.0836204</v>
      </c>
      <c r="EZ146">
        <v>-2.25775</v>
      </c>
      <c r="FA146">
        <v>20.324</v>
      </c>
      <c r="FB146">
        <v>5.21714</v>
      </c>
      <c r="FC146">
        <v>12.0099</v>
      </c>
      <c r="FD146">
        <v>4.98875</v>
      </c>
      <c r="FE146">
        <v>3.28838</v>
      </c>
      <c r="FF146">
        <v>9999</v>
      </c>
      <c r="FG146">
        <v>9999</v>
      </c>
      <c r="FH146">
        <v>9999</v>
      </c>
      <c r="FI146">
        <v>999.9</v>
      </c>
      <c r="FJ146">
        <v>1.86798</v>
      </c>
      <c r="FK146">
        <v>1.86707</v>
      </c>
      <c r="FL146">
        <v>1.86646</v>
      </c>
      <c r="FM146">
        <v>1.8663</v>
      </c>
      <c r="FN146">
        <v>1.8682</v>
      </c>
      <c r="FO146">
        <v>1.87061</v>
      </c>
      <c r="FP146">
        <v>1.86931</v>
      </c>
      <c r="FQ146">
        <v>1.87073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-3.159</v>
      </c>
      <c r="GF146">
        <v>-0.0939</v>
      </c>
      <c r="GG146">
        <v>-2.056217051124162</v>
      </c>
      <c r="GH146">
        <v>-0.003737517340571005</v>
      </c>
      <c r="GI146">
        <v>5.982085394622747E-07</v>
      </c>
      <c r="GJ146">
        <v>-1.391655459703326E-10</v>
      </c>
      <c r="GK146">
        <v>-0.1764639834609928</v>
      </c>
      <c r="GL146">
        <v>-0.02035982196881906</v>
      </c>
      <c r="GM146">
        <v>0.001568582532168705</v>
      </c>
      <c r="GN146">
        <v>-2.657820970413759E-05</v>
      </c>
      <c r="GO146">
        <v>3</v>
      </c>
      <c r="GP146">
        <v>2314</v>
      </c>
      <c r="GQ146">
        <v>1</v>
      </c>
      <c r="GR146">
        <v>27</v>
      </c>
      <c r="GS146">
        <v>5514.2</v>
      </c>
      <c r="GT146">
        <v>5514.1</v>
      </c>
      <c r="GU146">
        <v>0.765381</v>
      </c>
      <c r="GV146">
        <v>2.24121</v>
      </c>
      <c r="GW146">
        <v>1.39648</v>
      </c>
      <c r="GX146">
        <v>2.34985</v>
      </c>
      <c r="GY146">
        <v>1.49536</v>
      </c>
      <c r="GZ146">
        <v>2.49756</v>
      </c>
      <c r="HA146">
        <v>40.222</v>
      </c>
      <c r="HB146">
        <v>23.8774</v>
      </c>
      <c r="HC146">
        <v>18</v>
      </c>
      <c r="HD146">
        <v>532.095</v>
      </c>
      <c r="HE146">
        <v>439.441</v>
      </c>
      <c r="HF146">
        <v>35.0701</v>
      </c>
      <c r="HG146">
        <v>28.6052</v>
      </c>
      <c r="HH146">
        <v>30.0005</v>
      </c>
      <c r="HI146">
        <v>28.3146</v>
      </c>
      <c r="HJ146">
        <v>28.2036</v>
      </c>
      <c r="HK146">
        <v>15.312</v>
      </c>
      <c r="HL146">
        <v>0</v>
      </c>
      <c r="HM146">
        <v>100</v>
      </c>
      <c r="HN146">
        <v>35.0754</v>
      </c>
      <c r="HO146">
        <v>265.608</v>
      </c>
      <c r="HP146">
        <v>29.2491</v>
      </c>
      <c r="HQ146">
        <v>100.846</v>
      </c>
      <c r="HR146">
        <v>100.718</v>
      </c>
    </row>
    <row r="147" spans="1:226">
      <c r="A147">
        <v>131</v>
      </c>
      <c r="B147">
        <v>1678812634</v>
      </c>
      <c r="C147">
        <v>2314.900000095367</v>
      </c>
      <c r="D147" t="s">
        <v>621</v>
      </c>
      <c r="E147" t="s">
        <v>622</v>
      </c>
      <c r="F147">
        <v>5</v>
      </c>
      <c r="G147" t="s">
        <v>410</v>
      </c>
      <c r="H147" t="s">
        <v>354</v>
      </c>
      <c r="I147">
        <v>1678812626.214286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291.3085115617658</v>
      </c>
      <c r="AK147">
        <v>300.7406848484849</v>
      </c>
      <c r="AL147">
        <v>-3.325155338707776</v>
      </c>
      <c r="AM147">
        <v>64.39816624737645</v>
      </c>
      <c r="AN147">
        <f>(AP147 - AO147 + BO147*1E3/(8.314*(BQ147+273.15)) * AR147/BN147 * AQ147) * BN147/(100*BB147) * 1000/(1000 - AP147)</f>
        <v>0</v>
      </c>
      <c r="AO147">
        <v>28.08111845326866</v>
      </c>
      <c r="AP147">
        <v>29.60130303030301</v>
      </c>
      <c r="AQ147">
        <v>1.710204999301983E-05</v>
      </c>
      <c r="AR147">
        <v>112.6110813942616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2.96</v>
      </c>
      <c r="BC147">
        <v>0.5</v>
      </c>
      <c r="BD147" t="s">
        <v>355</v>
      </c>
      <c r="BE147">
        <v>2</v>
      </c>
      <c r="BF147" t="b">
        <v>1</v>
      </c>
      <c r="BG147">
        <v>1678812626.214286</v>
      </c>
      <c r="BH147">
        <v>315.5298571428571</v>
      </c>
      <c r="BI147">
        <v>298.82025</v>
      </c>
      <c r="BJ147">
        <v>29.58557142857142</v>
      </c>
      <c r="BK147">
        <v>28.08043928571428</v>
      </c>
      <c r="BL147">
        <v>318.7208571428571</v>
      </c>
      <c r="BM147">
        <v>29.67943928571429</v>
      </c>
      <c r="BN147">
        <v>500.06125</v>
      </c>
      <c r="BO147">
        <v>90.98608214285711</v>
      </c>
      <c r="BP147">
        <v>0.09999879642857144</v>
      </c>
      <c r="BQ147">
        <v>34.42160714285713</v>
      </c>
      <c r="BR147">
        <v>35.00659642857143</v>
      </c>
      <c r="BS147">
        <v>999.9000000000002</v>
      </c>
      <c r="BT147">
        <v>0</v>
      </c>
      <c r="BU147">
        <v>0</v>
      </c>
      <c r="BV147">
        <v>9995.560714285715</v>
      </c>
      <c r="BW147">
        <v>0</v>
      </c>
      <c r="BX147">
        <v>6.407659999999999</v>
      </c>
      <c r="BY147">
        <v>16.70956428571429</v>
      </c>
      <c r="BZ147">
        <v>325.1494642857143</v>
      </c>
      <c r="CA147">
        <v>307.4535714285714</v>
      </c>
      <c r="CB147">
        <v>1.505125</v>
      </c>
      <c r="CC147">
        <v>298.82025</v>
      </c>
      <c r="CD147">
        <v>28.08043928571428</v>
      </c>
      <c r="CE147">
        <v>2.691873928571428</v>
      </c>
      <c r="CF147">
        <v>2.55493</v>
      </c>
      <c r="CG147">
        <v>22.23560714285714</v>
      </c>
      <c r="CH147">
        <v>21.38070714285714</v>
      </c>
      <c r="CI147">
        <v>1999.9875</v>
      </c>
      <c r="CJ147">
        <v>0.9800052142857144</v>
      </c>
      <c r="CK147">
        <v>0.0199946</v>
      </c>
      <c r="CL147">
        <v>0</v>
      </c>
      <c r="CM147">
        <v>2.238403571428571</v>
      </c>
      <c r="CN147">
        <v>0</v>
      </c>
      <c r="CO147">
        <v>5714.553928571429</v>
      </c>
      <c r="CP147">
        <v>16749.38928571429</v>
      </c>
      <c r="CQ147">
        <v>39.19824999999999</v>
      </c>
      <c r="CR147">
        <v>39.81199999999999</v>
      </c>
      <c r="CS147">
        <v>39.125</v>
      </c>
      <c r="CT147">
        <v>39.11825</v>
      </c>
      <c r="CU147">
        <v>38.9955</v>
      </c>
      <c r="CV147">
        <v>1959.995357142857</v>
      </c>
      <c r="CW147">
        <v>39.99214285714286</v>
      </c>
      <c r="CX147">
        <v>0</v>
      </c>
      <c r="CY147">
        <v>1678812638.7</v>
      </c>
      <c r="CZ147">
        <v>0</v>
      </c>
      <c r="DA147">
        <v>0</v>
      </c>
      <c r="DB147" t="s">
        <v>356</v>
      </c>
      <c r="DC147">
        <v>1678481775.6</v>
      </c>
      <c r="DD147">
        <v>1678481780.6</v>
      </c>
      <c r="DE147">
        <v>0</v>
      </c>
      <c r="DF147">
        <v>1.339</v>
      </c>
      <c r="DG147">
        <v>0.082</v>
      </c>
      <c r="DH147">
        <v>-1.99</v>
      </c>
      <c r="DI147">
        <v>-0.032</v>
      </c>
      <c r="DJ147">
        <v>420</v>
      </c>
      <c r="DK147">
        <v>29</v>
      </c>
      <c r="DL147">
        <v>0.33</v>
      </c>
      <c r="DM147">
        <v>0.22</v>
      </c>
      <c r="DN147">
        <v>16.4546775</v>
      </c>
      <c r="DO147">
        <v>3.718418386491493</v>
      </c>
      <c r="DP147">
        <v>0.4403149176938592</v>
      </c>
      <c r="DQ147">
        <v>0</v>
      </c>
      <c r="DR147">
        <v>1.50196425</v>
      </c>
      <c r="DS147">
        <v>0.06799598499061374</v>
      </c>
      <c r="DT147">
        <v>0.007039002730323364</v>
      </c>
      <c r="DU147">
        <v>1</v>
      </c>
      <c r="DV147">
        <v>1</v>
      </c>
      <c r="DW147">
        <v>2</v>
      </c>
      <c r="DX147" t="s">
        <v>357</v>
      </c>
      <c r="DY147">
        <v>2.98049</v>
      </c>
      <c r="DZ147">
        <v>2.71555</v>
      </c>
      <c r="EA147">
        <v>0.0711695</v>
      </c>
      <c r="EB147">
        <v>0.06642869999999999</v>
      </c>
      <c r="EC147">
        <v>0.124468</v>
      </c>
      <c r="ED147">
        <v>0.117639</v>
      </c>
      <c r="EE147">
        <v>29454.2</v>
      </c>
      <c r="EF147">
        <v>29706.2</v>
      </c>
      <c r="EG147">
        <v>29485.3</v>
      </c>
      <c r="EH147">
        <v>29436.6</v>
      </c>
      <c r="EI147">
        <v>34198.3</v>
      </c>
      <c r="EJ147">
        <v>34495.5</v>
      </c>
      <c r="EK147">
        <v>41543</v>
      </c>
      <c r="EL147">
        <v>41927.7</v>
      </c>
      <c r="EM147">
        <v>1.95268</v>
      </c>
      <c r="EN147">
        <v>1.87912</v>
      </c>
      <c r="EO147">
        <v>0.185445</v>
      </c>
      <c r="EP147">
        <v>0</v>
      </c>
      <c r="EQ147">
        <v>32.0221</v>
      </c>
      <c r="ER147">
        <v>999.9</v>
      </c>
      <c r="ES147">
        <v>51.5</v>
      </c>
      <c r="ET147">
        <v>33.2</v>
      </c>
      <c r="EU147">
        <v>28.9169</v>
      </c>
      <c r="EV147">
        <v>63.14</v>
      </c>
      <c r="EW147">
        <v>32.1474</v>
      </c>
      <c r="EX147">
        <v>1</v>
      </c>
      <c r="EY147">
        <v>0.0840422</v>
      </c>
      <c r="EZ147">
        <v>-2.22737</v>
      </c>
      <c r="FA147">
        <v>20.3245</v>
      </c>
      <c r="FB147">
        <v>5.21789</v>
      </c>
      <c r="FC147">
        <v>12.0099</v>
      </c>
      <c r="FD147">
        <v>4.98915</v>
      </c>
      <c r="FE147">
        <v>3.28845</v>
      </c>
      <c r="FF147">
        <v>9999</v>
      </c>
      <c r="FG147">
        <v>9999</v>
      </c>
      <c r="FH147">
        <v>9999</v>
      </c>
      <c r="FI147">
        <v>999.9</v>
      </c>
      <c r="FJ147">
        <v>1.86798</v>
      </c>
      <c r="FK147">
        <v>1.86707</v>
      </c>
      <c r="FL147">
        <v>1.86646</v>
      </c>
      <c r="FM147">
        <v>1.86631</v>
      </c>
      <c r="FN147">
        <v>1.86824</v>
      </c>
      <c r="FO147">
        <v>1.87065</v>
      </c>
      <c r="FP147">
        <v>1.86931</v>
      </c>
      <c r="FQ147">
        <v>1.87073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-3.104</v>
      </c>
      <c r="GF147">
        <v>-0.09379999999999999</v>
      </c>
      <c r="GG147">
        <v>-2.056217051124162</v>
      </c>
      <c r="GH147">
        <v>-0.003737517340571005</v>
      </c>
      <c r="GI147">
        <v>5.982085394622747E-07</v>
      </c>
      <c r="GJ147">
        <v>-1.391655459703326E-10</v>
      </c>
      <c r="GK147">
        <v>-0.1764639834609928</v>
      </c>
      <c r="GL147">
        <v>-0.02035982196881906</v>
      </c>
      <c r="GM147">
        <v>0.001568582532168705</v>
      </c>
      <c r="GN147">
        <v>-2.657820970413759E-05</v>
      </c>
      <c r="GO147">
        <v>3</v>
      </c>
      <c r="GP147">
        <v>2314</v>
      </c>
      <c r="GQ147">
        <v>1</v>
      </c>
      <c r="GR147">
        <v>27</v>
      </c>
      <c r="GS147">
        <v>5514.3</v>
      </c>
      <c r="GT147">
        <v>5514.2</v>
      </c>
      <c r="GU147">
        <v>0.72998</v>
      </c>
      <c r="GV147">
        <v>2.23633</v>
      </c>
      <c r="GW147">
        <v>1.39648</v>
      </c>
      <c r="GX147">
        <v>2.35229</v>
      </c>
      <c r="GY147">
        <v>1.49536</v>
      </c>
      <c r="GZ147">
        <v>2.50244</v>
      </c>
      <c r="HA147">
        <v>40.222</v>
      </c>
      <c r="HB147">
        <v>23.8861</v>
      </c>
      <c r="HC147">
        <v>18</v>
      </c>
      <c r="HD147">
        <v>532.111</v>
      </c>
      <c r="HE147">
        <v>439.255</v>
      </c>
      <c r="HF147">
        <v>35.0749</v>
      </c>
      <c r="HG147">
        <v>28.6101</v>
      </c>
      <c r="HH147">
        <v>30.0004</v>
      </c>
      <c r="HI147">
        <v>28.3221</v>
      </c>
      <c r="HJ147">
        <v>28.2114</v>
      </c>
      <c r="HK147">
        <v>14.6281</v>
      </c>
      <c r="HL147">
        <v>0</v>
      </c>
      <c r="HM147">
        <v>100</v>
      </c>
      <c r="HN147">
        <v>35.0604</v>
      </c>
      <c r="HO147">
        <v>252.235</v>
      </c>
      <c r="HP147">
        <v>29.2491</v>
      </c>
      <c r="HQ147">
        <v>100.845</v>
      </c>
      <c r="HR147">
        <v>100.716</v>
      </c>
    </row>
    <row r="148" spans="1:226">
      <c r="A148">
        <v>132</v>
      </c>
      <c r="B148">
        <v>1678812639</v>
      </c>
      <c r="C148">
        <v>2319.900000095367</v>
      </c>
      <c r="D148" t="s">
        <v>623</v>
      </c>
      <c r="E148" t="s">
        <v>624</v>
      </c>
      <c r="F148">
        <v>5</v>
      </c>
      <c r="G148" t="s">
        <v>410</v>
      </c>
      <c r="H148" t="s">
        <v>354</v>
      </c>
      <c r="I148">
        <v>1678812631.5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273.9584105712595</v>
      </c>
      <c r="AK148">
        <v>283.867696969697</v>
      </c>
      <c r="AL148">
        <v>-3.378653349190595</v>
      </c>
      <c r="AM148">
        <v>64.39816624737645</v>
      </c>
      <c r="AN148">
        <f>(AP148 - AO148 + BO148*1E3/(8.314*(BQ148+273.15)) * AR148/BN148 * AQ148) * BN148/(100*BB148) * 1000/(1000 - AP148)</f>
        <v>0</v>
      </c>
      <c r="AO148">
        <v>28.08411898997361</v>
      </c>
      <c r="AP148">
        <v>29.6142612121212</v>
      </c>
      <c r="AQ148">
        <v>1.788679684330429E-05</v>
      </c>
      <c r="AR148">
        <v>112.6110813942616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2.96</v>
      </c>
      <c r="BC148">
        <v>0.5</v>
      </c>
      <c r="BD148" t="s">
        <v>355</v>
      </c>
      <c r="BE148">
        <v>2</v>
      </c>
      <c r="BF148" t="b">
        <v>1</v>
      </c>
      <c r="BG148">
        <v>1678812631.5</v>
      </c>
      <c r="BH148">
        <v>298.2788148148148</v>
      </c>
      <c r="BI148">
        <v>281.3595555555556</v>
      </c>
      <c r="BJ148">
        <v>29.59657407407408</v>
      </c>
      <c r="BK148">
        <v>28.08222962962963</v>
      </c>
      <c r="BL148">
        <v>301.4108888888889</v>
      </c>
      <c r="BM148">
        <v>29.69041481481481</v>
      </c>
      <c r="BN148">
        <v>500.0562222222222</v>
      </c>
      <c r="BO148">
        <v>90.98625555555556</v>
      </c>
      <c r="BP148">
        <v>0.09998115555555556</v>
      </c>
      <c r="BQ148">
        <v>34.42405925925927</v>
      </c>
      <c r="BR148">
        <v>35.01396666666666</v>
      </c>
      <c r="BS148">
        <v>999.9000000000001</v>
      </c>
      <c r="BT148">
        <v>0</v>
      </c>
      <c r="BU148">
        <v>0</v>
      </c>
      <c r="BV148">
        <v>9996.202592592592</v>
      </c>
      <c r="BW148">
        <v>0</v>
      </c>
      <c r="BX148">
        <v>6.407659999999999</v>
      </c>
      <c r="BY148">
        <v>16.91922222222222</v>
      </c>
      <c r="BZ148">
        <v>307.3759629629629</v>
      </c>
      <c r="CA148">
        <v>289.489037037037</v>
      </c>
      <c r="CB148">
        <v>1.514347407407407</v>
      </c>
      <c r="CC148">
        <v>281.3595555555556</v>
      </c>
      <c r="CD148">
        <v>28.08222962962963</v>
      </c>
      <c r="CE148">
        <v>2.69288074074074</v>
      </c>
      <c r="CF148">
        <v>2.555097037037037</v>
      </c>
      <c r="CG148">
        <v>22.24174444444445</v>
      </c>
      <c r="CH148">
        <v>21.38178518518519</v>
      </c>
      <c r="CI148">
        <v>2000.016666666666</v>
      </c>
      <c r="CJ148">
        <v>0.9800032222222221</v>
      </c>
      <c r="CK148">
        <v>0.01999664814814815</v>
      </c>
      <c r="CL148">
        <v>0</v>
      </c>
      <c r="CM148">
        <v>2.185677777777778</v>
      </c>
      <c r="CN148">
        <v>0</v>
      </c>
      <c r="CO148">
        <v>5718.32962962963</v>
      </c>
      <c r="CP148">
        <v>16749.62962962963</v>
      </c>
      <c r="CQ148">
        <v>39.21966666666667</v>
      </c>
      <c r="CR148">
        <v>39.81199999999999</v>
      </c>
      <c r="CS148">
        <v>39.125</v>
      </c>
      <c r="CT148">
        <v>39.125</v>
      </c>
      <c r="CU148">
        <v>39</v>
      </c>
      <c r="CV148">
        <v>1960.02</v>
      </c>
      <c r="CW148">
        <v>39.99666666666667</v>
      </c>
      <c r="CX148">
        <v>0</v>
      </c>
      <c r="CY148">
        <v>1678812644.1</v>
      </c>
      <c r="CZ148">
        <v>0</v>
      </c>
      <c r="DA148">
        <v>0</v>
      </c>
      <c r="DB148" t="s">
        <v>356</v>
      </c>
      <c r="DC148">
        <v>1678481775.6</v>
      </c>
      <c r="DD148">
        <v>1678481780.6</v>
      </c>
      <c r="DE148">
        <v>0</v>
      </c>
      <c r="DF148">
        <v>1.339</v>
      </c>
      <c r="DG148">
        <v>0.082</v>
      </c>
      <c r="DH148">
        <v>-1.99</v>
      </c>
      <c r="DI148">
        <v>-0.032</v>
      </c>
      <c r="DJ148">
        <v>420</v>
      </c>
      <c r="DK148">
        <v>29</v>
      </c>
      <c r="DL148">
        <v>0.33</v>
      </c>
      <c r="DM148">
        <v>0.22</v>
      </c>
      <c r="DN148">
        <v>16.8177</v>
      </c>
      <c r="DO148">
        <v>2.494613133208227</v>
      </c>
      <c r="DP148">
        <v>0.311074546531856</v>
      </c>
      <c r="DQ148">
        <v>0</v>
      </c>
      <c r="DR148">
        <v>1.509248</v>
      </c>
      <c r="DS148">
        <v>0.10565133208255</v>
      </c>
      <c r="DT148">
        <v>0.01049149779583449</v>
      </c>
      <c r="DU148">
        <v>0</v>
      </c>
      <c r="DV148">
        <v>0</v>
      </c>
      <c r="DW148">
        <v>2</v>
      </c>
      <c r="DX148" t="s">
        <v>365</v>
      </c>
      <c r="DY148">
        <v>2.9806</v>
      </c>
      <c r="DZ148">
        <v>2.7156</v>
      </c>
      <c r="EA148">
        <v>0.0678375</v>
      </c>
      <c r="EB148">
        <v>0.0630863</v>
      </c>
      <c r="EC148">
        <v>0.124501</v>
      </c>
      <c r="ED148">
        <v>0.117644</v>
      </c>
      <c r="EE148">
        <v>29559.5</v>
      </c>
      <c r="EF148">
        <v>29812.1</v>
      </c>
      <c r="EG148">
        <v>29484.9</v>
      </c>
      <c r="EH148">
        <v>29436.2</v>
      </c>
      <c r="EI148">
        <v>34196.1</v>
      </c>
      <c r="EJ148">
        <v>34494.8</v>
      </c>
      <c r="EK148">
        <v>41542</v>
      </c>
      <c r="EL148">
        <v>41927.1</v>
      </c>
      <c r="EM148">
        <v>1.9527</v>
      </c>
      <c r="EN148">
        <v>1.8795</v>
      </c>
      <c r="EO148">
        <v>0.184495</v>
      </c>
      <c r="EP148">
        <v>0</v>
      </c>
      <c r="EQ148">
        <v>32.0289</v>
      </c>
      <c r="ER148">
        <v>999.9</v>
      </c>
      <c r="ES148">
        <v>51.5</v>
      </c>
      <c r="ET148">
        <v>33.2</v>
      </c>
      <c r="EU148">
        <v>28.92</v>
      </c>
      <c r="EV148">
        <v>63.18</v>
      </c>
      <c r="EW148">
        <v>31.891</v>
      </c>
      <c r="EX148">
        <v>1</v>
      </c>
      <c r="EY148">
        <v>0.08440549999999999</v>
      </c>
      <c r="EZ148">
        <v>-2.18274</v>
      </c>
      <c r="FA148">
        <v>20.3247</v>
      </c>
      <c r="FB148">
        <v>5.21639</v>
      </c>
      <c r="FC148">
        <v>12.0099</v>
      </c>
      <c r="FD148">
        <v>4.98855</v>
      </c>
      <c r="FE148">
        <v>3.28825</v>
      </c>
      <c r="FF148">
        <v>9999</v>
      </c>
      <c r="FG148">
        <v>9999</v>
      </c>
      <c r="FH148">
        <v>9999</v>
      </c>
      <c r="FI148">
        <v>999.9</v>
      </c>
      <c r="FJ148">
        <v>1.86798</v>
      </c>
      <c r="FK148">
        <v>1.86705</v>
      </c>
      <c r="FL148">
        <v>1.86646</v>
      </c>
      <c r="FM148">
        <v>1.86632</v>
      </c>
      <c r="FN148">
        <v>1.86821</v>
      </c>
      <c r="FO148">
        <v>1.87064</v>
      </c>
      <c r="FP148">
        <v>1.86929</v>
      </c>
      <c r="FQ148">
        <v>1.87073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-3.048</v>
      </c>
      <c r="GF148">
        <v>-0.09379999999999999</v>
      </c>
      <c r="GG148">
        <v>-2.056217051124162</v>
      </c>
      <c r="GH148">
        <v>-0.003737517340571005</v>
      </c>
      <c r="GI148">
        <v>5.982085394622747E-07</v>
      </c>
      <c r="GJ148">
        <v>-1.391655459703326E-10</v>
      </c>
      <c r="GK148">
        <v>-0.1764639834609928</v>
      </c>
      <c r="GL148">
        <v>-0.02035982196881906</v>
      </c>
      <c r="GM148">
        <v>0.001568582532168705</v>
      </c>
      <c r="GN148">
        <v>-2.657820970413759E-05</v>
      </c>
      <c r="GO148">
        <v>3</v>
      </c>
      <c r="GP148">
        <v>2314</v>
      </c>
      <c r="GQ148">
        <v>1</v>
      </c>
      <c r="GR148">
        <v>27</v>
      </c>
      <c r="GS148">
        <v>5514.4</v>
      </c>
      <c r="GT148">
        <v>5514.3</v>
      </c>
      <c r="GU148">
        <v>0.69458</v>
      </c>
      <c r="GV148">
        <v>2.23877</v>
      </c>
      <c r="GW148">
        <v>1.39771</v>
      </c>
      <c r="GX148">
        <v>2.34985</v>
      </c>
      <c r="GY148">
        <v>1.49536</v>
      </c>
      <c r="GZ148">
        <v>2.53174</v>
      </c>
      <c r="HA148">
        <v>40.222</v>
      </c>
      <c r="HB148">
        <v>23.8861</v>
      </c>
      <c r="HC148">
        <v>18</v>
      </c>
      <c r="HD148">
        <v>532.198</v>
      </c>
      <c r="HE148">
        <v>439.541</v>
      </c>
      <c r="HF148">
        <v>35.0653</v>
      </c>
      <c r="HG148">
        <v>28.6162</v>
      </c>
      <c r="HH148">
        <v>30.0004</v>
      </c>
      <c r="HI148">
        <v>28.3299</v>
      </c>
      <c r="HJ148">
        <v>28.219</v>
      </c>
      <c r="HK148">
        <v>13.8907</v>
      </c>
      <c r="HL148">
        <v>0</v>
      </c>
      <c r="HM148">
        <v>100</v>
      </c>
      <c r="HN148">
        <v>35.0389</v>
      </c>
      <c r="HO148">
        <v>232.195</v>
      </c>
      <c r="HP148">
        <v>29.2491</v>
      </c>
      <c r="HQ148">
        <v>100.843</v>
      </c>
      <c r="HR148">
        <v>100.715</v>
      </c>
    </row>
    <row r="149" spans="1:226">
      <c r="A149">
        <v>133</v>
      </c>
      <c r="B149">
        <v>1678812644</v>
      </c>
      <c r="C149">
        <v>2324.900000095367</v>
      </c>
      <c r="D149" t="s">
        <v>625</v>
      </c>
      <c r="E149" t="s">
        <v>626</v>
      </c>
      <c r="F149">
        <v>5</v>
      </c>
      <c r="G149" t="s">
        <v>410</v>
      </c>
      <c r="H149" t="s">
        <v>354</v>
      </c>
      <c r="I149">
        <v>1678812636.214286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257.8426919243921</v>
      </c>
      <c r="AK149">
        <v>267.3537030303029</v>
      </c>
      <c r="AL149">
        <v>-3.284620020359601</v>
      </c>
      <c r="AM149">
        <v>64.39816624737645</v>
      </c>
      <c r="AN149">
        <f>(AP149 - AO149 + BO149*1E3/(8.314*(BQ149+273.15)) * AR149/BN149 * AQ149) * BN149/(100*BB149) * 1000/(1000 - AP149)</f>
        <v>0</v>
      </c>
      <c r="AO149">
        <v>28.08472573951375</v>
      </c>
      <c r="AP149">
        <v>29.62982787878787</v>
      </c>
      <c r="AQ149">
        <v>1.777143640612524E-05</v>
      </c>
      <c r="AR149">
        <v>112.6110813942616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2.96</v>
      </c>
      <c r="BC149">
        <v>0.5</v>
      </c>
      <c r="BD149" t="s">
        <v>355</v>
      </c>
      <c r="BE149">
        <v>2</v>
      </c>
      <c r="BF149" t="b">
        <v>1</v>
      </c>
      <c r="BG149">
        <v>1678812636.214286</v>
      </c>
      <c r="BH149">
        <v>282.9660357142857</v>
      </c>
      <c r="BI149">
        <v>266.0041428571429</v>
      </c>
      <c r="BJ149">
        <v>29.60894642857143</v>
      </c>
      <c r="BK149">
        <v>28.08319285714286</v>
      </c>
      <c r="BL149">
        <v>286.0455357142857</v>
      </c>
      <c r="BM149">
        <v>29.70275357142857</v>
      </c>
      <c r="BN149">
        <v>500.0699642857143</v>
      </c>
      <c r="BO149">
        <v>90.98620714285714</v>
      </c>
      <c r="BP149">
        <v>0.1000093857142857</v>
      </c>
      <c r="BQ149">
        <v>34.4266</v>
      </c>
      <c r="BR149">
        <v>35.01471428571428</v>
      </c>
      <c r="BS149">
        <v>999.9000000000002</v>
      </c>
      <c r="BT149">
        <v>0</v>
      </c>
      <c r="BU149">
        <v>0</v>
      </c>
      <c r="BV149">
        <v>9999.661785714285</v>
      </c>
      <c r="BW149">
        <v>0</v>
      </c>
      <c r="BX149">
        <v>6.407659999999999</v>
      </c>
      <c r="BY149">
        <v>16.96188928571428</v>
      </c>
      <c r="BZ149">
        <v>291.5998214285714</v>
      </c>
      <c r="CA149">
        <v>273.6902142857143</v>
      </c>
      <c r="CB149">
        <v>1.525751071428572</v>
      </c>
      <c r="CC149">
        <v>266.0041428571429</v>
      </c>
      <c r="CD149">
        <v>28.08319285714286</v>
      </c>
      <c r="CE149">
        <v>2.694005</v>
      </c>
      <c r="CF149">
        <v>2.555183928571428</v>
      </c>
      <c r="CG149">
        <v>22.2486</v>
      </c>
      <c r="CH149">
        <v>21.38233928571429</v>
      </c>
      <c r="CI149">
        <v>2000.017857142857</v>
      </c>
      <c r="CJ149">
        <v>0.9800024285714287</v>
      </c>
      <c r="CK149">
        <v>0.01999746428571429</v>
      </c>
      <c r="CL149">
        <v>0</v>
      </c>
      <c r="CM149">
        <v>2.200860714285715</v>
      </c>
      <c r="CN149">
        <v>0</v>
      </c>
      <c r="CO149">
        <v>5722.048928571428</v>
      </c>
      <c r="CP149">
        <v>16749.63571428571</v>
      </c>
      <c r="CQ149">
        <v>39.23875</v>
      </c>
      <c r="CR149">
        <v>39.81199999999999</v>
      </c>
      <c r="CS149">
        <v>39.12942857142857</v>
      </c>
      <c r="CT149">
        <v>39.125</v>
      </c>
      <c r="CU149">
        <v>39</v>
      </c>
      <c r="CV149">
        <v>1960.019285714286</v>
      </c>
      <c r="CW149">
        <v>39.99785714285714</v>
      </c>
      <c r="CX149">
        <v>0</v>
      </c>
      <c r="CY149">
        <v>1678812648.9</v>
      </c>
      <c r="CZ149">
        <v>0</v>
      </c>
      <c r="DA149">
        <v>0</v>
      </c>
      <c r="DB149" t="s">
        <v>356</v>
      </c>
      <c r="DC149">
        <v>1678481775.6</v>
      </c>
      <c r="DD149">
        <v>1678481780.6</v>
      </c>
      <c r="DE149">
        <v>0</v>
      </c>
      <c r="DF149">
        <v>1.339</v>
      </c>
      <c r="DG149">
        <v>0.082</v>
      </c>
      <c r="DH149">
        <v>-1.99</v>
      </c>
      <c r="DI149">
        <v>-0.032</v>
      </c>
      <c r="DJ149">
        <v>420</v>
      </c>
      <c r="DK149">
        <v>29</v>
      </c>
      <c r="DL149">
        <v>0.33</v>
      </c>
      <c r="DM149">
        <v>0.22</v>
      </c>
      <c r="DN149">
        <v>16.90873658536585</v>
      </c>
      <c r="DO149">
        <v>1.106778397212518</v>
      </c>
      <c r="DP149">
        <v>0.249975687360325</v>
      </c>
      <c r="DQ149">
        <v>0</v>
      </c>
      <c r="DR149">
        <v>1.519428780487805</v>
      </c>
      <c r="DS149">
        <v>0.1412354006968668</v>
      </c>
      <c r="DT149">
        <v>0.01398888429713549</v>
      </c>
      <c r="DU149">
        <v>0</v>
      </c>
      <c r="DV149">
        <v>0</v>
      </c>
      <c r="DW149">
        <v>2</v>
      </c>
      <c r="DX149" t="s">
        <v>365</v>
      </c>
      <c r="DY149">
        <v>2.98053</v>
      </c>
      <c r="DZ149">
        <v>2.71576</v>
      </c>
      <c r="EA149">
        <v>0.0645063</v>
      </c>
      <c r="EB149">
        <v>0.0595926</v>
      </c>
      <c r="EC149">
        <v>0.124544</v>
      </c>
      <c r="ED149">
        <v>0.117643</v>
      </c>
      <c r="EE149">
        <v>29665</v>
      </c>
      <c r="EF149">
        <v>29922.6</v>
      </c>
      <c r="EG149">
        <v>29484.8</v>
      </c>
      <c r="EH149">
        <v>29435.6</v>
      </c>
      <c r="EI149">
        <v>34194.3</v>
      </c>
      <c r="EJ149">
        <v>34494</v>
      </c>
      <c r="EK149">
        <v>41542</v>
      </c>
      <c r="EL149">
        <v>41926.1</v>
      </c>
      <c r="EM149">
        <v>1.95252</v>
      </c>
      <c r="EN149">
        <v>1.87915</v>
      </c>
      <c r="EO149">
        <v>0.183936</v>
      </c>
      <c r="EP149">
        <v>0</v>
      </c>
      <c r="EQ149">
        <v>32.0346</v>
      </c>
      <c r="ER149">
        <v>999.9</v>
      </c>
      <c r="ES149">
        <v>51.5</v>
      </c>
      <c r="ET149">
        <v>33.2</v>
      </c>
      <c r="EU149">
        <v>28.9185</v>
      </c>
      <c r="EV149">
        <v>63.19</v>
      </c>
      <c r="EW149">
        <v>31.8349</v>
      </c>
      <c r="EX149">
        <v>1</v>
      </c>
      <c r="EY149">
        <v>0.08450199999999999</v>
      </c>
      <c r="EZ149">
        <v>-2.1404</v>
      </c>
      <c r="FA149">
        <v>20.3255</v>
      </c>
      <c r="FB149">
        <v>5.21864</v>
      </c>
      <c r="FC149">
        <v>12.0099</v>
      </c>
      <c r="FD149">
        <v>4.98925</v>
      </c>
      <c r="FE149">
        <v>3.28865</v>
      </c>
      <c r="FF149">
        <v>9999</v>
      </c>
      <c r="FG149">
        <v>9999</v>
      </c>
      <c r="FH149">
        <v>9999</v>
      </c>
      <c r="FI149">
        <v>999.9</v>
      </c>
      <c r="FJ149">
        <v>1.86798</v>
      </c>
      <c r="FK149">
        <v>1.86706</v>
      </c>
      <c r="FL149">
        <v>1.86646</v>
      </c>
      <c r="FM149">
        <v>1.8663</v>
      </c>
      <c r="FN149">
        <v>1.86821</v>
      </c>
      <c r="FO149">
        <v>1.87062</v>
      </c>
      <c r="FP149">
        <v>1.86931</v>
      </c>
      <c r="FQ149">
        <v>1.87071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-2.993</v>
      </c>
      <c r="GF149">
        <v>-0.09379999999999999</v>
      </c>
      <c r="GG149">
        <v>-2.056217051124162</v>
      </c>
      <c r="GH149">
        <v>-0.003737517340571005</v>
      </c>
      <c r="GI149">
        <v>5.982085394622747E-07</v>
      </c>
      <c r="GJ149">
        <v>-1.391655459703326E-10</v>
      </c>
      <c r="GK149">
        <v>-0.1764639834609928</v>
      </c>
      <c r="GL149">
        <v>-0.02035982196881906</v>
      </c>
      <c r="GM149">
        <v>0.001568582532168705</v>
      </c>
      <c r="GN149">
        <v>-2.657820970413759E-05</v>
      </c>
      <c r="GO149">
        <v>3</v>
      </c>
      <c r="GP149">
        <v>2314</v>
      </c>
      <c r="GQ149">
        <v>1</v>
      </c>
      <c r="GR149">
        <v>27</v>
      </c>
      <c r="GS149">
        <v>5514.5</v>
      </c>
      <c r="GT149">
        <v>5514.4</v>
      </c>
      <c r="GU149">
        <v>0.65918</v>
      </c>
      <c r="GV149">
        <v>2.24121</v>
      </c>
      <c r="GW149">
        <v>1.39771</v>
      </c>
      <c r="GX149">
        <v>2.35107</v>
      </c>
      <c r="GY149">
        <v>1.49536</v>
      </c>
      <c r="GZ149">
        <v>2.57812</v>
      </c>
      <c r="HA149">
        <v>40.222</v>
      </c>
      <c r="HB149">
        <v>23.8949</v>
      </c>
      <c r="HC149">
        <v>18</v>
      </c>
      <c r="HD149">
        <v>532.149</v>
      </c>
      <c r="HE149">
        <v>439.39</v>
      </c>
      <c r="HF149">
        <v>35.0449</v>
      </c>
      <c r="HG149">
        <v>28.6223</v>
      </c>
      <c r="HH149">
        <v>30.0003</v>
      </c>
      <c r="HI149">
        <v>28.3377</v>
      </c>
      <c r="HJ149">
        <v>28.2273</v>
      </c>
      <c r="HK149">
        <v>13.1807</v>
      </c>
      <c r="HL149">
        <v>0</v>
      </c>
      <c r="HM149">
        <v>100</v>
      </c>
      <c r="HN149">
        <v>35.0304</v>
      </c>
      <c r="HO149">
        <v>218.837</v>
      </c>
      <c r="HP149">
        <v>29.2491</v>
      </c>
      <c r="HQ149">
        <v>100.843</v>
      </c>
      <c r="HR149">
        <v>100.712</v>
      </c>
    </row>
    <row r="150" spans="1:226">
      <c r="A150">
        <v>134</v>
      </c>
      <c r="B150">
        <v>1678812649</v>
      </c>
      <c r="C150">
        <v>2329.900000095367</v>
      </c>
      <c r="D150" t="s">
        <v>627</v>
      </c>
      <c r="E150" t="s">
        <v>628</v>
      </c>
      <c r="F150">
        <v>5</v>
      </c>
      <c r="G150" t="s">
        <v>410</v>
      </c>
      <c r="H150" t="s">
        <v>354</v>
      </c>
      <c r="I150">
        <v>1678812641.5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240.1175644652568</v>
      </c>
      <c r="AK150">
        <v>250.523412121212</v>
      </c>
      <c r="AL150">
        <v>-3.382235603976739</v>
      </c>
      <c r="AM150">
        <v>64.39816624737645</v>
      </c>
      <c r="AN150">
        <f>(AP150 - AO150 + BO150*1E3/(8.314*(BQ150+273.15)) * AR150/BN150 * AQ150) * BN150/(100*BB150) * 1000/(1000 - AP150)</f>
        <v>0</v>
      </c>
      <c r="AO150">
        <v>28.08688829328556</v>
      </c>
      <c r="AP150">
        <v>29.6423006060606</v>
      </c>
      <c r="AQ150">
        <v>2.293165626501284E-05</v>
      </c>
      <c r="AR150">
        <v>112.6110813942616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2.96</v>
      </c>
      <c r="BC150">
        <v>0.5</v>
      </c>
      <c r="BD150" t="s">
        <v>355</v>
      </c>
      <c r="BE150">
        <v>2</v>
      </c>
      <c r="BF150" t="b">
        <v>1</v>
      </c>
      <c r="BG150">
        <v>1678812641.5</v>
      </c>
      <c r="BH150">
        <v>265.8301111111111</v>
      </c>
      <c r="BI150">
        <v>248.4941851851852</v>
      </c>
      <c r="BJ150">
        <v>29.6231</v>
      </c>
      <c r="BK150">
        <v>28.08489629629629</v>
      </c>
      <c r="BL150">
        <v>268.8505185185185</v>
      </c>
      <c r="BM150">
        <v>29.71688148148148</v>
      </c>
      <c r="BN150">
        <v>500.0618148148149</v>
      </c>
      <c r="BO150">
        <v>90.98573333333333</v>
      </c>
      <c r="BP150">
        <v>0.09999302222222223</v>
      </c>
      <c r="BQ150">
        <v>34.42778888888889</v>
      </c>
      <c r="BR150">
        <v>35.01608148148149</v>
      </c>
      <c r="BS150">
        <v>999.9000000000001</v>
      </c>
      <c r="BT150">
        <v>0</v>
      </c>
      <c r="BU150">
        <v>0</v>
      </c>
      <c r="BV150">
        <v>10007.2662962963</v>
      </c>
      <c r="BW150">
        <v>0</v>
      </c>
      <c r="BX150">
        <v>6.407659999999999</v>
      </c>
      <c r="BY150">
        <v>17.33592962962963</v>
      </c>
      <c r="BZ150">
        <v>273.945037037037</v>
      </c>
      <c r="CA150">
        <v>255.6747777777778</v>
      </c>
      <c r="CB150">
        <v>1.538208148148148</v>
      </c>
      <c r="CC150">
        <v>248.4941851851852</v>
      </c>
      <c r="CD150">
        <v>28.08489629629629</v>
      </c>
      <c r="CE150">
        <v>2.69527962962963</v>
      </c>
      <c r="CF150">
        <v>2.555325555555556</v>
      </c>
      <c r="CG150">
        <v>22.25636666666666</v>
      </c>
      <c r="CH150">
        <v>21.38324814814815</v>
      </c>
      <c r="CI150">
        <v>2000.011851851852</v>
      </c>
      <c r="CJ150">
        <v>0.9800024444444446</v>
      </c>
      <c r="CK150">
        <v>0.01999746666666666</v>
      </c>
      <c r="CL150">
        <v>0</v>
      </c>
      <c r="CM150">
        <v>2.196570370370371</v>
      </c>
      <c r="CN150">
        <v>0</v>
      </c>
      <c r="CO150">
        <v>5726.627037037037</v>
      </c>
      <c r="CP150">
        <v>16749.58148148148</v>
      </c>
      <c r="CQ150">
        <v>39.25</v>
      </c>
      <c r="CR150">
        <v>39.81199999999999</v>
      </c>
      <c r="CS150">
        <v>39.13648148148148</v>
      </c>
      <c r="CT150">
        <v>39.125</v>
      </c>
      <c r="CU150">
        <v>39</v>
      </c>
      <c r="CV150">
        <v>1960.012962962963</v>
      </c>
      <c r="CW150">
        <v>39.99666666666667</v>
      </c>
      <c r="CX150">
        <v>0</v>
      </c>
      <c r="CY150">
        <v>1678812653.7</v>
      </c>
      <c r="CZ150">
        <v>0</v>
      </c>
      <c r="DA150">
        <v>0</v>
      </c>
      <c r="DB150" t="s">
        <v>356</v>
      </c>
      <c r="DC150">
        <v>1678481775.6</v>
      </c>
      <c r="DD150">
        <v>1678481780.6</v>
      </c>
      <c r="DE150">
        <v>0</v>
      </c>
      <c r="DF150">
        <v>1.339</v>
      </c>
      <c r="DG150">
        <v>0.082</v>
      </c>
      <c r="DH150">
        <v>-1.99</v>
      </c>
      <c r="DI150">
        <v>-0.032</v>
      </c>
      <c r="DJ150">
        <v>420</v>
      </c>
      <c r="DK150">
        <v>29</v>
      </c>
      <c r="DL150">
        <v>0.33</v>
      </c>
      <c r="DM150">
        <v>0.22</v>
      </c>
      <c r="DN150">
        <v>17.16899268292683</v>
      </c>
      <c r="DO150">
        <v>3.534733797909406</v>
      </c>
      <c r="DP150">
        <v>0.4510293962569666</v>
      </c>
      <c r="DQ150">
        <v>0</v>
      </c>
      <c r="DR150">
        <v>1.531091707317073</v>
      </c>
      <c r="DS150">
        <v>0.1445983275261316</v>
      </c>
      <c r="DT150">
        <v>0.01430417266470361</v>
      </c>
      <c r="DU150">
        <v>0</v>
      </c>
      <c r="DV150">
        <v>0</v>
      </c>
      <c r="DW150">
        <v>2</v>
      </c>
      <c r="DX150" t="s">
        <v>365</v>
      </c>
      <c r="DY150">
        <v>2.9805</v>
      </c>
      <c r="DZ150">
        <v>2.71564</v>
      </c>
      <c r="EA150">
        <v>0.061019</v>
      </c>
      <c r="EB150">
        <v>0.0559271</v>
      </c>
      <c r="EC150">
        <v>0.124578</v>
      </c>
      <c r="ED150">
        <v>0.117647</v>
      </c>
      <c r="EE150">
        <v>29775.6</v>
      </c>
      <c r="EF150">
        <v>30038.9</v>
      </c>
      <c r="EG150">
        <v>29484.9</v>
      </c>
      <c r="EH150">
        <v>29435.3</v>
      </c>
      <c r="EI150">
        <v>34192.8</v>
      </c>
      <c r="EJ150">
        <v>34493.5</v>
      </c>
      <c r="EK150">
        <v>41541.8</v>
      </c>
      <c r="EL150">
        <v>41925.9</v>
      </c>
      <c r="EM150">
        <v>1.95247</v>
      </c>
      <c r="EN150">
        <v>1.87875</v>
      </c>
      <c r="EO150">
        <v>0.184104</v>
      </c>
      <c r="EP150">
        <v>0</v>
      </c>
      <c r="EQ150">
        <v>32.0403</v>
      </c>
      <c r="ER150">
        <v>999.9</v>
      </c>
      <c r="ES150">
        <v>51.5</v>
      </c>
      <c r="ET150">
        <v>33.2</v>
      </c>
      <c r="EU150">
        <v>28.9218</v>
      </c>
      <c r="EV150">
        <v>62.99</v>
      </c>
      <c r="EW150">
        <v>32.2276</v>
      </c>
      <c r="EX150">
        <v>1</v>
      </c>
      <c r="EY150">
        <v>0.0850152</v>
      </c>
      <c r="EZ150">
        <v>-2.16042</v>
      </c>
      <c r="FA150">
        <v>20.3253</v>
      </c>
      <c r="FB150">
        <v>5.21804</v>
      </c>
      <c r="FC150">
        <v>12.0099</v>
      </c>
      <c r="FD150">
        <v>4.98915</v>
      </c>
      <c r="FE150">
        <v>3.28858</v>
      </c>
      <c r="FF150">
        <v>9999</v>
      </c>
      <c r="FG150">
        <v>9999</v>
      </c>
      <c r="FH150">
        <v>9999</v>
      </c>
      <c r="FI150">
        <v>999.9</v>
      </c>
      <c r="FJ150">
        <v>1.86798</v>
      </c>
      <c r="FK150">
        <v>1.86705</v>
      </c>
      <c r="FL150">
        <v>1.86646</v>
      </c>
      <c r="FM150">
        <v>1.8663</v>
      </c>
      <c r="FN150">
        <v>1.86823</v>
      </c>
      <c r="FO150">
        <v>1.87059</v>
      </c>
      <c r="FP150">
        <v>1.86929</v>
      </c>
      <c r="FQ150">
        <v>1.87073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-2.936</v>
      </c>
      <c r="GF150">
        <v>-0.09370000000000001</v>
      </c>
      <c r="GG150">
        <v>-2.056217051124162</v>
      </c>
      <c r="GH150">
        <v>-0.003737517340571005</v>
      </c>
      <c r="GI150">
        <v>5.982085394622747E-07</v>
      </c>
      <c r="GJ150">
        <v>-1.391655459703326E-10</v>
      </c>
      <c r="GK150">
        <v>-0.1764639834609928</v>
      </c>
      <c r="GL150">
        <v>-0.02035982196881906</v>
      </c>
      <c r="GM150">
        <v>0.001568582532168705</v>
      </c>
      <c r="GN150">
        <v>-2.657820970413759E-05</v>
      </c>
      <c r="GO150">
        <v>3</v>
      </c>
      <c r="GP150">
        <v>2314</v>
      </c>
      <c r="GQ150">
        <v>1</v>
      </c>
      <c r="GR150">
        <v>27</v>
      </c>
      <c r="GS150">
        <v>5514.6</v>
      </c>
      <c r="GT150">
        <v>5514.5</v>
      </c>
      <c r="GU150">
        <v>0.620117</v>
      </c>
      <c r="GV150">
        <v>2.24487</v>
      </c>
      <c r="GW150">
        <v>1.39648</v>
      </c>
      <c r="GX150">
        <v>2.35107</v>
      </c>
      <c r="GY150">
        <v>1.49536</v>
      </c>
      <c r="GZ150">
        <v>2.51587</v>
      </c>
      <c r="HA150">
        <v>40.222</v>
      </c>
      <c r="HB150">
        <v>23.8861</v>
      </c>
      <c r="HC150">
        <v>18</v>
      </c>
      <c r="HD150">
        <v>532.181</v>
      </c>
      <c r="HE150">
        <v>439.201</v>
      </c>
      <c r="HF150">
        <v>35.0292</v>
      </c>
      <c r="HG150">
        <v>28.6275</v>
      </c>
      <c r="HH150">
        <v>30.0005</v>
      </c>
      <c r="HI150">
        <v>28.345</v>
      </c>
      <c r="HJ150">
        <v>28.2346</v>
      </c>
      <c r="HK150">
        <v>12.3951</v>
      </c>
      <c r="HL150">
        <v>0</v>
      </c>
      <c r="HM150">
        <v>100</v>
      </c>
      <c r="HN150">
        <v>35.0125</v>
      </c>
      <c r="HO150">
        <v>198.799</v>
      </c>
      <c r="HP150">
        <v>29.2491</v>
      </c>
      <c r="HQ150">
        <v>100.843</v>
      </c>
      <c r="HR150">
        <v>100.712</v>
      </c>
    </row>
    <row r="151" spans="1:226">
      <c r="A151">
        <v>135</v>
      </c>
      <c r="B151">
        <v>1678812654</v>
      </c>
      <c r="C151">
        <v>2334.900000095367</v>
      </c>
      <c r="D151" t="s">
        <v>629</v>
      </c>
      <c r="E151" t="s">
        <v>630</v>
      </c>
      <c r="F151">
        <v>5</v>
      </c>
      <c r="G151" t="s">
        <v>410</v>
      </c>
      <c r="H151" t="s">
        <v>354</v>
      </c>
      <c r="I151">
        <v>1678812646.214286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222.7914338350831</v>
      </c>
      <c r="AK151">
        <v>233.5402303030303</v>
      </c>
      <c r="AL151">
        <v>-3.393112408318251</v>
      </c>
      <c r="AM151">
        <v>64.39816624737645</v>
      </c>
      <c r="AN151">
        <f>(AP151 - AO151 + BO151*1E3/(8.314*(BQ151+273.15)) * AR151/BN151 * AQ151) * BN151/(100*BB151) * 1000/(1000 - AP151)</f>
        <v>0</v>
      </c>
      <c r="AO151">
        <v>28.086589303119</v>
      </c>
      <c r="AP151">
        <v>29.66129818181818</v>
      </c>
      <c r="AQ151">
        <v>2.539175399166152E-05</v>
      </c>
      <c r="AR151">
        <v>112.6110813942616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2.96</v>
      </c>
      <c r="BC151">
        <v>0.5</v>
      </c>
      <c r="BD151" t="s">
        <v>355</v>
      </c>
      <c r="BE151">
        <v>2</v>
      </c>
      <c r="BF151" t="b">
        <v>1</v>
      </c>
      <c r="BG151">
        <v>1678812646.214286</v>
      </c>
      <c r="BH151">
        <v>250.4823571428571</v>
      </c>
      <c r="BI151">
        <v>232.8310714285714</v>
      </c>
      <c r="BJ151">
        <v>29.63702857142858</v>
      </c>
      <c r="BK151">
        <v>28.08590714285714</v>
      </c>
      <c r="BL151">
        <v>253.4495714285714</v>
      </c>
      <c r="BM151">
        <v>29.730775</v>
      </c>
      <c r="BN151">
        <v>500.0682142857143</v>
      </c>
      <c r="BO151">
        <v>90.98555714285715</v>
      </c>
      <c r="BP151">
        <v>0.1000019357142857</v>
      </c>
      <c r="BQ151">
        <v>34.42715</v>
      </c>
      <c r="BR151">
        <v>35.01333214285714</v>
      </c>
      <c r="BS151">
        <v>999.9000000000002</v>
      </c>
      <c r="BT151">
        <v>0</v>
      </c>
      <c r="BU151">
        <v>0</v>
      </c>
      <c r="BV151">
        <v>10005.13</v>
      </c>
      <c r="BW151">
        <v>0</v>
      </c>
      <c r="BX151">
        <v>6.407659999999999</v>
      </c>
      <c r="BY151">
        <v>17.65139285714286</v>
      </c>
      <c r="BZ151">
        <v>258.1325357142857</v>
      </c>
      <c r="CA151">
        <v>239.55925</v>
      </c>
      <c r="CB151">
        <v>1.551124642857143</v>
      </c>
      <c r="CC151">
        <v>232.8310714285714</v>
      </c>
      <c r="CD151">
        <v>28.08590714285714</v>
      </c>
      <c r="CE151">
        <v>2.696541071428571</v>
      </c>
      <c r="CF151">
        <v>2.555411785714285</v>
      </c>
      <c r="CG151">
        <v>22.26405357142858</v>
      </c>
      <c r="CH151">
        <v>21.38379642857143</v>
      </c>
      <c r="CI151">
        <v>1999.989285714286</v>
      </c>
      <c r="CJ151">
        <v>0.98000425</v>
      </c>
      <c r="CK151">
        <v>0.019995625</v>
      </c>
      <c r="CL151">
        <v>0</v>
      </c>
      <c r="CM151">
        <v>2.228835714285714</v>
      </c>
      <c r="CN151">
        <v>0</v>
      </c>
      <c r="CO151">
        <v>5731.17642857143</v>
      </c>
      <c r="CP151">
        <v>16749.4</v>
      </c>
      <c r="CQ151">
        <v>39.25</v>
      </c>
      <c r="CR151">
        <v>39.81199999999999</v>
      </c>
      <c r="CS151">
        <v>39.14271428571428</v>
      </c>
      <c r="CT151">
        <v>39.125</v>
      </c>
      <c r="CU151">
        <v>39.00442857142857</v>
      </c>
      <c r="CV151">
        <v>1959.994285714285</v>
      </c>
      <c r="CW151">
        <v>39.99071428571428</v>
      </c>
      <c r="CX151">
        <v>0</v>
      </c>
      <c r="CY151">
        <v>1678812659.1</v>
      </c>
      <c r="CZ151">
        <v>0</v>
      </c>
      <c r="DA151">
        <v>0</v>
      </c>
      <c r="DB151" t="s">
        <v>356</v>
      </c>
      <c r="DC151">
        <v>1678481775.6</v>
      </c>
      <c r="DD151">
        <v>1678481780.6</v>
      </c>
      <c r="DE151">
        <v>0</v>
      </c>
      <c r="DF151">
        <v>1.339</v>
      </c>
      <c r="DG151">
        <v>0.082</v>
      </c>
      <c r="DH151">
        <v>-1.99</v>
      </c>
      <c r="DI151">
        <v>-0.032</v>
      </c>
      <c r="DJ151">
        <v>420</v>
      </c>
      <c r="DK151">
        <v>29</v>
      </c>
      <c r="DL151">
        <v>0.33</v>
      </c>
      <c r="DM151">
        <v>0.22</v>
      </c>
      <c r="DN151">
        <v>17.47226829268293</v>
      </c>
      <c r="DO151">
        <v>4.208939372822261</v>
      </c>
      <c r="DP151">
        <v>0.512246692874146</v>
      </c>
      <c r="DQ151">
        <v>0</v>
      </c>
      <c r="DR151">
        <v>1.541390975609756</v>
      </c>
      <c r="DS151">
        <v>0.1534041114982581</v>
      </c>
      <c r="DT151">
        <v>0.01521735495186705</v>
      </c>
      <c r="DU151">
        <v>0</v>
      </c>
      <c r="DV151">
        <v>0</v>
      </c>
      <c r="DW151">
        <v>2</v>
      </c>
      <c r="DX151" t="s">
        <v>365</v>
      </c>
      <c r="DY151">
        <v>2.98052</v>
      </c>
      <c r="DZ151">
        <v>2.71553</v>
      </c>
      <c r="EA151">
        <v>0.0574249</v>
      </c>
      <c r="EB151">
        <v>0.0521955</v>
      </c>
      <c r="EC151">
        <v>0.124635</v>
      </c>
      <c r="ED151">
        <v>0.117645</v>
      </c>
      <c r="EE151">
        <v>29889.7</v>
      </c>
      <c r="EF151">
        <v>30157.4</v>
      </c>
      <c r="EG151">
        <v>29485</v>
      </c>
      <c r="EH151">
        <v>29435</v>
      </c>
      <c r="EI151">
        <v>34190.8</v>
      </c>
      <c r="EJ151">
        <v>34493.6</v>
      </c>
      <c r="EK151">
        <v>41542.1</v>
      </c>
      <c r="EL151">
        <v>41925.9</v>
      </c>
      <c r="EM151">
        <v>1.95235</v>
      </c>
      <c r="EN151">
        <v>1.8789</v>
      </c>
      <c r="EO151">
        <v>0.183471</v>
      </c>
      <c r="EP151">
        <v>0</v>
      </c>
      <c r="EQ151">
        <v>32.0452</v>
      </c>
      <c r="ER151">
        <v>999.9</v>
      </c>
      <c r="ES151">
        <v>51.5</v>
      </c>
      <c r="ET151">
        <v>33.2</v>
      </c>
      <c r="EU151">
        <v>28.9187</v>
      </c>
      <c r="EV151">
        <v>63.3</v>
      </c>
      <c r="EW151">
        <v>32.1715</v>
      </c>
      <c r="EX151">
        <v>1</v>
      </c>
      <c r="EY151">
        <v>0.0853506</v>
      </c>
      <c r="EZ151">
        <v>-2.13665</v>
      </c>
      <c r="FA151">
        <v>20.3254</v>
      </c>
      <c r="FB151">
        <v>5.21864</v>
      </c>
      <c r="FC151">
        <v>12.0099</v>
      </c>
      <c r="FD151">
        <v>4.98915</v>
      </c>
      <c r="FE151">
        <v>3.28863</v>
      </c>
      <c r="FF151">
        <v>9999</v>
      </c>
      <c r="FG151">
        <v>9999</v>
      </c>
      <c r="FH151">
        <v>9999</v>
      </c>
      <c r="FI151">
        <v>999.9</v>
      </c>
      <c r="FJ151">
        <v>1.86798</v>
      </c>
      <c r="FK151">
        <v>1.86705</v>
      </c>
      <c r="FL151">
        <v>1.86646</v>
      </c>
      <c r="FM151">
        <v>1.8663</v>
      </c>
      <c r="FN151">
        <v>1.86821</v>
      </c>
      <c r="FO151">
        <v>1.87061</v>
      </c>
      <c r="FP151">
        <v>1.86932</v>
      </c>
      <c r="FQ151">
        <v>1.87073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-2.878</v>
      </c>
      <c r="GF151">
        <v>-0.0936</v>
      </c>
      <c r="GG151">
        <v>-2.056217051124162</v>
      </c>
      <c r="GH151">
        <v>-0.003737517340571005</v>
      </c>
      <c r="GI151">
        <v>5.982085394622747E-07</v>
      </c>
      <c r="GJ151">
        <v>-1.391655459703326E-10</v>
      </c>
      <c r="GK151">
        <v>-0.1764639834609928</v>
      </c>
      <c r="GL151">
        <v>-0.02035982196881906</v>
      </c>
      <c r="GM151">
        <v>0.001568582532168705</v>
      </c>
      <c r="GN151">
        <v>-2.657820970413759E-05</v>
      </c>
      <c r="GO151">
        <v>3</v>
      </c>
      <c r="GP151">
        <v>2314</v>
      </c>
      <c r="GQ151">
        <v>1</v>
      </c>
      <c r="GR151">
        <v>27</v>
      </c>
      <c r="GS151">
        <v>5514.6</v>
      </c>
      <c r="GT151">
        <v>5514.6</v>
      </c>
      <c r="GU151">
        <v>0.584717</v>
      </c>
      <c r="GV151">
        <v>2.24854</v>
      </c>
      <c r="GW151">
        <v>1.39648</v>
      </c>
      <c r="GX151">
        <v>2.34985</v>
      </c>
      <c r="GY151">
        <v>1.49536</v>
      </c>
      <c r="GZ151">
        <v>2.50732</v>
      </c>
      <c r="HA151">
        <v>40.222</v>
      </c>
      <c r="HB151">
        <v>23.8861</v>
      </c>
      <c r="HC151">
        <v>18</v>
      </c>
      <c r="HD151">
        <v>532.16</v>
      </c>
      <c r="HE151">
        <v>439.35</v>
      </c>
      <c r="HF151">
        <v>35.0139</v>
      </c>
      <c r="HG151">
        <v>28.6333</v>
      </c>
      <c r="HH151">
        <v>30.0005</v>
      </c>
      <c r="HI151">
        <v>28.3522</v>
      </c>
      <c r="HJ151">
        <v>28.2424</v>
      </c>
      <c r="HK151">
        <v>11.699</v>
      </c>
      <c r="HL151">
        <v>0</v>
      </c>
      <c r="HM151">
        <v>100</v>
      </c>
      <c r="HN151">
        <v>34.9988</v>
      </c>
      <c r="HO151">
        <v>185.433</v>
      </c>
      <c r="HP151">
        <v>29.2491</v>
      </c>
      <c r="HQ151">
        <v>100.844</v>
      </c>
      <c r="HR151">
        <v>100.711</v>
      </c>
    </row>
    <row r="152" spans="1:226">
      <c r="A152">
        <v>136</v>
      </c>
      <c r="B152">
        <v>1678812659</v>
      </c>
      <c r="C152">
        <v>2339.900000095367</v>
      </c>
      <c r="D152" t="s">
        <v>631</v>
      </c>
      <c r="E152" t="s">
        <v>632</v>
      </c>
      <c r="F152">
        <v>5</v>
      </c>
      <c r="G152" t="s">
        <v>410</v>
      </c>
      <c r="H152" t="s">
        <v>354</v>
      </c>
      <c r="I152">
        <v>1678812651.5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205.6319501985541</v>
      </c>
      <c r="AK152">
        <v>216.554303030303</v>
      </c>
      <c r="AL152">
        <v>-3.391339298260535</v>
      </c>
      <c r="AM152">
        <v>64.39816624737645</v>
      </c>
      <c r="AN152">
        <f>(AP152 - AO152 + BO152*1E3/(8.314*(BQ152+273.15)) * AR152/BN152 * AQ152) * BN152/(100*BB152) * 1000/(1000 - AP152)</f>
        <v>0</v>
      </c>
      <c r="AO152">
        <v>28.08706401144705</v>
      </c>
      <c r="AP152">
        <v>29.68038121212119</v>
      </c>
      <c r="AQ152">
        <v>2.575358533908971E-05</v>
      </c>
      <c r="AR152">
        <v>112.6110813942616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2.96</v>
      </c>
      <c r="BC152">
        <v>0.5</v>
      </c>
      <c r="BD152" t="s">
        <v>355</v>
      </c>
      <c r="BE152">
        <v>2</v>
      </c>
      <c r="BF152" t="b">
        <v>1</v>
      </c>
      <c r="BG152">
        <v>1678812651.5</v>
      </c>
      <c r="BH152">
        <v>233.1912962962963</v>
      </c>
      <c r="BI152">
        <v>215.0351111111111</v>
      </c>
      <c r="BJ152">
        <v>29.65404814814815</v>
      </c>
      <c r="BK152">
        <v>28.08657777777778</v>
      </c>
      <c r="BL152">
        <v>236.0984074074074</v>
      </c>
      <c r="BM152">
        <v>29.74775185185185</v>
      </c>
      <c r="BN152">
        <v>500.0581111111111</v>
      </c>
      <c r="BO152">
        <v>90.9856037037037</v>
      </c>
      <c r="BP152">
        <v>0.09996691851851852</v>
      </c>
      <c r="BQ152">
        <v>34.42457037037037</v>
      </c>
      <c r="BR152">
        <v>35.01767037037038</v>
      </c>
      <c r="BS152">
        <v>999.9000000000001</v>
      </c>
      <c r="BT152">
        <v>0</v>
      </c>
      <c r="BU152">
        <v>0</v>
      </c>
      <c r="BV152">
        <v>10001.59555555556</v>
      </c>
      <c r="BW152">
        <v>0</v>
      </c>
      <c r="BX152">
        <v>6.120792962962963</v>
      </c>
      <c r="BY152">
        <v>18.15632592592593</v>
      </c>
      <c r="BZ152">
        <v>240.3175925925926</v>
      </c>
      <c r="CA152">
        <v>221.2491851851852</v>
      </c>
      <c r="CB152">
        <v>1.567477777777778</v>
      </c>
      <c r="CC152">
        <v>215.0351111111111</v>
      </c>
      <c r="CD152">
        <v>28.08657777777778</v>
      </c>
      <c r="CE152">
        <v>2.698091111111111</v>
      </c>
      <c r="CF152">
        <v>2.555473333333333</v>
      </c>
      <c r="CG152">
        <v>22.27349999999999</v>
      </c>
      <c r="CH152">
        <v>21.3841925925926</v>
      </c>
      <c r="CI152">
        <v>1999.985925925926</v>
      </c>
      <c r="CJ152">
        <v>0.9800050000000001</v>
      </c>
      <c r="CK152">
        <v>0.0199948962962963</v>
      </c>
      <c r="CL152">
        <v>0</v>
      </c>
      <c r="CM152">
        <v>2.2991</v>
      </c>
      <c r="CN152">
        <v>0</v>
      </c>
      <c r="CO152">
        <v>5737.026666666666</v>
      </c>
      <c r="CP152">
        <v>16749.37037037037</v>
      </c>
      <c r="CQ152">
        <v>39.25</v>
      </c>
      <c r="CR152">
        <v>39.81199999999999</v>
      </c>
      <c r="CS152">
        <v>39.15944444444444</v>
      </c>
      <c r="CT152">
        <v>39.125</v>
      </c>
      <c r="CU152">
        <v>39.02525925925926</v>
      </c>
      <c r="CV152">
        <v>1959.994444444444</v>
      </c>
      <c r="CW152">
        <v>39.98814814814815</v>
      </c>
      <c r="CX152">
        <v>0</v>
      </c>
      <c r="CY152">
        <v>1678812663.9</v>
      </c>
      <c r="CZ152">
        <v>0</v>
      </c>
      <c r="DA152">
        <v>0</v>
      </c>
      <c r="DB152" t="s">
        <v>356</v>
      </c>
      <c r="DC152">
        <v>1678481775.6</v>
      </c>
      <c r="DD152">
        <v>1678481780.6</v>
      </c>
      <c r="DE152">
        <v>0</v>
      </c>
      <c r="DF152">
        <v>1.339</v>
      </c>
      <c r="DG152">
        <v>0.082</v>
      </c>
      <c r="DH152">
        <v>-1.99</v>
      </c>
      <c r="DI152">
        <v>-0.032</v>
      </c>
      <c r="DJ152">
        <v>420</v>
      </c>
      <c r="DK152">
        <v>29</v>
      </c>
      <c r="DL152">
        <v>0.33</v>
      </c>
      <c r="DM152">
        <v>0.22</v>
      </c>
      <c r="DN152">
        <v>17.800095</v>
      </c>
      <c r="DO152">
        <v>5.712139587242015</v>
      </c>
      <c r="DP152">
        <v>0.5960119205812917</v>
      </c>
      <c r="DQ152">
        <v>0</v>
      </c>
      <c r="DR152">
        <v>1.558009</v>
      </c>
      <c r="DS152">
        <v>0.1854959099437092</v>
      </c>
      <c r="DT152">
        <v>0.01798896283836286</v>
      </c>
      <c r="DU152">
        <v>0</v>
      </c>
      <c r="DV152">
        <v>0</v>
      </c>
      <c r="DW152">
        <v>2</v>
      </c>
      <c r="DX152" t="s">
        <v>365</v>
      </c>
      <c r="DY152">
        <v>2.98042</v>
      </c>
      <c r="DZ152">
        <v>2.71566</v>
      </c>
      <c r="EA152">
        <v>0.0537496</v>
      </c>
      <c r="EB152">
        <v>0.0485184</v>
      </c>
      <c r="EC152">
        <v>0.124681</v>
      </c>
      <c r="ED152">
        <v>0.117642</v>
      </c>
      <c r="EE152">
        <v>30005.6</v>
      </c>
      <c r="EF152">
        <v>30274.3</v>
      </c>
      <c r="EG152">
        <v>29484.4</v>
      </c>
      <c r="EH152">
        <v>29434.9</v>
      </c>
      <c r="EI152">
        <v>34188.2</v>
      </c>
      <c r="EJ152">
        <v>34493.6</v>
      </c>
      <c r="EK152">
        <v>41541.3</v>
      </c>
      <c r="EL152">
        <v>41925.8</v>
      </c>
      <c r="EM152">
        <v>1.95247</v>
      </c>
      <c r="EN152">
        <v>1.87827</v>
      </c>
      <c r="EO152">
        <v>0.18334</v>
      </c>
      <c r="EP152">
        <v>0</v>
      </c>
      <c r="EQ152">
        <v>32.0497</v>
      </c>
      <c r="ER152">
        <v>999.9</v>
      </c>
      <c r="ES152">
        <v>51.4</v>
      </c>
      <c r="ET152">
        <v>33.2</v>
      </c>
      <c r="EU152">
        <v>28.8625</v>
      </c>
      <c r="EV152">
        <v>63.16</v>
      </c>
      <c r="EW152">
        <v>32.0272</v>
      </c>
      <c r="EX152">
        <v>1</v>
      </c>
      <c r="EY152">
        <v>0.08585370000000001</v>
      </c>
      <c r="EZ152">
        <v>-2.1351</v>
      </c>
      <c r="FA152">
        <v>20.3253</v>
      </c>
      <c r="FB152">
        <v>5.21774</v>
      </c>
      <c r="FC152">
        <v>12.0099</v>
      </c>
      <c r="FD152">
        <v>4.98895</v>
      </c>
      <c r="FE152">
        <v>3.28848</v>
      </c>
      <c r="FF152">
        <v>9999</v>
      </c>
      <c r="FG152">
        <v>9999</v>
      </c>
      <c r="FH152">
        <v>9999</v>
      </c>
      <c r="FI152">
        <v>999.9</v>
      </c>
      <c r="FJ152">
        <v>1.86798</v>
      </c>
      <c r="FK152">
        <v>1.86701</v>
      </c>
      <c r="FL152">
        <v>1.86646</v>
      </c>
      <c r="FM152">
        <v>1.8663</v>
      </c>
      <c r="FN152">
        <v>1.86822</v>
      </c>
      <c r="FO152">
        <v>1.87063</v>
      </c>
      <c r="FP152">
        <v>1.8693</v>
      </c>
      <c r="FQ152">
        <v>1.87073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-2.82</v>
      </c>
      <c r="GF152">
        <v>-0.0936</v>
      </c>
      <c r="GG152">
        <v>-2.056217051124162</v>
      </c>
      <c r="GH152">
        <v>-0.003737517340571005</v>
      </c>
      <c r="GI152">
        <v>5.982085394622747E-07</v>
      </c>
      <c r="GJ152">
        <v>-1.391655459703326E-10</v>
      </c>
      <c r="GK152">
        <v>-0.1764639834609928</v>
      </c>
      <c r="GL152">
        <v>-0.02035982196881906</v>
      </c>
      <c r="GM152">
        <v>0.001568582532168705</v>
      </c>
      <c r="GN152">
        <v>-2.657820970413759E-05</v>
      </c>
      <c r="GO152">
        <v>3</v>
      </c>
      <c r="GP152">
        <v>2314</v>
      </c>
      <c r="GQ152">
        <v>1</v>
      </c>
      <c r="GR152">
        <v>27</v>
      </c>
      <c r="GS152">
        <v>5514.7</v>
      </c>
      <c r="GT152">
        <v>5514.6</v>
      </c>
      <c r="GU152">
        <v>0.545654</v>
      </c>
      <c r="GV152">
        <v>2.24731</v>
      </c>
      <c r="GW152">
        <v>1.39648</v>
      </c>
      <c r="GX152">
        <v>2.35352</v>
      </c>
      <c r="GY152">
        <v>1.49536</v>
      </c>
      <c r="GZ152">
        <v>2.5293</v>
      </c>
      <c r="HA152">
        <v>40.222</v>
      </c>
      <c r="HB152">
        <v>23.8861</v>
      </c>
      <c r="HC152">
        <v>18</v>
      </c>
      <c r="HD152">
        <v>532.312</v>
      </c>
      <c r="HE152">
        <v>439.023</v>
      </c>
      <c r="HF152">
        <v>34.9988</v>
      </c>
      <c r="HG152">
        <v>28.6389</v>
      </c>
      <c r="HH152">
        <v>30.0005</v>
      </c>
      <c r="HI152">
        <v>28.3597</v>
      </c>
      <c r="HJ152">
        <v>28.2495</v>
      </c>
      <c r="HK152">
        <v>10.9223</v>
      </c>
      <c r="HL152">
        <v>0</v>
      </c>
      <c r="HM152">
        <v>100</v>
      </c>
      <c r="HN152">
        <v>34.9778</v>
      </c>
      <c r="HO152">
        <v>165.395</v>
      </c>
      <c r="HP152">
        <v>29.2491</v>
      </c>
      <c r="HQ152">
        <v>100.842</v>
      </c>
      <c r="HR152">
        <v>100.711</v>
      </c>
    </row>
    <row r="153" spans="1:226">
      <c r="A153">
        <v>137</v>
      </c>
      <c r="B153">
        <v>1678812664</v>
      </c>
      <c r="C153">
        <v>2344.900000095367</v>
      </c>
      <c r="D153" t="s">
        <v>633</v>
      </c>
      <c r="E153" t="s">
        <v>634</v>
      </c>
      <c r="F153">
        <v>5</v>
      </c>
      <c r="G153" t="s">
        <v>410</v>
      </c>
      <c r="H153" t="s">
        <v>354</v>
      </c>
      <c r="I153">
        <v>1678812656.214286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189.1147156108511</v>
      </c>
      <c r="AK153">
        <v>199.9254606060606</v>
      </c>
      <c r="AL153">
        <v>-3.317761628906649</v>
      </c>
      <c r="AM153">
        <v>64.39816624737645</v>
      </c>
      <c r="AN153">
        <f>(AP153 - AO153 + BO153*1E3/(8.314*(BQ153+273.15)) * AR153/BN153 * AQ153) * BN153/(100*BB153) * 1000/(1000 - AP153)</f>
        <v>0</v>
      </c>
      <c r="AO153">
        <v>28.08519826261666</v>
      </c>
      <c r="AP153">
        <v>29.69282848484848</v>
      </c>
      <c r="AQ153">
        <v>1.38915237296456E-05</v>
      </c>
      <c r="AR153">
        <v>112.6110813942616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2.96</v>
      </c>
      <c r="BC153">
        <v>0.5</v>
      </c>
      <c r="BD153" t="s">
        <v>355</v>
      </c>
      <c r="BE153">
        <v>2</v>
      </c>
      <c r="BF153" t="b">
        <v>1</v>
      </c>
      <c r="BG153">
        <v>1678812656.214286</v>
      </c>
      <c r="BH153">
        <v>217.7123571428572</v>
      </c>
      <c r="BI153">
        <v>199.4406428571428</v>
      </c>
      <c r="BJ153">
        <v>29.67036428571429</v>
      </c>
      <c r="BK153">
        <v>28.08634285714286</v>
      </c>
      <c r="BL153">
        <v>220.56525</v>
      </c>
      <c r="BM153">
        <v>29.76402142857143</v>
      </c>
      <c r="BN153">
        <v>500.0604285714286</v>
      </c>
      <c r="BO153">
        <v>90.98529285714287</v>
      </c>
      <c r="BP153">
        <v>0.09995755714285715</v>
      </c>
      <c r="BQ153">
        <v>34.42066071428572</v>
      </c>
      <c r="BR153">
        <v>35.01649285714286</v>
      </c>
      <c r="BS153">
        <v>999.9000000000002</v>
      </c>
      <c r="BT153">
        <v>0</v>
      </c>
      <c r="BU153">
        <v>0</v>
      </c>
      <c r="BV153">
        <v>10006.87785714286</v>
      </c>
      <c r="BW153">
        <v>0</v>
      </c>
      <c r="BX153">
        <v>5.849648928571428</v>
      </c>
      <c r="BY153">
        <v>18.27186071428572</v>
      </c>
      <c r="BZ153">
        <v>224.3693928571429</v>
      </c>
      <c r="CA153">
        <v>205.2040714285714</v>
      </c>
      <c r="CB153">
        <v>1.584021428571428</v>
      </c>
      <c r="CC153">
        <v>199.4406428571428</v>
      </c>
      <c r="CD153">
        <v>28.08634285714286</v>
      </c>
      <c r="CE153">
        <v>2.699566428571428</v>
      </c>
      <c r="CF153">
        <v>2.555443928571429</v>
      </c>
      <c r="CG153">
        <v>22.28248928571429</v>
      </c>
      <c r="CH153">
        <v>21.38399642857143</v>
      </c>
      <c r="CI153">
        <v>2000.003214285714</v>
      </c>
      <c r="CJ153">
        <v>0.9800058571428574</v>
      </c>
      <c r="CK153">
        <v>0.01999402857142857</v>
      </c>
      <c r="CL153">
        <v>0</v>
      </c>
      <c r="CM153">
        <v>2.317075</v>
      </c>
      <c r="CN153">
        <v>0</v>
      </c>
      <c r="CO153">
        <v>5743.075714285714</v>
      </c>
      <c r="CP153">
        <v>16749.51071428572</v>
      </c>
      <c r="CQ153">
        <v>39.25</v>
      </c>
      <c r="CR153">
        <v>39.82324999999999</v>
      </c>
      <c r="CS153">
        <v>39.17371428571428</v>
      </c>
      <c r="CT153">
        <v>39.125</v>
      </c>
      <c r="CU153">
        <v>39.04428571428571</v>
      </c>
      <c r="CV153">
        <v>1960.015</v>
      </c>
      <c r="CW153">
        <v>39.98535714285714</v>
      </c>
      <c r="CX153">
        <v>0</v>
      </c>
      <c r="CY153">
        <v>1678812668.7</v>
      </c>
      <c r="CZ153">
        <v>0</v>
      </c>
      <c r="DA153">
        <v>0</v>
      </c>
      <c r="DB153" t="s">
        <v>356</v>
      </c>
      <c r="DC153">
        <v>1678481775.6</v>
      </c>
      <c r="DD153">
        <v>1678481780.6</v>
      </c>
      <c r="DE153">
        <v>0</v>
      </c>
      <c r="DF153">
        <v>1.339</v>
      </c>
      <c r="DG153">
        <v>0.082</v>
      </c>
      <c r="DH153">
        <v>-1.99</v>
      </c>
      <c r="DI153">
        <v>-0.032</v>
      </c>
      <c r="DJ153">
        <v>420</v>
      </c>
      <c r="DK153">
        <v>29</v>
      </c>
      <c r="DL153">
        <v>0.33</v>
      </c>
      <c r="DM153">
        <v>0.22</v>
      </c>
      <c r="DN153">
        <v>18.1315975</v>
      </c>
      <c r="DO153">
        <v>1.903048030018744</v>
      </c>
      <c r="DP153">
        <v>0.2630023911369438</v>
      </c>
      <c r="DQ153">
        <v>0</v>
      </c>
      <c r="DR153">
        <v>1.5739515</v>
      </c>
      <c r="DS153">
        <v>0.2080556848030013</v>
      </c>
      <c r="DT153">
        <v>0.02008898983896404</v>
      </c>
      <c r="DU153">
        <v>0</v>
      </c>
      <c r="DV153">
        <v>0</v>
      </c>
      <c r="DW153">
        <v>2</v>
      </c>
      <c r="DX153" t="s">
        <v>365</v>
      </c>
      <c r="DY153">
        <v>2.98067</v>
      </c>
      <c r="DZ153">
        <v>2.71595</v>
      </c>
      <c r="EA153">
        <v>0.050063</v>
      </c>
      <c r="EB153">
        <v>0.0446464</v>
      </c>
      <c r="EC153">
        <v>0.124719</v>
      </c>
      <c r="ED153">
        <v>0.117636</v>
      </c>
      <c r="EE153">
        <v>30122.3</v>
      </c>
      <c r="EF153">
        <v>30397.1</v>
      </c>
      <c r="EG153">
        <v>29484.3</v>
      </c>
      <c r="EH153">
        <v>29434.6</v>
      </c>
      <c r="EI153">
        <v>34186.6</v>
      </c>
      <c r="EJ153">
        <v>34493.3</v>
      </c>
      <c r="EK153">
        <v>41541.2</v>
      </c>
      <c r="EL153">
        <v>41925.3</v>
      </c>
      <c r="EM153">
        <v>1.95255</v>
      </c>
      <c r="EN153">
        <v>1.8783</v>
      </c>
      <c r="EO153">
        <v>0.183135</v>
      </c>
      <c r="EP153">
        <v>0</v>
      </c>
      <c r="EQ153">
        <v>32.0544</v>
      </c>
      <c r="ER153">
        <v>999.9</v>
      </c>
      <c r="ES153">
        <v>51.4</v>
      </c>
      <c r="ET153">
        <v>33.2</v>
      </c>
      <c r="EU153">
        <v>28.8613</v>
      </c>
      <c r="EV153">
        <v>63.08</v>
      </c>
      <c r="EW153">
        <v>31.9671</v>
      </c>
      <c r="EX153">
        <v>1</v>
      </c>
      <c r="EY153">
        <v>0.0861585</v>
      </c>
      <c r="EZ153">
        <v>-2.10465</v>
      </c>
      <c r="FA153">
        <v>20.3257</v>
      </c>
      <c r="FB153">
        <v>5.21774</v>
      </c>
      <c r="FC153">
        <v>12.0099</v>
      </c>
      <c r="FD153">
        <v>4.98905</v>
      </c>
      <c r="FE153">
        <v>3.2885</v>
      </c>
      <c r="FF153">
        <v>9999</v>
      </c>
      <c r="FG153">
        <v>9999</v>
      </c>
      <c r="FH153">
        <v>9999</v>
      </c>
      <c r="FI153">
        <v>999.9</v>
      </c>
      <c r="FJ153">
        <v>1.86798</v>
      </c>
      <c r="FK153">
        <v>1.86703</v>
      </c>
      <c r="FL153">
        <v>1.86646</v>
      </c>
      <c r="FM153">
        <v>1.86631</v>
      </c>
      <c r="FN153">
        <v>1.86821</v>
      </c>
      <c r="FO153">
        <v>1.87061</v>
      </c>
      <c r="FP153">
        <v>1.86931</v>
      </c>
      <c r="FQ153">
        <v>1.87073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-2.764</v>
      </c>
      <c r="GF153">
        <v>-0.0936</v>
      </c>
      <c r="GG153">
        <v>-2.056217051124162</v>
      </c>
      <c r="GH153">
        <v>-0.003737517340571005</v>
      </c>
      <c r="GI153">
        <v>5.982085394622747E-07</v>
      </c>
      <c r="GJ153">
        <v>-1.391655459703326E-10</v>
      </c>
      <c r="GK153">
        <v>-0.1764639834609928</v>
      </c>
      <c r="GL153">
        <v>-0.02035982196881906</v>
      </c>
      <c r="GM153">
        <v>0.001568582532168705</v>
      </c>
      <c r="GN153">
        <v>-2.657820970413759E-05</v>
      </c>
      <c r="GO153">
        <v>3</v>
      </c>
      <c r="GP153">
        <v>2314</v>
      </c>
      <c r="GQ153">
        <v>1</v>
      </c>
      <c r="GR153">
        <v>27</v>
      </c>
      <c r="GS153">
        <v>5514.8</v>
      </c>
      <c r="GT153">
        <v>5514.7</v>
      </c>
      <c r="GU153">
        <v>0.510254</v>
      </c>
      <c r="GV153">
        <v>2.25342</v>
      </c>
      <c r="GW153">
        <v>1.39648</v>
      </c>
      <c r="GX153">
        <v>2.35107</v>
      </c>
      <c r="GY153">
        <v>1.49536</v>
      </c>
      <c r="GZ153">
        <v>2.55615</v>
      </c>
      <c r="HA153">
        <v>40.222</v>
      </c>
      <c r="HB153">
        <v>23.8861</v>
      </c>
      <c r="HC153">
        <v>18</v>
      </c>
      <c r="HD153">
        <v>532.425</v>
      </c>
      <c r="HE153">
        <v>439.095</v>
      </c>
      <c r="HF153">
        <v>34.98</v>
      </c>
      <c r="HG153">
        <v>28.6443</v>
      </c>
      <c r="HH153">
        <v>30.0004</v>
      </c>
      <c r="HI153">
        <v>28.3666</v>
      </c>
      <c r="HJ153">
        <v>28.2571</v>
      </c>
      <c r="HK153">
        <v>10.2064</v>
      </c>
      <c r="HL153">
        <v>0</v>
      </c>
      <c r="HM153">
        <v>100</v>
      </c>
      <c r="HN153">
        <v>34.9635</v>
      </c>
      <c r="HO153">
        <v>152.038</v>
      </c>
      <c r="HP153">
        <v>29.2491</v>
      </c>
      <c r="HQ153">
        <v>100.841</v>
      </c>
      <c r="HR153">
        <v>100.71</v>
      </c>
    </row>
    <row r="154" spans="1:226">
      <c r="A154">
        <v>138</v>
      </c>
      <c r="B154">
        <v>1678812669</v>
      </c>
      <c r="C154">
        <v>2349.900000095367</v>
      </c>
      <c r="D154" t="s">
        <v>635</v>
      </c>
      <c r="E154" t="s">
        <v>636</v>
      </c>
      <c r="F154">
        <v>5</v>
      </c>
      <c r="G154" t="s">
        <v>410</v>
      </c>
      <c r="H154" t="s">
        <v>354</v>
      </c>
      <c r="I154">
        <v>1678812661.5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171.7053662352797</v>
      </c>
      <c r="AK154">
        <v>183.0568424242424</v>
      </c>
      <c r="AL154">
        <v>-3.386346852649397</v>
      </c>
      <c r="AM154">
        <v>64.39816624737645</v>
      </c>
      <c r="AN154">
        <f>(AP154 - AO154 + BO154*1E3/(8.314*(BQ154+273.15)) * AR154/BN154 * AQ154) * BN154/(100*BB154) * 1000/(1000 - AP154)</f>
        <v>0</v>
      </c>
      <c r="AO154">
        <v>28.08518871184482</v>
      </c>
      <c r="AP154">
        <v>29.71049393939392</v>
      </c>
      <c r="AQ154">
        <v>1.638848161057431E-05</v>
      </c>
      <c r="AR154">
        <v>112.6110813942616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2.96</v>
      </c>
      <c r="BC154">
        <v>0.5</v>
      </c>
      <c r="BD154" t="s">
        <v>355</v>
      </c>
      <c r="BE154">
        <v>2</v>
      </c>
      <c r="BF154" t="b">
        <v>1</v>
      </c>
      <c r="BG154">
        <v>1678812661.5</v>
      </c>
      <c r="BH154">
        <v>200.4405925925926</v>
      </c>
      <c r="BI154">
        <v>181.9632962962963</v>
      </c>
      <c r="BJ154">
        <v>29.68844074074075</v>
      </c>
      <c r="BK154">
        <v>28.08593703703704</v>
      </c>
      <c r="BL154">
        <v>203.2327407407408</v>
      </c>
      <c r="BM154">
        <v>29.78204814814815</v>
      </c>
      <c r="BN154">
        <v>500.0654814814815</v>
      </c>
      <c r="BO154">
        <v>90.98494074074073</v>
      </c>
      <c r="BP154">
        <v>0.1000002074074074</v>
      </c>
      <c r="BQ154">
        <v>34.41495925925926</v>
      </c>
      <c r="BR154">
        <v>35.01494814814814</v>
      </c>
      <c r="BS154">
        <v>999.9000000000001</v>
      </c>
      <c r="BT154">
        <v>0</v>
      </c>
      <c r="BU154">
        <v>0</v>
      </c>
      <c r="BV154">
        <v>10006.23185185185</v>
      </c>
      <c r="BW154">
        <v>0</v>
      </c>
      <c r="BX154">
        <v>5.528011111111111</v>
      </c>
      <c r="BY154">
        <v>18.47734444444445</v>
      </c>
      <c r="BZ154">
        <v>206.5732592592593</v>
      </c>
      <c r="CA154">
        <v>187.2216666666667</v>
      </c>
      <c r="CB154">
        <v>1.602492592592593</v>
      </c>
      <c r="CC154">
        <v>181.9632962962963</v>
      </c>
      <c r="CD154">
        <v>28.08593703703704</v>
      </c>
      <c r="CE154">
        <v>2.701200740740741</v>
      </c>
      <c r="CF154">
        <v>2.555398148148148</v>
      </c>
      <c r="CG154">
        <v>22.29243333333334</v>
      </c>
      <c r="CH154">
        <v>21.3837</v>
      </c>
      <c r="CI154">
        <v>2000.008888888889</v>
      </c>
      <c r="CJ154">
        <v>0.9800058888888892</v>
      </c>
      <c r="CK154">
        <v>0.0199939925925926</v>
      </c>
      <c r="CL154">
        <v>0</v>
      </c>
      <c r="CM154">
        <v>2.374814814814815</v>
      </c>
      <c r="CN154">
        <v>0</v>
      </c>
      <c r="CO154">
        <v>5750.573333333334</v>
      </c>
      <c r="CP154">
        <v>16749.56666666667</v>
      </c>
      <c r="CQ154">
        <v>39.25</v>
      </c>
      <c r="CR154">
        <v>39.84</v>
      </c>
      <c r="CS154">
        <v>39.187</v>
      </c>
      <c r="CT154">
        <v>39.13648148148148</v>
      </c>
      <c r="CU154">
        <v>39.062</v>
      </c>
      <c r="CV154">
        <v>1960.022222222222</v>
      </c>
      <c r="CW154">
        <v>39.98518518518518</v>
      </c>
      <c r="CX154">
        <v>0</v>
      </c>
      <c r="CY154">
        <v>1678812674.1</v>
      </c>
      <c r="CZ154">
        <v>0</v>
      </c>
      <c r="DA154">
        <v>0</v>
      </c>
      <c r="DB154" t="s">
        <v>356</v>
      </c>
      <c r="DC154">
        <v>1678481775.6</v>
      </c>
      <c r="DD154">
        <v>1678481780.6</v>
      </c>
      <c r="DE154">
        <v>0</v>
      </c>
      <c r="DF154">
        <v>1.339</v>
      </c>
      <c r="DG154">
        <v>0.082</v>
      </c>
      <c r="DH154">
        <v>-1.99</v>
      </c>
      <c r="DI154">
        <v>-0.032</v>
      </c>
      <c r="DJ154">
        <v>420</v>
      </c>
      <c r="DK154">
        <v>29</v>
      </c>
      <c r="DL154">
        <v>0.33</v>
      </c>
      <c r="DM154">
        <v>0.22</v>
      </c>
      <c r="DN154">
        <v>18.3903675</v>
      </c>
      <c r="DO154">
        <v>2.042497936210081</v>
      </c>
      <c r="DP154">
        <v>0.2699030227577118</v>
      </c>
      <c r="DQ154">
        <v>0</v>
      </c>
      <c r="DR154">
        <v>1.5909075</v>
      </c>
      <c r="DS154">
        <v>0.2099903189493407</v>
      </c>
      <c r="DT154">
        <v>0.02022914256091937</v>
      </c>
      <c r="DU154">
        <v>0</v>
      </c>
      <c r="DV154">
        <v>0</v>
      </c>
      <c r="DW154">
        <v>2</v>
      </c>
      <c r="DX154" t="s">
        <v>365</v>
      </c>
      <c r="DY154">
        <v>2.98048</v>
      </c>
      <c r="DZ154">
        <v>2.71556</v>
      </c>
      <c r="EA154">
        <v>0.0462337</v>
      </c>
      <c r="EB154">
        <v>0.0407375</v>
      </c>
      <c r="EC154">
        <v>0.124768</v>
      </c>
      <c r="ED154">
        <v>0.117636</v>
      </c>
      <c r="EE154">
        <v>30243.2</v>
      </c>
      <c r="EF154">
        <v>30521.4</v>
      </c>
      <c r="EG154">
        <v>29483.8</v>
      </c>
      <c r="EH154">
        <v>29434.6</v>
      </c>
      <c r="EI154">
        <v>34184.2</v>
      </c>
      <c r="EJ154">
        <v>34493.1</v>
      </c>
      <c r="EK154">
        <v>41540.6</v>
      </c>
      <c r="EL154">
        <v>41925</v>
      </c>
      <c r="EM154">
        <v>1.95205</v>
      </c>
      <c r="EN154">
        <v>1.87805</v>
      </c>
      <c r="EO154">
        <v>0.180062</v>
      </c>
      <c r="EP154">
        <v>0</v>
      </c>
      <c r="EQ154">
        <v>32.0556</v>
      </c>
      <c r="ER154">
        <v>999.9</v>
      </c>
      <c r="ES154">
        <v>51.4</v>
      </c>
      <c r="ET154">
        <v>33.2</v>
      </c>
      <c r="EU154">
        <v>28.8624</v>
      </c>
      <c r="EV154">
        <v>63.09</v>
      </c>
      <c r="EW154">
        <v>31.9551</v>
      </c>
      <c r="EX154">
        <v>1</v>
      </c>
      <c r="EY154">
        <v>0.086405</v>
      </c>
      <c r="EZ154">
        <v>-2.11532</v>
      </c>
      <c r="FA154">
        <v>20.3256</v>
      </c>
      <c r="FB154">
        <v>5.21744</v>
      </c>
      <c r="FC154">
        <v>12.0099</v>
      </c>
      <c r="FD154">
        <v>4.9891</v>
      </c>
      <c r="FE154">
        <v>3.28848</v>
      </c>
      <c r="FF154">
        <v>9999</v>
      </c>
      <c r="FG154">
        <v>9999</v>
      </c>
      <c r="FH154">
        <v>9999</v>
      </c>
      <c r="FI154">
        <v>999.9</v>
      </c>
      <c r="FJ154">
        <v>1.86798</v>
      </c>
      <c r="FK154">
        <v>1.86704</v>
      </c>
      <c r="FL154">
        <v>1.86646</v>
      </c>
      <c r="FM154">
        <v>1.8663</v>
      </c>
      <c r="FN154">
        <v>1.8682</v>
      </c>
      <c r="FO154">
        <v>1.87062</v>
      </c>
      <c r="FP154">
        <v>1.86927</v>
      </c>
      <c r="FQ154">
        <v>1.87073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-2.706</v>
      </c>
      <c r="GF154">
        <v>-0.0935</v>
      </c>
      <c r="GG154">
        <v>-2.056217051124162</v>
      </c>
      <c r="GH154">
        <v>-0.003737517340571005</v>
      </c>
      <c r="GI154">
        <v>5.982085394622747E-07</v>
      </c>
      <c r="GJ154">
        <v>-1.391655459703326E-10</v>
      </c>
      <c r="GK154">
        <v>-0.1764639834609928</v>
      </c>
      <c r="GL154">
        <v>-0.02035982196881906</v>
      </c>
      <c r="GM154">
        <v>0.001568582532168705</v>
      </c>
      <c r="GN154">
        <v>-2.657820970413759E-05</v>
      </c>
      <c r="GO154">
        <v>3</v>
      </c>
      <c r="GP154">
        <v>2314</v>
      </c>
      <c r="GQ154">
        <v>1</v>
      </c>
      <c r="GR154">
        <v>27</v>
      </c>
      <c r="GS154">
        <v>5514.9</v>
      </c>
      <c r="GT154">
        <v>5514.8</v>
      </c>
      <c r="GU154">
        <v>0.471191</v>
      </c>
      <c r="GV154">
        <v>2.25708</v>
      </c>
      <c r="GW154">
        <v>1.39648</v>
      </c>
      <c r="GX154">
        <v>2.35229</v>
      </c>
      <c r="GY154">
        <v>1.49536</v>
      </c>
      <c r="GZ154">
        <v>2.56348</v>
      </c>
      <c r="HA154">
        <v>40.222</v>
      </c>
      <c r="HB154">
        <v>23.8949</v>
      </c>
      <c r="HC154">
        <v>18</v>
      </c>
      <c r="HD154">
        <v>532.151</v>
      </c>
      <c r="HE154">
        <v>438.997</v>
      </c>
      <c r="HF154">
        <v>34.9618</v>
      </c>
      <c r="HG154">
        <v>28.6496</v>
      </c>
      <c r="HH154">
        <v>30.0004</v>
      </c>
      <c r="HI154">
        <v>28.3739</v>
      </c>
      <c r="HJ154">
        <v>28.2643</v>
      </c>
      <c r="HK154">
        <v>9.419790000000001</v>
      </c>
      <c r="HL154">
        <v>0</v>
      </c>
      <c r="HM154">
        <v>100</v>
      </c>
      <c r="HN154">
        <v>34.9582</v>
      </c>
      <c r="HO154">
        <v>132.001</v>
      </c>
      <c r="HP154">
        <v>29.2491</v>
      </c>
      <c r="HQ154">
        <v>100.84</v>
      </c>
      <c r="HR154">
        <v>100.709</v>
      </c>
    </row>
    <row r="155" spans="1:226">
      <c r="A155">
        <v>139</v>
      </c>
      <c r="B155">
        <v>1678812674</v>
      </c>
      <c r="C155">
        <v>2354.900000095367</v>
      </c>
      <c r="D155" t="s">
        <v>637</v>
      </c>
      <c r="E155" t="s">
        <v>638</v>
      </c>
      <c r="F155">
        <v>5</v>
      </c>
      <c r="G155" t="s">
        <v>410</v>
      </c>
      <c r="H155" t="s">
        <v>354</v>
      </c>
      <c r="I155">
        <v>1678812666.214286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154.9829151160448</v>
      </c>
      <c r="AK155">
        <v>166.4010727272726</v>
      </c>
      <c r="AL155">
        <v>-3.316040945374709</v>
      </c>
      <c r="AM155">
        <v>64.39816624737645</v>
      </c>
      <c r="AN155">
        <f>(AP155 - AO155 + BO155*1E3/(8.314*(BQ155+273.15)) * AR155/BN155 * AQ155) * BN155/(100*BB155) * 1000/(1000 - AP155)</f>
        <v>0</v>
      </c>
      <c r="AO155">
        <v>28.08468276284297</v>
      </c>
      <c r="AP155">
        <v>29.73009939393938</v>
      </c>
      <c r="AQ155">
        <v>2.98077300515876E-05</v>
      </c>
      <c r="AR155">
        <v>112.6110813942616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2.96</v>
      </c>
      <c r="BC155">
        <v>0.5</v>
      </c>
      <c r="BD155" t="s">
        <v>355</v>
      </c>
      <c r="BE155">
        <v>2</v>
      </c>
      <c r="BF155" t="b">
        <v>1</v>
      </c>
      <c r="BG155">
        <v>1678812666.214286</v>
      </c>
      <c r="BH155">
        <v>185.0946428571428</v>
      </c>
      <c r="BI155">
        <v>166.45125</v>
      </c>
      <c r="BJ155">
        <v>29.70365357142858</v>
      </c>
      <c r="BK155">
        <v>28.08539285714286</v>
      </c>
      <c r="BL155">
        <v>187.8325</v>
      </c>
      <c r="BM155">
        <v>29.79723214285714</v>
      </c>
      <c r="BN155">
        <v>500.0670357142857</v>
      </c>
      <c r="BO155">
        <v>90.98458214285715</v>
      </c>
      <c r="BP155">
        <v>0.09996513571428571</v>
      </c>
      <c r="BQ155">
        <v>34.40609285714286</v>
      </c>
      <c r="BR155">
        <v>34.98357857142857</v>
      </c>
      <c r="BS155">
        <v>999.9000000000002</v>
      </c>
      <c r="BT155">
        <v>0</v>
      </c>
      <c r="BU155">
        <v>0</v>
      </c>
      <c r="BV155">
        <v>10008.42285714286</v>
      </c>
      <c r="BW155">
        <v>0</v>
      </c>
      <c r="BX155">
        <v>5.736882857142857</v>
      </c>
      <c r="BY155">
        <v>18.64328214285714</v>
      </c>
      <c r="BZ155">
        <v>190.7606428571428</v>
      </c>
      <c r="CA155">
        <v>171.2613214285714</v>
      </c>
      <c r="CB155">
        <v>1.618255</v>
      </c>
      <c r="CC155">
        <v>166.45125</v>
      </c>
      <c r="CD155">
        <v>28.08539285714286</v>
      </c>
      <c r="CE155">
        <v>2.702574285714286</v>
      </c>
      <c r="CF155">
        <v>2.555338571428571</v>
      </c>
      <c r="CG155">
        <v>22.30078214285714</v>
      </c>
      <c r="CH155">
        <v>21.38331785714286</v>
      </c>
      <c r="CI155">
        <v>1999.982142857143</v>
      </c>
      <c r="CJ155">
        <v>0.9800057500000002</v>
      </c>
      <c r="CK155">
        <v>0.0199941</v>
      </c>
      <c r="CL155">
        <v>0</v>
      </c>
      <c r="CM155">
        <v>2.268314285714286</v>
      </c>
      <c r="CN155">
        <v>0</v>
      </c>
      <c r="CO155">
        <v>5758.175357142857</v>
      </c>
      <c r="CP155">
        <v>16749.33928571429</v>
      </c>
      <c r="CQ155">
        <v>39.25664285714286</v>
      </c>
      <c r="CR155">
        <v>39.85925</v>
      </c>
      <c r="CS155">
        <v>39.187</v>
      </c>
      <c r="CT155">
        <v>39.14271428571428</v>
      </c>
      <c r="CU155">
        <v>39.062</v>
      </c>
      <c r="CV155">
        <v>1959.996071428572</v>
      </c>
      <c r="CW155">
        <v>39.98428571428571</v>
      </c>
      <c r="CX155">
        <v>0</v>
      </c>
      <c r="CY155">
        <v>1678812678.9</v>
      </c>
      <c r="CZ155">
        <v>0</v>
      </c>
      <c r="DA155">
        <v>0</v>
      </c>
      <c r="DB155" t="s">
        <v>356</v>
      </c>
      <c r="DC155">
        <v>1678481775.6</v>
      </c>
      <c r="DD155">
        <v>1678481780.6</v>
      </c>
      <c r="DE155">
        <v>0</v>
      </c>
      <c r="DF155">
        <v>1.339</v>
      </c>
      <c r="DG155">
        <v>0.082</v>
      </c>
      <c r="DH155">
        <v>-1.99</v>
      </c>
      <c r="DI155">
        <v>-0.032</v>
      </c>
      <c r="DJ155">
        <v>420</v>
      </c>
      <c r="DK155">
        <v>29</v>
      </c>
      <c r="DL155">
        <v>0.33</v>
      </c>
      <c r="DM155">
        <v>0.22</v>
      </c>
      <c r="DN155">
        <v>18.56496829268293</v>
      </c>
      <c r="DO155">
        <v>2.527189547038354</v>
      </c>
      <c r="DP155">
        <v>0.3110681451802247</v>
      </c>
      <c r="DQ155">
        <v>0</v>
      </c>
      <c r="DR155">
        <v>1.60908</v>
      </c>
      <c r="DS155">
        <v>0.2009326829268271</v>
      </c>
      <c r="DT155">
        <v>0.01984088338906655</v>
      </c>
      <c r="DU155">
        <v>0</v>
      </c>
      <c r="DV155">
        <v>0</v>
      </c>
      <c r="DW155">
        <v>2</v>
      </c>
      <c r="DX155" t="s">
        <v>365</v>
      </c>
      <c r="DY155">
        <v>2.98042</v>
      </c>
      <c r="DZ155">
        <v>2.71548</v>
      </c>
      <c r="EA155">
        <v>0.0423709</v>
      </c>
      <c r="EB155">
        <v>0.0366705</v>
      </c>
      <c r="EC155">
        <v>0.124821</v>
      </c>
      <c r="ED155">
        <v>0.117627</v>
      </c>
      <c r="EE155">
        <v>30366</v>
      </c>
      <c r="EF155">
        <v>30650.5</v>
      </c>
      <c r="EG155">
        <v>29484.1</v>
      </c>
      <c r="EH155">
        <v>29434.3</v>
      </c>
      <c r="EI155">
        <v>34182.2</v>
      </c>
      <c r="EJ155">
        <v>34493.3</v>
      </c>
      <c r="EK155">
        <v>41540.8</v>
      </c>
      <c r="EL155">
        <v>41924.9</v>
      </c>
      <c r="EM155">
        <v>1.95215</v>
      </c>
      <c r="EN155">
        <v>1.87795</v>
      </c>
      <c r="EO155">
        <v>0.178032</v>
      </c>
      <c r="EP155">
        <v>0</v>
      </c>
      <c r="EQ155">
        <v>32.0547</v>
      </c>
      <c r="ER155">
        <v>999.9</v>
      </c>
      <c r="ES155">
        <v>51.4</v>
      </c>
      <c r="ET155">
        <v>33.2</v>
      </c>
      <c r="EU155">
        <v>28.864</v>
      </c>
      <c r="EV155">
        <v>63.1</v>
      </c>
      <c r="EW155">
        <v>32.0393</v>
      </c>
      <c r="EX155">
        <v>1</v>
      </c>
      <c r="EY155">
        <v>0.0869258</v>
      </c>
      <c r="EZ155">
        <v>-2.1446</v>
      </c>
      <c r="FA155">
        <v>20.3251</v>
      </c>
      <c r="FB155">
        <v>5.21714</v>
      </c>
      <c r="FC155">
        <v>12.0099</v>
      </c>
      <c r="FD155">
        <v>4.98875</v>
      </c>
      <c r="FE155">
        <v>3.28842</v>
      </c>
      <c r="FF155">
        <v>9999</v>
      </c>
      <c r="FG155">
        <v>9999</v>
      </c>
      <c r="FH155">
        <v>9999</v>
      </c>
      <c r="FI155">
        <v>999.9</v>
      </c>
      <c r="FJ155">
        <v>1.86798</v>
      </c>
      <c r="FK155">
        <v>1.86704</v>
      </c>
      <c r="FL155">
        <v>1.86646</v>
      </c>
      <c r="FM155">
        <v>1.86631</v>
      </c>
      <c r="FN155">
        <v>1.86825</v>
      </c>
      <c r="FO155">
        <v>1.87061</v>
      </c>
      <c r="FP155">
        <v>1.8693</v>
      </c>
      <c r="FQ155">
        <v>1.87073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-2.648</v>
      </c>
      <c r="GF155">
        <v>-0.0935</v>
      </c>
      <c r="GG155">
        <v>-2.056217051124162</v>
      </c>
      <c r="GH155">
        <v>-0.003737517340571005</v>
      </c>
      <c r="GI155">
        <v>5.982085394622747E-07</v>
      </c>
      <c r="GJ155">
        <v>-1.391655459703326E-10</v>
      </c>
      <c r="GK155">
        <v>-0.1764639834609928</v>
      </c>
      <c r="GL155">
        <v>-0.02035982196881906</v>
      </c>
      <c r="GM155">
        <v>0.001568582532168705</v>
      </c>
      <c r="GN155">
        <v>-2.657820970413759E-05</v>
      </c>
      <c r="GO155">
        <v>3</v>
      </c>
      <c r="GP155">
        <v>2314</v>
      </c>
      <c r="GQ155">
        <v>1</v>
      </c>
      <c r="GR155">
        <v>27</v>
      </c>
      <c r="GS155">
        <v>5515</v>
      </c>
      <c r="GT155">
        <v>5514.9</v>
      </c>
      <c r="GU155">
        <v>0.43457</v>
      </c>
      <c r="GV155">
        <v>2.26196</v>
      </c>
      <c r="GW155">
        <v>1.39648</v>
      </c>
      <c r="GX155">
        <v>2.35107</v>
      </c>
      <c r="GY155">
        <v>1.49536</v>
      </c>
      <c r="GZ155">
        <v>2.53662</v>
      </c>
      <c r="HA155">
        <v>40.2474</v>
      </c>
      <c r="HB155">
        <v>23.8949</v>
      </c>
      <c r="HC155">
        <v>18</v>
      </c>
      <c r="HD155">
        <v>532.272</v>
      </c>
      <c r="HE155">
        <v>438.99</v>
      </c>
      <c r="HF155">
        <v>34.9532</v>
      </c>
      <c r="HG155">
        <v>28.6551</v>
      </c>
      <c r="HH155">
        <v>30.0005</v>
      </c>
      <c r="HI155">
        <v>28.3799</v>
      </c>
      <c r="HJ155">
        <v>28.2714</v>
      </c>
      <c r="HK155">
        <v>8.69408</v>
      </c>
      <c r="HL155">
        <v>0</v>
      </c>
      <c r="HM155">
        <v>100</v>
      </c>
      <c r="HN155">
        <v>35.0143</v>
      </c>
      <c r="HO155">
        <v>118.627</v>
      </c>
      <c r="HP155">
        <v>29.2491</v>
      </c>
      <c r="HQ155">
        <v>100.84</v>
      </c>
      <c r="HR155">
        <v>100.709</v>
      </c>
    </row>
    <row r="156" spans="1:226">
      <c r="A156">
        <v>140</v>
      </c>
      <c r="B156">
        <v>1678812679</v>
      </c>
      <c r="C156">
        <v>2359.900000095367</v>
      </c>
      <c r="D156" t="s">
        <v>639</v>
      </c>
      <c r="E156" t="s">
        <v>640</v>
      </c>
      <c r="F156">
        <v>5</v>
      </c>
      <c r="G156" t="s">
        <v>410</v>
      </c>
      <c r="H156" t="s">
        <v>354</v>
      </c>
      <c r="I156">
        <v>1678812671.5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137.5545619979307</v>
      </c>
      <c r="AK156">
        <v>149.5404121212121</v>
      </c>
      <c r="AL156">
        <v>-3.380557201168899</v>
      </c>
      <c r="AM156">
        <v>64.39816624737645</v>
      </c>
      <c r="AN156">
        <f>(AP156 - AO156 + BO156*1E3/(8.314*(BQ156+273.15)) * AR156/BN156 * AQ156) * BN156/(100*BB156) * 1000/(1000 - AP156)</f>
        <v>0</v>
      </c>
      <c r="AO156">
        <v>28.08232419169747</v>
      </c>
      <c r="AP156">
        <v>29.74701333333333</v>
      </c>
      <c r="AQ156">
        <v>0.0009504626622024407</v>
      </c>
      <c r="AR156">
        <v>112.6110813942616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2.96</v>
      </c>
      <c r="BC156">
        <v>0.5</v>
      </c>
      <c r="BD156" t="s">
        <v>355</v>
      </c>
      <c r="BE156">
        <v>2</v>
      </c>
      <c r="BF156" t="b">
        <v>1</v>
      </c>
      <c r="BG156">
        <v>1678812671.5</v>
      </c>
      <c r="BH156">
        <v>167.9142592592593</v>
      </c>
      <c r="BI156">
        <v>148.8310740740741</v>
      </c>
      <c r="BJ156">
        <v>29.72203333333334</v>
      </c>
      <c r="BK156">
        <v>28.08441851851851</v>
      </c>
      <c r="BL156">
        <v>170.5911851851851</v>
      </c>
      <c r="BM156">
        <v>29.81557777777778</v>
      </c>
      <c r="BN156">
        <v>500.0662962962963</v>
      </c>
      <c r="BO156">
        <v>90.98435925925925</v>
      </c>
      <c r="BP156">
        <v>0.0999785</v>
      </c>
      <c r="BQ156">
        <v>34.39802592592593</v>
      </c>
      <c r="BR156">
        <v>34.96265555555556</v>
      </c>
      <c r="BS156">
        <v>999.9000000000001</v>
      </c>
      <c r="BT156">
        <v>0</v>
      </c>
      <c r="BU156">
        <v>0</v>
      </c>
      <c r="BV156">
        <v>9995.04925925926</v>
      </c>
      <c r="BW156">
        <v>0</v>
      </c>
      <c r="BX156">
        <v>6.061931481481481</v>
      </c>
      <c r="BY156">
        <v>19.08307407407407</v>
      </c>
      <c r="BZ156">
        <v>173.0575555555556</v>
      </c>
      <c r="CA156">
        <v>153.1318148148148</v>
      </c>
      <c r="CB156">
        <v>1.637611481481482</v>
      </c>
      <c r="CC156">
        <v>148.8310740740741</v>
      </c>
      <c r="CD156">
        <v>28.08441851851851</v>
      </c>
      <c r="CE156">
        <v>2.70423962962963</v>
      </c>
      <c r="CF156">
        <v>2.555243333333333</v>
      </c>
      <c r="CG156">
        <v>22.3109037037037</v>
      </c>
      <c r="CH156">
        <v>21.38271481481481</v>
      </c>
      <c r="CI156">
        <v>1999.976666666667</v>
      </c>
      <c r="CJ156">
        <v>0.9800050000000001</v>
      </c>
      <c r="CK156">
        <v>0.01999485555555556</v>
      </c>
      <c r="CL156">
        <v>0</v>
      </c>
      <c r="CM156">
        <v>2.191125925925926</v>
      </c>
      <c r="CN156">
        <v>0</v>
      </c>
      <c r="CO156">
        <v>5767.679999999999</v>
      </c>
      <c r="CP156">
        <v>16749.2925925926</v>
      </c>
      <c r="CQ156">
        <v>39.27296296296296</v>
      </c>
      <c r="CR156">
        <v>39.87033333333333</v>
      </c>
      <c r="CS156">
        <v>39.187</v>
      </c>
      <c r="CT156">
        <v>39.16403703703703</v>
      </c>
      <c r="CU156">
        <v>39.062</v>
      </c>
      <c r="CV156">
        <v>1959.98962962963</v>
      </c>
      <c r="CW156">
        <v>39.98592592592592</v>
      </c>
      <c r="CX156">
        <v>0</v>
      </c>
      <c r="CY156">
        <v>1678812683.7</v>
      </c>
      <c r="CZ156">
        <v>0</v>
      </c>
      <c r="DA156">
        <v>0</v>
      </c>
      <c r="DB156" t="s">
        <v>356</v>
      </c>
      <c r="DC156">
        <v>1678481775.6</v>
      </c>
      <c r="DD156">
        <v>1678481780.6</v>
      </c>
      <c r="DE156">
        <v>0</v>
      </c>
      <c r="DF156">
        <v>1.339</v>
      </c>
      <c r="DG156">
        <v>0.082</v>
      </c>
      <c r="DH156">
        <v>-1.99</v>
      </c>
      <c r="DI156">
        <v>-0.032</v>
      </c>
      <c r="DJ156">
        <v>420</v>
      </c>
      <c r="DK156">
        <v>29</v>
      </c>
      <c r="DL156">
        <v>0.33</v>
      </c>
      <c r="DM156">
        <v>0.22</v>
      </c>
      <c r="DN156">
        <v>18.84085853658537</v>
      </c>
      <c r="DO156">
        <v>4.565843205574909</v>
      </c>
      <c r="DP156">
        <v>0.474369244867231</v>
      </c>
      <c r="DQ156">
        <v>0</v>
      </c>
      <c r="DR156">
        <v>1.627120243902439</v>
      </c>
      <c r="DS156">
        <v>0.217580487804878</v>
      </c>
      <c r="DT156">
        <v>0.02153468801133162</v>
      </c>
      <c r="DU156">
        <v>0</v>
      </c>
      <c r="DV156">
        <v>0</v>
      </c>
      <c r="DW156">
        <v>2</v>
      </c>
      <c r="DX156" t="s">
        <v>365</v>
      </c>
      <c r="DY156">
        <v>2.98054</v>
      </c>
      <c r="DZ156">
        <v>2.71572</v>
      </c>
      <c r="EA156">
        <v>0.0383688</v>
      </c>
      <c r="EB156">
        <v>0.032556</v>
      </c>
      <c r="EC156">
        <v>0.124867</v>
      </c>
      <c r="ED156">
        <v>0.11762</v>
      </c>
      <c r="EE156">
        <v>30492.2</v>
      </c>
      <c r="EF156">
        <v>30780.8</v>
      </c>
      <c r="EG156">
        <v>29483.4</v>
      </c>
      <c r="EH156">
        <v>29433.8</v>
      </c>
      <c r="EI156">
        <v>34179.4</v>
      </c>
      <c r="EJ156">
        <v>34492.8</v>
      </c>
      <c r="EK156">
        <v>41539.8</v>
      </c>
      <c r="EL156">
        <v>41924</v>
      </c>
      <c r="EM156">
        <v>1.95247</v>
      </c>
      <c r="EN156">
        <v>1.8779</v>
      </c>
      <c r="EO156">
        <v>0.17995</v>
      </c>
      <c r="EP156">
        <v>0</v>
      </c>
      <c r="EQ156">
        <v>32.0519</v>
      </c>
      <c r="ER156">
        <v>999.9</v>
      </c>
      <c r="ES156">
        <v>51.4</v>
      </c>
      <c r="ET156">
        <v>33.2</v>
      </c>
      <c r="EU156">
        <v>28.8613</v>
      </c>
      <c r="EV156">
        <v>63.11</v>
      </c>
      <c r="EW156">
        <v>31.9151</v>
      </c>
      <c r="EX156">
        <v>1</v>
      </c>
      <c r="EY156">
        <v>0.0878531</v>
      </c>
      <c r="EZ156">
        <v>-2.35557</v>
      </c>
      <c r="FA156">
        <v>20.3224</v>
      </c>
      <c r="FB156">
        <v>5.21759</v>
      </c>
      <c r="FC156">
        <v>12.0099</v>
      </c>
      <c r="FD156">
        <v>4.98915</v>
      </c>
      <c r="FE156">
        <v>3.28845</v>
      </c>
      <c r="FF156">
        <v>9999</v>
      </c>
      <c r="FG156">
        <v>9999</v>
      </c>
      <c r="FH156">
        <v>9999</v>
      </c>
      <c r="FI156">
        <v>999.9</v>
      </c>
      <c r="FJ156">
        <v>1.86798</v>
      </c>
      <c r="FK156">
        <v>1.86703</v>
      </c>
      <c r="FL156">
        <v>1.86646</v>
      </c>
      <c r="FM156">
        <v>1.8663</v>
      </c>
      <c r="FN156">
        <v>1.86824</v>
      </c>
      <c r="FO156">
        <v>1.87059</v>
      </c>
      <c r="FP156">
        <v>1.86927</v>
      </c>
      <c r="FQ156">
        <v>1.87071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-2.59</v>
      </c>
      <c r="GF156">
        <v>-0.0935</v>
      </c>
      <c r="GG156">
        <v>-2.056217051124162</v>
      </c>
      <c r="GH156">
        <v>-0.003737517340571005</v>
      </c>
      <c r="GI156">
        <v>5.982085394622747E-07</v>
      </c>
      <c r="GJ156">
        <v>-1.391655459703326E-10</v>
      </c>
      <c r="GK156">
        <v>-0.1764639834609928</v>
      </c>
      <c r="GL156">
        <v>-0.02035982196881906</v>
      </c>
      <c r="GM156">
        <v>0.001568582532168705</v>
      </c>
      <c r="GN156">
        <v>-2.657820970413759E-05</v>
      </c>
      <c r="GO156">
        <v>3</v>
      </c>
      <c r="GP156">
        <v>2314</v>
      </c>
      <c r="GQ156">
        <v>1</v>
      </c>
      <c r="GR156">
        <v>27</v>
      </c>
      <c r="GS156">
        <v>5515.1</v>
      </c>
      <c r="GT156">
        <v>5515</v>
      </c>
      <c r="GU156">
        <v>0.39917</v>
      </c>
      <c r="GV156">
        <v>2.26562</v>
      </c>
      <c r="GW156">
        <v>1.39648</v>
      </c>
      <c r="GX156">
        <v>2.35107</v>
      </c>
      <c r="GY156">
        <v>1.49536</v>
      </c>
      <c r="GZ156">
        <v>2.55249</v>
      </c>
      <c r="HA156">
        <v>40.2474</v>
      </c>
      <c r="HB156">
        <v>23.8949</v>
      </c>
      <c r="HC156">
        <v>18</v>
      </c>
      <c r="HD156">
        <v>532.556</v>
      </c>
      <c r="HE156">
        <v>439.009</v>
      </c>
      <c r="HF156">
        <v>34.988</v>
      </c>
      <c r="HG156">
        <v>28.66</v>
      </c>
      <c r="HH156">
        <v>30.0008</v>
      </c>
      <c r="HI156">
        <v>28.3871</v>
      </c>
      <c r="HJ156">
        <v>28.2782</v>
      </c>
      <c r="HK156">
        <v>7.95386</v>
      </c>
      <c r="HL156">
        <v>0</v>
      </c>
      <c r="HM156">
        <v>100</v>
      </c>
      <c r="HN156">
        <v>35.045</v>
      </c>
      <c r="HO156">
        <v>98.5492</v>
      </c>
      <c r="HP156">
        <v>29.2491</v>
      </c>
      <c r="HQ156">
        <v>100.838</v>
      </c>
      <c r="HR156">
        <v>100.707</v>
      </c>
    </row>
    <row r="157" spans="1:226">
      <c r="A157">
        <v>141</v>
      </c>
      <c r="B157">
        <v>1678812684</v>
      </c>
      <c r="C157">
        <v>2364.900000095367</v>
      </c>
      <c r="D157" t="s">
        <v>641</v>
      </c>
      <c r="E157" t="s">
        <v>642</v>
      </c>
      <c r="F157">
        <v>5</v>
      </c>
      <c r="G157" t="s">
        <v>410</v>
      </c>
      <c r="H157" t="s">
        <v>354</v>
      </c>
      <c r="I157">
        <v>1678812676.214286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121.0762204277023</v>
      </c>
      <c r="AK157">
        <v>132.9951393939394</v>
      </c>
      <c r="AL157">
        <v>-3.291523213667843</v>
      </c>
      <c r="AM157">
        <v>64.39816624737645</v>
      </c>
      <c r="AN157">
        <f>(AP157 - AO157 + BO157*1E3/(8.314*(BQ157+273.15)) * AR157/BN157 * AQ157) * BN157/(100*BB157) * 1000/(1000 - AP157)</f>
        <v>0</v>
      </c>
      <c r="AO157">
        <v>28.08097063071157</v>
      </c>
      <c r="AP157">
        <v>29.77236787878788</v>
      </c>
      <c r="AQ157">
        <v>0.005659693766186421</v>
      </c>
      <c r="AR157">
        <v>112.6110813942616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2.96</v>
      </c>
      <c r="BC157">
        <v>0.5</v>
      </c>
      <c r="BD157" t="s">
        <v>355</v>
      </c>
      <c r="BE157">
        <v>2</v>
      </c>
      <c r="BF157" t="b">
        <v>1</v>
      </c>
      <c r="BG157">
        <v>1678812676.214286</v>
      </c>
      <c r="BH157">
        <v>152.5772142857143</v>
      </c>
      <c r="BI157">
        <v>133.3665</v>
      </c>
      <c r="BJ157">
        <v>29.73990714285714</v>
      </c>
      <c r="BK157">
        <v>28.08308928571429</v>
      </c>
      <c r="BL157">
        <v>155.1995</v>
      </c>
      <c r="BM157">
        <v>29.83341428571429</v>
      </c>
      <c r="BN157">
        <v>500.0624285714286</v>
      </c>
      <c r="BO157">
        <v>90.98402142857141</v>
      </c>
      <c r="BP157">
        <v>0.09996065</v>
      </c>
      <c r="BQ157">
        <v>34.39412142857143</v>
      </c>
      <c r="BR157">
        <v>34.95178214285714</v>
      </c>
      <c r="BS157">
        <v>999.9000000000002</v>
      </c>
      <c r="BT157">
        <v>0</v>
      </c>
      <c r="BU157">
        <v>0</v>
      </c>
      <c r="BV157">
        <v>9995.768214285712</v>
      </c>
      <c r="BW157">
        <v>0</v>
      </c>
      <c r="BX157">
        <v>6.335393214285713</v>
      </c>
      <c r="BY157">
        <v>19.2107</v>
      </c>
      <c r="BZ157">
        <v>157.2537142857143</v>
      </c>
      <c r="CA157">
        <v>137.2201428571429</v>
      </c>
      <c r="CB157">
        <v>1.656823214285714</v>
      </c>
      <c r="CC157">
        <v>133.3665</v>
      </c>
      <c r="CD157">
        <v>28.08308928571429</v>
      </c>
      <c r="CE157">
        <v>2.705856071428571</v>
      </c>
      <c r="CF157">
        <v>2.555112857142857</v>
      </c>
      <c r="CG157">
        <v>22.320725</v>
      </c>
      <c r="CH157">
        <v>21.38187857142858</v>
      </c>
      <c r="CI157">
        <v>1999.992142857143</v>
      </c>
      <c r="CJ157">
        <v>0.9800039285714287</v>
      </c>
      <c r="CK157">
        <v>0.019995925</v>
      </c>
      <c r="CL157">
        <v>0</v>
      </c>
      <c r="CM157">
        <v>2.150089285714285</v>
      </c>
      <c r="CN157">
        <v>0</v>
      </c>
      <c r="CO157">
        <v>5777.084285714285</v>
      </c>
      <c r="CP157">
        <v>16749.41428571429</v>
      </c>
      <c r="CQ157">
        <v>39.28764285714285</v>
      </c>
      <c r="CR157">
        <v>39.875</v>
      </c>
      <c r="CS157">
        <v>39.187</v>
      </c>
      <c r="CT157">
        <v>39.16928571428571</v>
      </c>
      <c r="CU157">
        <v>39.062</v>
      </c>
      <c r="CV157">
        <v>1960.0025</v>
      </c>
      <c r="CW157">
        <v>39.98857142857143</v>
      </c>
      <c r="CX157">
        <v>0</v>
      </c>
      <c r="CY157">
        <v>1678812689.1</v>
      </c>
      <c r="CZ157">
        <v>0</v>
      </c>
      <c r="DA157">
        <v>0</v>
      </c>
      <c r="DB157" t="s">
        <v>356</v>
      </c>
      <c r="DC157">
        <v>1678481775.6</v>
      </c>
      <c r="DD157">
        <v>1678481780.6</v>
      </c>
      <c r="DE157">
        <v>0</v>
      </c>
      <c r="DF157">
        <v>1.339</v>
      </c>
      <c r="DG157">
        <v>0.082</v>
      </c>
      <c r="DH157">
        <v>-1.99</v>
      </c>
      <c r="DI157">
        <v>-0.032</v>
      </c>
      <c r="DJ157">
        <v>420</v>
      </c>
      <c r="DK157">
        <v>29</v>
      </c>
      <c r="DL157">
        <v>0.33</v>
      </c>
      <c r="DM157">
        <v>0.22</v>
      </c>
      <c r="DN157">
        <v>19.06864634146341</v>
      </c>
      <c r="DO157">
        <v>2.944528222996544</v>
      </c>
      <c r="DP157">
        <v>0.3491822000447309</v>
      </c>
      <c r="DQ157">
        <v>0</v>
      </c>
      <c r="DR157">
        <v>1.64216243902439</v>
      </c>
      <c r="DS157">
        <v>0.2387142857142899</v>
      </c>
      <c r="DT157">
        <v>0.02360117987754291</v>
      </c>
      <c r="DU157">
        <v>0</v>
      </c>
      <c r="DV157">
        <v>0</v>
      </c>
      <c r="DW157">
        <v>2</v>
      </c>
      <c r="DX157" t="s">
        <v>365</v>
      </c>
      <c r="DY157">
        <v>2.98045</v>
      </c>
      <c r="DZ157">
        <v>2.71565</v>
      </c>
      <c r="EA157">
        <v>0.0343734</v>
      </c>
      <c r="EB157">
        <v>0.028556</v>
      </c>
      <c r="EC157">
        <v>0.124937</v>
      </c>
      <c r="ED157">
        <v>0.117614</v>
      </c>
      <c r="EE157">
        <v>30619.5</v>
      </c>
      <c r="EF157">
        <v>30908.5</v>
      </c>
      <c r="EG157">
        <v>29484.2</v>
      </c>
      <c r="EH157">
        <v>29434.2</v>
      </c>
      <c r="EI157">
        <v>34177.4</v>
      </c>
      <c r="EJ157">
        <v>34493.4</v>
      </c>
      <c r="EK157">
        <v>41540.8</v>
      </c>
      <c r="EL157">
        <v>41924.6</v>
      </c>
      <c r="EM157">
        <v>1.9522</v>
      </c>
      <c r="EN157">
        <v>1.87783</v>
      </c>
      <c r="EO157">
        <v>0.180937</v>
      </c>
      <c r="EP157">
        <v>0</v>
      </c>
      <c r="EQ157">
        <v>32.05</v>
      </c>
      <c r="ER157">
        <v>999.9</v>
      </c>
      <c r="ES157">
        <v>51.4</v>
      </c>
      <c r="ET157">
        <v>33.2</v>
      </c>
      <c r="EU157">
        <v>28.8681</v>
      </c>
      <c r="EV157">
        <v>63.21</v>
      </c>
      <c r="EW157">
        <v>32.3918</v>
      </c>
      <c r="EX157">
        <v>1</v>
      </c>
      <c r="EY157">
        <v>0.0882597</v>
      </c>
      <c r="EZ157">
        <v>-2.36735</v>
      </c>
      <c r="FA157">
        <v>20.3223</v>
      </c>
      <c r="FB157">
        <v>5.21834</v>
      </c>
      <c r="FC157">
        <v>12.0099</v>
      </c>
      <c r="FD157">
        <v>4.98925</v>
      </c>
      <c r="FE157">
        <v>3.28865</v>
      </c>
      <c r="FF157">
        <v>9999</v>
      </c>
      <c r="FG157">
        <v>9999</v>
      </c>
      <c r="FH157">
        <v>9999</v>
      </c>
      <c r="FI157">
        <v>999.9</v>
      </c>
      <c r="FJ157">
        <v>1.86798</v>
      </c>
      <c r="FK157">
        <v>1.86703</v>
      </c>
      <c r="FL157">
        <v>1.86646</v>
      </c>
      <c r="FM157">
        <v>1.86631</v>
      </c>
      <c r="FN157">
        <v>1.86819</v>
      </c>
      <c r="FO157">
        <v>1.8706</v>
      </c>
      <c r="FP157">
        <v>1.86927</v>
      </c>
      <c r="FQ157">
        <v>1.87073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-2.532</v>
      </c>
      <c r="GF157">
        <v>-0.0934</v>
      </c>
      <c r="GG157">
        <v>-2.056217051124162</v>
      </c>
      <c r="GH157">
        <v>-0.003737517340571005</v>
      </c>
      <c r="GI157">
        <v>5.982085394622747E-07</v>
      </c>
      <c r="GJ157">
        <v>-1.391655459703326E-10</v>
      </c>
      <c r="GK157">
        <v>-0.1764639834609928</v>
      </c>
      <c r="GL157">
        <v>-0.02035982196881906</v>
      </c>
      <c r="GM157">
        <v>0.001568582532168705</v>
      </c>
      <c r="GN157">
        <v>-2.657820970413759E-05</v>
      </c>
      <c r="GO157">
        <v>3</v>
      </c>
      <c r="GP157">
        <v>2314</v>
      </c>
      <c r="GQ157">
        <v>1</v>
      </c>
      <c r="GR157">
        <v>27</v>
      </c>
      <c r="GS157">
        <v>5515.1</v>
      </c>
      <c r="GT157">
        <v>5515.1</v>
      </c>
      <c r="GU157">
        <v>0.362549</v>
      </c>
      <c r="GV157">
        <v>2.28149</v>
      </c>
      <c r="GW157">
        <v>1.39771</v>
      </c>
      <c r="GX157">
        <v>2.35107</v>
      </c>
      <c r="GY157">
        <v>1.49536</v>
      </c>
      <c r="GZ157">
        <v>2.42065</v>
      </c>
      <c r="HA157">
        <v>40.222</v>
      </c>
      <c r="HB157">
        <v>23.8861</v>
      </c>
      <c r="HC157">
        <v>18</v>
      </c>
      <c r="HD157">
        <v>532.424</v>
      </c>
      <c r="HE157">
        <v>439.012</v>
      </c>
      <c r="HF157">
        <v>35.0357</v>
      </c>
      <c r="HG157">
        <v>28.6649</v>
      </c>
      <c r="HH157">
        <v>30.0006</v>
      </c>
      <c r="HI157">
        <v>28.3931</v>
      </c>
      <c r="HJ157">
        <v>28.2846</v>
      </c>
      <c r="HK157">
        <v>7.23483</v>
      </c>
      <c r="HL157">
        <v>0</v>
      </c>
      <c r="HM157">
        <v>100</v>
      </c>
      <c r="HN157">
        <v>35.0638</v>
      </c>
      <c r="HO157">
        <v>85.18859999999999</v>
      </c>
      <c r="HP157">
        <v>29.2491</v>
      </c>
      <c r="HQ157">
        <v>100.84</v>
      </c>
      <c r="HR157">
        <v>100.708</v>
      </c>
    </row>
    <row r="158" spans="1:226">
      <c r="A158">
        <v>142</v>
      </c>
      <c r="B158">
        <v>1678812689</v>
      </c>
      <c r="C158">
        <v>2369.900000095367</v>
      </c>
      <c r="D158" t="s">
        <v>643</v>
      </c>
      <c r="E158" t="s">
        <v>644</v>
      </c>
      <c r="F158">
        <v>5</v>
      </c>
      <c r="G158" t="s">
        <v>410</v>
      </c>
      <c r="H158" t="s">
        <v>354</v>
      </c>
      <c r="I158">
        <v>1678812681.5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104.4586612250579</v>
      </c>
      <c r="AK158">
        <v>116.6508727272727</v>
      </c>
      <c r="AL158">
        <v>-3.269500909157852</v>
      </c>
      <c r="AM158">
        <v>64.39816624737645</v>
      </c>
      <c r="AN158">
        <f>(AP158 - AO158 + BO158*1E3/(8.314*(BQ158+273.15)) * AR158/BN158 * AQ158) * BN158/(100*BB158) * 1000/(1000 - AP158)</f>
        <v>0</v>
      </c>
      <c r="AO158">
        <v>28.08013238378289</v>
      </c>
      <c r="AP158">
        <v>29.79642666666666</v>
      </c>
      <c r="AQ158">
        <v>0.001935657931117666</v>
      </c>
      <c r="AR158">
        <v>112.6110813942616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2.96</v>
      </c>
      <c r="BC158">
        <v>0.5</v>
      </c>
      <c r="BD158" t="s">
        <v>355</v>
      </c>
      <c r="BE158">
        <v>2</v>
      </c>
      <c r="BF158" t="b">
        <v>1</v>
      </c>
      <c r="BG158">
        <v>1678812681.5</v>
      </c>
      <c r="BH158">
        <v>135.5296296296296</v>
      </c>
      <c r="BI158">
        <v>116.0678740740741</v>
      </c>
      <c r="BJ158">
        <v>29.76342592592593</v>
      </c>
      <c r="BK158">
        <v>28.08154444444444</v>
      </c>
      <c r="BL158">
        <v>138.0908888888889</v>
      </c>
      <c r="BM158">
        <v>29.85687777777778</v>
      </c>
      <c r="BN158">
        <v>500.0616666666666</v>
      </c>
      <c r="BO158">
        <v>90.98315925925925</v>
      </c>
      <c r="BP158">
        <v>0.1000147888888889</v>
      </c>
      <c r="BQ158">
        <v>34.39478518518519</v>
      </c>
      <c r="BR158">
        <v>34.96888888888889</v>
      </c>
      <c r="BS158">
        <v>999.9000000000001</v>
      </c>
      <c r="BT158">
        <v>0</v>
      </c>
      <c r="BU158">
        <v>0</v>
      </c>
      <c r="BV158">
        <v>9995.451111111111</v>
      </c>
      <c r="BW158">
        <v>0</v>
      </c>
      <c r="BX158">
        <v>6.407451851851851</v>
      </c>
      <c r="BY158">
        <v>19.4619037037037</v>
      </c>
      <c r="BZ158">
        <v>139.687037037037</v>
      </c>
      <c r="CA158">
        <v>119.4214185185185</v>
      </c>
      <c r="CB158">
        <v>1.681883333333334</v>
      </c>
      <c r="CC158">
        <v>116.0678740740741</v>
      </c>
      <c r="CD158">
        <v>28.08154444444444</v>
      </c>
      <c r="CE158">
        <v>2.707970740740741</v>
      </c>
      <c r="CF158">
        <v>2.554948518518518</v>
      </c>
      <c r="CG158">
        <v>22.33356666666667</v>
      </c>
      <c r="CH158">
        <v>21.38083333333334</v>
      </c>
      <c r="CI158">
        <v>2000.018148148148</v>
      </c>
      <c r="CJ158">
        <v>0.9800040000000002</v>
      </c>
      <c r="CK158">
        <v>0.01999586296296296</v>
      </c>
      <c r="CL158">
        <v>0</v>
      </c>
      <c r="CM158">
        <v>2.251562962962963</v>
      </c>
      <c r="CN158">
        <v>0</v>
      </c>
      <c r="CO158">
        <v>5788.302962962963</v>
      </c>
      <c r="CP158">
        <v>16749.62592592592</v>
      </c>
      <c r="CQ158">
        <v>39.30281481481481</v>
      </c>
      <c r="CR158">
        <v>39.875</v>
      </c>
      <c r="CS158">
        <v>39.187</v>
      </c>
      <c r="CT158">
        <v>39.1824074074074</v>
      </c>
      <c r="CU158">
        <v>39.062</v>
      </c>
      <c r="CV158">
        <v>1960.027777777778</v>
      </c>
      <c r="CW158">
        <v>39.98888888888889</v>
      </c>
      <c r="CX158">
        <v>0</v>
      </c>
      <c r="CY158">
        <v>1678812693.9</v>
      </c>
      <c r="CZ158">
        <v>0</v>
      </c>
      <c r="DA158">
        <v>0</v>
      </c>
      <c r="DB158" t="s">
        <v>356</v>
      </c>
      <c r="DC158">
        <v>1678481775.6</v>
      </c>
      <c r="DD158">
        <v>1678481780.6</v>
      </c>
      <c r="DE158">
        <v>0</v>
      </c>
      <c r="DF158">
        <v>1.339</v>
      </c>
      <c r="DG158">
        <v>0.082</v>
      </c>
      <c r="DH158">
        <v>-1.99</v>
      </c>
      <c r="DI158">
        <v>-0.032</v>
      </c>
      <c r="DJ158">
        <v>420</v>
      </c>
      <c r="DK158">
        <v>29</v>
      </c>
      <c r="DL158">
        <v>0.33</v>
      </c>
      <c r="DM158">
        <v>0.22</v>
      </c>
      <c r="DN158">
        <v>19.28009</v>
      </c>
      <c r="DO158">
        <v>2.335566979362043</v>
      </c>
      <c r="DP158">
        <v>0.3076019723603865</v>
      </c>
      <c r="DQ158">
        <v>0</v>
      </c>
      <c r="DR158">
        <v>1.666967</v>
      </c>
      <c r="DS158">
        <v>0.2797756097560977</v>
      </c>
      <c r="DT158">
        <v>0.02698323638854318</v>
      </c>
      <c r="DU158">
        <v>0</v>
      </c>
      <c r="DV158">
        <v>0</v>
      </c>
      <c r="DW158">
        <v>2</v>
      </c>
      <c r="DX158" t="s">
        <v>365</v>
      </c>
      <c r="DY158">
        <v>2.98071</v>
      </c>
      <c r="DZ158">
        <v>2.71563</v>
      </c>
      <c r="EA158">
        <v>0.0303324</v>
      </c>
      <c r="EB158">
        <v>0.024305</v>
      </c>
      <c r="EC158">
        <v>0.125006</v>
      </c>
      <c r="ED158">
        <v>0.117612</v>
      </c>
      <c r="EE158">
        <v>30747.2</v>
      </c>
      <c r="EF158">
        <v>31043.7</v>
      </c>
      <c r="EG158">
        <v>29483.8</v>
      </c>
      <c r="EH158">
        <v>29434.1</v>
      </c>
      <c r="EI158">
        <v>34174.1</v>
      </c>
      <c r="EJ158">
        <v>34493.4</v>
      </c>
      <c r="EK158">
        <v>41540.2</v>
      </c>
      <c r="EL158">
        <v>41924.5</v>
      </c>
      <c r="EM158">
        <v>1.95205</v>
      </c>
      <c r="EN158">
        <v>1.87757</v>
      </c>
      <c r="EO158">
        <v>0.180956</v>
      </c>
      <c r="EP158">
        <v>0</v>
      </c>
      <c r="EQ158">
        <v>32.05</v>
      </c>
      <c r="ER158">
        <v>999.9</v>
      </c>
      <c r="ES158">
        <v>51.4</v>
      </c>
      <c r="ET158">
        <v>33.2</v>
      </c>
      <c r="EU158">
        <v>28.8644</v>
      </c>
      <c r="EV158">
        <v>62.86</v>
      </c>
      <c r="EW158">
        <v>32.1114</v>
      </c>
      <c r="EX158">
        <v>1</v>
      </c>
      <c r="EY158">
        <v>0.0885036</v>
      </c>
      <c r="EZ158">
        <v>-2.34086</v>
      </c>
      <c r="FA158">
        <v>20.3226</v>
      </c>
      <c r="FB158">
        <v>5.21834</v>
      </c>
      <c r="FC158">
        <v>12.0099</v>
      </c>
      <c r="FD158">
        <v>4.9893</v>
      </c>
      <c r="FE158">
        <v>3.28858</v>
      </c>
      <c r="FF158">
        <v>9999</v>
      </c>
      <c r="FG158">
        <v>9999</v>
      </c>
      <c r="FH158">
        <v>9999</v>
      </c>
      <c r="FI158">
        <v>999.9</v>
      </c>
      <c r="FJ158">
        <v>1.86798</v>
      </c>
      <c r="FK158">
        <v>1.86703</v>
      </c>
      <c r="FL158">
        <v>1.86647</v>
      </c>
      <c r="FM158">
        <v>1.86631</v>
      </c>
      <c r="FN158">
        <v>1.86825</v>
      </c>
      <c r="FO158">
        <v>1.87061</v>
      </c>
      <c r="FP158">
        <v>1.86928</v>
      </c>
      <c r="FQ158">
        <v>1.87072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-2.475</v>
      </c>
      <c r="GF158">
        <v>-0.0934</v>
      </c>
      <c r="GG158">
        <v>-2.056217051124162</v>
      </c>
      <c r="GH158">
        <v>-0.003737517340571005</v>
      </c>
      <c r="GI158">
        <v>5.982085394622747E-07</v>
      </c>
      <c r="GJ158">
        <v>-1.391655459703326E-10</v>
      </c>
      <c r="GK158">
        <v>-0.1764639834609928</v>
      </c>
      <c r="GL158">
        <v>-0.02035982196881906</v>
      </c>
      <c r="GM158">
        <v>0.001568582532168705</v>
      </c>
      <c r="GN158">
        <v>-2.657820970413759E-05</v>
      </c>
      <c r="GO158">
        <v>3</v>
      </c>
      <c r="GP158">
        <v>2314</v>
      </c>
      <c r="GQ158">
        <v>1</v>
      </c>
      <c r="GR158">
        <v>27</v>
      </c>
      <c r="GS158">
        <v>5515.2</v>
      </c>
      <c r="GT158">
        <v>5515.1</v>
      </c>
      <c r="GU158">
        <v>0.323486</v>
      </c>
      <c r="GV158">
        <v>2.28394</v>
      </c>
      <c r="GW158">
        <v>1.39648</v>
      </c>
      <c r="GX158">
        <v>2.35229</v>
      </c>
      <c r="GY158">
        <v>1.49536</v>
      </c>
      <c r="GZ158">
        <v>2.50366</v>
      </c>
      <c r="HA158">
        <v>40.222</v>
      </c>
      <c r="HB158">
        <v>23.8774</v>
      </c>
      <c r="HC158">
        <v>18</v>
      </c>
      <c r="HD158">
        <v>532.3819999999999</v>
      </c>
      <c r="HE158">
        <v>438.904</v>
      </c>
      <c r="HF158">
        <v>35.0653</v>
      </c>
      <c r="HG158">
        <v>28.6698</v>
      </c>
      <c r="HH158">
        <v>30.0005</v>
      </c>
      <c r="HI158">
        <v>28.3998</v>
      </c>
      <c r="HJ158">
        <v>28.2905</v>
      </c>
      <c r="HK158">
        <v>6.45441</v>
      </c>
      <c r="HL158">
        <v>0</v>
      </c>
      <c r="HM158">
        <v>100</v>
      </c>
      <c r="HN158">
        <v>35.0787</v>
      </c>
      <c r="HO158">
        <v>65.15260000000001</v>
      </c>
      <c r="HP158">
        <v>29.2491</v>
      </c>
      <c r="HQ158">
        <v>100.839</v>
      </c>
      <c r="HR158">
        <v>100.708</v>
      </c>
    </row>
    <row r="159" spans="1:226">
      <c r="A159">
        <v>143</v>
      </c>
      <c r="B159">
        <v>1678812694</v>
      </c>
      <c r="C159">
        <v>2374.900000095367</v>
      </c>
      <c r="D159" t="s">
        <v>645</v>
      </c>
      <c r="E159" t="s">
        <v>646</v>
      </c>
      <c r="F159">
        <v>5</v>
      </c>
      <c r="G159" t="s">
        <v>410</v>
      </c>
      <c r="H159" t="s">
        <v>354</v>
      </c>
      <c r="I159">
        <v>1678812686.214286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87.32937632287852</v>
      </c>
      <c r="AK159">
        <v>100.0685151515151</v>
      </c>
      <c r="AL159">
        <v>-3.322658075185958</v>
      </c>
      <c r="AM159">
        <v>64.39816624737645</v>
      </c>
      <c r="AN159">
        <f>(AP159 - AO159 + BO159*1E3/(8.314*(BQ159+273.15)) * AR159/BN159 * AQ159) * BN159/(100*BB159) * 1000/(1000 - AP159)</f>
        <v>0</v>
      </c>
      <c r="AO159">
        <v>28.08412460897608</v>
      </c>
      <c r="AP159">
        <v>29.82020787878787</v>
      </c>
      <c r="AQ159">
        <v>0.003864099302762767</v>
      </c>
      <c r="AR159">
        <v>112.6110813942616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2.96</v>
      </c>
      <c r="BC159">
        <v>0.5</v>
      </c>
      <c r="BD159" t="s">
        <v>355</v>
      </c>
      <c r="BE159">
        <v>2</v>
      </c>
      <c r="BF159" t="b">
        <v>1</v>
      </c>
      <c r="BG159">
        <v>1678812686.214286</v>
      </c>
      <c r="BH159">
        <v>120.404975</v>
      </c>
      <c r="BI159">
        <v>100.7044714285714</v>
      </c>
      <c r="BJ159">
        <v>29.7853</v>
      </c>
      <c r="BK159">
        <v>28.08166428571429</v>
      </c>
      <c r="BL159">
        <v>122.9117214285714</v>
      </c>
      <c r="BM159">
        <v>29.87869642857143</v>
      </c>
      <c r="BN159">
        <v>500.0764642857143</v>
      </c>
      <c r="BO159">
        <v>90.98273571428571</v>
      </c>
      <c r="BP159">
        <v>0.1000605821428572</v>
      </c>
      <c r="BQ159">
        <v>34.39678928571428</v>
      </c>
      <c r="BR159">
        <v>34.97858928571429</v>
      </c>
      <c r="BS159">
        <v>999.9000000000002</v>
      </c>
      <c r="BT159">
        <v>0</v>
      </c>
      <c r="BU159">
        <v>0</v>
      </c>
      <c r="BV159">
        <v>9998.473928571429</v>
      </c>
      <c r="BW159">
        <v>0</v>
      </c>
      <c r="BX159">
        <v>6.407659999999999</v>
      </c>
      <c r="BY159">
        <v>19.70058571428572</v>
      </c>
      <c r="BZ159">
        <v>124.1011428571429</v>
      </c>
      <c r="CA159">
        <v>103.6141035714286</v>
      </c>
      <c r="CB159">
        <v>1.703627142857143</v>
      </c>
      <c r="CC159">
        <v>100.7044714285714</v>
      </c>
      <c r="CD159">
        <v>28.08166428571429</v>
      </c>
      <c r="CE159">
        <v>2.709948928571428</v>
      </c>
      <c r="CF159">
        <v>2.554948214285715</v>
      </c>
      <c r="CG159">
        <v>22.34556428571428</v>
      </c>
      <c r="CH159">
        <v>21.38082499999999</v>
      </c>
      <c r="CI159">
        <v>2000.001785714285</v>
      </c>
      <c r="CJ159">
        <v>0.980004035714286</v>
      </c>
      <c r="CK159">
        <v>0.019995825</v>
      </c>
      <c r="CL159">
        <v>0</v>
      </c>
      <c r="CM159">
        <v>2.275439285714286</v>
      </c>
      <c r="CN159">
        <v>0</v>
      </c>
      <c r="CO159">
        <v>5799.105357142857</v>
      </c>
      <c r="CP159">
        <v>16749.49642857143</v>
      </c>
      <c r="CQ159">
        <v>39.30757142857142</v>
      </c>
      <c r="CR159">
        <v>39.875</v>
      </c>
      <c r="CS159">
        <v>39.1915</v>
      </c>
      <c r="CT159">
        <v>39.18257142857142</v>
      </c>
      <c r="CU159">
        <v>39.062</v>
      </c>
      <c r="CV159">
        <v>1960.011785714285</v>
      </c>
      <c r="CW159">
        <v>39.98857142857143</v>
      </c>
      <c r="CX159">
        <v>0</v>
      </c>
      <c r="CY159">
        <v>1678812698.7</v>
      </c>
      <c r="CZ159">
        <v>0</v>
      </c>
      <c r="DA159">
        <v>0</v>
      </c>
      <c r="DB159" t="s">
        <v>356</v>
      </c>
      <c r="DC159">
        <v>1678481775.6</v>
      </c>
      <c r="DD159">
        <v>1678481780.6</v>
      </c>
      <c r="DE159">
        <v>0</v>
      </c>
      <c r="DF159">
        <v>1.339</v>
      </c>
      <c r="DG159">
        <v>0.082</v>
      </c>
      <c r="DH159">
        <v>-1.99</v>
      </c>
      <c r="DI159">
        <v>-0.032</v>
      </c>
      <c r="DJ159">
        <v>420</v>
      </c>
      <c r="DK159">
        <v>29</v>
      </c>
      <c r="DL159">
        <v>0.33</v>
      </c>
      <c r="DM159">
        <v>0.22</v>
      </c>
      <c r="DN159">
        <v>19.6141725</v>
      </c>
      <c r="DO159">
        <v>2.797129080675402</v>
      </c>
      <c r="DP159">
        <v>0.3581511440631592</v>
      </c>
      <c r="DQ159">
        <v>0</v>
      </c>
      <c r="DR159">
        <v>1.68993025</v>
      </c>
      <c r="DS159">
        <v>0.282356285178231</v>
      </c>
      <c r="DT159">
        <v>0.02722609469677022</v>
      </c>
      <c r="DU159">
        <v>0</v>
      </c>
      <c r="DV159">
        <v>0</v>
      </c>
      <c r="DW159">
        <v>2</v>
      </c>
      <c r="DX159" t="s">
        <v>365</v>
      </c>
      <c r="DY159">
        <v>2.98043</v>
      </c>
      <c r="DZ159">
        <v>2.71573</v>
      </c>
      <c r="EA159">
        <v>0.0261574</v>
      </c>
      <c r="EB159">
        <v>0.0199523</v>
      </c>
      <c r="EC159">
        <v>0.125069</v>
      </c>
      <c r="ED159">
        <v>0.117622</v>
      </c>
      <c r="EE159">
        <v>30879.8</v>
      </c>
      <c r="EF159">
        <v>31181.7</v>
      </c>
      <c r="EG159">
        <v>29484</v>
      </c>
      <c r="EH159">
        <v>29433.8</v>
      </c>
      <c r="EI159">
        <v>34171.9</v>
      </c>
      <c r="EJ159">
        <v>34492.7</v>
      </c>
      <c r="EK159">
        <v>41540.6</v>
      </c>
      <c r="EL159">
        <v>41924.3</v>
      </c>
      <c r="EM159">
        <v>1.95215</v>
      </c>
      <c r="EN159">
        <v>1.8776</v>
      </c>
      <c r="EO159">
        <v>0.182036</v>
      </c>
      <c r="EP159">
        <v>0</v>
      </c>
      <c r="EQ159">
        <v>32.05</v>
      </c>
      <c r="ER159">
        <v>999.9</v>
      </c>
      <c r="ES159">
        <v>51.4</v>
      </c>
      <c r="ET159">
        <v>33.2</v>
      </c>
      <c r="EU159">
        <v>28.8638</v>
      </c>
      <c r="EV159">
        <v>63.11</v>
      </c>
      <c r="EW159">
        <v>31.9471</v>
      </c>
      <c r="EX159">
        <v>1</v>
      </c>
      <c r="EY159">
        <v>0.0887652</v>
      </c>
      <c r="EZ159">
        <v>-2.32094</v>
      </c>
      <c r="FA159">
        <v>20.323</v>
      </c>
      <c r="FB159">
        <v>5.21819</v>
      </c>
      <c r="FC159">
        <v>12.0099</v>
      </c>
      <c r="FD159">
        <v>4.9892</v>
      </c>
      <c r="FE159">
        <v>3.28865</v>
      </c>
      <c r="FF159">
        <v>9999</v>
      </c>
      <c r="FG159">
        <v>9999</v>
      </c>
      <c r="FH159">
        <v>9999</v>
      </c>
      <c r="FI159">
        <v>999.9</v>
      </c>
      <c r="FJ159">
        <v>1.86798</v>
      </c>
      <c r="FK159">
        <v>1.86705</v>
      </c>
      <c r="FL159">
        <v>1.86646</v>
      </c>
      <c r="FM159">
        <v>1.86632</v>
      </c>
      <c r="FN159">
        <v>1.86824</v>
      </c>
      <c r="FO159">
        <v>1.8706</v>
      </c>
      <c r="FP159">
        <v>1.86931</v>
      </c>
      <c r="FQ159">
        <v>1.87073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-2.416</v>
      </c>
      <c r="GF159">
        <v>-0.09329999999999999</v>
      </c>
      <c r="GG159">
        <v>-2.056217051124162</v>
      </c>
      <c r="GH159">
        <v>-0.003737517340571005</v>
      </c>
      <c r="GI159">
        <v>5.982085394622747E-07</v>
      </c>
      <c r="GJ159">
        <v>-1.391655459703326E-10</v>
      </c>
      <c r="GK159">
        <v>-0.1764639834609928</v>
      </c>
      <c r="GL159">
        <v>-0.02035982196881906</v>
      </c>
      <c r="GM159">
        <v>0.001568582532168705</v>
      </c>
      <c r="GN159">
        <v>-2.657820970413759E-05</v>
      </c>
      <c r="GO159">
        <v>3</v>
      </c>
      <c r="GP159">
        <v>2314</v>
      </c>
      <c r="GQ159">
        <v>1</v>
      </c>
      <c r="GR159">
        <v>27</v>
      </c>
      <c r="GS159">
        <v>5515.3</v>
      </c>
      <c r="GT159">
        <v>5515.2</v>
      </c>
      <c r="GU159">
        <v>0.286865</v>
      </c>
      <c r="GV159">
        <v>2.31201</v>
      </c>
      <c r="GW159">
        <v>1.39648</v>
      </c>
      <c r="GX159">
        <v>2.34863</v>
      </c>
      <c r="GY159">
        <v>1.49536</v>
      </c>
      <c r="GZ159">
        <v>2.56836</v>
      </c>
      <c r="HA159">
        <v>40.222</v>
      </c>
      <c r="HB159">
        <v>23.8861</v>
      </c>
      <c r="HC159">
        <v>18</v>
      </c>
      <c r="HD159">
        <v>532.508</v>
      </c>
      <c r="HE159">
        <v>438.973</v>
      </c>
      <c r="HF159">
        <v>35.0831</v>
      </c>
      <c r="HG159">
        <v>28.6747</v>
      </c>
      <c r="HH159">
        <v>30.0003</v>
      </c>
      <c r="HI159">
        <v>28.4064</v>
      </c>
      <c r="HJ159">
        <v>28.2977</v>
      </c>
      <c r="HK159">
        <v>5.73056</v>
      </c>
      <c r="HL159">
        <v>0</v>
      </c>
      <c r="HM159">
        <v>100</v>
      </c>
      <c r="HN159">
        <v>35.0877</v>
      </c>
      <c r="HO159">
        <v>51.7941</v>
      </c>
      <c r="HP159">
        <v>29.2491</v>
      </c>
      <c r="HQ159">
        <v>100.84</v>
      </c>
      <c r="HR159">
        <v>100.707</v>
      </c>
    </row>
    <row r="160" spans="1:226">
      <c r="A160">
        <v>144</v>
      </c>
      <c r="B160">
        <v>1678812699</v>
      </c>
      <c r="C160">
        <v>2379.900000095367</v>
      </c>
      <c r="D160" t="s">
        <v>647</v>
      </c>
      <c r="E160" t="s">
        <v>648</v>
      </c>
      <c r="F160">
        <v>5</v>
      </c>
      <c r="G160" t="s">
        <v>410</v>
      </c>
      <c r="H160" t="s">
        <v>354</v>
      </c>
      <c r="I160">
        <v>1678812691.5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70.13416291590235</v>
      </c>
      <c r="AK160">
        <v>83.32718848484848</v>
      </c>
      <c r="AL160">
        <v>-3.350588777551254</v>
      </c>
      <c r="AM160">
        <v>64.39816624737645</v>
      </c>
      <c r="AN160">
        <f>(AP160 - AO160 + BO160*1E3/(8.314*(BQ160+273.15)) * AR160/BN160 * AQ160) * BN160/(100*BB160) * 1000/(1000 - AP160)</f>
        <v>0</v>
      </c>
      <c r="AO160">
        <v>28.08536643553197</v>
      </c>
      <c r="AP160">
        <v>29.84411818181817</v>
      </c>
      <c r="AQ160">
        <v>0.002212919912764834</v>
      </c>
      <c r="AR160">
        <v>112.6110813942616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2.96</v>
      </c>
      <c r="BC160">
        <v>0.5</v>
      </c>
      <c r="BD160" t="s">
        <v>355</v>
      </c>
      <c r="BE160">
        <v>2</v>
      </c>
      <c r="BF160" t="b">
        <v>1</v>
      </c>
      <c r="BG160">
        <v>1678812691.5</v>
      </c>
      <c r="BH160">
        <v>103.4691111111111</v>
      </c>
      <c r="BI160">
        <v>83.2519925925926</v>
      </c>
      <c r="BJ160">
        <v>29.81105925925926</v>
      </c>
      <c r="BK160">
        <v>28.08297407407407</v>
      </c>
      <c r="BL160">
        <v>105.9145481481482</v>
      </c>
      <c r="BM160">
        <v>29.90441111111111</v>
      </c>
      <c r="BN160">
        <v>500.0722222222222</v>
      </c>
      <c r="BO160">
        <v>90.98254074074073</v>
      </c>
      <c r="BP160">
        <v>0.1000303407407407</v>
      </c>
      <c r="BQ160">
        <v>34.39841481481481</v>
      </c>
      <c r="BR160">
        <v>34.98582962962963</v>
      </c>
      <c r="BS160">
        <v>999.9000000000001</v>
      </c>
      <c r="BT160">
        <v>0</v>
      </c>
      <c r="BU160">
        <v>0</v>
      </c>
      <c r="BV160">
        <v>10002.20481481482</v>
      </c>
      <c r="BW160">
        <v>0</v>
      </c>
      <c r="BX160">
        <v>6.407659999999999</v>
      </c>
      <c r="BY160">
        <v>20.21715555555555</v>
      </c>
      <c r="BZ160">
        <v>106.6481444444444</v>
      </c>
      <c r="CA160">
        <v>85.65748888888891</v>
      </c>
      <c r="CB160">
        <v>1.728083333333333</v>
      </c>
      <c r="CC160">
        <v>83.2519925925926</v>
      </c>
      <c r="CD160">
        <v>28.08297407407407</v>
      </c>
      <c r="CE160">
        <v>2.712287037037038</v>
      </c>
      <c r="CF160">
        <v>2.555060740740741</v>
      </c>
      <c r="CG160">
        <v>22.35974444444444</v>
      </c>
      <c r="CH160">
        <v>21.38155185185185</v>
      </c>
      <c r="CI160">
        <v>1999.990740740741</v>
      </c>
      <c r="CJ160">
        <v>0.9800058888888891</v>
      </c>
      <c r="CK160">
        <v>0.01999395925925926</v>
      </c>
      <c r="CL160">
        <v>0</v>
      </c>
      <c r="CM160">
        <v>2.289444444444444</v>
      </c>
      <c r="CN160">
        <v>0</v>
      </c>
      <c r="CO160">
        <v>5811.883333333332</v>
      </c>
      <c r="CP160">
        <v>16749.41111111111</v>
      </c>
      <c r="CQ160">
        <v>39.312</v>
      </c>
      <c r="CR160">
        <v>39.875</v>
      </c>
      <c r="CS160">
        <v>39.20333333333333</v>
      </c>
      <c r="CT160">
        <v>39.187</v>
      </c>
      <c r="CU160">
        <v>39.062</v>
      </c>
      <c r="CV160">
        <v>1960.005925925926</v>
      </c>
      <c r="CW160">
        <v>39.98444444444444</v>
      </c>
      <c r="CX160">
        <v>0</v>
      </c>
      <c r="CY160">
        <v>1678812704.1</v>
      </c>
      <c r="CZ160">
        <v>0</v>
      </c>
      <c r="DA160">
        <v>0</v>
      </c>
      <c r="DB160" t="s">
        <v>356</v>
      </c>
      <c r="DC160">
        <v>1678481775.6</v>
      </c>
      <c r="DD160">
        <v>1678481780.6</v>
      </c>
      <c r="DE160">
        <v>0</v>
      </c>
      <c r="DF160">
        <v>1.339</v>
      </c>
      <c r="DG160">
        <v>0.082</v>
      </c>
      <c r="DH160">
        <v>-1.99</v>
      </c>
      <c r="DI160">
        <v>-0.032</v>
      </c>
      <c r="DJ160">
        <v>420</v>
      </c>
      <c r="DK160">
        <v>29</v>
      </c>
      <c r="DL160">
        <v>0.33</v>
      </c>
      <c r="DM160">
        <v>0.22</v>
      </c>
      <c r="DN160">
        <v>19.9274675</v>
      </c>
      <c r="DO160">
        <v>5.700343339587225</v>
      </c>
      <c r="DP160">
        <v>0.575815514026628</v>
      </c>
      <c r="DQ160">
        <v>0</v>
      </c>
      <c r="DR160">
        <v>1.71257725</v>
      </c>
      <c r="DS160">
        <v>0.2758472420262662</v>
      </c>
      <c r="DT160">
        <v>0.02661188700444784</v>
      </c>
      <c r="DU160">
        <v>0</v>
      </c>
      <c r="DV160">
        <v>0</v>
      </c>
      <c r="DW160">
        <v>2</v>
      </c>
      <c r="DX160" t="s">
        <v>365</v>
      </c>
      <c r="DY160">
        <v>2.98056</v>
      </c>
      <c r="DZ160">
        <v>2.71577</v>
      </c>
      <c r="EA160">
        <v>0.0218789</v>
      </c>
      <c r="EB160">
        <v>0.0154933</v>
      </c>
      <c r="EC160">
        <v>0.125136</v>
      </c>
      <c r="ED160">
        <v>0.117621</v>
      </c>
      <c r="EE160">
        <v>31014.7</v>
      </c>
      <c r="EF160">
        <v>31323.8</v>
      </c>
      <c r="EG160">
        <v>29483.3</v>
      </c>
      <c r="EH160">
        <v>29434</v>
      </c>
      <c r="EI160">
        <v>34168.3</v>
      </c>
      <c r="EJ160">
        <v>34492.8</v>
      </c>
      <c r="EK160">
        <v>41539.6</v>
      </c>
      <c r="EL160">
        <v>41924.4</v>
      </c>
      <c r="EM160">
        <v>1.95217</v>
      </c>
      <c r="EN160">
        <v>1.87738</v>
      </c>
      <c r="EO160">
        <v>0.181515</v>
      </c>
      <c r="EP160">
        <v>0</v>
      </c>
      <c r="EQ160">
        <v>32.05</v>
      </c>
      <c r="ER160">
        <v>999.9</v>
      </c>
      <c r="ES160">
        <v>51.4</v>
      </c>
      <c r="ET160">
        <v>33.2</v>
      </c>
      <c r="EU160">
        <v>28.867</v>
      </c>
      <c r="EV160">
        <v>63.21</v>
      </c>
      <c r="EW160">
        <v>32.0072</v>
      </c>
      <c r="EX160">
        <v>1</v>
      </c>
      <c r="EY160">
        <v>0.0888567</v>
      </c>
      <c r="EZ160">
        <v>-2.30137</v>
      </c>
      <c r="FA160">
        <v>20.3233</v>
      </c>
      <c r="FB160">
        <v>5.21819</v>
      </c>
      <c r="FC160">
        <v>12.0099</v>
      </c>
      <c r="FD160">
        <v>4.9892</v>
      </c>
      <c r="FE160">
        <v>3.28865</v>
      </c>
      <c r="FF160">
        <v>9999</v>
      </c>
      <c r="FG160">
        <v>9999</v>
      </c>
      <c r="FH160">
        <v>9999</v>
      </c>
      <c r="FI160">
        <v>999.9</v>
      </c>
      <c r="FJ160">
        <v>1.86798</v>
      </c>
      <c r="FK160">
        <v>1.86705</v>
      </c>
      <c r="FL160">
        <v>1.86646</v>
      </c>
      <c r="FM160">
        <v>1.86631</v>
      </c>
      <c r="FN160">
        <v>1.86827</v>
      </c>
      <c r="FO160">
        <v>1.87059</v>
      </c>
      <c r="FP160">
        <v>1.8693</v>
      </c>
      <c r="FQ160">
        <v>1.87073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-2.357</v>
      </c>
      <c r="GF160">
        <v>-0.09329999999999999</v>
      </c>
      <c r="GG160">
        <v>-2.056217051124162</v>
      </c>
      <c r="GH160">
        <v>-0.003737517340571005</v>
      </c>
      <c r="GI160">
        <v>5.982085394622747E-07</v>
      </c>
      <c r="GJ160">
        <v>-1.391655459703326E-10</v>
      </c>
      <c r="GK160">
        <v>-0.1764639834609928</v>
      </c>
      <c r="GL160">
        <v>-0.02035982196881906</v>
      </c>
      <c r="GM160">
        <v>0.001568582532168705</v>
      </c>
      <c r="GN160">
        <v>-2.657820970413759E-05</v>
      </c>
      <c r="GO160">
        <v>3</v>
      </c>
      <c r="GP160">
        <v>2314</v>
      </c>
      <c r="GQ160">
        <v>1</v>
      </c>
      <c r="GR160">
        <v>27</v>
      </c>
      <c r="GS160">
        <v>5515.4</v>
      </c>
      <c r="GT160">
        <v>5515.3</v>
      </c>
      <c r="GU160">
        <v>0.247803</v>
      </c>
      <c r="GV160">
        <v>2.26685</v>
      </c>
      <c r="GW160">
        <v>1.39648</v>
      </c>
      <c r="GX160">
        <v>2.34985</v>
      </c>
      <c r="GY160">
        <v>1.49536</v>
      </c>
      <c r="GZ160">
        <v>2.52563</v>
      </c>
      <c r="HA160">
        <v>40.222</v>
      </c>
      <c r="HB160">
        <v>23.8774</v>
      </c>
      <c r="HC160">
        <v>18</v>
      </c>
      <c r="HD160">
        <v>532.578</v>
      </c>
      <c r="HE160">
        <v>438.88</v>
      </c>
      <c r="HF160">
        <v>35.0924</v>
      </c>
      <c r="HG160">
        <v>28.6789</v>
      </c>
      <c r="HH160">
        <v>30.0003</v>
      </c>
      <c r="HI160">
        <v>28.4124</v>
      </c>
      <c r="HJ160">
        <v>28.3037</v>
      </c>
      <c r="HK160">
        <v>4.95673</v>
      </c>
      <c r="HL160">
        <v>0</v>
      </c>
      <c r="HM160">
        <v>100</v>
      </c>
      <c r="HN160">
        <v>35.0933</v>
      </c>
      <c r="HO160">
        <v>31.7544</v>
      </c>
      <c r="HP160">
        <v>29.2491</v>
      </c>
      <c r="HQ160">
        <v>100.838</v>
      </c>
      <c r="HR160">
        <v>100.708</v>
      </c>
    </row>
    <row r="161" spans="1:226">
      <c r="A161">
        <v>145</v>
      </c>
      <c r="B161">
        <v>1678812796</v>
      </c>
      <c r="C161">
        <v>2476.900000095367</v>
      </c>
      <c r="D161" t="s">
        <v>649</v>
      </c>
      <c r="E161" t="s">
        <v>650</v>
      </c>
      <c r="F161">
        <v>5</v>
      </c>
      <c r="G161" t="s">
        <v>410</v>
      </c>
      <c r="H161" t="s">
        <v>354</v>
      </c>
      <c r="I161">
        <v>1678812788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431.7954736286119</v>
      </c>
      <c r="AK161">
        <v>424.4809090909091</v>
      </c>
      <c r="AL161">
        <v>0.00311531599796771</v>
      </c>
      <c r="AM161">
        <v>64.39816624737645</v>
      </c>
      <c r="AN161">
        <f>(AP161 - AO161 + BO161*1E3/(8.314*(BQ161+273.15)) * AR161/BN161 * AQ161) * BN161/(100*BB161) * 1000/(1000 - AP161)</f>
        <v>0</v>
      </c>
      <c r="AO161">
        <v>28.0959498009356</v>
      </c>
      <c r="AP161">
        <v>29.74116424242426</v>
      </c>
      <c r="AQ161">
        <v>-0.001625740897263006</v>
      </c>
      <c r="AR161">
        <v>112.6110813942616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2.96</v>
      </c>
      <c r="BC161">
        <v>0.5</v>
      </c>
      <c r="BD161" t="s">
        <v>355</v>
      </c>
      <c r="BE161">
        <v>2</v>
      </c>
      <c r="BF161" t="b">
        <v>1</v>
      </c>
      <c r="BG161">
        <v>1678812788</v>
      </c>
      <c r="BH161">
        <v>411.9015483870969</v>
      </c>
      <c r="BI161">
        <v>419.6337096774193</v>
      </c>
      <c r="BJ161">
        <v>29.77509677419355</v>
      </c>
      <c r="BK161">
        <v>28.09719677419355</v>
      </c>
      <c r="BL161">
        <v>415.417193548387</v>
      </c>
      <c r="BM161">
        <v>29.87922258064517</v>
      </c>
      <c r="BN161">
        <v>500.0561290322581</v>
      </c>
      <c r="BO161">
        <v>90.98555483870966</v>
      </c>
      <c r="BP161">
        <v>0.09991172258064518</v>
      </c>
      <c r="BQ161">
        <v>34.43312258064515</v>
      </c>
      <c r="BR161">
        <v>35.01588709677419</v>
      </c>
      <c r="BS161">
        <v>999.9000000000003</v>
      </c>
      <c r="BT161">
        <v>0</v>
      </c>
      <c r="BU161">
        <v>0</v>
      </c>
      <c r="BV161">
        <v>10006.55064516129</v>
      </c>
      <c r="BW161">
        <v>0</v>
      </c>
      <c r="BX161">
        <v>6.407659999999998</v>
      </c>
      <c r="BY161">
        <v>-7.732102903225807</v>
      </c>
      <c r="BZ161">
        <v>424.5424193548387</v>
      </c>
      <c r="CA161">
        <v>431.765064516129</v>
      </c>
      <c r="CB161">
        <v>1.677923870967742</v>
      </c>
      <c r="CC161">
        <v>419.6337096774193</v>
      </c>
      <c r="CD161">
        <v>28.09719677419355</v>
      </c>
      <c r="CE161">
        <v>2.709105483870968</v>
      </c>
      <c r="CF161">
        <v>2.556437741935484</v>
      </c>
      <c r="CG161">
        <v>22.34045161290323</v>
      </c>
      <c r="CH161">
        <v>21.39034516129032</v>
      </c>
      <c r="CI161">
        <v>2000.003225806452</v>
      </c>
      <c r="CJ161">
        <v>0.9799939677419356</v>
      </c>
      <c r="CK161">
        <v>0.02000623225806452</v>
      </c>
      <c r="CL161">
        <v>0</v>
      </c>
      <c r="CM161">
        <v>2.272122580645162</v>
      </c>
      <c r="CN161">
        <v>0</v>
      </c>
      <c r="CO161">
        <v>5770.285161290322</v>
      </c>
      <c r="CP161">
        <v>16749.44838709677</v>
      </c>
      <c r="CQ161">
        <v>39.43699999999998</v>
      </c>
      <c r="CR161">
        <v>39.98374193548388</v>
      </c>
      <c r="CS161">
        <v>39.31199999999998</v>
      </c>
      <c r="CT161">
        <v>39.30399999999999</v>
      </c>
      <c r="CU161">
        <v>39.18699999999998</v>
      </c>
      <c r="CV161">
        <v>1959.992258064516</v>
      </c>
      <c r="CW161">
        <v>40.01096774193548</v>
      </c>
      <c r="CX161">
        <v>0</v>
      </c>
      <c r="CY161">
        <v>1678812801.3</v>
      </c>
      <c r="CZ161">
        <v>0</v>
      </c>
      <c r="DA161">
        <v>0</v>
      </c>
      <c r="DB161" t="s">
        <v>356</v>
      </c>
      <c r="DC161">
        <v>1678481775.6</v>
      </c>
      <c r="DD161">
        <v>1678481780.6</v>
      </c>
      <c r="DE161">
        <v>0</v>
      </c>
      <c r="DF161">
        <v>1.339</v>
      </c>
      <c r="DG161">
        <v>0.082</v>
      </c>
      <c r="DH161">
        <v>-1.99</v>
      </c>
      <c r="DI161">
        <v>-0.032</v>
      </c>
      <c r="DJ161">
        <v>420</v>
      </c>
      <c r="DK161">
        <v>29</v>
      </c>
      <c r="DL161">
        <v>0.33</v>
      </c>
      <c r="DM161">
        <v>0.22</v>
      </c>
      <c r="DN161">
        <v>-7.701235365853659</v>
      </c>
      <c r="DO161">
        <v>-0.8121434843205749</v>
      </c>
      <c r="DP161">
        <v>0.09399749420888345</v>
      </c>
      <c r="DQ161">
        <v>0</v>
      </c>
      <c r="DR161">
        <v>1.688088536585366</v>
      </c>
      <c r="DS161">
        <v>-0.2483717770034825</v>
      </c>
      <c r="DT161">
        <v>0.02451259761348964</v>
      </c>
      <c r="DU161">
        <v>0</v>
      </c>
      <c r="DV161">
        <v>0</v>
      </c>
      <c r="DW161">
        <v>2</v>
      </c>
      <c r="DX161" t="s">
        <v>365</v>
      </c>
      <c r="DY161">
        <v>2.98028</v>
      </c>
      <c r="DZ161">
        <v>2.71564</v>
      </c>
      <c r="EA161">
        <v>0.0937805</v>
      </c>
      <c r="EB161">
        <v>0.093608</v>
      </c>
      <c r="EC161">
        <v>0.124835</v>
      </c>
      <c r="ED161">
        <v>0.11763</v>
      </c>
      <c r="EE161">
        <v>28731.9</v>
      </c>
      <c r="EF161">
        <v>28835.9</v>
      </c>
      <c r="EG161">
        <v>29480.8</v>
      </c>
      <c r="EH161">
        <v>29431.7</v>
      </c>
      <c r="EI161">
        <v>34179.2</v>
      </c>
      <c r="EJ161">
        <v>34491.2</v>
      </c>
      <c r="EK161">
        <v>41536.3</v>
      </c>
      <c r="EL161">
        <v>41920.9</v>
      </c>
      <c r="EM161">
        <v>1.9511</v>
      </c>
      <c r="EN161">
        <v>1.87777</v>
      </c>
      <c r="EO161">
        <v>0.181314</v>
      </c>
      <c r="EP161">
        <v>0</v>
      </c>
      <c r="EQ161">
        <v>32.0754</v>
      </c>
      <c r="ER161">
        <v>999.9</v>
      </c>
      <c r="ES161">
        <v>51.3</v>
      </c>
      <c r="ET161">
        <v>33.2</v>
      </c>
      <c r="EU161">
        <v>28.8055</v>
      </c>
      <c r="EV161">
        <v>62.81</v>
      </c>
      <c r="EW161">
        <v>31.9872</v>
      </c>
      <c r="EX161">
        <v>1</v>
      </c>
      <c r="EY161">
        <v>0.093435</v>
      </c>
      <c r="EZ161">
        <v>-2.17914</v>
      </c>
      <c r="FA161">
        <v>20.3255</v>
      </c>
      <c r="FB161">
        <v>5.21954</v>
      </c>
      <c r="FC161">
        <v>12.0099</v>
      </c>
      <c r="FD161">
        <v>4.9897</v>
      </c>
      <c r="FE161">
        <v>3.28923</v>
      </c>
      <c r="FF161">
        <v>9999</v>
      </c>
      <c r="FG161">
        <v>9999</v>
      </c>
      <c r="FH161">
        <v>9999</v>
      </c>
      <c r="FI161">
        <v>999.9</v>
      </c>
      <c r="FJ161">
        <v>1.86798</v>
      </c>
      <c r="FK161">
        <v>1.86706</v>
      </c>
      <c r="FL161">
        <v>1.86646</v>
      </c>
      <c r="FM161">
        <v>1.86632</v>
      </c>
      <c r="FN161">
        <v>1.86824</v>
      </c>
      <c r="FO161">
        <v>1.8706</v>
      </c>
      <c r="FP161">
        <v>1.86932</v>
      </c>
      <c r="FQ161">
        <v>1.87073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-3.515</v>
      </c>
      <c r="GF161">
        <v>-0.1041</v>
      </c>
      <c r="GG161">
        <v>-2.056217051124162</v>
      </c>
      <c r="GH161">
        <v>-0.003737517340571005</v>
      </c>
      <c r="GI161">
        <v>5.982085394622747E-07</v>
      </c>
      <c r="GJ161">
        <v>-1.391655459703326E-10</v>
      </c>
      <c r="GK161">
        <v>-0.1041177506153227</v>
      </c>
      <c r="GL161">
        <v>0</v>
      </c>
      <c r="GM161">
        <v>0</v>
      </c>
      <c r="GN161">
        <v>0</v>
      </c>
      <c r="GO161">
        <v>3</v>
      </c>
      <c r="GP161">
        <v>2314</v>
      </c>
      <c r="GQ161">
        <v>1</v>
      </c>
      <c r="GR161">
        <v>27</v>
      </c>
      <c r="GS161">
        <v>5517</v>
      </c>
      <c r="GT161">
        <v>5516.9</v>
      </c>
      <c r="GU161">
        <v>1.06567</v>
      </c>
      <c r="GV161">
        <v>2.24854</v>
      </c>
      <c r="GW161">
        <v>1.39648</v>
      </c>
      <c r="GX161">
        <v>2.35107</v>
      </c>
      <c r="GY161">
        <v>1.49536</v>
      </c>
      <c r="GZ161">
        <v>2.41211</v>
      </c>
      <c r="HA161">
        <v>40.2474</v>
      </c>
      <c r="HB161">
        <v>23.8774</v>
      </c>
      <c r="HC161">
        <v>18</v>
      </c>
      <c r="HD161">
        <v>532.744</v>
      </c>
      <c r="HE161">
        <v>439.922</v>
      </c>
      <c r="HF161">
        <v>35.0549</v>
      </c>
      <c r="HG161">
        <v>28.7488</v>
      </c>
      <c r="HH161">
        <v>30.0002</v>
      </c>
      <c r="HI161">
        <v>28.5126</v>
      </c>
      <c r="HJ161">
        <v>28.4101</v>
      </c>
      <c r="HK161">
        <v>21.3359</v>
      </c>
      <c r="HL161">
        <v>0</v>
      </c>
      <c r="HM161">
        <v>100</v>
      </c>
      <c r="HN161">
        <v>35.049</v>
      </c>
      <c r="HO161">
        <v>426.312</v>
      </c>
      <c r="HP161">
        <v>29.2491</v>
      </c>
      <c r="HQ161">
        <v>100.829</v>
      </c>
      <c r="HR161">
        <v>100.7</v>
      </c>
    </row>
    <row r="162" spans="1:226">
      <c r="A162">
        <v>146</v>
      </c>
      <c r="B162">
        <v>1678812801</v>
      </c>
      <c r="C162">
        <v>2481.900000095367</v>
      </c>
      <c r="D162" t="s">
        <v>651</v>
      </c>
      <c r="E162" t="s">
        <v>652</v>
      </c>
      <c r="F162">
        <v>5</v>
      </c>
      <c r="G162" t="s">
        <v>410</v>
      </c>
      <c r="H162" t="s">
        <v>354</v>
      </c>
      <c r="I162">
        <v>1678812793.155172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431.7609287882015</v>
      </c>
      <c r="AK162">
        <v>424.4723151515151</v>
      </c>
      <c r="AL162">
        <v>0.001308669515306309</v>
      </c>
      <c r="AM162">
        <v>64.39816624737645</v>
      </c>
      <c r="AN162">
        <f>(AP162 - AO162 + BO162*1E3/(8.314*(BQ162+273.15)) * AR162/BN162 * AQ162) * BN162/(100*BB162) * 1000/(1000 - AP162)</f>
        <v>0</v>
      </c>
      <c r="AO162">
        <v>28.09564822725718</v>
      </c>
      <c r="AP162">
        <v>29.71474121212121</v>
      </c>
      <c r="AQ162">
        <v>-0.002771554377924059</v>
      </c>
      <c r="AR162">
        <v>112.6110813942616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2.96</v>
      </c>
      <c r="BC162">
        <v>0.5</v>
      </c>
      <c r="BD162" t="s">
        <v>355</v>
      </c>
      <c r="BE162">
        <v>2</v>
      </c>
      <c r="BF162" t="b">
        <v>1</v>
      </c>
      <c r="BG162">
        <v>1678812793.155172</v>
      </c>
      <c r="BH162">
        <v>411.8483793103447</v>
      </c>
      <c r="BI162">
        <v>419.7705862068966</v>
      </c>
      <c r="BJ162">
        <v>29.75130689655172</v>
      </c>
      <c r="BK162">
        <v>28.09653448275862</v>
      </c>
      <c r="BL162">
        <v>415.3639310344827</v>
      </c>
      <c r="BM162">
        <v>29.85543448275862</v>
      </c>
      <c r="BN162">
        <v>500.044724137931</v>
      </c>
      <c r="BO162">
        <v>90.98622068965518</v>
      </c>
      <c r="BP162">
        <v>0.09987649655172412</v>
      </c>
      <c r="BQ162">
        <v>34.43295862068965</v>
      </c>
      <c r="BR162">
        <v>35.0142724137931</v>
      </c>
      <c r="BS162">
        <v>999.9000000000002</v>
      </c>
      <c r="BT162">
        <v>0</v>
      </c>
      <c r="BU162">
        <v>0</v>
      </c>
      <c r="BV162">
        <v>10005.23448275862</v>
      </c>
      <c r="BW162">
        <v>0</v>
      </c>
      <c r="BX162">
        <v>6.407659999999999</v>
      </c>
      <c r="BY162">
        <v>-7.922125172413794</v>
      </c>
      <c r="BZ162">
        <v>424.4771724137931</v>
      </c>
      <c r="CA162">
        <v>431.9055862068965</v>
      </c>
      <c r="CB162">
        <v>1.654793103448276</v>
      </c>
      <c r="CC162">
        <v>419.7705862068966</v>
      </c>
      <c r="CD162">
        <v>28.09653448275862</v>
      </c>
      <c r="CE162">
        <v>2.706960344827586</v>
      </c>
      <c r="CF162">
        <v>2.556396896551724</v>
      </c>
      <c r="CG162">
        <v>22.32743448275862</v>
      </c>
      <c r="CH162">
        <v>21.39008620689656</v>
      </c>
      <c r="CI162">
        <v>1999.981724137931</v>
      </c>
      <c r="CJ162">
        <v>0.9799939310344828</v>
      </c>
      <c r="CK162">
        <v>0.02000626896551724</v>
      </c>
      <c r="CL162">
        <v>0</v>
      </c>
      <c r="CM162">
        <v>2.299751724137931</v>
      </c>
      <c r="CN162">
        <v>0</v>
      </c>
      <c r="CO162">
        <v>5761.613448275863</v>
      </c>
      <c r="CP162">
        <v>16749.26896551724</v>
      </c>
      <c r="CQ162">
        <v>39.43699999999998</v>
      </c>
      <c r="CR162">
        <v>39.99131034482759</v>
      </c>
      <c r="CS162">
        <v>39.31199999999999</v>
      </c>
      <c r="CT162">
        <v>39.30772413793103</v>
      </c>
      <c r="CU162">
        <v>39.18699999999999</v>
      </c>
      <c r="CV162">
        <v>1959.971034482759</v>
      </c>
      <c r="CW162">
        <v>40.01068965517241</v>
      </c>
      <c r="CX162">
        <v>0</v>
      </c>
      <c r="CY162">
        <v>1678812806.1</v>
      </c>
      <c r="CZ162">
        <v>0</v>
      </c>
      <c r="DA162">
        <v>0</v>
      </c>
      <c r="DB162" t="s">
        <v>356</v>
      </c>
      <c r="DC162">
        <v>1678481775.6</v>
      </c>
      <c r="DD162">
        <v>1678481780.6</v>
      </c>
      <c r="DE162">
        <v>0</v>
      </c>
      <c r="DF162">
        <v>1.339</v>
      </c>
      <c r="DG162">
        <v>0.082</v>
      </c>
      <c r="DH162">
        <v>-1.99</v>
      </c>
      <c r="DI162">
        <v>-0.032</v>
      </c>
      <c r="DJ162">
        <v>420</v>
      </c>
      <c r="DK162">
        <v>29</v>
      </c>
      <c r="DL162">
        <v>0.33</v>
      </c>
      <c r="DM162">
        <v>0.22</v>
      </c>
      <c r="DN162">
        <v>-7.768564390243903</v>
      </c>
      <c r="DO162">
        <v>-1.095896864111521</v>
      </c>
      <c r="DP162">
        <v>0.1565425433649421</v>
      </c>
      <c r="DQ162">
        <v>0</v>
      </c>
      <c r="DR162">
        <v>1.670702682926829</v>
      </c>
      <c r="DS162">
        <v>-0.2642964459930274</v>
      </c>
      <c r="DT162">
        <v>0.02611034782483012</v>
      </c>
      <c r="DU162">
        <v>0</v>
      </c>
      <c r="DV162">
        <v>0</v>
      </c>
      <c r="DW162">
        <v>2</v>
      </c>
      <c r="DX162" t="s">
        <v>365</v>
      </c>
      <c r="DY162">
        <v>2.98037</v>
      </c>
      <c r="DZ162">
        <v>2.71564</v>
      </c>
      <c r="EA162">
        <v>0.0938015</v>
      </c>
      <c r="EB162">
        <v>0.0940317</v>
      </c>
      <c r="EC162">
        <v>0.124762</v>
      </c>
      <c r="ED162">
        <v>0.117628</v>
      </c>
      <c r="EE162">
        <v>28730.6</v>
      </c>
      <c r="EF162">
        <v>28822.6</v>
      </c>
      <c r="EG162">
        <v>29480.2</v>
      </c>
      <c r="EH162">
        <v>29431.9</v>
      </c>
      <c r="EI162">
        <v>34181.4</v>
      </c>
      <c r="EJ162">
        <v>34491.4</v>
      </c>
      <c r="EK162">
        <v>41535.4</v>
      </c>
      <c r="EL162">
        <v>41921.1</v>
      </c>
      <c r="EM162">
        <v>1.9512</v>
      </c>
      <c r="EN162">
        <v>1.87765</v>
      </c>
      <c r="EO162">
        <v>0.182036</v>
      </c>
      <c r="EP162">
        <v>0</v>
      </c>
      <c r="EQ162">
        <v>32.0754</v>
      </c>
      <c r="ER162">
        <v>999.9</v>
      </c>
      <c r="ES162">
        <v>51.3</v>
      </c>
      <c r="ET162">
        <v>33.3</v>
      </c>
      <c r="EU162">
        <v>28.972</v>
      </c>
      <c r="EV162">
        <v>63.03</v>
      </c>
      <c r="EW162">
        <v>31.8029</v>
      </c>
      <c r="EX162">
        <v>1</v>
      </c>
      <c r="EY162">
        <v>0.0934654</v>
      </c>
      <c r="EZ162">
        <v>-2.18451</v>
      </c>
      <c r="FA162">
        <v>20.325</v>
      </c>
      <c r="FB162">
        <v>5.21669</v>
      </c>
      <c r="FC162">
        <v>12.0099</v>
      </c>
      <c r="FD162">
        <v>4.98855</v>
      </c>
      <c r="FE162">
        <v>3.28853</v>
      </c>
      <c r="FF162">
        <v>9999</v>
      </c>
      <c r="FG162">
        <v>9999</v>
      </c>
      <c r="FH162">
        <v>9999</v>
      </c>
      <c r="FI162">
        <v>999.9</v>
      </c>
      <c r="FJ162">
        <v>1.86798</v>
      </c>
      <c r="FK162">
        <v>1.86705</v>
      </c>
      <c r="FL162">
        <v>1.86646</v>
      </c>
      <c r="FM162">
        <v>1.86632</v>
      </c>
      <c r="FN162">
        <v>1.86823</v>
      </c>
      <c r="FO162">
        <v>1.87059</v>
      </c>
      <c r="FP162">
        <v>1.86932</v>
      </c>
      <c r="FQ162">
        <v>1.87073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-3.516</v>
      </c>
      <c r="GF162">
        <v>-0.1042</v>
      </c>
      <c r="GG162">
        <v>-2.056217051124162</v>
      </c>
      <c r="GH162">
        <v>-0.003737517340571005</v>
      </c>
      <c r="GI162">
        <v>5.982085394622747E-07</v>
      </c>
      <c r="GJ162">
        <v>-1.391655459703326E-10</v>
      </c>
      <c r="GK162">
        <v>-0.1041177506153227</v>
      </c>
      <c r="GL162">
        <v>0</v>
      </c>
      <c r="GM162">
        <v>0</v>
      </c>
      <c r="GN162">
        <v>0</v>
      </c>
      <c r="GO162">
        <v>3</v>
      </c>
      <c r="GP162">
        <v>2314</v>
      </c>
      <c r="GQ162">
        <v>1</v>
      </c>
      <c r="GR162">
        <v>27</v>
      </c>
      <c r="GS162">
        <v>5517.1</v>
      </c>
      <c r="GT162">
        <v>5517</v>
      </c>
      <c r="GU162">
        <v>1.09131</v>
      </c>
      <c r="GV162">
        <v>2.24854</v>
      </c>
      <c r="GW162">
        <v>1.39771</v>
      </c>
      <c r="GX162">
        <v>2.35107</v>
      </c>
      <c r="GY162">
        <v>1.49536</v>
      </c>
      <c r="GZ162">
        <v>2.54395</v>
      </c>
      <c r="HA162">
        <v>40.2474</v>
      </c>
      <c r="HB162">
        <v>23.8861</v>
      </c>
      <c r="HC162">
        <v>18</v>
      </c>
      <c r="HD162">
        <v>532.85</v>
      </c>
      <c r="HE162">
        <v>439.883</v>
      </c>
      <c r="HF162">
        <v>35.0427</v>
      </c>
      <c r="HG162">
        <v>28.7514</v>
      </c>
      <c r="HH162">
        <v>30.0001</v>
      </c>
      <c r="HI162">
        <v>28.5168</v>
      </c>
      <c r="HJ162">
        <v>28.4149</v>
      </c>
      <c r="HK162">
        <v>21.8647</v>
      </c>
      <c r="HL162">
        <v>0</v>
      </c>
      <c r="HM162">
        <v>100</v>
      </c>
      <c r="HN162">
        <v>35.0373</v>
      </c>
      <c r="HO162">
        <v>439.686</v>
      </c>
      <c r="HP162">
        <v>29.2491</v>
      </c>
      <c r="HQ162">
        <v>100.827</v>
      </c>
      <c r="HR162">
        <v>100.7</v>
      </c>
    </row>
    <row r="163" spans="1:226">
      <c r="A163">
        <v>147</v>
      </c>
      <c r="B163">
        <v>1678812806</v>
      </c>
      <c r="C163">
        <v>2486.900000095367</v>
      </c>
      <c r="D163" t="s">
        <v>653</v>
      </c>
      <c r="E163" t="s">
        <v>654</v>
      </c>
      <c r="F163">
        <v>5</v>
      </c>
      <c r="G163" t="s">
        <v>410</v>
      </c>
      <c r="H163" t="s">
        <v>354</v>
      </c>
      <c r="I163">
        <v>1678812798.232143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438.8347851087993</v>
      </c>
      <c r="AK163">
        <v>427.9027272727271</v>
      </c>
      <c r="AL163">
        <v>0.8587939261388613</v>
      </c>
      <c r="AM163">
        <v>64.39816624737645</v>
      </c>
      <c r="AN163">
        <f>(AP163 - AO163 + BO163*1E3/(8.314*(BQ163+273.15)) * AR163/BN163 * AQ163) * BN163/(100*BB163) * 1000/(1000 - AP163)</f>
        <v>0</v>
      </c>
      <c r="AO163">
        <v>28.09568087246296</v>
      </c>
      <c r="AP163">
        <v>29.68619333333334</v>
      </c>
      <c r="AQ163">
        <v>-0.005954046688390067</v>
      </c>
      <c r="AR163">
        <v>112.6110813942616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2.96</v>
      </c>
      <c r="BC163">
        <v>0.5</v>
      </c>
      <c r="BD163" t="s">
        <v>355</v>
      </c>
      <c r="BE163">
        <v>2</v>
      </c>
      <c r="BF163" t="b">
        <v>1</v>
      </c>
      <c r="BG163">
        <v>1678812798.232143</v>
      </c>
      <c r="BH163">
        <v>412.3110714285714</v>
      </c>
      <c r="BI163">
        <v>422.4272857142858</v>
      </c>
      <c r="BJ163">
        <v>29.72571428571429</v>
      </c>
      <c r="BK163">
        <v>28.09596428571428</v>
      </c>
      <c r="BL163">
        <v>415.8280714285714</v>
      </c>
      <c r="BM163">
        <v>29.82984285714286</v>
      </c>
      <c r="BN163">
        <v>500.0292142857144</v>
      </c>
      <c r="BO163">
        <v>90.98658928571429</v>
      </c>
      <c r="BP163">
        <v>0.09988088571428573</v>
      </c>
      <c r="BQ163">
        <v>34.43365000000001</v>
      </c>
      <c r="BR163">
        <v>35.01374285714286</v>
      </c>
      <c r="BS163">
        <v>999.9000000000002</v>
      </c>
      <c r="BT163">
        <v>0</v>
      </c>
      <c r="BU163">
        <v>0</v>
      </c>
      <c r="BV163">
        <v>10003.95285714286</v>
      </c>
      <c r="BW163">
        <v>0</v>
      </c>
      <c r="BX163">
        <v>6.407659999999999</v>
      </c>
      <c r="BY163">
        <v>-10.11610357142857</v>
      </c>
      <c r="BZ163">
        <v>424.94275</v>
      </c>
      <c r="CA163">
        <v>434.6387857142858</v>
      </c>
      <c r="CB163">
        <v>1.629760357142857</v>
      </c>
      <c r="CC163">
        <v>422.4272857142858</v>
      </c>
      <c r="CD163">
        <v>28.09596428571428</v>
      </c>
      <c r="CE163">
        <v>2.704642142857143</v>
      </c>
      <c r="CF163">
        <v>2.556356428571428</v>
      </c>
      <c r="CG163">
        <v>22.31336071428571</v>
      </c>
      <c r="CH163">
        <v>21.389825</v>
      </c>
      <c r="CI163">
        <v>1999.995714285714</v>
      </c>
      <c r="CJ163">
        <v>0.9799940714285714</v>
      </c>
      <c r="CK163">
        <v>0.02000612857142858</v>
      </c>
      <c r="CL163">
        <v>0</v>
      </c>
      <c r="CM163">
        <v>2.263853571428572</v>
      </c>
      <c r="CN163">
        <v>0</v>
      </c>
      <c r="CO163">
        <v>5753.720357142856</v>
      </c>
      <c r="CP163">
        <v>16749.38928571429</v>
      </c>
      <c r="CQ163">
        <v>39.43699999999999</v>
      </c>
      <c r="CR163">
        <v>39.991</v>
      </c>
      <c r="CS163">
        <v>39.312</v>
      </c>
      <c r="CT163">
        <v>39.30757142857142</v>
      </c>
      <c r="CU163">
        <v>39.187</v>
      </c>
      <c r="CV163">
        <v>1959.984642857143</v>
      </c>
      <c r="CW163">
        <v>40.01107142857143</v>
      </c>
      <c r="CX163">
        <v>0</v>
      </c>
      <c r="CY163">
        <v>1678812810.9</v>
      </c>
      <c r="CZ163">
        <v>0</v>
      </c>
      <c r="DA163">
        <v>0</v>
      </c>
      <c r="DB163" t="s">
        <v>356</v>
      </c>
      <c r="DC163">
        <v>1678481775.6</v>
      </c>
      <c r="DD163">
        <v>1678481780.6</v>
      </c>
      <c r="DE163">
        <v>0</v>
      </c>
      <c r="DF163">
        <v>1.339</v>
      </c>
      <c r="DG163">
        <v>0.082</v>
      </c>
      <c r="DH163">
        <v>-1.99</v>
      </c>
      <c r="DI163">
        <v>-0.032</v>
      </c>
      <c r="DJ163">
        <v>420</v>
      </c>
      <c r="DK163">
        <v>29</v>
      </c>
      <c r="DL163">
        <v>0.33</v>
      </c>
      <c r="DM163">
        <v>0.22</v>
      </c>
      <c r="DN163">
        <v>-9.423748780487804</v>
      </c>
      <c r="DO163">
        <v>-22.91468216027878</v>
      </c>
      <c r="DP163">
        <v>2.975239897289035</v>
      </c>
      <c r="DQ163">
        <v>0</v>
      </c>
      <c r="DR163">
        <v>1.642906097560975</v>
      </c>
      <c r="DS163">
        <v>-0.295239303135888</v>
      </c>
      <c r="DT163">
        <v>0.0291468230187793</v>
      </c>
      <c r="DU163">
        <v>0</v>
      </c>
      <c r="DV163">
        <v>0</v>
      </c>
      <c r="DW163">
        <v>2</v>
      </c>
      <c r="DX163" t="s">
        <v>365</v>
      </c>
      <c r="DY163">
        <v>2.98037</v>
      </c>
      <c r="DZ163">
        <v>2.71572</v>
      </c>
      <c r="EA163">
        <v>0.0944739</v>
      </c>
      <c r="EB163">
        <v>0.09615899999999999</v>
      </c>
      <c r="EC163">
        <v>0.124676</v>
      </c>
      <c r="ED163">
        <v>0.117626</v>
      </c>
      <c r="EE163">
        <v>28709.7</v>
      </c>
      <c r="EF163">
        <v>28754.4</v>
      </c>
      <c r="EG163">
        <v>29480.6</v>
      </c>
      <c r="EH163">
        <v>29431.4</v>
      </c>
      <c r="EI163">
        <v>34185.3</v>
      </c>
      <c r="EJ163">
        <v>34491.2</v>
      </c>
      <c r="EK163">
        <v>41536.1</v>
      </c>
      <c r="EL163">
        <v>41920.6</v>
      </c>
      <c r="EM163">
        <v>1.9512</v>
      </c>
      <c r="EN163">
        <v>1.8781</v>
      </c>
      <c r="EO163">
        <v>0.181139</v>
      </c>
      <c r="EP163">
        <v>0</v>
      </c>
      <c r="EQ163">
        <v>32.0783</v>
      </c>
      <c r="ER163">
        <v>999.9</v>
      </c>
      <c r="ES163">
        <v>51.3</v>
      </c>
      <c r="ET163">
        <v>33.2</v>
      </c>
      <c r="EU163">
        <v>28.8064</v>
      </c>
      <c r="EV163">
        <v>63.16</v>
      </c>
      <c r="EW163">
        <v>32.2516</v>
      </c>
      <c r="EX163">
        <v>1</v>
      </c>
      <c r="EY163">
        <v>0.0935467</v>
      </c>
      <c r="EZ163">
        <v>-2.16872</v>
      </c>
      <c r="FA163">
        <v>20.3246</v>
      </c>
      <c r="FB163">
        <v>5.21429</v>
      </c>
      <c r="FC163">
        <v>12.0099</v>
      </c>
      <c r="FD163">
        <v>4.98725</v>
      </c>
      <c r="FE163">
        <v>3.28798</v>
      </c>
      <c r="FF163">
        <v>9999</v>
      </c>
      <c r="FG163">
        <v>9999</v>
      </c>
      <c r="FH163">
        <v>9999</v>
      </c>
      <c r="FI163">
        <v>999.9</v>
      </c>
      <c r="FJ163">
        <v>1.86798</v>
      </c>
      <c r="FK163">
        <v>1.86706</v>
      </c>
      <c r="FL163">
        <v>1.86646</v>
      </c>
      <c r="FM163">
        <v>1.86632</v>
      </c>
      <c r="FN163">
        <v>1.86824</v>
      </c>
      <c r="FO163">
        <v>1.87059</v>
      </c>
      <c r="FP163">
        <v>1.86931</v>
      </c>
      <c r="FQ163">
        <v>1.87073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-3.528</v>
      </c>
      <c r="GF163">
        <v>-0.1041</v>
      </c>
      <c r="GG163">
        <v>-2.056217051124162</v>
      </c>
      <c r="GH163">
        <v>-0.003737517340571005</v>
      </c>
      <c r="GI163">
        <v>5.982085394622747E-07</v>
      </c>
      <c r="GJ163">
        <v>-1.391655459703326E-10</v>
      </c>
      <c r="GK163">
        <v>-0.1041177506153227</v>
      </c>
      <c r="GL163">
        <v>0</v>
      </c>
      <c r="GM163">
        <v>0</v>
      </c>
      <c r="GN163">
        <v>0</v>
      </c>
      <c r="GO163">
        <v>3</v>
      </c>
      <c r="GP163">
        <v>2314</v>
      </c>
      <c r="GQ163">
        <v>1</v>
      </c>
      <c r="GR163">
        <v>27</v>
      </c>
      <c r="GS163">
        <v>5517.2</v>
      </c>
      <c r="GT163">
        <v>5517.1</v>
      </c>
      <c r="GU163">
        <v>1.12061</v>
      </c>
      <c r="GV163">
        <v>2.23877</v>
      </c>
      <c r="GW163">
        <v>1.39648</v>
      </c>
      <c r="GX163">
        <v>2.34863</v>
      </c>
      <c r="GY163">
        <v>1.49536</v>
      </c>
      <c r="GZ163">
        <v>2.40479</v>
      </c>
      <c r="HA163">
        <v>40.2474</v>
      </c>
      <c r="HB163">
        <v>23.8861</v>
      </c>
      <c r="HC163">
        <v>18</v>
      </c>
      <c r="HD163">
        <v>532.8869999999999</v>
      </c>
      <c r="HE163">
        <v>440.189</v>
      </c>
      <c r="HF163">
        <v>35.0319</v>
      </c>
      <c r="HG163">
        <v>28.7537</v>
      </c>
      <c r="HH163">
        <v>30.0002</v>
      </c>
      <c r="HI163">
        <v>28.5211</v>
      </c>
      <c r="HJ163">
        <v>28.419</v>
      </c>
      <c r="HK163">
        <v>22.4583</v>
      </c>
      <c r="HL163">
        <v>0</v>
      </c>
      <c r="HM163">
        <v>100</v>
      </c>
      <c r="HN163">
        <v>35.0177</v>
      </c>
      <c r="HO163">
        <v>459.722</v>
      </c>
      <c r="HP163">
        <v>29.2491</v>
      </c>
      <c r="HQ163">
        <v>100.829</v>
      </c>
      <c r="HR163">
        <v>100.699</v>
      </c>
    </row>
    <row r="164" spans="1:226">
      <c r="A164">
        <v>148</v>
      </c>
      <c r="B164">
        <v>1678812811</v>
      </c>
      <c r="C164">
        <v>2491.900000095367</v>
      </c>
      <c r="D164" t="s">
        <v>655</v>
      </c>
      <c r="E164" t="s">
        <v>656</v>
      </c>
      <c r="F164">
        <v>5</v>
      </c>
      <c r="G164" t="s">
        <v>410</v>
      </c>
      <c r="H164" t="s">
        <v>354</v>
      </c>
      <c r="I164">
        <v>1678812803.5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453.7120123650657</v>
      </c>
      <c r="AK164">
        <v>437.4051818181815</v>
      </c>
      <c r="AL164">
        <v>2.049939251481298</v>
      </c>
      <c r="AM164">
        <v>64.39816624737645</v>
      </c>
      <c r="AN164">
        <f>(AP164 - AO164 + BO164*1E3/(8.314*(BQ164+273.15)) * AR164/BN164 * AQ164) * BN164/(100*BB164) * 1000/(1000 - AP164)</f>
        <v>0</v>
      </c>
      <c r="AO164">
        <v>28.09750307935867</v>
      </c>
      <c r="AP164">
        <v>29.65650848484849</v>
      </c>
      <c r="AQ164">
        <v>-0.006760890354506488</v>
      </c>
      <c r="AR164">
        <v>112.6110813942616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2.96</v>
      </c>
      <c r="BC164">
        <v>0.5</v>
      </c>
      <c r="BD164" t="s">
        <v>355</v>
      </c>
      <c r="BE164">
        <v>2</v>
      </c>
      <c r="BF164" t="b">
        <v>1</v>
      </c>
      <c r="BG164">
        <v>1678812803.5</v>
      </c>
      <c r="BH164">
        <v>415.1512222222223</v>
      </c>
      <c r="BI164">
        <v>430.1575925925926</v>
      </c>
      <c r="BJ164">
        <v>29.69745555555556</v>
      </c>
      <c r="BK164">
        <v>28.0962962962963</v>
      </c>
      <c r="BL164">
        <v>418.6776296296296</v>
      </c>
      <c r="BM164">
        <v>29.80157777777778</v>
      </c>
      <c r="BN164">
        <v>500.0441481481482</v>
      </c>
      <c r="BO164">
        <v>90.98619259259259</v>
      </c>
      <c r="BP164">
        <v>0.09993734444444444</v>
      </c>
      <c r="BQ164">
        <v>34.43522592592593</v>
      </c>
      <c r="BR164">
        <v>35.01485555555556</v>
      </c>
      <c r="BS164">
        <v>999.9000000000001</v>
      </c>
      <c r="BT164">
        <v>0</v>
      </c>
      <c r="BU164">
        <v>0</v>
      </c>
      <c r="BV164">
        <v>10001.25037037037</v>
      </c>
      <c r="BW164">
        <v>0</v>
      </c>
      <c r="BX164">
        <v>6.407659999999999</v>
      </c>
      <c r="BY164">
        <v>-15.00629555555555</v>
      </c>
      <c r="BZ164">
        <v>427.8572962962962</v>
      </c>
      <c r="CA164">
        <v>442.5926296296296</v>
      </c>
      <c r="CB164">
        <v>1.601158148148148</v>
      </c>
      <c r="CC164">
        <v>430.1575925925926</v>
      </c>
      <c r="CD164">
        <v>28.0962962962963</v>
      </c>
      <c r="CE164">
        <v>2.70205962962963</v>
      </c>
      <c r="CF164">
        <v>2.556376296296296</v>
      </c>
      <c r="CG164">
        <v>22.29764444444444</v>
      </c>
      <c r="CH164">
        <v>21.38995185185185</v>
      </c>
      <c r="CI164">
        <v>1999.978148148148</v>
      </c>
      <c r="CJ164">
        <v>0.9799939999999999</v>
      </c>
      <c r="CK164">
        <v>0.0200062</v>
      </c>
      <c r="CL164">
        <v>0</v>
      </c>
      <c r="CM164">
        <v>2.22607037037037</v>
      </c>
      <c r="CN164">
        <v>0</v>
      </c>
      <c r="CO164">
        <v>5746.365555555556</v>
      </c>
      <c r="CP164">
        <v>16749.24444444444</v>
      </c>
      <c r="CQ164">
        <v>39.43699999999999</v>
      </c>
      <c r="CR164">
        <v>40</v>
      </c>
      <c r="CS164">
        <v>39.32133333333333</v>
      </c>
      <c r="CT164">
        <v>39.312</v>
      </c>
      <c r="CU164">
        <v>39.187</v>
      </c>
      <c r="CV164">
        <v>1959.967037037037</v>
      </c>
      <c r="CW164">
        <v>40.01111111111111</v>
      </c>
      <c r="CX164">
        <v>0</v>
      </c>
      <c r="CY164">
        <v>1678812815.7</v>
      </c>
      <c r="CZ164">
        <v>0</v>
      </c>
      <c r="DA164">
        <v>0</v>
      </c>
      <c r="DB164" t="s">
        <v>356</v>
      </c>
      <c r="DC164">
        <v>1678481775.6</v>
      </c>
      <c r="DD164">
        <v>1678481780.6</v>
      </c>
      <c r="DE164">
        <v>0</v>
      </c>
      <c r="DF164">
        <v>1.339</v>
      </c>
      <c r="DG164">
        <v>0.082</v>
      </c>
      <c r="DH164">
        <v>-1.99</v>
      </c>
      <c r="DI164">
        <v>-0.032</v>
      </c>
      <c r="DJ164">
        <v>420</v>
      </c>
      <c r="DK164">
        <v>29</v>
      </c>
      <c r="DL164">
        <v>0.33</v>
      </c>
      <c r="DM164">
        <v>0.22</v>
      </c>
      <c r="DN164">
        <v>-12.06885853658537</v>
      </c>
      <c r="DO164">
        <v>-49.33718655052265</v>
      </c>
      <c r="DP164">
        <v>5.407254711540404</v>
      </c>
      <c r="DQ164">
        <v>0</v>
      </c>
      <c r="DR164">
        <v>1.622385853658537</v>
      </c>
      <c r="DS164">
        <v>-0.3147984668989525</v>
      </c>
      <c r="DT164">
        <v>0.03109204619297978</v>
      </c>
      <c r="DU164">
        <v>0</v>
      </c>
      <c r="DV164">
        <v>0</v>
      </c>
      <c r="DW164">
        <v>2</v>
      </c>
      <c r="DX164" t="s">
        <v>365</v>
      </c>
      <c r="DY164">
        <v>2.98037</v>
      </c>
      <c r="DZ164">
        <v>2.71564</v>
      </c>
      <c r="EA164">
        <v>0.0961346</v>
      </c>
      <c r="EB164">
        <v>0.0987711</v>
      </c>
      <c r="EC164">
        <v>0.124586</v>
      </c>
      <c r="ED164">
        <v>0.117629</v>
      </c>
      <c r="EE164">
        <v>28657.2</v>
      </c>
      <c r="EF164">
        <v>28671.2</v>
      </c>
      <c r="EG164">
        <v>29480.8</v>
      </c>
      <c r="EH164">
        <v>29431.3</v>
      </c>
      <c r="EI164">
        <v>34188.8</v>
      </c>
      <c r="EJ164">
        <v>34491.1</v>
      </c>
      <c r="EK164">
        <v>41535.9</v>
      </c>
      <c r="EL164">
        <v>41920.7</v>
      </c>
      <c r="EM164">
        <v>1.9508</v>
      </c>
      <c r="EN164">
        <v>1.87775</v>
      </c>
      <c r="EO164">
        <v>0.18144</v>
      </c>
      <c r="EP164">
        <v>0</v>
      </c>
      <c r="EQ164">
        <v>32.0811</v>
      </c>
      <c r="ER164">
        <v>999.9</v>
      </c>
      <c r="ES164">
        <v>51.3</v>
      </c>
      <c r="ET164">
        <v>33.3</v>
      </c>
      <c r="EU164">
        <v>28.9665</v>
      </c>
      <c r="EV164">
        <v>63.14</v>
      </c>
      <c r="EW164">
        <v>32.0873</v>
      </c>
      <c r="EX164">
        <v>1</v>
      </c>
      <c r="EY164">
        <v>0.09375</v>
      </c>
      <c r="EZ164">
        <v>-2.16261</v>
      </c>
      <c r="FA164">
        <v>20.3251</v>
      </c>
      <c r="FB164">
        <v>5.21684</v>
      </c>
      <c r="FC164">
        <v>12.0099</v>
      </c>
      <c r="FD164">
        <v>4.9885</v>
      </c>
      <c r="FE164">
        <v>3.28865</v>
      </c>
      <c r="FF164">
        <v>9999</v>
      </c>
      <c r="FG164">
        <v>9999</v>
      </c>
      <c r="FH164">
        <v>9999</v>
      </c>
      <c r="FI164">
        <v>999.9</v>
      </c>
      <c r="FJ164">
        <v>1.86798</v>
      </c>
      <c r="FK164">
        <v>1.86705</v>
      </c>
      <c r="FL164">
        <v>1.86646</v>
      </c>
      <c r="FM164">
        <v>1.86631</v>
      </c>
      <c r="FN164">
        <v>1.86824</v>
      </c>
      <c r="FO164">
        <v>1.87059</v>
      </c>
      <c r="FP164">
        <v>1.86928</v>
      </c>
      <c r="FQ164">
        <v>1.87073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-3.561</v>
      </c>
      <c r="GF164">
        <v>-0.1041</v>
      </c>
      <c r="GG164">
        <v>-2.056217051124162</v>
      </c>
      <c r="GH164">
        <v>-0.003737517340571005</v>
      </c>
      <c r="GI164">
        <v>5.982085394622747E-07</v>
      </c>
      <c r="GJ164">
        <v>-1.391655459703326E-10</v>
      </c>
      <c r="GK164">
        <v>-0.1041177506153227</v>
      </c>
      <c r="GL164">
        <v>0</v>
      </c>
      <c r="GM164">
        <v>0</v>
      </c>
      <c r="GN164">
        <v>0</v>
      </c>
      <c r="GO164">
        <v>3</v>
      </c>
      <c r="GP164">
        <v>2314</v>
      </c>
      <c r="GQ164">
        <v>1</v>
      </c>
      <c r="GR164">
        <v>27</v>
      </c>
      <c r="GS164">
        <v>5517.3</v>
      </c>
      <c r="GT164">
        <v>5517.2</v>
      </c>
      <c r="GU164">
        <v>1.15601</v>
      </c>
      <c r="GV164">
        <v>2.23511</v>
      </c>
      <c r="GW164">
        <v>1.39648</v>
      </c>
      <c r="GX164">
        <v>2.35352</v>
      </c>
      <c r="GY164">
        <v>1.49536</v>
      </c>
      <c r="GZ164">
        <v>2.49512</v>
      </c>
      <c r="HA164">
        <v>40.2474</v>
      </c>
      <c r="HB164">
        <v>23.8774</v>
      </c>
      <c r="HC164">
        <v>18</v>
      </c>
      <c r="HD164">
        <v>532.65</v>
      </c>
      <c r="HE164">
        <v>440.012</v>
      </c>
      <c r="HF164">
        <v>35.0134</v>
      </c>
      <c r="HG164">
        <v>28.7563</v>
      </c>
      <c r="HH164">
        <v>30.0004</v>
      </c>
      <c r="HI164">
        <v>28.5247</v>
      </c>
      <c r="HJ164">
        <v>28.424</v>
      </c>
      <c r="HK164">
        <v>23.1578</v>
      </c>
      <c r="HL164">
        <v>0</v>
      </c>
      <c r="HM164">
        <v>100</v>
      </c>
      <c r="HN164">
        <v>35.0073</v>
      </c>
      <c r="HO164">
        <v>473.082</v>
      </c>
      <c r="HP164">
        <v>29.2491</v>
      </c>
      <c r="HQ164">
        <v>100.829</v>
      </c>
      <c r="HR164">
        <v>100.699</v>
      </c>
    </row>
    <row r="165" spans="1:226">
      <c r="A165">
        <v>149</v>
      </c>
      <c r="B165">
        <v>1678812816</v>
      </c>
      <c r="C165">
        <v>2496.900000095367</v>
      </c>
      <c r="D165" t="s">
        <v>657</v>
      </c>
      <c r="E165" t="s">
        <v>658</v>
      </c>
      <c r="F165">
        <v>5</v>
      </c>
      <c r="G165" t="s">
        <v>410</v>
      </c>
      <c r="H165" t="s">
        <v>354</v>
      </c>
      <c r="I165">
        <v>1678812808.214286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470.5201294827549</v>
      </c>
      <c r="AK165">
        <v>450.8824363636361</v>
      </c>
      <c r="AL165">
        <v>2.78072416071295</v>
      </c>
      <c r="AM165">
        <v>64.39816624737645</v>
      </c>
      <c r="AN165">
        <f>(AP165 - AO165 + BO165*1E3/(8.314*(BQ165+273.15)) * AR165/BN165 * AQ165) * BN165/(100*BB165) * 1000/(1000 - AP165)</f>
        <v>0</v>
      </c>
      <c r="AO165">
        <v>28.09725462010217</v>
      </c>
      <c r="AP165">
        <v>29.62294484848485</v>
      </c>
      <c r="AQ165">
        <v>-0.00676671136296746</v>
      </c>
      <c r="AR165">
        <v>112.6110813942616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2.96</v>
      </c>
      <c r="BC165">
        <v>0.5</v>
      </c>
      <c r="BD165" t="s">
        <v>355</v>
      </c>
      <c r="BE165">
        <v>2</v>
      </c>
      <c r="BF165" t="b">
        <v>1</v>
      </c>
      <c r="BG165">
        <v>1678812808.214286</v>
      </c>
      <c r="BH165">
        <v>421.5318214285714</v>
      </c>
      <c r="BI165">
        <v>442.3303214285714</v>
      </c>
      <c r="BJ165">
        <v>29.66973928571429</v>
      </c>
      <c r="BK165">
        <v>28.09672142857143</v>
      </c>
      <c r="BL165">
        <v>425.0793571428572</v>
      </c>
      <c r="BM165">
        <v>29.77386428571429</v>
      </c>
      <c r="BN165">
        <v>500.0636785714286</v>
      </c>
      <c r="BO165">
        <v>90.98635714285714</v>
      </c>
      <c r="BP165">
        <v>0.09998993571428572</v>
      </c>
      <c r="BQ165">
        <v>34.43537499999999</v>
      </c>
      <c r="BR165">
        <v>35.01510357142858</v>
      </c>
      <c r="BS165">
        <v>999.9000000000002</v>
      </c>
      <c r="BT165">
        <v>0</v>
      </c>
      <c r="BU165">
        <v>0</v>
      </c>
      <c r="BV165">
        <v>10002.11607142857</v>
      </c>
      <c r="BW165">
        <v>0</v>
      </c>
      <c r="BX165">
        <v>6.407659999999999</v>
      </c>
      <c r="BY165">
        <v>-20.79841392857143</v>
      </c>
      <c r="BZ165">
        <v>434.4207500000001</v>
      </c>
      <c r="CA165">
        <v>455.1175357142857</v>
      </c>
      <c r="CB165">
        <v>1.573014642857143</v>
      </c>
      <c r="CC165">
        <v>442.3303214285714</v>
      </c>
      <c r="CD165">
        <v>28.09672142857143</v>
      </c>
      <c r="CE165">
        <v>2.6995425</v>
      </c>
      <c r="CF165">
        <v>2.556419285714286</v>
      </c>
      <c r="CG165">
        <v>22.28232142857143</v>
      </c>
      <c r="CH165">
        <v>21.390225</v>
      </c>
      <c r="CI165">
        <v>1999.953928571429</v>
      </c>
      <c r="CJ165">
        <v>0.9799939642857144</v>
      </c>
      <c r="CK165">
        <v>0.02000623571428572</v>
      </c>
      <c r="CL165">
        <v>0</v>
      </c>
      <c r="CM165">
        <v>2.224592857142857</v>
      </c>
      <c r="CN165">
        <v>0</v>
      </c>
      <c r="CO165">
        <v>5740.534999999999</v>
      </c>
      <c r="CP165">
        <v>16749.04642857143</v>
      </c>
      <c r="CQ165">
        <v>39.43699999999999</v>
      </c>
      <c r="CR165">
        <v>40</v>
      </c>
      <c r="CS165">
        <v>39.33224999999999</v>
      </c>
      <c r="CT165">
        <v>39.312</v>
      </c>
      <c r="CU165">
        <v>39.19375</v>
      </c>
      <c r="CV165">
        <v>1959.943214285714</v>
      </c>
      <c r="CW165">
        <v>40.01071428571429</v>
      </c>
      <c r="CX165">
        <v>0</v>
      </c>
      <c r="CY165">
        <v>1678812821.1</v>
      </c>
      <c r="CZ165">
        <v>0</v>
      </c>
      <c r="DA165">
        <v>0</v>
      </c>
      <c r="DB165" t="s">
        <v>356</v>
      </c>
      <c r="DC165">
        <v>1678481775.6</v>
      </c>
      <c r="DD165">
        <v>1678481780.6</v>
      </c>
      <c r="DE165">
        <v>0</v>
      </c>
      <c r="DF165">
        <v>1.339</v>
      </c>
      <c r="DG165">
        <v>0.082</v>
      </c>
      <c r="DH165">
        <v>-1.99</v>
      </c>
      <c r="DI165">
        <v>-0.032</v>
      </c>
      <c r="DJ165">
        <v>420</v>
      </c>
      <c r="DK165">
        <v>29</v>
      </c>
      <c r="DL165">
        <v>0.33</v>
      </c>
      <c r="DM165">
        <v>0.22</v>
      </c>
      <c r="DN165">
        <v>-17.20735725</v>
      </c>
      <c r="DO165">
        <v>-74.60796484052533</v>
      </c>
      <c r="DP165">
        <v>7.262542477544619</v>
      </c>
      <c r="DQ165">
        <v>0</v>
      </c>
      <c r="DR165">
        <v>1.590169</v>
      </c>
      <c r="DS165">
        <v>-0.3544338461538484</v>
      </c>
      <c r="DT165">
        <v>0.03414987663228083</v>
      </c>
      <c r="DU165">
        <v>0</v>
      </c>
      <c r="DV165">
        <v>0</v>
      </c>
      <c r="DW165">
        <v>2</v>
      </c>
      <c r="DX165" t="s">
        <v>365</v>
      </c>
      <c r="DY165">
        <v>2.98052</v>
      </c>
      <c r="DZ165">
        <v>2.71576</v>
      </c>
      <c r="EA165">
        <v>0.0983941</v>
      </c>
      <c r="EB165">
        <v>0.101505</v>
      </c>
      <c r="EC165">
        <v>0.124492</v>
      </c>
      <c r="ED165">
        <v>0.117633</v>
      </c>
      <c r="EE165">
        <v>28585.3</v>
      </c>
      <c r="EF165">
        <v>28584.3</v>
      </c>
      <c r="EG165">
        <v>29480.6</v>
      </c>
      <c r="EH165">
        <v>29431.4</v>
      </c>
      <c r="EI165">
        <v>34192.5</v>
      </c>
      <c r="EJ165">
        <v>34491.2</v>
      </c>
      <c r="EK165">
        <v>41535.8</v>
      </c>
      <c r="EL165">
        <v>41920.9</v>
      </c>
      <c r="EM165">
        <v>1.951</v>
      </c>
      <c r="EN165">
        <v>1.87755</v>
      </c>
      <c r="EO165">
        <v>0.181299</v>
      </c>
      <c r="EP165">
        <v>0</v>
      </c>
      <c r="EQ165">
        <v>32.0819</v>
      </c>
      <c r="ER165">
        <v>999.9</v>
      </c>
      <c r="ES165">
        <v>51.3</v>
      </c>
      <c r="ET165">
        <v>33.3</v>
      </c>
      <c r="EU165">
        <v>28.9662</v>
      </c>
      <c r="EV165">
        <v>63.18</v>
      </c>
      <c r="EW165">
        <v>31.9551</v>
      </c>
      <c r="EX165">
        <v>1</v>
      </c>
      <c r="EY165">
        <v>0.09386940000000001</v>
      </c>
      <c r="EZ165">
        <v>-2.15812</v>
      </c>
      <c r="FA165">
        <v>20.3253</v>
      </c>
      <c r="FB165">
        <v>5.21714</v>
      </c>
      <c r="FC165">
        <v>12.0099</v>
      </c>
      <c r="FD165">
        <v>4.98825</v>
      </c>
      <c r="FE165">
        <v>3.2886</v>
      </c>
      <c r="FF165">
        <v>9999</v>
      </c>
      <c r="FG165">
        <v>9999</v>
      </c>
      <c r="FH165">
        <v>9999</v>
      </c>
      <c r="FI165">
        <v>999.9</v>
      </c>
      <c r="FJ165">
        <v>1.86798</v>
      </c>
      <c r="FK165">
        <v>1.86706</v>
      </c>
      <c r="FL165">
        <v>1.86646</v>
      </c>
      <c r="FM165">
        <v>1.86632</v>
      </c>
      <c r="FN165">
        <v>1.86822</v>
      </c>
      <c r="FO165">
        <v>1.87059</v>
      </c>
      <c r="FP165">
        <v>1.86928</v>
      </c>
      <c r="FQ165">
        <v>1.87073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-3.605</v>
      </c>
      <c r="GF165">
        <v>-0.1041</v>
      </c>
      <c r="GG165">
        <v>-2.056217051124162</v>
      </c>
      <c r="GH165">
        <v>-0.003737517340571005</v>
      </c>
      <c r="GI165">
        <v>5.982085394622747E-07</v>
      </c>
      <c r="GJ165">
        <v>-1.391655459703326E-10</v>
      </c>
      <c r="GK165">
        <v>-0.1041177506153227</v>
      </c>
      <c r="GL165">
        <v>0</v>
      </c>
      <c r="GM165">
        <v>0</v>
      </c>
      <c r="GN165">
        <v>0</v>
      </c>
      <c r="GO165">
        <v>3</v>
      </c>
      <c r="GP165">
        <v>2314</v>
      </c>
      <c r="GQ165">
        <v>1</v>
      </c>
      <c r="GR165">
        <v>27</v>
      </c>
      <c r="GS165">
        <v>5517.3</v>
      </c>
      <c r="GT165">
        <v>5517.3</v>
      </c>
      <c r="GU165">
        <v>1.18774</v>
      </c>
      <c r="GV165">
        <v>2.23999</v>
      </c>
      <c r="GW165">
        <v>1.39771</v>
      </c>
      <c r="GX165">
        <v>2.35107</v>
      </c>
      <c r="GY165">
        <v>1.49536</v>
      </c>
      <c r="GZ165">
        <v>2.47437</v>
      </c>
      <c r="HA165">
        <v>40.2474</v>
      </c>
      <c r="HB165">
        <v>23.8774</v>
      </c>
      <c r="HC165">
        <v>18</v>
      </c>
      <c r="HD165">
        <v>532.822</v>
      </c>
      <c r="HE165">
        <v>439.92</v>
      </c>
      <c r="HF165">
        <v>35.0019</v>
      </c>
      <c r="HG165">
        <v>28.7587</v>
      </c>
      <c r="HH165">
        <v>30.0003</v>
      </c>
      <c r="HI165">
        <v>28.5287</v>
      </c>
      <c r="HJ165">
        <v>28.4281</v>
      </c>
      <c r="HK165">
        <v>23.7762</v>
      </c>
      <c r="HL165">
        <v>0</v>
      </c>
      <c r="HM165">
        <v>100</v>
      </c>
      <c r="HN165">
        <v>34.9908</v>
      </c>
      <c r="HO165">
        <v>493.152</v>
      </c>
      <c r="HP165">
        <v>29.2491</v>
      </c>
      <c r="HQ165">
        <v>100.828</v>
      </c>
      <c r="HR165">
        <v>100.699</v>
      </c>
    </row>
    <row r="166" spans="1:226">
      <c r="A166">
        <v>150</v>
      </c>
      <c r="B166">
        <v>1678812821</v>
      </c>
      <c r="C166">
        <v>2501.900000095367</v>
      </c>
      <c r="D166" t="s">
        <v>659</v>
      </c>
      <c r="E166" t="s">
        <v>660</v>
      </c>
      <c r="F166">
        <v>5</v>
      </c>
      <c r="G166" t="s">
        <v>410</v>
      </c>
      <c r="H166" t="s">
        <v>354</v>
      </c>
      <c r="I166">
        <v>1678812813.5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487.8034180391056</v>
      </c>
      <c r="AK166">
        <v>466.434090909091</v>
      </c>
      <c r="AL166">
        <v>3.147442666394769</v>
      </c>
      <c r="AM166">
        <v>64.39816624737645</v>
      </c>
      <c r="AN166">
        <f>(AP166 - AO166 + BO166*1E3/(8.314*(BQ166+273.15)) * AR166/BN166 * AQ166) * BN166/(100*BB166) * 1000/(1000 - AP166)</f>
        <v>0</v>
      </c>
      <c r="AO166">
        <v>28.09890200880779</v>
      </c>
      <c r="AP166">
        <v>29.59114363636364</v>
      </c>
      <c r="AQ166">
        <v>-0.006601903303073889</v>
      </c>
      <c r="AR166">
        <v>112.6110813942616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2.96</v>
      </c>
      <c r="BC166">
        <v>0.5</v>
      </c>
      <c r="BD166" t="s">
        <v>355</v>
      </c>
      <c r="BE166">
        <v>2</v>
      </c>
      <c r="BF166" t="b">
        <v>1</v>
      </c>
      <c r="BG166">
        <v>1678812813.5</v>
      </c>
      <c r="BH166">
        <v>432.9418518518519</v>
      </c>
      <c r="BI166">
        <v>459.0471111111111</v>
      </c>
      <c r="BJ166">
        <v>29.63668518518518</v>
      </c>
      <c r="BK166">
        <v>28.09778518518519</v>
      </c>
      <c r="BL166">
        <v>436.5271481481482</v>
      </c>
      <c r="BM166">
        <v>29.74081111111111</v>
      </c>
      <c r="BN166">
        <v>500.0706296296296</v>
      </c>
      <c r="BO166">
        <v>90.98740740740742</v>
      </c>
      <c r="BP166">
        <v>0.1000136111111111</v>
      </c>
      <c r="BQ166">
        <v>34.43441481481482</v>
      </c>
      <c r="BR166">
        <v>35.01705925925926</v>
      </c>
      <c r="BS166">
        <v>999.9000000000001</v>
      </c>
      <c r="BT166">
        <v>0</v>
      </c>
      <c r="BU166">
        <v>0</v>
      </c>
      <c r="BV166">
        <v>10001.26481481481</v>
      </c>
      <c r="BW166">
        <v>0</v>
      </c>
      <c r="BX166">
        <v>6.407659999999999</v>
      </c>
      <c r="BY166">
        <v>-26.10521851851852</v>
      </c>
      <c r="BZ166">
        <v>446.1643703703704</v>
      </c>
      <c r="CA166">
        <v>472.3181481481482</v>
      </c>
      <c r="CB166">
        <v>1.538905185185185</v>
      </c>
      <c r="CC166">
        <v>459.0471111111111</v>
      </c>
      <c r="CD166">
        <v>28.09778518518519</v>
      </c>
      <c r="CE166">
        <v>2.696566666666667</v>
      </c>
      <c r="CF166">
        <v>2.556545185185185</v>
      </c>
      <c r="CG166">
        <v>22.26419259259259</v>
      </c>
      <c r="CH166">
        <v>21.39101851851851</v>
      </c>
      <c r="CI166">
        <v>1999.985555555556</v>
      </c>
      <c r="CJ166">
        <v>0.9799944444444445</v>
      </c>
      <c r="CK166">
        <v>0.02000575555555556</v>
      </c>
      <c r="CL166">
        <v>0</v>
      </c>
      <c r="CM166">
        <v>2.188318518518519</v>
      </c>
      <c r="CN166">
        <v>0</v>
      </c>
      <c r="CO166">
        <v>5735.181481481482</v>
      </c>
      <c r="CP166">
        <v>16749.31481481481</v>
      </c>
      <c r="CQ166">
        <v>39.43699999999999</v>
      </c>
      <c r="CR166">
        <v>40</v>
      </c>
      <c r="CS166">
        <v>39.354</v>
      </c>
      <c r="CT166">
        <v>39.312</v>
      </c>
      <c r="CU166">
        <v>39.21033333333334</v>
      </c>
      <c r="CV166">
        <v>1959.975185185185</v>
      </c>
      <c r="CW166">
        <v>40.01037037037037</v>
      </c>
      <c r="CX166">
        <v>0</v>
      </c>
      <c r="CY166">
        <v>1678812825.9</v>
      </c>
      <c r="CZ166">
        <v>0</v>
      </c>
      <c r="DA166">
        <v>0</v>
      </c>
      <c r="DB166" t="s">
        <v>356</v>
      </c>
      <c r="DC166">
        <v>1678481775.6</v>
      </c>
      <c r="DD166">
        <v>1678481780.6</v>
      </c>
      <c r="DE166">
        <v>0</v>
      </c>
      <c r="DF166">
        <v>1.339</v>
      </c>
      <c r="DG166">
        <v>0.082</v>
      </c>
      <c r="DH166">
        <v>-1.99</v>
      </c>
      <c r="DI166">
        <v>-0.032</v>
      </c>
      <c r="DJ166">
        <v>420</v>
      </c>
      <c r="DK166">
        <v>29</v>
      </c>
      <c r="DL166">
        <v>0.33</v>
      </c>
      <c r="DM166">
        <v>0.22</v>
      </c>
      <c r="DN166">
        <v>-22.44740975</v>
      </c>
      <c r="DO166">
        <v>-62.69350007504691</v>
      </c>
      <c r="DP166">
        <v>6.22757509821499</v>
      </c>
      <c r="DQ166">
        <v>0</v>
      </c>
      <c r="DR166">
        <v>1.55951675</v>
      </c>
      <c r="DS166">
        <v>-0.3864446904315212</v>
      </c>
      <c r="DT166">
        <v>0.03719776131620691</v>
      </c>
      <c r="DU166">
        <v>0</v>
      </c>
      <c r="DV166">
        <v>0</v>
      </c>
      <c r="DW166">
        <v>2</v>
      </c>
      <c r="DX166" t="s">
        <v>365</v>
      </c>
      <c r="DY166">
        <v>2.98018</v>
      </c>
      <c r="DZ166">
        <v>2.71563</v>
      </c>
      <c r="EA166">
        <v>0.100925</v>
      </c>
      <c r="EB166">
        <v>0.104181</v>
      </c>
      <c r="EC166">
        <v>0.124398</v>
      </c>
      <c r="ED166">
        <v>0.117631</v>
      </c>
      <c r="EE166">
        <v>28505.9</v>
      </c>
      <c r="EF166">
        <v>28499.3</v>
      </c>
      <c r="EG166">
        <v>29481.5</v>
      </c>
      <c r="EH166">
        <v>29431.6</v>
      </c>
      <c r="EI166">
        <v>34197.3</v>
      </c>
      <c r="EJ166">
        <v>34491.3</v>
      </c>
      <c r="EK166">
        <v>41537</v>
      </c>
      <c r="EL166">
        <v>41920.8</v>
      </c>
      <c r="EM166">
        <v>1.951</v>
      </c>
      <c r="EN166">
        <v>1.87768</v>
      </c>
      <c r="EO166">
        <v>0.181776</v>
      </c>
      <c r="EP166">
        <v>0</v>
      </c>
      <c r="EQ166">
        <v>32.0839</v>
      </c>
      <c r="ER166">
        <v>999.9</v>
      </c>
      <c r="ES166">
        <v>51.3</v>
      </c>
      <c r="ET166">
        <v>33.3</v>
      </c>
      <c r="EU166">
        <v>28.967</v>
      </c>
      <c r="EV166">
        <v>63.13</v>
      </c>
      <c r="EW166">
        <v>31.9271</v>
      </c>
      <c r="EX166">
        <v>1</v>
      </c>
      <c r="EY166">
        <v>0.0940904</v>
      </c>
      <c r="EZ166">
        <v>-2.12855</v>
      </c>
      <c r="FA166">
        <v>20.3255</v>
      </c>
      <c r="FB166">
        <v>5.21609</v>
      </c>
      <c r="FC166">
        <v>12.0099</v>
      </c>
      <c r="FD166">
        <v>4.9879</v>
      </c>
      <c r="FE166">
        <v>3.28848</v>
      </c>
      <c r="FF166">
        <v>9999</v>
      </c>
      <c r="FG166">
        <v>9999</v>
      </c>
      <c r="FH166">
        <v>9999</v>
      </c>
      <c r="FI166">
        <v>999.9</v>
      </c>
      <c r="FJ166">
        <v>1.86798</v>
      </c>
      <c r="FK166">
        <v>1.86705</v>
      </c>
      <c r="FL166">
        <v>1.86646</v>
      </c>
      <c r="FM166">
        <v>1.86632</v>
      </c>
      <c r="FN166">
        <v>1.86824</v>
      </c>
      <c r="FO166">
        <v>1.87057</v>
      </c>
      <c r="FP166">
        <v>1.86929</v>
      </c>
      <c r="FQ166">
        <v>1.87073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-3.655</v>
      </c>
      <c r="GF166">
        <v>-0.1041</v>
      </c>
      <c r="GG166">
        <v>-2.056217051124162</v>
      </c>
      <c r="GH166">
        <v>-0.003737517340571005</v>
      </c>
      <c r="GI166">
        <v>5.982085394622747E-07</v>
      </c>
      <c r="GJ166">
        <v>-1.391655459703326E-10</v>
      </c>
      <c r="GK166">
        <v>-0.1041177506153227</v>
      </c>
      <c r="GL166">
        <v>0</v>
      </c>
      <c r="GM166">
        <v>0</v>
      </c>
      <c r="GN166">
        <v>0</v>
      </c>
      <c r="GO166">
        <v>3</v>
      </c>
      <c r="GP166">
        <v>2314</v>
      </c>
      <c r="GQ166">
        <v>1</v>
      </c>
      <c r="GR166">
        <v>27</v>
      </c>
      <c r="GS166">
        <v>5517.4</v>
      </c>
      <c r="GT166">
        <v>5517.3</v>
      </c>
      <c r="GU166">
        <v>1.22192</v>
      </c>
      <c r="GV166">
        <v>2.23267</v>
      </c>
      <c r="GW166">
        <v>1.39771</v>
      </c>
      <c r="GX166">
        <v>2.35229</v>
      </c>
      <c r="GY166">
        <v>1.49536</v>
      </c>
      <c r="GZ166">
        <v>2.52075</v>
      </c>
      <c r="HA166">
        <v>40.2474</v>
      </c>
      <c r="HB166">
        <v>23.8774</v>
      </c>
      <c r="HC166">
        <v>18</v>
      </c>
      <c r="HD166">
        <v>532.857</v>
      </c>
      <c r="HE166">
        <v>440.03</v>
      </c>
      <c r="HF166">
        <v>34.9863</v>
      </c>
      <c r="HG166">
        <v>28.7615</v>
      </c>
      <c r="HH166">
        <v>30.0001</v>
      </c>
      <c r="HI166">
        <v>28.5328</v>
      </c>
      <c r="HJ166">
        <v>28.4326</v>
      </c>
      <c r="HK166">
        <v>24.4708</v>
      </c>
      <c r="HL166">
        <v>0</v>
      </c>
      <c r="HM166">
        <v>100</v>
      </c>
      <c r="HN166">
        <v>34.9715</v>
      </c>
      <c r="HO166">
        <v>506.512</v>
      </c>
      <c r="HP166">
        <v>29.2491</v>
      </c>
      <c r="HQ166">
        <v>100.831</v>
      </c>
      <c r="HR166">
        <v>100.699</v>
      </c>
    </row>
    <row r="167" spans="1:226">
      <c r="A167">
        <v>151</v>
      </c>
      <c r="B167">
        <v>1678812826</v>
      </c>
      <c r="C167">
        <v>2506.900000095367</v>
      </c>
      <c r="D167" t="s">
        <v>661</v>
      </c>
      <c r="E167" t="s">
        <v>662</v>
      </c>
      <c r="F167">
        <v>5</v>
      </c>
      <c r="G167" t="s">
        <v>410</v>
      </c>
      <c r="H167" t="s">
        <v>354</v>
      </c>
      <c r="I167">
        <v>1678812818.214286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505.0497193375032</v>
      </c>
      <c r="AK167">
        <v>482.7305515151514</v>
      </c>
      <c r="AL167">
        <v>3.272305143182303</v>
      </c>
      <c r="AM167">
        <v>64.39816624737645</v>
      </c>
      <c r="AN167">
        <f>(AP167 - AO167 + BO167*1E3/(8.314*(BQ167+273.15)) * AR167/BN167 * AQ167) * BN167/(100*BB167) * 1000/(1000 - AP167)</f>
        <v>0</v>
      </c>
      <c r="AO167">
        <v>28.09753411144674</v>
      </c>
      <c r="AP167">
        <v>29.55717878787877</v>
      </c>
      <c r="AQ167">
        <v>-0.006581095700891777</v>
      </c>
      <c r="AR167">
        <v>112.6110813942616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2.96</v>
      </c>
      <c r="BC167">
        <v>0.5</v>
      </c>
      <c r="BD167" t="s">
        <v>355</v>
      </c>
      <c r="BE167">
        <v>2</v>
      </c>
      <c r="BF167" t="b">
        <v>1</v>
      </c>
      <c r="BG167">
        <v>1678812818.214286</v>
      </c>
      <c r="BH167">
        <v>446.0710714285714</v>
      </c>
      <c r="BI167">
        <v>474.7429642857143</v>
      </c>
      <c r="BJ167">
        <v>29.605625</v>
      </c>
      <c r="BK167">
        <v>28.09813928571429</v>
      </c>
      <c r="BL167">
        <v>449.6996785714286</v>
      </c>
      <c r="BM167">
        <v>29.70974285714285</v>
      </c>
      <c r="BN167">
        <v>500.0681071428572</v>
      </c>
      <c r="BO167">
        <v>90.98860714285715</v>
      </c>
      <c r="BP167">
        <v>0.1000236035714286</v>
      </c>
      <c r="BQ167">
        <v>34.43261785714286</v>
      </c>
      <c r="BR167">
        <v>35.02014642857144</v>
      </c>
      <c r="BS167">
        <v>999.9000000000002</v>
      </c>
      <c r="BT167">
        <v>0</v>
      </c>
      <c r="BU167">
        <v>0</v>
      </c>
      <c r="BV167">
        <v>10002.1375</v>
      </c>
      <c r="BW167">
        <v>0</v>
      </c>
      <c r="BX167">
        <v>6.407659999999999</v>
      </c>
      <c r="BY167">
        <v>-28.67188571428571</v>
      </c>
      <c r="BZ167">
        <v>459.6798214285714</v>
      </c>
      <c r="CA167">
        <v>488.468</v>
      </c>
      <c r="CB167">
        <v>1.507490714285714</v>
      </c>
      <c r="CC167">
        <v>474.7429642857143</v>
      </c>
      <c r="CD167">
        <v>28.09813928571429</v>
      </c>
      <c r="CE167">
        <v>2.693775714285714</v>
      </c>
      <c r="CF167">
        <v>2.556610714285714</v>
      </c>
      <c r="CG167">
        <v>22.24718214285714</v>
      </c>
      <c r="CH167">
        <v>21.39144642857143</v>
      </c>
      <c r="CI167">
        <v>1999.997857142858</v>
      </c>
      <c r="CJ167">
        <v>0.9799946071428572</v>
      </c>
      <c r="CK167">
        <v>0.02000559285714286</v>
      </c>
      <c r="CL167">
        <v>0</v>
      </c>
      <c r="CM167">
        <v>2.218182142857143</v>
      </c>
      <c r="CN167">
        <v>0</v>
      </c>
      <c r="CO167">
        <v>5731.261785714286</v>
      </c>
      <c r="CP167">
        <v>16749.41785714286</v>
      </c>
      <c r="CQ167">
        <v>39.43699999999999</v>
      </c>
      <c r="CR167">
        <v>40</v>
      </c>
      <c r="CS167">
        <v>39.36375</v>
      </c>
      <c r="CT167">
        <v>39.312</v>
      </c>
      <c r="CU167">
        <v>39.22525</v>
      </c>
      <c r="CV167">
        <v>1959.9875</v>
      </c>
      <c r="CW167">
        <v>40.01035714285714</v>
      </c>
      <c r="CX167">
        <v>0</v>
      </c>
      <c r="CY167">
        <v>1678812831.3</v>
      </c>
      <c r="CZ167">
        <v>0</v>
      </c>
      <c r="DA167">
        <v>0</v>
      </c>
      <c r="DB167" t="s">
        <v>356</v>
      </c>
      <c r="DC167">
        <v>1678481775.6</v>
      </c>
      <c r="DD167">
        <v>1678481780.6</v>
      </c>
      <c r="DE167">
        <v>0</v>
      </c>
      <c r="DF167">
        <v>1.339</v>
      </c>
      <c r="DG167">
        <v>0.082</v>
      </c>
      <c r="DH167">
        <v>-1.99</v>
      </c>
      <c r="DI167">
        <v>-0.032</v>
      </c>
      <c r="DJ167">
        <v>420</v>
      </c>
      <c r="DK167">
        <v>29</v>
      </c>
      <c r="DL167">
        <v>0.33</v>
      </c>
      <c r="DM167">
        <v>0.22</v>
      </c>
      <c r="DN167">
        <v>-26.79266829268293</v>
      </c>
      <c r="DO167">
        <v>-34.92773519163764</v>
      </c>
      <c r="DP167">
        <v>3.639194701219611</v>
      </c>
      <c r="DQ167">
        <v>0</v>
      </c>
      <c r="DR167">
        <v>1.525526829268293</v>
      </c>
      <c r="DS167">
        <v>-0.3989377003484357</v>
      </c>
      <c r="DT167">
        <v>0.03934338915795466</v>
      </c>
      <c r="DU167">
        <v>0</v>
      </c>
      <c r="DV167">
        <v>0</v>
      </c>
      <c r="DW167">
        <v>2</v>
      </c>
      <c r="DX167" t="s">
        <v>365</v>
      </c>
      <c r="DY167">
        <v>2.98032</v>
      </c>
      <c r="DZ167">
        <v>2.7157</v>
      </c>
      <c r="EA167">
        <v>0.103527</v>
      </c>
      <c r="EB167">
        <v>0.106825</v>
      </c>
      <c r="EC167">
        <v>0.124301</v>
      </c>
      <c r="ED167">
        <v>0.117625</v>
      </c>
      <c r="EE167">
        <v>28422.5</v>
      </c>
      <c r="EF167">
        <v>28415.4</v>
      </c>
      <c r="EG167">
        <v>29480.6</v>
      </c>
      <c r="EH167">
        <v>29431.9</v>
      </c>
      <c r="EI167">
        <v>34200.4</v>
      </c>
      <c r="EJ167">
        <v>34491.7</v>
      </c>
      <c r="EK167">
        <v>41536.1</v>
      </c>
      <c r="EL167">
        <v>41921</v>
      </c>
      <c r="EM167">
        <v>1.95095</v>
      </c>
      <c r="EN167">
        <v>1.87765</v>
      </c>
      <c r="EO167">
        <v>0.18096</v>
      </c>
      <c r="EP167">
        <v>0</v>
      </c>
      <c r="EQ167">
        <v>32.0839</v>
      </c>
      <c r="ER167">
        <v>999.9</v>
      </c>
      <c r="ES167">
        <v>51.3</v>
      </c>
      <c r="ET167">
        <v>33.3</v>
      </c>
      <c r="EU167">
        <v>28.9664</v>
      </c>
      <c r="EV167">
        <v>63.08</v>
      </c>
      <c r="EW167">
        <v>31.7628</v>
      </c>
      <c r="EX167">
        <v>1</v>
      </c>
      <c r="EY167">
        <v>0.0940346</v>
      </c>
      <c r="EZ167">
        <v>-2.11288</v>
      </c>
      <c r="FA167">
        <v>20.3259</v>
      </c>
      <c r="FB167">
        <v>5.21654</v>
      </c>
      <c r="FC167">
        <v>12.0099</v>
      </c>
      <c r="FD167">
        <v>4.98795</v>
      </c>
      <c r="FE167">
        <v>3.2885</v>
      </c>
      <c r="FF167">
        <v>9999</v>
      </c>
      <c r="FG167">
        <v>9999</v>
      </c>
      <c r="FH167">
        <v>9999</v>
      </c>
      <c r="FI167">
        <v>999.9</v>
      </c>
      <c r="FJ167">
        <v>1.86798</v>
      </c>
      <c r="FK167">
        <v>1.86703</v>
      </c>
      <c r="FL167">
        <v>1.86646</v>
      </c>
      <c r="FM167">
        <v>1.86631</v>
      </c>
      <c r="FN167">
        <v>1.86821</v>
      </c>
      <c r="FO167">
        <v>1.87059</v>
      </c>
      <c r="FP167">
        <v>1.86933</v>
      </c>
      <c r="FQ167">
        <v>1.87073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-3.708</v>
      </c>
      <c r="GF167">
        <v>-0.1042</v>
      </c>
      <c r="GG167">
        <v>-2.056217051124162</v>
      </c>
      <c r="GH167">
        <v>-0.003737517340571005</v>
      </c>
      <c r="GI167">
        <v>5.982085394622747E-07</v>
      </c>
      <c r="GJ167">
        <v>-1.391655459703326E-10</v>
      </c>
      <c r="GK167">
        <v>-0.1041177506153227</v>
      </c>
      <c r="GL167">
        <v>0</v>
      </c>
      <c r="GM167">
        <v>0</v>
      </c>
      <c r="GN167">
        <v>0</v>
      </c>
      <c r="GO167">
        <v>3</v>
      </c>
      <c r="GP167">
        <v>2314</v>
      </c>
      <c r="GQ167">
        <v>1</v>
      </c>
      <c r="GR167">
        <v>27</v>
      </c>
      <c r="GS167">
        <v>5517.5</v>
      </c>
      <c r="GT167">
        <v>5517.4</v>
      </c>
      <c r="GU167">
        <v>1.25244</v>
      </c>
      <c r="GV167">
        <v>2.23755</v>
      </c>
      <c r="GW167">
        <v>1.39771</v>
      </c>
      <c r="GX167">
        <v>2.35352</v>
      </c>
      <c r="GY167">
        <v>1.49536</v>
      </c>
      <c r="GZ167">
        <v>2.54272</v>
      </c>
      <c r="HA167">
        <v>40.2474</v>
      </c>
      <c r="HB167">
        <v>23.8861</v>
      </c>
      <c r="HC167">
        <v>18</v>
      </c>
      <c r="HD167">
        <v>532.8579999999999</v>
      </c>
      <c r="HE167">
        <v>440.05</v>
      </c>
      <c r="HF167">
        <v>34.9659</v>
      </c>
      <c r="HG167">
        <v>28.764</v>
      </c>
      <c r="HH167">
        <v>30.0001</v>
      </c>
      <c r="HI167">
        <v>28.5367</v>
      </c>
      <c r="HJ167">
        <v>28.4372</v>
      </c>
      <c r="HK167">
        <v>25.085</v>
      </c>
      <c r="HL167">
        <v>0</v>
      </c>
      <c r="HM167">
        <v>100</v>
      </c>
      <c r="HN167">
        <v>34.9472</v>
      </c>
      <c r="HO167">
        <v>526.548</v>
      </c>
      <c r="HP167">
        <v>29.2491</v>
      </c>
      <c r="HQ167">
        <v>100.829</v>
      </c>
      <c r="HR167">
        <v>100.7</v>
      </c>
    </row>
    <row r="168" spans="1:226">
      <c r="A168">
        <v>152</v>
      </c>
      <c r="B168">
        <v>1678812831</v>
      </c>
      <c r="C168">
        <v>2511.900000095367</v>
      </c>
      <c r="D168" t="s">
        <v>663</v>
      </c>
      <c r="E168" t="s">
        <v>664</v>
      </c>
      <c r="F168">
        <v>5</v>
      </c>
      <c r="G168" t="s">
        <v>410</v>
      </c>
      <c r="H168" t="s">
        <v>354</v>
      </c>
      <c r="I168">
        <v>1678812823.5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522.3714898383229</v>
      </c>
      <c r="AK168">
        <v>499.7093939393941</v>
      </c>
      <c r="AL168">
        <v>3.401407291272023</v>
      </c>
      <c r="AM168">
        <v>64.39816624737645</v>
      </c>
      <c r="AN168">
        <f>(AP168 - AO168 + BO168*1E3/(8.314*(BQ168+273.15)) * AR168/BN168 * AQ168) * BN168/(100*BB168) * 1000/(1000 - AP168)</f>
        <v>0</v>
      </c>
      <c r="AO168">
        <v>28.09693215564824</v>
      </c>
      <c r="AP168">
        <v>29.52491939393939</v>
      </c>
      <c r="AQ168">
        <v>-0.006809945343263912</v>
      </c>
      <c r="AR168">
        <v>112.6110813942616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2.96</v>
      </c>
      <c r="BC168">
        <v>0.5</v>
      </c>
      <c r="BD168" t="s">
        <v>355</v>
      </c>
      <c r="BE168">
        <v>2</v>
      </c>
      <c r="BF168" t="b">
        <v>1</v>
      </c>
      <c r="BG168">
        <v>1678812823.5</v>
      </c>
      <c r="BH168">
        <v>462.3077777777777</v>
      </c>
      <c r="BI168">
        <v>492.4941111111111</v>
      </c>
      <c r="BJ168">
        <v>29.57097407407407</v>
      </c>
      <c r="BK168">
        <v>28.0979037037037</v>
      </c>
      <c r="BL168">
        <v>465.9896666666667</v>
      </c>
      <c r="BM168">
        <v>29.67508888888889</v>
      </c>
      <c r="BN168">
        <v>500.0699629629631</v>
      </c>
      <c r="BO168">
        <v>90.98957407407407</v>
      </c>
      <c r="BP168">
        <v>0.1000070037037037</v>
      </c>
      <c r="BQ168">
        <v>34.42967037037037</v>
      </c>
      <c r="BR168">
        <v>35.01924814814815</v>
      </c>
      <c r="BS168">
        <v>999.9000000000001</v>
      </c>
      <c r="BT168">
        <v>0</v>
      </c>
      <c r="BU168">
        <v>0</v>
      </c>
      <c r="BV168">
        <v>10003.56444444444</v>
      </c>
      <c r="BW168">
        <v>0</v>
      </c>
      <c r="BX168">
        <v>6.407659999999999</v>
      </c>
      <c r="BY168">
        <v>-30.18635555555556</v>
      </c>
      <c r="BZ168">
        <v>476.3947407407408</v>
      </c>
      <c r="CA168">
        <v>506.7321111111111</v>
      </c>
      <c r="CB168">
        <v>1.473072222222222</v>
      </c>
      <c r="CC168">
        <v>492.4941111111111</v>
      </c>
      <c r="CD168">
        <v>28.0979037037037</v>
      </c>
      <c r="CE168">
        <v>2.690651111111111</v>
      </c>
      <c r="CF168">
        <v>2.556616666666667</v>
      </c>
      <c r="CG168">
        <v>22.22811851851852</v>
      </c>
      <c r="CH168">
        <v>21.39148148148148</v>
      </c>
      <c r="CI168">
        <v>2000.028518518518</v>
      </c>
      <c r="CJ168">
        <v>0.9799950000000001</v>
      </c>
      <c r="CK168">
        <v>0.0200052</v>
      </c>
      <c r="CL168">
        <v>0</v>
      </c>
      <c r="CM168">
        <v>2.235462962962963</v>
      </c>
      <c r="CN168">
        <v>0</v>
      </c>
      <c r="CO168">
        <v>5727.84888888889</v>
      </c>
      <c r="CP168">
        <v>16749.68148148148</v>
      </c>
      <c r="CQ168">
        <v>39.43699999999999</v>
      </c>
      <c r="CR168">
        <v>40</v>
      </c>
      <c r="CS168">
        <v>39.375</v>
      </c>
      <c r="CT168">
        <v>39.312</v>
      </c>
      <c r="CU168">
        <v>39.236</v>
      </c>
      <c r="CV168">
        <v>1960.018148148148</v>
      </c>
      <c r="CW168">
        <v>40.01037037037037</v>
      </c>
      <c r="CX168">
        <v>0</v>
      </c>
      <c r="CY168">
        <v>1678812836.1</v>
      </c>
      <c r="CZ168">
        <v>0</v>
      </c>
      <c r="DA168">
        <v>0</v>
      </c>
      <c r="DB168" t="s">
        <v>356</v>
      </c>
      <c r="DC168">
        <v>1678481775.6</v>
      </c>
      <c r="DD168">
        <v>1678481780.6</v>
      </c>
      <c r="DE168">
        <v>0</v>
      </c>
      <c r="DF168">
        <v>1.339</v>
      </c>
      <c r="DG168">
        <v>0.082</v>
      </c>
      <c r="DH168">
        <v>-1.99</v>
      </c>
      <c r="DI168">
        <v>-0.032</v>
      </c>
      <c r="DJ168">
        <v>420</v>
      </c>
      <c r="DK168">
        <v>29</v>
      </c>
      <c r="DL168">
        <v>0.33</v>
      </c>
      <c r="DM168">
        <v>0.22</v>
      </c>
      <c r="DN168">
        <v>-28.80084634146341</v>
      </c>
      <c r="DO168">
        <v>-20.39980348432057</v>
      </c>
      <c r="DP168">
        <v>2.142056924512621</v>
      </c>
      <c r="DQ168">
        <v>0</v>
      </c>
      <c r="DR168">
        <v>1.499414390243903</v>
      </c>
      <c r="DS168">
        <v>-0.3921209059233436</v>
      </c>
      <c r="DT168">
        <v>0.0386772295176992</v>
      </c>
      <c r="DU168">
        <v>0</v>
      </c>
      <c r="DV168">
        <v>0</v>
      </c>
      <c r="DW168">
        <v>2</v>
      </c>
      <c r="DX168" t="s">
        <v>365</v>
      </c>
      <c r="DY168">
        <v>2.98044</v>
      </c>
      <c r="DZ168">
        <v>2.71565</v>
      </c>
      <c r="EA168">
        <v>0.106185</v>
      </c>
      <c r="EB168">
        <v>0.109422</v>
      </c>
      <c r="EC168">
        <v>0.124214</v>
      </c>
      <c r="ED168">
        <v>0.117628</v>
      </c>
      <c r="EE168">
        <v>28338.9</v>
      </c>
      <c r="EF168">
        <v>28332.6</v>
      </c>
      <c r="EG168">
        <v>29481.3</v>
      </c>
      <c r="EH168">
        <v>29431.7</v>
      </c>
      <c r="EI168">
        <v>34204.3</v>
      </c>
      <c r="EJ168">
        <v>34491.5</v>
      </c>
      <c r="EK168">
        <v>41536.6</v>
      </c>
      <c r="EL168">
        <v>41920.8</v>
      </c>
      <c r="EM168">
        <v>1.95063</v>
      </c>
      <c r="EN168">
        <v>1.87775</v>
      </c>
      <c r="EO168">
        <v>0.180826</v>
      </c>
      <c r="EP168">
        <v>0</v>
      </c>
      <c r="EQ168">
        <v>32.0816</v>
      </c>
      <c r="ER168">
        <v>999.9</v>
      </c>
      <c r="ES168">
        <v>51.3</v>
      </c>
      <c r="ET168">
        <v>33.3</v>
      </c>
      <c r="EU168">
        <v>28.9671</v>
      </c>
      <c r="EV168">
        <v>63.12</v>
      </c>
      <c r="EW168">
        <v>31.7548</v>
      </c>
      <c r="EX168">
        <v>1</v>
      </c>
      <c r="EY168">
        <v>0.0941921</v>
      </c>
      <c r="EZ168">
        <v>-2.10427</v>
      </c>
      <c r="FA168">
        <v>20.326</v>
      </c>
      <c r="FB168">
        <v>5.21654</v>
      </c>
      <c r="FC168">
        <v>12.0099</v>
      </c>
      <c r="FD168">
        <v>4.9884</v>
      </c>
      <c r="FE168">
        <v>3.28848</v>
      </c>
      <c r="FF168">
        <v>9999</v>
      </c>
      <c r="FG168">
        <v>9999</v>
      </c>
      <c r="FH168">
        <v>9999</v>
      </c>
      <c r="FI168">
        <v>999.9</v>
      </c>
      <c r="FJ168">
        <v>1.86798</v>
      </c>
      <c r="FK168">
        <v>1.86705</v>
      </c>
      <c r="FL168">
        <v>1.86646</v>
      </c>
      <c r="FM168">
        <v>1.86632</v>
      </c>
      <c r="FN168">
        <v>1.8682</v>
      </c>
      <c r="FO168">
        <v>1.87058</v>
      </c>
      <c r="FP168">
        <v>1.86932</v>
      </c>
      <c r="FQ168">
        <v>1.87073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-3.762</v>
      </c>
      <c r="GF168">
        <v>-0.1041</v>
      </c>
      <c r="GG168">
        <v>-2.056217051124162</v>
      </c>
      <c r="GH168">
        <v>-0.003737517340571005</v>
      </c>
      <c r="GI168">
        <v>5.982085394622747E-07</v>
      </c>
      <c r="GJ168">
        <v>-1.391655459703326E-10</v>
      </c>
      <c r="GK168">
        <v>-0.1041177506153227</v>
      </c>
      <c r="GL168">
        <v>0</v>
      </c>
      <c r="GM168">
        <v>0</v>
      </c>
      <c r="GN168">
        <v>0</v>
      </c>
      <c r="GO168">
        <v>3</v>
      </c>
      <c r="GP168">
        <v>2314</v>
      </c>
      <c r="GQ168">
        <v>1</v>
      </c>
      <c r="GR168">
        <v>27</v>
      </c>
      <c r="GS168">
        <v>5517.6</v>
      </c>
      <c r="GT168">
        <v>5517.5</v>
      </c>
      <c r="GU168">
        <v>1.28662</v>
      </c>
      <c r="GV168">
        <v>2.23145</v>
      </c>
      <c r="GW168">
        <v>1.39771</v>
      </c>
      <c r="GX168">
        <v>2.35107</v>
      </c>
      <c r="GY168">
        <v>1.49536</v>
      </c>
      <c r="GZ168">
        <v>2.56714</v>
      </c>
      <c r="HA168">
        <v>40.2474</v>
      </c>
      <c r="HB168">
        <v>23.8861</v>
      </c>
      <c r="HC168">
        <v>18</v>
      </c>
      <c r="HD168">
        <v>532.677</v>
      </c>
      <c r="HE168">
        <v>440.142</v>
      </c>
      <c r="HF168">
        <v>34.9422</v>
      </c>
      <c r="HG168">
        <v>28.7665</v>
      </c>
      <c r="HH168">
        <v>30.0002</v>
      </c>
      <c r="HI168">
        <v>28.541</v>
      </c>
      <c r="HJ168">
        <v>28.4414</v>
      </c>
      <c r="HK168">
        <v>25.7725</v>
      </c>
      <c r="HL168">
        <v>0</v>
      </c>
      <c r="HM168">
        <v>100</v>
      </c>
      <c r="HN168">
        <v>34.9333</v>
      </c>
      <c r="HO168">
        <v>539.908</v>
      </c>
      <c r="HP168">
        <v>29.2491</v>
      </c>
      <c r="HQ168">
        <v>100.83</v>
      </c>
      <c r="HR168">
        <v>100.699</v>
      </c>
    </row>
    <row r="169" spans="1:226">
      <c r="A169">
        <v>153</v>
      </c>
      <c r="B169">
        <v>1678812836</v>
      </c>
      <c r="C169">
        <v>2516.900000095367</v>
      </c>
      <c r="D169" t="s">
        <v>665</v>
      </c>
      <c r="E169" t="s">
        <v>666</v>
      </c>
      <c r="F169">
        <v>5</v>
      </c>
      <c r="G169" t="s">
        <v>410</v>
      </c>
      <c r="H169" t="s">
        <v>354</v>
      </c>
      <c r="I169">
        <v>1678812828.214286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539.6500434016141</v>
      </c>
      <c r="AK169">
        <v>516.8222060606059</v>
      </c>
      <c r="AL169">
        <v>3.428805604514801</v>
      </c>
      <c r="AM169">
        <v>64.39816624737645</v>
      </c>
      <c r="AN169">
        <f>(AP169 - AO169 + BO169*1E3/(8.314*(BQ169+273.15)) * AR169/BN169 * AQ169) * BN169/(100*BB169) * 1000/(1000 - AP169)</f>
        <v>0</v>
      </c>
      <c r="AO169">
        <v>28.09531723644052</v>
      </c>
      <c r="AP169">
        <v>29.49428727272726</v>
      </c>
      <c r="AQ169">
        <v>-0.006195122468397228</v>
      </c>
      <c r="AR169">
        <v>112.6110813942616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2.96</v>
      </c>
      <c r="BC169">
        <v>0.5</v>
      </c>
      <c r="BD169" t="s">
        <v>355</v>
      </c>
      <c r="BE169">
        <v>2</v>
      </c>
      <c r="BF169" t="b">
        <v>1</v>
      </c>
      <c r="BG169">
        <v>1678812828.214286</v>
      </c>
      <c r="BH169">
        <v>477.529</v>
      </c>
      <c r="BI169">
        <v>508.3391071428571</v>
      </c>
      <c r="BJ169">
        <v>29.54036428571429</v>
      </c>
      <c r="BK169">
        <v>28.09686428571429</v>
      </c>
      <c r="BL169">
        <v>481.26075</v>
      </c>
      <c r="BM169">
        <v>29.64447142857143</v>
      </c>
      <c r="BN169">
        <v>500.07225</v>
      </c>
      <c r="BO169">
        <v>90.99067499999998</v>
      </c>
      <c r="BP169">
        <v>0.09997871785714287</v>
      </c>
      <c r="BQ169">
        <v>34.42615</v>
      </c>
      <c r="BR169">
        <v>35.01408571428571</v>
      </c>
      <c r="BS169">
        <v>999.9000000000002</v>
      </c>
      <c r="BT169">
        <v>0</v>
      </c>
      <c r="BU169">
        <v>0</v>
      </c>
      <c r="BV169">
        <v>10007.36714285714</v>
      </c>
      <c r="BW169">
        <v>0</v>
      </c>
      <c r="BX169">
        <v>6.407659999999999</v>
      </c>
      <c r="BY169">
        <v>-30.81014642857143</v>
      </c>
      <c r="BZ169">
        <v>492.0642142857143</v>
      </c>
      <c r="CA169">
        <v>523.0346785714285</v>
      </c>
      <c r="CB169">
        <v>1.443495714285714</v>
      </c>
      <c r="CC169">
        <v>508.3391071428571</v>
      </c>
      <c r="CD169">
        <v>28.09686428571429</v>
      </c>
      <c r="CE169">
        <v>2.687897857142857</v>
      </c>
      <c r="CF169">
        <v>2.556553214285715</v>
      </c>
      <c r="CG169">
        <v>22.21130714285714</v>
      </c>
      <c r="CH169">
        <v>21.39108214285714</v>
      </c>
      <c r="CI169">
        <v>2000.023928571429</v>
      </c>
      <c r="CJ169">
        <v>0.9799950357142857</v>
      </c>
      <c r="CK169">
        <v>0.02000516428571429</v>
      </c>
      <c r="CL169">
        <v>0</v>
      </c>
      <c r="CM169">
        <v>2.285114285714286</v>
      </c>
      <c r="CN169">
        <v>0</v>
      </c>
      <c r="CO169">
        <v>5725.30892857143</v>
      </c>
      <c r="CP169">
        <v>16749.63214285714</v>
      </c>
      <c r="CQ169">
        <v>39.43699999999999</v>
      </c>
      <c r="CR169">
        <v>40</v>
      </c>
      <c r="CS169">
        <v>39.375</v>
      </c>
      <c r="CT169">
        <v>39.312</v>
      </c>
      <c r="CU169">
        <v>39.241</v>
      </c>
      <c r="CV169">
        <v>1960.013571428571</v>
      </c>
      <c r="CW169">
        <v>40.01035714285714</v>
      </c>
      <c r="CX169">
        <v>0</v>
      </c>
      <c r="CY169">
        <v>1678812840.9</v>
      </c>
      <c r="CZ169">
        <v>0</v>
      </c>
      <c r="DA169">
        <v>0</v>
      </c>
      <c r="DB169" t="s">
        <v>356</v>
      </c>
      <c r="DC169">
        <v>1678481775.6</v>
      </c>
      <c r="DD169">
        <v>1678481780.6</v>
      </c>
      <c r="DE169">
        <v>0</v>
      </c>
      <c r="DF169">
        <v>1.339</v>
      </c>
      <c r="DG169">
        <v>0.082</v>
      </c>
      <c r="DH169">
        <v>-1.99</v>
      </c>
      <c r="DI169">
        <v>-0.032</v>
      </c>
      <c r="DJ169">
        <v>420</v>
      </c>
      <c r="DK169">
        <v>29</v>
      </c>
      <c r="DL169">
        <v>0.33</v>
      </c>
      <c r="DM169">
        <v>0.22</v>
      </c>
      <c r="DN169">
        <v>-30.34645365853658</v>
      </c>
      <c r="DO169">
        <v>-8.565614634146403</v>
      </c>
      <c r="DP169">
        <v>0.8993191758478134</v>
      </c>
      <c r="DQ169">
        <v>0</v>
      </c>
      <c r="DR169">
        <v>1.460755609756098</v>
      </c>
      <c r="DS169">
        <v>-0.3771060627177699</v>
      </c>
      <c r="DT169">
        <v>0.03719337779037372</v>
      </c>
      <c r="DU169">
        <v>0</v>
      </c>
      <c r="DV169">
        <v>0</v>
      </c>
      <c r="DW169">
        <v>2</v>
      </c>
      <c r="DX169" t="s">
        <v>365</v>
      </c>
      <c r="DY169">
        <v>2.98042</v>
      </c>
      <c r="DZ169">
        <v>2.71573</v>
      </c>
      <c r="EA169">
        <v>0.108815</v>
      </c>
      <c r="EB169">
        <v>0.111996</v>
      </c>
      <c r="EC169">
        <v>0.124122</v>
      </c>
      <c r="ED169">
        <v>0.117623</v>
      </c>
      <c r="EE169">
        <v>28255.2</v>
      </c>
      <c r="EF169">
        <v>28250.7</v>
      </c>
      <c r="EG169">
        <v>29481</v>
      </c>
      <c r="EH169">
        <v>29431.7</v>
      </c>
      <c r="EI169">
        <v>34207.7</v>
      </c>
      <c r="EJ169">
        <v>34491.9</v>
      </c>
      <c r="EK169">
        <v>41536.1</v>
      </c>
      <c r="EL169">
        <v>41920.9</v>
      </c>
      <c r="EM169">
        <v>1.95065</v>
      </c>
      <c r="EN169">
        <v>1.87792</v>
      </c>
      <c r="EO169">
        <v>0.181563</v>
      </c>
      <c r="EP169">
        <v>0</v>
      </c>
      <c r="EQ169">
        <v>32.0781</v>
      </c>
      <c r="ER169">
        <v>999.9</v>
      </c>
      <c r="ES169">
        <v>51.3</v>
      </c>
      <c r="ET169">
        <v>33.3</v>
      </c>
      <c r="EU169">
        <v>28.9649</v>
      </c>
      <c r="EV169">
        <v>63.01</v>
      </c>
      <c r="EW169">
        <v>31.6226</v>
      </c>
      <c r="EX169">
        <v>1</v>
      </c>
      <c r="EY169">
        <v>0.0943674</v>
      </c>
      <c r="EZ169">
        <v>-2.13234</v>
      </c>
      <c r="FA169">
        <v>20.3257</v>
      </c>
      <c r="FB169">
        <v>5.21699</v>
      </c>
      <c r="FC169">
        <v>12.0099</v>
      </c>
      <c r="FD169">
        <v>4.9883</v>
      </c>
      <c r="FE169">
        <v>3.2885</v>
      </c>
      <c r="FF169">
        <v>9999</v>
      </c>
      <c r="FG169">
        <v>9999</v>
      </c>
      <c r="FH169">
        <v>9999</v>
      </c>
      <c r="FI169">
        <v>999.9</v>
      </c>
      <c r="FJ169">
        <v>1.86798</v>
      </c>
      <c r="FK169">
        <v>1.86704</v>
      </c>
      <c r="FL169">
        <v>1.86646</v>
      </c>
      <c r="FM169">
        <v>1.86631</v>
      </c>
      <c r="FN169">
        <v>1.8682</v>
      </c>
      <c r="FO169">
        <v>1.87059</v>
      </c>
      <c r="FP169">
        <v>1.86932</v>
      </c>
      <c r="FQ169">
        <v>1.87072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-3.815</v>
      </c>
      <c r="GF169">
        <v>-0.1041</v>
      </c>
      <c r="GG169">
        <v>-2.056217051124162</v>
      </c>
      <c r="GH169">
        <v>-0.003737517340571005</v>
      </c>
      <c r="GI169">
        <v>5.982085394622747E-07</v>
      </c>
      <c r="GJ169">
        <v>-1.391655459703326E-10</v>
      </c>
      <c r="GK169">
        <v>-0.1041177506153227</v>
      </c>
      <c r="GL169">
        <v>0</v>
      </c>
      <c r="GM169">
        <v>0</v>
      </c>
      <c r="GN169">
        <v>0</v>
      </c>
      <c r="GO169">
        <v>3</v>
      </c>
      <c r="GP169">
        <v>2314</v>
      </c>
      <c r="GQ169">
        <v>1</v>
      </c>
      <c r="GR169">
        <v>27</v>
      </c>
      <c r="GS169">
        <v>5517.7</v>
      </c>
      <c r="GT169">
        <v>5517.6</v>
      </c>
      <c r="GU169">
        <v>1.31714</v>
      </c>
      <c r="GV169">
        <v>2.22412</v>
      </c>
      <c r="GW169">
        <v>1.39648</v>
      </c>
      <c r="GX169">
        <v>2.35474</v>
      </c>
      <c r="GY169">
        <v>1.49536</v>
      </c>
      <c r="GZ169">
        <v>2.51221</v>
      </c>
      <c r="HA169">
        <v>40.2474</v>
      </c>
      <c r="HB169">
        <v>23.8949</v>
      </c>
      <c r="HC169">
        <v>18</v>
      </c>
      <c r="HD169">
        <v>532.727</v>
      </c>
      <c r="HE169">
        <v>440.28</v>
      </c>
      <c r="HF169">
        <v>34.9264</v>
      </c>
      <c r="HG169">
        <v>28.7692</v>
      </c>
      <c r="HH169">
        <v>30.0003</v>
      </c>
      <c r="HI169">
        <v>28.5448</v>
      </c>
      <c r="HJ169">
        <v>28.4455</v>
      </c>
      <c r="HK169">
        <v>26.3725</v>
      </c>
      <c r="HL169">
        <v>0</v>
      </c>
      <c r="HM169">
        <v>100</v>
      </c>
      <c r="HN169">
        <v>34.9263</v>
      </c>
      <c r="HO169">
        <v>559.943</v>
      </c>
      <c r="HP169">
        <v>29.2491</v>
      </c>
      <c r="HQ169">
        <v>100.829</v>
      </c>
      <c r="HR169">
        <v>100.7</v>
      </c>
    </row>
    <row r="170" spans="1:226">
      <c r="A170">
        <v>154</v>
      </c>
      <c r="B170">
        <v>1678812841</v>
      </c>
      <c r="C170">
        <v>2521.900000095367</v>
      </c>
      <c r="D170" t="s">
        <v>667</v>
      </c>
      <c r="E170" t="s">
        <v>668</v>
      </c>
      <c r="F170">
        <v>5</v>
      </c>
      <c r="G170" t="s">
        <v>410</v>
      </c>
      <c r="H170" t="s">
        <v>354</v>
      </c>
      <c r="I170">
        <v>1678812833.5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557.0734677344968</v>
      </c>
      <c r="AK170">
        <v>534.0252121212121</v>
      </c>
      <c r="AL170">
        <v>3.448040479539927</v>
      </c>
      <c r="AM170">
        <v>64.39816624737645</v>
      </c>
      <c r="AN170">
        <f>(AP170 - AO170 + BO170*1E3/(8.314*(BQ170+273.15)) * AR170/BN170 * AQ170) * BN170/(100*BB170) * 1000/(1000 - AP170)</f>
        <v>0</v>
      </c>
      <c r="AO170">
        <v>28.09652257731604</v>
      </c>
      <c r="AP170">
        <v>29.47073818181817</v>
      </c>
      <c r="AQ170">
        <v>-0.001536224452414394</v>
      </c>
      <c r="AR170">
        <v>112.6110813942616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2.96</v>
      </c>
      <c r="BC170">
        <v>0.5</v>
      </c>
      <c r="BD170" t="s">
        <v>355</v>
      </c>
      <c r="BE170">
        <v>2</v>
      </c>
      <c r="BF170" t="b">
        <v>1</v>
      </c>
      <c r="BG170">
        <v>1678812833.5</v>
      </c>
      <c r="BH170">
        <v>494.9483333333333</v>
      </c>
      <c r="BI170">
        <v>526.1406666666667</v>
      </c>
      <c r="BJ170">
        <v>29.5079074074074</v>
      </c>
      <c r="BK170">
        <v>28.09603333333333</v>
      </c>
      <c r="BL170">
        <v>498.7369629629629</v>
      </c>
      <c r="BM170">
        <v>29.61202962962963</v>
      </c>
      <c r="BN170">
        <v>500.0661851851852</v>
      </c>
      <c r="BO170">
        <v>90.99137777777777</v>
      </c>
      <c r="BP170">
        <v>0.09998537777777777</v>
      </c>
      <c r="BQ170">
        <v>34.42246296296297</v>
      </c>
      <c r="BR170">
        <v>35.01036666666667</v>
      </c>
      <c r="BS170">
        <v>999.9000000000001</v>
      </c>
      <c r="BT170">
        <v>0</v>
      </c>
      <c r="BU170">
        <v>0</v>
      </c>
      <c r="BV170">
        <v>10004.33148148148</v>
      </c>
      <c r="BW170">
        <v>0</v>
      </c>
      <c r="BX170">
        <v>6.407659999999999</v>
      </c>
      <c r="BY170">
        <v>-31.19233333333334</v>
      </c>
      <c r="BZ170">
        <v>509.9968148148149</v>
      </c>
      <c r="CA170">
        <v>541.3503703703702</v>
      </c>
      <c r="CB170">
        <v>1.411875185185185</v>
      </c>
      <c r="CC170">
        <v>526.1406666666667</v>
      </c>
      <c r="CD170">
        <v>28.09603333333333</v>
      </c>
      <c r="CE170">
        <v>2.684965925925926</v>
      </c>
      <c r="CF170">
        <v>2.556497407407408</v>
      </c>
      <c r="CG170">
        <v>22.19338888888889</v>
      </c>
      <c r="CH170">
        <v>21.39072222222222</v>
      </c>
      <c r="CI170">
        <v>2000.033333333333</v>
      </c>
      <c r="CJ170">
        <v>0.9799953333333333</v>
      </c>
      <c r="CK170">
        <v>0.02000486666666667</v>
      </c>
      <c r="CL170">
        <v>0</v>
      </c>
      <c r="CM170">
        <v>2.286718518518518</v>
      </c>
      <c r="CN170">
        <v>0</v>
      </c>
      <c r="CO170">
        <v>5723.047037037038</v>
      </c>
      <c r="CP170">
        <v>16749.7037037037</v>
      </c>
      <c r="CQ170">
        <v>39.43699999999999</v>
      </c>
      <c r="CR170">
        <v>40</v>
      </c>
      <c r="CS170">
        <v>39.375</v>
      </c>
      <c r="CT170">
        <v>39.312</v>
      </c>
      <c r="CU170">
        <v>39.24533333333333</v>
      </c>
      <c r="CV170">
        <v>1960.023333333334</v>
      </c>
      <c r="CW170">
        <v>40.01</v>
      </c>
      <c r="CX170">
        <v>0</v>
      </c>
      <c r="CY170">
        <v>1678812845.7</v>
      </c>
      <c r="CZ170">
        <v>0</v>
      </c>
      <c r="DA170">
        <v>0</v>
      </c>
      <c r="DB170" t="s">
        <v>356</v>
      </c>
      <c r="DC170">
        <v>1678481775.6</v>
      </c>
      <c r="DD170">
        <v>1678481780.6</v>
      </c>
      <c r="DE170">
        <v>0</v>
      </c>
      <c r="DF170">
        <v>1.339</v>
      </c>
      <c r="DG170">
        <v>0.082</v>
      </c>
      <c r="DH170">
        <v>-1.99</v>
      </c>
      <c r="DI170">
        <v>-0.032</v>
      </c>
      <c r="DJ170">
        <v>420</v>
      </c>
      <c r="DK170">
        <v>29</v>
      </c>
      <c r="DL170">
        <v>0.33</v>
      </c>
      <c r="DM170">
        <v>0.22</v>
      </c>
      <c r="DN170">
        <v>-30.85582926829268</v>
      </c>
      <c r="DO170">
        <v>-5.101946341463411</v>
      </c>
      <c r="DP170">
        <v>0.5338548173170635</v>
      </c>
      <c r="DQ170">
        <v>0</v>
      </c>
      <c r="DR170">
        <v>1.436044390243903</v>
      </c>
      <c r="DS170">
        <v>-0.3661835540069702</v>
      </c>
      <c r="DT170">
        <v>0.03612348915222111</v>
      </c>
      <c r="DU170">
        <v>0</v>
      </c>
      <c r="DV170">
        <v>0</v>
      </c>
      <c r="DW170">
        <v>2</v>
      </c>
      <c r="DX170" t="s">
        <v>365</v>
      </c>
      <c r="DY170">
        <v>2.9804</v>
      </c>
      <c r="DZ170">
        <v>2.71559</v>
      </c>
      <c r="EA170">
        <v>0.111418</v>
      </c>
      <c r="EB170">
        <v>0.114492</v>
      </c>
      <c r="EC170">
        <v>0.124052</v>
      </c>
      <c r="ED170">
        <v>0.117625</v>
      </c>
      <c r="EE170">
        <v>28172.7</v>
      </c>
      <c r="EF170">
        <v>28171.3</v>
      </c>
      <c r="EG170">
        <v>29481</v>
      </c>
      <c r="EH170">
        <v>29431.8</v>
      </c>
      <c r="EI170">
        <v>34210.5</v>
      </c>
      <c r="EJ170">
        <v>34491.9</v>
      </c>
      <c r="EK170">
        <v>41536.2</v>
      </c>
      <c r="EL170">
        <v>41921.1</v>
      </c>
      <c r="EM170">
        <v>1.9506</v>
      </c>
      <c r="EN170">
        <v>1.87803</v>
      </c>
      <c r="EO170">
        <v>0.181198</v>
      </c>
      <c r="EP170">
        <v>0</v>
      </c>
      <c r="EQ170">
        <v>32.0745</v>
      </c>
      <c r="ER170">
        <v>999.9</v>
      </c>
      <c r="ES170">
        <v>51.3</v>
      </c>
      <c r="ET170">
        <v>33.3</v>
      </c>
      <c r="EU170">
        <v>28.9642</v>
      </c>
      <c r="EV170">
        <v>63.2</v>
      </c>
      <c r="EW170">
        <v>31.7949</v>
      </c>
      <c r="EX170">
        <v>1</v>
      </c>
      <c r="EY170">
        <v>0.0947358</v>
      </c>
      <c r="EZ170">
        <v>-2.13343</v>
      </c>
      <c r="FA170">
        <v>20.3255</v>
      </c>
      <c r="FB170">
        <v>5.21729</v>
      </c>
      <c r="FC170">
        <v>12.0099</v>
      </c>
      <c r="FD170">
        <v>4.9882</v>
      </c>
      <c r="FE170">
        <v>3.28845</v>
      </c>
      <c r="FF170">
        <v>9999</v>
      </c>
      <c r="FG170">
        <v>9999</v>
      </c>
      <c r="FH170">
        <v>9999</v>
      </c>
      <c r="FI170">
        <v>999.9</v>
      </c>
      <c r="FJ170">
        <v>1.86798</v>
      </c>
      <c r="FK170">
        <v>1.86704</v>
      </c>
      <c r="FL170">
        <v>1.86646</v>
      </c>
      <c r="FM170">
        <v>1.86633</v>
      </c>
      <c r="FN170">
        <v>1.8682</v>
      </c>
      <c r="FO170">
        <v>1.87058</v>
      </c>
      <c r="FP170">
        <v>1.86932</v>
      </c>
      <c r="FQ170">
        <v>1.87071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-3.87</v>
      </c>
      <c r="GF170">
        <v>-0.1041</v>
      </c>
      <c r="GG170">
        <v>-2.056217051124162</v>
      </c>
      <c r="GH170">
        <v>-0.003737517340571005</v>
      </c>
      <c r="GI170">
        <v>5.982085394622747E-07</v>
      </c>
      <c r="GJ170">
        <v>-1.391655459703326E-10</v>
      </c>
      <c r="GK170">
        <v>-0.1041177506153227</v>
      </c>
      <c r="GL170">
        <v>0</v>
      </c>
      <c r="GM170">
        <v>0</v>
      </c>
      <c r="GN170">
        <v>0</v>
      </c>
      <c r="GO170">
        <v>3</v>
      </c>
      <c r="GP170">
        <v>2314</v>
      </c>
      <c r="GQ170">
        <v>1</v>
      </c>
      <c r="GR170">
        <v>27</v>
      </c>
      <c r="GS170">
        <v>5517.8</v>
      </c>
      <c r="GT170">
        <v>5517.7</v>
      </c>
      <c r="GU170">
        <v>1.35132</v>
      </c>
      <c r="GV170">
        <v>2.22534</v>
      </c>
      <c r="GW170">
        <v>1.39771</v>
      </c>
      <c r="GX170">
        <v>2.35596</v>
      </c>
      <c r="GY170">
        <v>1.49536</v>
      </c>
      <c r="GZ170">
        <v>2.55615</v>
      </c>
      <c r="HA170">
        <v>40.2474</v>
      </c>
      <c r="HB170">
        <v>23.8949</v>
      </c>
      <c r="HC170">
        <v>18</v>
      </c>
      <c r="HD170">
        <v>532.73</v>
      </c>
      <c r="HE170">
        <v>440.37</v>
      </c>
      <c r="HF170">
        <v>34.9189</v>
      </c>
      <c r="HG170">
        <v>28.7717</v>
      </c>
      <c r="HH170">
        <v>30.0002</v>
      </c>
      <c r="HI170">
        <v>28.5489</v>
      </c>
      <c r="HJ170">
        <v>28.4494</v>
      </c>
      <c r="HK170">
        <v>27.0515</v>
      </c>
      <c r="HL170">
        <v>0</v>
      </c>
      <c r="HM170">
        <v>100</v>
      </c>
      <c r="HN170">
        <v>34.9129</v>
      </c>
      <c r="HO170">
        <v>573.3</v>
      </c>
      <c r="HP170">
        <v>29.2491</v>
      </c>
      <c r="HQ170">
        <v>100.829</v>
      </c>
      <c r="HR170">
        <v>100.7</v>
      </c>
    </row>
    <row r="171" spans="1:226">
      <c r="A171">
        <v>155</v>
      </c>
      <c r="B171">
        <v>1678812846</v>
      </c>
      <c r="C171">
        <v>2526.900000095367</v>
      </c>
      <c r="D171" t="s">
        <v>669</v>
      </c>
      <c r="E171" t="s">
        <v>670</v>
      </c>
      <c r="F171">
        <v>5</v>
      </c>
      <c r="G171" t="s">
        <v>410</v>
      </c>
      <c r="H171" t="s">
        <v>354</v>
      </c>
      <c r="I171">
        <v>1678812838.214286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574.221065030043</v>
      </c>
      <c r="AK171">
        <v>551.1477333333333</v>
      </c>
      <c r="AL171">
        <v>3.426134624537372</v>
      </c>
      <c r="AM171">
        <v>64.39816624737645</v>
      </c>
      <c r="AN171">
        <f>(AP171 - AO171 + BO171*1E3/(8.314*(BQ171+273.15)) * AR171/BN171 * AQ171) * BN171/(100*BB171) * 1000/(1000 - AP171)</f>
        <v>0</v>
      </c>
      <c r="AO171">
        <v>28.09727797967838</v>
      </c>
      <c r="AP171">
        <v>29.44464</v>
      </c>
      <c r="AQ171">
        <v>-0.003875739176794232</v>
      </c>
      <c r="AR171">
        <v>112.6110813942616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2.96</v>
      </c>
      <c r="BC171">
        <v>0.5</v>
      </c>
      <c r="BD171" t="s">
        <v>355</v>
      </c>
      <c r="BE171">
        <v>2</v>
      </c>
      <c r="BF171" t="b">
        <v>1</v>
      </c>
      <c r="BG171">
        <v>1678812838.214286</v>
      </c>
      <c r="BH171">
        <v>510.6328928571428</v>
      </c>
      <c r="BI171">
        <v>541.9846071428572</v>
      </c>
      <c r="BJ171">
        <v>29.48157857142857</v>
      </c>
      <c r="BK171">
        <v>28.09626071428572</v>
      </c>
      <c r="BL171">
        <v>514.4725</v>
      </c>
      <c r="BM171">
        <v>29.58570357142857</v>
      </c>
      <c r="BN171">
        <v>500.0617142857143</v>
      </c>
      <c r="BO171">
        <v>90.99198214285714</v>
      </c>
      <c r="BP171">
        <v>0.09996685714285715</v>
      </c>
      <c r="BQ171">
        <v>34.42017857142857</v>
      </c>
      <c r="BR171">
        <v>35.00950714285715</v>
      </c>
      <c r="BS171">
        <v>999.9000000000002</v>
      </c>
      <c r="BT171">
        <v>0</v>
      </c>
      <c r="BU171">
        <v>0</v>
      </c>
      <c r="BV171">
        <v>10004.35428571429</v>
      </c>
      <c r="BW171">
        <v>0</v>
      </c>
      <c r="BX171">
        <v>6.390144999999999</v>
      </c>
      <c r="BY171">
        <v>-31.35170357142857</v>
      </c>
      <c r="BZ171">
        <v>526.1440714285715</v>
      </c>
      <c r="CA171">
        <v>557.6525357142857</v>
      </c>
      <c r="CB171">
        <v>1.385312857142857</v>
      </c>
      <c r="CC171">
        <v>541.9846071428572</v>
      </c>
      <c r="CD171">
        <v>28.09626071428572</v>
      </c>
      <c r="CE171">
        <v>2.682588571428572</v>
      </c>
      <c r="CF171">
        <v>2.556535357142857</v>
      </c>
      <c r="CG171">
        <v>22.17883571428572</v>
      </c>
      <c r="CH171">
        <v>21.39096785714286</v>
      </c>
      <c r="CI171">
        <v>2000.030714285714</v>
      </c>
      <c r="CJ171">
        <v>0.9799953571428571</v>
      </c>
      <c r="CK171">
        <v>0.02000484285714286</v>
      </c>
      <c r="CL171">
        <v>0</v>
      </c>
      <c r="CM171">
        <v>2.30445</v>
      </c>
      <c r="CN171">
        <v>0</v>
      </c>
      <c r="CO171">
        <v>5721.329285714285</v>
      </c>
      <c r="CP171">
        <v>16749.67857142857</v>
      </c>
      <c r="CQ171">
        <v>39.4415</v>
      </c>
      <c r="CR171">
        <v>40</v>
      </c>
      <c r="CS171">
        <v>39.375</v>
      </c>
      <c r="CT171">
        <v>39.312</v>
      </c>
      <c r="CU171">
        <v>39.25</v>
      </c>
      <c r="CV171">
        <v>1960.020714285715</v>
      </c>
      <c r="CW171">
        <v>40.01</v>
      </c>
      <c r="CX171">
        <v>0</v>
      </c>
      <c r="CY171">
        <v>1678812851.1</v>
      </c>
      <c r="CZ171">
        <v>0</v>
      </c>
      <c r="DA171">
        <v>0</v>
      </c>
      <c r="DB171" t="s">
        <v>356</v>
      </c>
      <c r="DC171">
        <v>1678481775.6</v>
      </c>
      <c r="DD171">
        <v>1678481780.6</v>
      </c>
      <c r="DE171">
        <v>0</v>
      </c>
      <c r="DF171">
        <v>1.339</v>
      </c>
      <c r="DG171">
        <v>0.082</v>
      </c>
      <c r="DH171">
        <v>-1.99</v>
      </c>
      <c r="DI171">
        <v>-0.032</v>
      </c>
      <c r="DJ171">
        <v>420</v>
      </c>
      <c r="DK171">
        <v>29</v>
      </c>
      <c r="DL171">
        <v>0.33</v>
      </c>
      <c r="DM171">
        <v>0.22</v>
      </c>
      <c r="DN171">
        <v>-31.19112926829268</v>
      </c>
      <c r="DO171">
        <v>-2.349374216027825</v>
      </c>
      <c r="DP171">
        <v>0.2474144249633647</v>
      </c>
      <c r="DQ171">
        <v>0</v>
      </c>
      <c r="DR171">
        <v>1.406783902439024</v>
      </c>
      <c r="DS171">
        <v>-0.3447744250871072</v>
      </c>
      <c r="DT171">
        <v>0.03403390475064311</v>
      </c>
      <c r="DU171">
        <v>0</v>
      </c>
      <c r="DV171">
        <v>0</v>
      </c>
      <c r="DW171">
        <v>2</v>
      </c>
      <c r="DX171" t="s">
        <v>365</v>
      </c>
      <c r="DY171">
        <v>2.98052</v>
      </c>
      <c r="DZ171">
        <v>2.71562</v>
      </c>
      <c r="EA171">
        <v>0.113972</v>
      </c>
      <c r="EB171">
        <v>0.116991</v>
      </c>
      <c r="EC171">
        <v>0.12398</v>
      </c>
      <c r="ED171">
        <v>0.117627</v>
      </c>
      <c r="EE171">
        <v>28091.7</v>
      </c>
      <c r="EF171">
        <v>28091.9</v>
      </c>
      <c r="EG171">
        <v>29481.1</v>
      </c>
      <c r="EH171">
        <v>29431.9</v>
      </c>
      <c r="EI171">
        <v>34213.3</v>
      </c>
      <c r="EJ171">
        <v>34492.2</v>
      </c>
      <c r="EK171">
        <v>41536</v>
      </c>
      <c r="EL171">
        <v>41921.5</v>
      </c>
      <c r="EM171">
        <v>1.95037</v>
      </c>
      <c r="EN171">
        <v>1.87775</v>
      </c>
      <c r="EO171">
        <v>0.181712</v>
      </c>
      <c r="EP171">
        <v>0</v>
      </c>
      <c r="EQ171">
        <v>32.0711</v>
      </c>
      <c r="ER171">
        <v>999.9</v>
      </c>
      <c r="ES171">
        <v>51.3</v>
      </c>
      <c r="ET171">
        <v>33.3</v>
      </c>
      <c r="EU171">
        <v>28.9683</v>
      </c>
      <c r="EV171">
        <v>62.88</v>
      </c>
      <c r="EW171">
        <v>32.0994</v>
      </c>
      <c r="EX171">
        <v>1</v>
      </c>
      <c r="EY171">
        <v>0.0947866</v>
      </c>
      <c r="EZ171">
        <v>-2.13657</v>
      </c>
      <c r="FA171">
        <v>20.3256</v>
      </c>
      <c r="FB171">
        <v>5.21669</v>
      </c>
      <c r="FC171">
        <v>12.0099</v>
      </c>
      <c r="FD171">
        <v>4.98845</v>
      </c>
      <c r="FE171">
        <v>3.28845</v>
      </c>
      <c r="FF171">
        <v>9999</v>
      </c>
      <c r="FG171">
        <v>9999</v>
      </c>
      <c r="FH171">
        <v>9999</v>
      </c>
      <c r="FI171">
        <v>999.9</v>
      </c>
      <c r="FJ171">
        <v>1.86798</v>
      </c>
      <c r="FK171">
        <v>1.86704</v>
      </c>
      <c r="FL171">
        <v>1.86646</v>
      </c>
      <c r="FM171">
        <v>1.86632</v>
      </c>
      <c r="FN171">
        <v>1.86822</v>
      </c>
      <c r="FO171">
        <v>1.87059</v>
      </c>
      <c r="FP171">
        <v>1.86933</v>
      </c>
      <c r="FQ171">
        <v>1.87072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-3.924</v>
      </c>
      <c r="GF171">
        <v>-0.1041</v>
      </c>
      <c r="GG171">
        <v>-2.056217051124162</v>
      </c>
      <c r="GH171">
        <v>-0.003737517340571005</v>
      </c>
      <c r="GI171">
        <v>5.982085394622747E-07</v>
      </c>
      <c r="GJ171">
        <v>-1.391655459703326E-10</v>
      </c>
      <c r="GK171">
        <v>-0.1041177506153227</v>
      </c>
      <c r="GL171">
        <v>0</v>
      </c>
      <c r="GM171">
        <v>0</v>
      </c>
      <c r="GN171">
        <v>0</v>
      </c>
      <c r="GO171">
        <v>3</v>
      </c>
      <c r="GP171">
        <v>2314</v>
      </c>
      <c r="GQ171">
        <v>1</v>
      </c>
      <c r="GR171">
        <v>27</v>
      </c>
      <c r="GS171">
        <v>5517.8</v>
      </c>
      <c r="GT171">
        <v>5517.8</v>
      </c>
      <c r="GU171">
        <v>1.38062</v>
      </c>
      <c r="GV171">
        <v>2.23145</v>
      </c>
      <c r="GW171">
        <v>1.39771</v>
      </c>
      <c r="GX171">
        <v>2.35107</v>
      </c>
      <c r="GY171">
        <v>1.49536</v>
      </c>
      <c r="GZ171">
        <v>2.56104</v>
      </c>
      <c r="HA171">
        <v>40.2474</v>
      </c>
      <c r="HB171">
        <v>23.8949</v>
      </c>
      <c r="HC171">
        <v>18</v>
      </c>
      <c r="HD171">
        <v>532.611</v>
      </c>
      <c r="HE171">
        <v>440.233</v>
      </c>
      <c r="HF171">
        <v>34.9081</v>
      </c>
      <c r="HG171">
        <v>28.7741</v>
      </c>
      <c r="HH171">
        <v>30.0002</v>
      </c>
      <c r="HI171">
        <v>28.5525</v>
      </c>
      <c r="HJ171">
        <v>28.4534</v>
      </c>
      <c r="HK171">
        <v>27.6435</v>
      </c>
      <c r="HL171">
        <v>0</v>
      </c>
      <c r="HM171">
        <v>100</v>
      </c>
      <c r="HN171">
        <v>34.9043</v>
      </c>
      <c r="HO171">
        <v>593.335</v>
      </c>
      <c r="HP171">
        <v>29.2491</v>
      </c>
      <c r="HQ171">
        <v>100.829</v>
      </c>
      <c r="HR171">
        <v>100.701</v>
      </c>
    </row>
    <row r="172" spans="1:226">
      <c r="A172">
        <v>156</v>
      </c>
      <c r="B172">
        <v>1678812851</v>
      </c>
      <c r="C172">
        <v>2531.900000095367</v>
      </c>
      <c r="D172" t="s">
        <v>671</v>
      </c>
      <c r="E172" t="s">
        <v>672</v>
      </c>
      <c r="F172">
        <v>5</v>
      </c>
      <c r="G172" t="s">
        <v>410</v>
      </c>
      <c r="H172" t="s">
        <v>354</v>
      </c>
      <c r="I172">
        <v>1678812843.5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591.6042795538277</v>
      </c>
      <c r="AK172">
        <v>568.3382909090908</v>
      </c>
      <c r="AL172">
        <v>3.43428998125454</v>
      </c>
      <c r="AM172">
        <v>64.39816624737645</v>
      </c>
      <c r="AN172">
        <f>(AP172 - AO172 + BO172*1E3/(8.314*(BQ172+273.15)) * AR172/BN172 * AQ172) * BN172/(100*BB172) * 1000/(1000 - AP172)</f>
        <v>0</v>
      </c>
      <c r="AO172">
        <v>28.09758450208951</v>
      </c>
      <c r="AP172">
        <v>29.42189454545453</v>
      </c>
      <c r="AQ172">
        <v>-0.002184568870536049</v>
      </c>
      <c r="AR172">
        <v>112.6110813942616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2.96</v>
      </c>
      <c r="BC172">
        <v>0.5</v>
      </c>
      <c r="BD172" t="s">
        <v>355</v>
      </c>
      <c r="BE172">
        <v>2</v>
      </c>
      <c r="BF172" t="b">
        <v>1</v>
      </c>
      <c r="BG172">
        <v>1678812843.5</v>
      </c>
      <c r="BH172">
        <v>528.2643703703704</v>
      </c>
      <c r="BI172">
        <v>559.765037037037</v>
      </c>
      <c r="BJ172">
        <v>29.45474814814815</v>
      </c>
      <c r="BK172">
        <v>28.09691481481481</v>
      </c>
      <c r="BL172">
        <v>532.1610740740741</v>
      </c>
      <c r="BM172">
        <v>29.55888148148149</v>
      </c>
      <c r="BN172">
        <v>500.0741851851851</v>
      </c>
      <c r="BO172">
        <v>90.99156666666667</v>
      </c>
      <c r="BP172">
        <v>0.1000020777777778</v>
      </c>
      <c r="BQ172">
        <v>34.41702592592593</v>
      </c>
      <c r="BR172">
        <v>35.00963703703704</v>
      </c>
      <c r="BS172">
        <v>999.9000000000001</v>
      </c>
      <c r="BT172">
        <v>0</v>
      </c>
      <c r="BU172">
        <v>0</v>
      </c>
      <c r="BV172">
        <v>10001.06259259259</v>
      </c>
      <c r="BW172">
        <v>0</v>
      </c>
      <c r="BX172">
        <v>6.378047407407407</v>
      </c>
      <c r="BY172">
        <v>-31.50066666666667</v>
      </c>
      <c r="BZ172">
        <v>544.2962222222222</v>
      </c>
      <c r="CA172">
        <v>575.9473703703703</v>
      </c>
      <c r="CB172">
        <v>1.35783037037037</v>
      </c>
      <c r="CC172">
        <v>559.765037037037</v>
      </c>
      <c r="CD172">
        <v>28.09691481481481</v>
      </c>
      <c r="CE172">
        <v>2.680135185185185</v>
      </c>
      <c r="CF172">
        <v>2.556582592592593</v>
      </c>
      <c r="CG172">
        <v>22.16381111111111</v>
      </c>
      <c r="CH172">
        <v>21.39127037037037</v>
      </c>
      <c r="CI172">
        <v>2000.014074074074</v>
      </c>
      <c r="CJ172">
        <v>0.9799950000000001</v>
      </c>
      <c r="CK172">
        <v>0.0200052</v>
      </c>
      <c r="CL172">
        <v>0</v>
      </c>
      <c r="CM172">
        <v>2.314688888888889</v>
      </c>
      <c r="CN172">
        <v>0</v>
      </c>
      <c r="CO172">
        <v>5719.738888888888</v>
      </c>
      <c r="CP172">
        <v>16749.54814814815</v>
      </c>
      <c r="CQ172">
        <v>39.46266666666666</v>
      </c>
      <c r="CR172">
        <v>40</v>
      </c>
      <c r="CS172">
        <v>39.375</v>
      </c>
      <c r="CT172">
        <v>39.312</v>
      </c>
      <c r="CU172">
        <v>39.25</v>
      </c>
      <c r="CV172">
        <v>1960.003333333334</v>
      </c>
      <c r="CW172">
        <v>40.01074074074074</v>
      </c>
      <c r="CX172">
        <v>0</v>
      </c>
      <c r="CY172">
        <v>1678812855.9</v>
      </c>
      <c r="CZ172">
        <v>0</v>
      </c>
      <c r="DA172">
        <v>0</v>
      </c>
      <c r="DB172" t="s">
        <v>356</v>
      </c>
      <c r="DC172">
        <v>1678481775.6</v>
      </c>
      <c r="DD172">
        <v>1678481780.6</v>
      </c>
      <c r="DE172">
        <v>0</v>
      </c>
      <c r="DF172">
        <v>1.339</v>
      </c>
      <c r="DG172">
        <v>0.082</v>
      </c>
      <c r="DH172">
        <v>-1.99</v>
      </c>
      <c r="DI172">
        <v>-0.032</v>
      </c>
      <c r="DJ172">
        <v>420</v>
      </c>
      <c r="DK172">
        <v>29</v>
      </c>
      <c r="DL172">
        <v>0.33</v>
      </c>
      <c r="DM172">
        <v>0.22</v>
      </c>
      <c r="DN172">
        <v>-31.4040775</v>
      </c>
      <c r="DO172">
        <v>-1.632782363977452</v>
      </c>
      <c r="DP172">
        <v>0.1693143887676117</v>
      </c>
      <c r="DQ172">
        <v>0</v>
      </c>
      <c r="DR172">
        <v>1.3750455</v>
      </c>
      <c r="DS172">
        <v>-0.3135912945591033</v>
      </c>
      <c r="DT172">
        <v>0.03019572725982934</v>
      </c>
      <c r="DU172">
        <v>0</v>
      </c>
      <c r="DV172">
        <v>0</v>
      </c>
      <c r="DW172">
        <v>2</v>
      </c>
      <c r="DX172" t="s">
        <v>365</v>
      </c>
      <c r="DY172">
        <v>2.9803</v>
      </c>
      <c r="DZ172">
        <v>2.71572</v>
      </c>
      <c r="EA172">
        <v>0.116488</v>
      </c>
      <c r="EB172">
        <v>0.119428</v>
      </c>
      <c r="EC172">
        <v>0.123911</v>
      </c>
      <c r="ED172">
        <v>0.117625</v>
      </c>
      <c r="EE172">
        <v>28011.1</v>
      </c>
      <c r="EF172">
        <v>28014</v>
      </c>
      <c r="EG172">
        <v>29480.3</v>
      </c>
      <c r="EH172">
        <v>29431.6</v>
      </c>
      <c r="EI172">
        <v>34215.4</v>
      </c>
      <c r="EJ172">
        <v>34491.8</v>
      </c>
      <c r="EK172">
        <v>41535.2</v>
      </c>
      <c r="EL172">
        <v>41920.8</v>
      </c>
      <c r="EM172">
        <v>1.95053</v>
      </c>
      <c r="EN172">
        <v>1.87803</v>
      </c>
      <c r="EO172">
        <v>0.181366</v>
      </c>
      <c r="EP172">
        <v>0</v>
      </c>
      <c r="EQ172">
        <v>32.0675</v>
      </c>
      <c r="ER172">
        <v>999.9</v>
      </c>
      <c r="ES172">
        <v>51.3</v>
      </c>
      <c r="ET172">
        <v>33.3</v>
      </c>
      <c r="EU172">
        <v>28.9664</v>
      </c>
      <c r="EV172">
        <v>63.22</v>
      </c>
      <c r="EW172">
        <v>32.2877</v>
      </c>
      <c r="EX172">
        <v>1</v>
      </c>
      <c r="EY172">
        <v>0.0949289</v>
      </c>
      <c r="EZ172">
        <v>-2.13338</v>
      </c>
      <c r="FA172">
        <v>20.3257</v>
      </c>
      <c r="FB172">
        <v>5.21774</v>
      </c>
      <c r="FC172">
        <v>12.0099</v>
      </c>
      <c r="FD172">
        <v>4.989</v>
      </c>
      <c r="FE172">
        <v>3.28855</v>
      </c>
      <c r="FF172">
        <v>9999</v>
      </c>
      <c r="FG172">
        <v>9999</v>
      </c>
      <c r="FH172">
        <v>9999</v>
      </c>
      <c r="FI172">
        <v>999.9</v>
      </c>
      <c r="FJ172">
        <v>1.86798</v>
      </c>
      <c r="FK172">
        <v>1.86704</v>
      </c>
      <c r="FL172">
        <v>1.86646</v>
      </c>
      <c r="FM172">
        <v>1.86632</v>
      </c>
      <c r="FN172">
        <v>1.86819</v>
      </c>
      <c r="FO172">
        <v>1.87058</v>
      </c>
      <c r="FP172">
        <v>1.86933</v>
      </c>
      <c r="FQ172">
        <v>1.87073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-3.978</v>
      </c>
      <c r="GF172">
        <v>-0.1041</v>
      </c>
      <c r="GG172">
        <v>-2.056217051124162</v>
      </c>
      <c r="GH172">
        <v>-0.003737517340571005</v>
      </c>
      <c r="GI172">
        <v>5.982085394622747E-07</v>
      </c>
      <c r="GJ172">
        <v>-1.391655459703326E-10</v>
      </c>
      <c r="GK172">
        <v>-0.1041177506153227</v>
      </c>
      <c r="GL172">
        <v>0</v>
      </c>
      <c r="GM172">
        <v>0</v>
      </c>
      <c r="GN172">
        <v>0</v>
      </c>
      <c r="GO172">
        <v>3</v>
      </c>
      <c r="GP172">
        <v>2314</v>
      </c>
      <c r="GQ172">
        <v>1</v>
      </c>
      <c r="GR172">
        <v>27</v>
      </c>
      <c r="GS172">
        <v>5517.9</v>
      </c>
      <c r="GT172">
        <v>5517.8</v>
      </c>
      <c r="GU172">
        <v>1.41357</v>
      </c>
      <c r="GV172">
        <v>2.22534</v>
      </c>
      <c r="GW172">
        <v>1.39648</v>
      </c>
      <c r="GX172">
        <v>2.35474</v>
      </c>
      <c r="GY172">
        <v>1.49536</v>
      </c>
      <c r="GZ172">
        <v>2.41333</v>
      </c>
      <c r="HA172">
        <v>40.2474</v>
      </c>
      <c r="HB172">
        <v>23.8774</v>
      </c>
      <c r="HC172">
        <v>18</v>
      </c>
      <c r="HD172">
        <v>532.744</v>
      </c>
      <c r="HE172">
        <v>440.432</v>
      </c>
      <c r="HF172">
        <v>34.8995</v>
      </c>
      <c r="HG172">
        <v>28.7772</v>
      </c>
      <c r="HH172">
        <v>30.0003</v>
      </c>
      <c r="HI172">
        <v>28.5562</v>
      </c>
      <c r="HJ172">
        <v>28.4576</v>
      </c>
      <c r="HK172">
        <v>28.3106</v>
      </c>
      <c r="HL172">
        <v>0</v>
      </c>
      <c r="HM172">
        <v>100</v>
      </c>
      <c r="HN172">
        <v>34.8941</v>
      </c>
      <c r="HO172">
        <v>606.697</v>
      </c>
      <c r="HP172">
        <v>29.2491</v>
      </c>
      <c r="HQ172">
        <v>100.827</v>
      </c>
      <c r="HR172">
        <v>100.699</v>
      </c>
    </row>
    <row r="173" spans="1:226">
      <c r="A173">
        <v>157</v>
      </c>
      <c r="B173">
        <v>1678812856</v>
      </c>
      <c r="C173">
        <v>2536.900000095367</v>
      </c>
      <c r="D173" t="s">
        <v>673</v>
      </c>
      <c r="E173" t="s">
        <v>674</v>
      </c>
      <c r="F173">
        <v>5</v>
      </c>
      <c r="G173" t="s">
        <v>410</v>
      </c>
      <c r="H173" t="s">
        <v>354</v>
      </c>
      <c r="I173">
        <v>1678812848.214286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608.9112510574217</v>
      </c>
      <c r="AK173">
        <v>585.4603818181818</v>
      </c>
      <c r="AL173">
        <v>3.430144507222042</v>
      </c>
      <c r="AM173">
        <v>64.39816624737645</v>
      </c>
      <c r="AN173">
        <f>(AP173 - AO173 + BO173*1E3/(8.314*(BQ173+273.15)) * AR173/BN173 * AQ173) * BN173/(100*BB173) * 1000/(1000 - AP173)</f>
        <v>0</v>
      </c>
      <c r="AO173">
        <v>28.09648559177608</v>
      </c>
      <c r="AP173">
        <v>29.40169575757574</v>
      </c>
      <c r="AQ173">
        <v>-0.0008901949332455416</v>
      </c>
      <c r="AR173">
        <v>112.6110813942616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2.96</v>
      </c>
      <c r="BC173">
        <v>0.5</v>
      </c>
      <c r="BD173" t="s">
        <v>355</v>
      </c>
      <c r="BE173">
        <v>2</v>
      </c>
      <c r="BF173" t="b">
        <v>1</v>
      </c>
      <c r="BG173">
        <v>1678812848.214286</v>
      </c>
      <c r="BH173">
        <v>543.9760357142858</v>
      </c>
      <c r="BI173">
        <v>575.5940714285714</v>
      </c>
      <c r="BJ173">
        <v>29.43310714285714</v>
      </c>
      <c r="BK173">
        <v>28.09723571428572</v>
      </c>
      <c r="BL173">
        <v>547.9233571428572</v>
      </c>
      <c r="BM173">
        <v>29.53723571428571</v>
      </c>
      <c r="BN173">
        <v>500.0788928571429</v>
      </c>
      <c r="BO173">
        <v>90.99127857142858</v>
      </c>
      <c r="BP173">
        <v>0.09999487142857144</v>
      </c>
      <c r="BQ173">
        <v>34.41320714285714</v>
      </c>
      <c r="BR173">
        <v>35.00528928571428</v>
      </c>
      <c r="BS173">
        <v>999.9000000000002</v>
      </c>
      <c r="BT173">
        <v>0</v>
      </c>
      <c r="BU173">
        <v>0</v>
      </c>
      <c r="BV173">
        <v>10001.69785714286</v>
      </c>
      <c r="BW173">
        <v>0</v>
      </c>
      <c r="BX173">
        <v>6.213844642857143</v>
      </c>
      <c r="BY173">
        <v>-31.61799285714286</v>
      </c>
      <c r="BZ173">
        <v>560.4722142857144</v>
      </c>
      <c r="CA173">
        <v>592.2342142857143</v>
      </c>
      <c r="CB173">
        <v>1.335869285714286</v>
      </c>
      <c r="CC173">
        <v>575.5940714285714</v>
      </c>
      <c r="CD173">
        <v>28.09723571428572</v>
      </c>
      <c r="CE173">
        <v>2.678156785714286</v>
      </c>
      <c r="CF173">
        <v>2.556603571428572</v>
      </c>
      <c r="CG173">
        <v>22.15169285714286</v>
      </c>
      <c r="CH173">
        <v>21.3914</v>
      </c>
      <c r="CI173">
        <v>1999.985</v>
      </c>
      <c r="CJ173">
        <v>0.9799947142857144</v>
      </c>
      <c r="CK173">
        <v>0.02000548571428571</v>
      </c>
      <c r="CL173">
        <v>0</v>
      </c>
      <c r="CM173">
        <v>2.310271428571429</v>
      </c>
      <c r="CN173">
        <v>0</v>
      </c>
      <c r="CO173">
        <v>5718.536785714285</v>
      </c>
      <c r="CP173">
        <v>16749.31428571428</v>
      </c>
      <c r="CQ173">
        <v>39.473</v>
      </c>
      <c r="CR173">
        <v>40</v>
      </c>
      <c r="CS173">
        <v>39.375</v>
      </c>
      <c r="CT173">
        <v>39.312</v>
      </c>
      <c r="CU173">
        <v>39.25</v>
      </c>
      <c r="CV173">
        <v>1959.974285714285</v>
      </c>
      <c r="CW173">
        <v>40.01071428571429</v>
      </c>
      <c r="CX173">
        <v>0</v>
      </c>
      <c r="CY173">
        <v>1678812861.3</v>
      </c>
      <c r="CZ173">
        <v>0</v>
      </c>
      <c r="DA173">
        <v>0</v>
      </c>
      <c r="DB173" t="s">
        <v>356</v>
      </c>
      <c r="DC173">
        <v>1678481775.6</v>
      </c>
      <c r="DD173">
        <v>1678481780.6</v>
      </c>
      <c r="DE173">
        <v>0</v>
      </c>
      <c r="DF173">
        <v>1.339</v>
      </c>
      <c r="DG173">
        <v>0.082</v>
      </c>
      <c r="DH173">
        <v>-1.99</v>
      </c>
      <c r="DI173">
        <v>-0.032</v>
      </c>
      <c r="DJ173">
        <v>420</v>
      </c>
      <c r="DK173">
        <v>29</v>
      </c>
      <c r="DL173">
        <v>0.33</v>
      </c>
      <c r="DM173">
        <v>0.22</v>
      </c>
      <c r="DN173">
        <v>-31.5611243902439</v>
      </c>
      <c r="DO173">
        <v>-1.528354703832743</v>
      </c>
      <c r="DP173">
        <v>0.1619645712245279</v>
      </c>
      <c r="DQ173">
        <v>0</v>
      </c>
      <c r="DR173">
        <v>1.348987073170732</v>
      </c>
      <c r="DS173">
        <v>-0.2829963763066213</v>
      </c>
      <c r="DT173">
        <v>0.02794759985714578</v>
      </c>
      <c r="DU173">
        <v>0</v>
      </c>
      <c r="DV173">
        <v>0</v>
      </c>
      <c r="DW173">
        <v>2</v>
      </c>
      <c r="DX173" t="s">
        <v>365</v>
      </c>
      <c r="DY173">
        <v>2.98053</v>
      </c>
      <c r="DZ173">
        <v>2.7156</v>
      </c>
      <c r="EA173">
        <v>0.118965</v>
      </c>
      <c r="EB173">
        <v>0.121821</v>
      </c>
      <c r="EC173">
        <v>0.123855</v>
      </c>
      <c r="ED173">
        <v>0.117622</v>
      </c>
      <c r="EE173">
        <v>27932.9</v>
      </c>
      <c r="EF173">
        <v>27937.8</v>
      </c>
      <c r="EG173">
        <v>29480.6</v>
      </c>
      <c r="EH173">
        <v>29431.6</v>
      </c>
      <c r="EI173">
        <v>34218</v>
      </c>
      <c r="EJ173">
        <v>34492.1</v>
      </c>
      <c r="EK173">
        <v>41535.6</v>
      </c>
      <c r="EL173">
        <v>41921</v>
      </c>
      <c r="EM173">
        <v>1.9507</v>
      </c>
      <c r="EN173">
        <v>1.87812</v>
      </c>
      <c r="EO173">
        <v>0.180736</v>
      </c>
      <c r="EP173">
        <v>0</v>
      </c>
      <c r="EQ173">
        <v>32.0647</v>
      </c>
      <c r="ER173">
        <v>999.9</v>
      </c>
      <c r="ES173">
        <v>51.3</v>
      </c>
      <c r="ET173">
        <v>33.3</v>
      </c>
      <c r="EU173">
        <v>28.9685</v>
      </c>
      <c r="EV173">
        <v>63.08</v>
      </c>
      <c r="EW173">
        <v>32.1995</v>
      </c>
      <c r="EX173">
        <v>1</v>
      </c>
      <c r="EY173">
        <v>0.09497709999999999</v>
      </c>
      <c r="EZ173">
        <v>-2.14507</v>
      </c>
      <c r="FA173">
        <v>20.3256</v>
      </c>
      <c r="FB173">
        <v>5.21819</v>
      </c>
      <c r="FC173">
        <v>12.0099</v>
      </c>
      <c r="FD173">
        <v>4.9892</v>
      </c>
      <c r="FE173">
        <v>3.28863</v>
      </c>
      <c r="FF173">
        <v>9999</v>
      </c>
      <c r="FG173">
        <v>9999</v>
      </c>
      <c r="FH173">
        <v>9999</v>
      </c>
      <c r="FI173">
        <v>999.9</v>
      </c>
      <c r="FJ173">
        <v>1.86798</v>
      </c>
      <c r="FK173">
        <v>1.86707</v>
      </c>
      <c r="FL173">
        <v>1.86646</v>
      </c>
      <c r="FM173">
        <v>1.86634</v>
      </c>
      <c r="FN173">
        <v>1.86819</v>
      </c>
      <c r="FO173">
        <v>1.87059</v>
      </c>
      <c r="FP173">
        <v>1.86932</v>
      </c>
      <c r="FQ173">
        <v>1.87073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-4.031</v>
      </c>
      <c r="GF173">
        <v>-0.1041</v>
      </c>
      <c r="GG173">
        <v>-2.056217051124162</v>
      </c>
      <c r="GH173">
        <v>-0.003737517340571005</v>
      </c>
      <c r="GI173">
        <v>5.982085394622747E-07</v>
      </c>
      <c r="GJ173">
        <v>-1.391655459703326E-10</v>
      </c>
      <c r="GK173">
        <v>-0.1041177506153227</v>
      </c>
      <c r="GL173">
        <v>0</v>
      </c>
      <c r="GM173">
        <v>0</v>
      </c>
      <c r="GN173">
        <v>0</v>
      </c>
      <c r="GO173">
        <v>3</v>
      </c>
      <c r="GP173">
        <v>2314</v>
      </c>
      <c r="GQ173">
        <v>1</v>
      </c>
      <c r="GR173">
        <v>27</v>
      </c>
      <c r="GS173">
        <v>5518</v>
      </c>
      <c r="GT173">
        <v>5517.9</v>
      </c>
      <c r="GU173">
        <v>1.44287</v>
      </c>
      <c r="GV173">
        <v>2.2229</v>
      </c>
      <c r="GW173">
        <v>1.39648</v>
      </c>
      <c r="GX173">
        <v>2.35107</v>
      </c>
      <c r="GY173">
        <v>1.49536</v>
      </c>
      <c r="GZ173">
        <v>2.4353</v>
      </c>
      <c r="HA173">
        <v>40.2474</v>
      </c>
      <c r="HB173">
        <v>23.8774</v>
      </c>
      <c r="HC173">
        <v>18</v>
      </c>
      <c r="HD173">
        <v>532.9</v>
      </c>
      <c r="HE173">
        <v>440.52</v>
      </c>
      <c r="HF173">
        <v>34.8906</v>
      </c>
      <c r="HG173">
        <v>28.7791</v>
      </c>
      <c r="HH173">
        <v>30.0003</v>
      </c>
      <c r="HI173">
        <v>28.5604</v>
      </c>
      <c r="HJ173">
        <v>28.4613</v>
      </c>
      <c r="HK173">
        <v>28.9015</v>
      </c>
      <c r="HL173">
        <v>0</v>
      </c>
      <c r="HM173">
        <v>100</v>
      </c>
      <c r="HN173">
        <v>34.8925</v>
      </c>
      <c r="HO173">
        <v>626.732</v>
      </c>
      <c r="HP173">
        <v>29.2491</v>
      </c>
      <c r="HQ173">
        <v>100.828</v>
      </c>
      <c r="HR173">
        <v>100.699</v>
      </c>
    </row>
    <row r="174" spans="1:226">
      <c r="A174">
        <v>158</v>
      </c>
      <c r="B174">
        <v>1678812861</v>
      </c>
      <c r="C174">
        <v>2541.900000095367</v>
      </c>
      <c r="D174" t="s">
        <v>675</v>
      </c>
      <c r="E174" t="s">
        <v>676</v>
      </c>
      <c r="F174">
        <v>5</v>
      </c>
      <c r="G174" t="s">
        <v>410</v>
      </c>
      <c r="H174" t="s">
        <v>354</v>
      </c>
      <c r="I174">
        <v>1678812853.5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625.8913409720286</v>
      </c>
      <c r="AK174">
        <v>602.4887878787882</v>
      </c>
      <c r="AL174">
        <v>3.392866807229832</v>
      </c>
      <c r="AM174">
        <v>64.39816624737645</v>
      </c>
      <c r="AN174">
        <f>(AP174 - AO174 + BO174*1E3/(8.314*(BQ174+273.15)) * AR174/BN174 * AQ174) * BN174/(100*BB174) * 1000/(1000 - AP174)</f>
        <v>0</v>
      </c>
      <c r="AO174">
        <v>28.09542592866049</v>
      </c>
      <c r="AP174">
        <v>29.38505575757577</v>
      </c>
      <c r="AQ174">
        <v>-0.0004603511134011791</v>
      </c>
      <c r="AR174">
        <v>112.6110813942616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2.96</v>
      </c>
      <c r="BC174">
        <v>0.5</v>
      </c>
      <c r="BD174" t="s">
        <v>355</v>
      </c>
      <c r="BE174">
        <v>2</v>
      </c>
      <c r="BF174" t="b">
        <v>1</v>
      </c>
      <c r="BG174">
        <v>1678812853.5</v>
      </c>
      <c r="BH174">
        <v>561.573925925926</v>
      </c>
      <c r="BI174">
        <v>593.2924074074074</v>
      </c>
      <c r="BJ174">
        <v>29.41071851851852</v>
      </c>
      <c r="BK174">
        <v>28.09665925925926</v>
      </c>
      <c r="BL174">
        <v>565.5777407407409</v>
      </c>
      <c r="BM174">
        <v>29.51484444444445</v>
      </c>
      <c r="BN174">
        <v>500.0796296296296</v>
      </c>
      <c r="BO174">
        <v>90.99135925925927</v>
      </c>
      <c r="BP174">
        <v>0.1000310851851852</v>
      </c>
      <c r="BQ174">
        <v>34.40957407407408</v>
      </c>
      <c r="BR174">
        <v>35.0005925925926</v>
      </c>
      <c r="BS174">
        <v>999.9000000000001</v>
      </c>
      <c r="BT174">
        <v>0</v>
      </c>
      <c r="BU174">
        <v>0</v>
      </c>
      <c r="BV174">
        <v>9995.187037037038</v>
      </c>
      <c r="BW174">
        <v>0</v>
      </c>
      <c r="BX174">
        <v>5.997137407407407</v>
      </c>
      <c r="BY174">
        <v>-31.71847407407408</v>
      </c>
      <c r="BZ174">
        <v>578.5904074074074</v>
      </c>
      <c r="CA174">
        <v>610.4437407407407</v>
      </c>
      <c r="CB174">
        <v>1.314072592592593</v>
      </c>
      <c r="CC174">
        <v>593.2924074074074</v>
      </c>
      <c r="CD174">
        <v>28.09665925925926</v>
      </c>
      <c r="CE174">
        <v>2.676121851851851</v>
      </c>
      <c r="CF174">
        <v>2.556552222222222</v>
      </c>
      <c r="CG174">
        <v>22.13921851851852</v>
      </c>
      <c r="CH174">
        <v>21.39107037037037</v>
      </c>
      <c r="CI174">
        <v>1999.962962962963</v>
      </c>
      <c r="CJ174">
        <v>0.9799944444444445</v>
      </c>
      <c r="CK174">
        <v>0.02000575555555556</v>
      </c>
      <c r="CL174">
        <v>0</v>
      </c>
      <c r="CM174">
        <v>2.29487037037037</v>
      </c>
      <c r="CN174">
        <v>0</v>
      </c>
      <c r="CO174">
        <v>5717.475925925926</v>
      </c>
      <c r="CP174">
        <v>16749.13333333334</v>
      </c>
      <c r="CQ174">
        <v>39.48833333333333</v>
      </c>
      <c r="CR174">
        <v>40</v>
      </c>
      <c r="CS174">
        <v>39.375</v>
      </c>
      <c r="CT174">
        <v>39.312</v>
      </c>
      <c r="CU174">
        <v>39.25</v>
      </c>
      <c r="CV174">
        <v>1959.952222222222</v>
      </c>
      <c r="CW174">
        <v>40.01074074074074</v>
      </c>
      <c r="CX174">
        <v>0</v>
      </c>
      <c r="CY174">
        <v>1678812866.1</v>
      </c>
      <c r="CZ174">
        <v>0</v>
      </c>
      <c r="DA174">
        <v>0</v>
      </c>
      <c r="DB174" t="s">
        <v>356</v>
      </c>
      <c r="DC174">
        <v>1678481775.6</v>
      </c>
      <c r="DD174">
        <v>1678481780.6</v>
      </c>
      <c r="DE174">
        <v>0</v>
      </c>
      <c r="DF174">
        <v>1.339</v>
      </c>
      <c r="DG174">
        <v>0.082</v>
      </c>
      <c r="DH174">
        <v>-1.99</v>
      </c>
      <c r="DI174">
        <v>-0.032</v>
      </c>
      <c r="DJ174">
        <v>420</v>
      </c>
      <c r="DK174">
        <v>29</v>
      </c>
      <c r="DL174">
        <v>0.33</v>
      </c>
      <c r="DM174">
        <v>0.22</v>
      </c>
      <c r="DN174">
        <v>-31.61691463414634</v>
      </c>
      <c r="DO174">
        <v>-1.305982578397183</v>
      </c>
      <c r="DP174">
        <v>0.1503449084377611</v>
      </c>
      <c r="DQ174">
        <v>0</v>
      </c>
      <c r="DR174">
        <v>1.331266097560976</v>
      </c>
      <c r="DS174">
        <v>-0.257229825783968</v>
      </c>
      <c r="DT174">
        <v>0.02546261284832435</v>
      </c>
      <c r="DU174">
        <v>0</v>
      </c>
      <c r="DV174">
        <v>0</v>
      </c>
      <c r="DW174">
        <v>2</v>
      </c>
      <c r="DX174" t="s">
        <v>365</v>
      </c>
      <c r="DY174">
        <v>2.98057</v>
      </c>
      <c r="DZ174">
        <v>2.71555</v>
      </c>
      <c r="EA174">
        <v>0.121382</v>
      </c>
      <c r="EB174">
        <v>0.124184</v>
      </c>
      <c r="EC174">
        <v>0.123805</v>
      </c>
      <c r="ED174">
        <v>0.117619</v>
      </c>
      <c r="EE174">
        <v>27855.4</v>
      </c>
      <c r="EF174">
        <v>27862.6</v>
      </c>
      <c r="EG174">
        <v>29479.8</v>
      </c>
      <c r="EH174">
        <v>29431.5</v>
      </c>
      <c r="EI174">
        <v>34219.4</v>
      </c>
      <c r="EJ174">
        <v>34492.2</v>
      </c>
      <c r="EK174">
        <v>41534.8</v>
      </c>
      <c r="EL174">
        <v>41920.9</v>
      </c>
      <c r="EM174">
        <v>1.9503</v>
      </c>
      <c r="EN174">
        <v>1.87783</v>
      </c>
      <c r="EO174">
        <v>0.181627</v>
      </c>
      <c r="EP174">
        <v>0</v>
      </c>
      <c r="EQ174">
        <v>32.0618</v>
      </c>
      <c r="ER174">
        <v>999.9</v>
      </c>
      <c r="ES174">
        <v>51.3</v>
      </c>
      <c r="ET174">
        <v>33.3</v>
      </c>
      <c r="EU174">
        <v>28.9675</v>
      </c>
      <c r="EV174">
        <v>63.21</v>
      </c>
      <c r="EW174">
        <v>31.9151</v>
      </c>
      <c r="EX174">
        <v>1</v>
      </c>
      <c r="EY174">
        <v>0.0954217</v>
      </c>
      <c r="EZ174">
        <v>-2.41509</v>
      </c>
      <c r="FA174">
        <v>20.3216</v>
      </c>
      <c r="FB174">
        <v>5.21894</v>
      </c>
      <c r="FC174">
        <v>12.0099</v>
      </c>
      <c r="FD174">
        <v>4.9893</v>
      </c>
      <c r="FE174">
        <v>3.28865</v>
      </c>
      <c r="FF174">
        <v>9999</v>
      </c>
      <c r="FG174">
        <v>9999</v>
      </c>
      <c r="FH174">
        <v>9999</v>
      </c>
      <c r="FI174">
        <v>999.9</v>
      </c>
      <c r="FJ174">
        <v>1.86798</v>
      </c>
      <c r="FK174">
        <v>1.86702</v>
      </c>
      <c r="FL174">
        <v>1.86646</v>
      </c>
      <c r="FM174">
        <v>1.86632</v>
      </c>
      <c r="FN174">
        <v>1.86816</v>
      </c>
      <c r="FO174">
        <v>1.87058</v>
      </c>
      <c r="FP174">
        <v>1.86931</v>
      </c>
      <c r="FQ174">
        <v>1.8707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-4.083</v>
      </c>
      <c r="GF174">
        <v>-0.1041</v>
      </c>
      <c r="GG174">
        <v>-2.056217051124162</v>
      </c>
      <c r="GH174">
        <v>-0.003737517340571005</v>
      </c>
      <c r="GI174">
        <v>5.982085394622747E-07</v>
      </c>
      <c r="GJ174">
        <v>-1.391655459703326E-10</v>
      </c>
      <c r="GK174">
        <v>-0.1041177506153227</v>
      </c>
      <c r="GL174">
        <v>0</v>
      </c>
      <c r="GM174">
        <v>0</v>
      </c>
      <c r="GN174">
        <v>0</v>
      </c>
      <c r="GO174">
        <v>3</v>
      </c>
      <c r="GP174">
        <v>2314</v>
      </c>
      <c r="GQ174">
        <v>1</v>
      </c>
      <c r="GR174">
        <v>27</v>
      </c>
      <c r="GS174">
        <v>5518.1</v>
      </c>
      <c r="GT174">
        <v>5518</v>
      </c>
      <c r="GU174">
        <v>1.47705</v>
      </c>
      <c r="GV174">
        <v>2.23389</v>
      </c>
      <c r="GW174">
        <v>1.39648</v>
      </c>
      <c r="GX174">
        <v>2.35352</v>
      </c>
      <c r="GY174">
        <v>1.49536</v>
      </c>
      <c r="GZ174">
        <v>2.51953</v>
      </c>
      <c r="HA174">
        <v>40.2728</v>
      </c>
      <c r="HB174">
        <v>23.8774</v>
      </c>
      <c r="HC174">
        <v>18</v>
      </c>
      <c r="HD174">
        <v>532.658</v>
      </c>
      <c r="HE174">
        <v>440.369</v>
      </c>
      <c r="HF174">
        <v>34.8949</v>
      </c>
      <c r="HG174">
        <v>28.7816</v>
      </c>
      <c r="HH174">
        <v>30.0004</v>
      </c>
      <c r="HI174">
        <v>28.5635</v>
      </c>
      <c r="HJ174">
        <v>28.4654</v>
      </c>
      <c r="HK174">
        <v>29.5676</v>
      </c>
      <c r="HL174">
        <v>0</v>
      </c>
      <c r="HM174">
        <v>100</v>
      </c>
      <c r="HN174">
        <v>35.0033</v>
      </c>
      <c r="HO174">
        <v>640.0890000000001</v>
      </c>
      <c r="HP174">
        <v>29.2491</v>
      </c>
      <c r="HQ174">
        <v>100.826</v>
      </c>
      <c r="HR174">
        <v>100.699</v>
      </c>
    </row>
    <row r="175" spans="1:226">
      <c r="A175">
        <v>159</v>
      </c>
      <c r="B175">
        <v>1678812866</v>
      </c>
      <c r="C175">
        <v>2546.900000095367</v>
      </c>
      <c r="D175" t="s">
        <v>677</v>
      </c>
      <c r="E175" t="s">
        <v>678</v>
      </c>
      <c r="F175">
        <v>5</v>
      </c>
      <c r="G175" t="s">
        <v>410</v>
      </c>
      <c r="H175" t="s">
        <v>354</v>
      </c>
      <c r="I175">
        <v>1678812858.214286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643.3800190980487</v>
      </c>
      <c r="AK175">
        <v>619.6756363636362</v>
      </c>
      <c r="AL175">
        <v>3.451939359537329</v>
      </c>
      <c r="AM175">
        <v>64.39816624737645</v>
      </c>
      <c r="AN175">
        <f>(AP175 - AO175 + BO175*1E3/(8.314*(BQ175+273.15)) * AR175/BN175 * AQ175) * BN175/(100*BB175) * 1000/(1000 - AP175)</f>
        <v>0</v>
      </c>
      <c r="AO175">
        <v>28.09618002833865</v>
      </c>
      <c r="AP175">
        <v>29.36682545454544</v>
      </c>
      <c r="AQ175">
        <v>-0.0004121824368697474</v>
      </c>
      <c r="AR175">
        <v>112.6110813942616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2.96</v>
      </c>
      <c r="BC175">
        <v>0.5</v>
      </c>
      <c r="BD175" t="s">
        <v>355</v>
      </c>
      <c r="BE175">
        <v>2</v>
      </c>
      <c r="BF175" t="b">
        <v>1</v>
      </c>
      <c r="BG175">
        <v>1678812858.214286</v>
      </c>
      <c r="BH175">
        <v>577.2306071428571</v>
      </c>
      <c r="BI175">
        <v>609.1054285714284</v>
      </c>
      <c r="BJ175">
        <v>29.39289642857143</v>
      </c>
      <c r="BK175">
        <v>28.09627142857143</v>
      </c>
      <c r="BL175">
        <v>581.2844285714285</v>
      </c>
      <c r="BM175">
        <v>29.49701785714286</v>
      </c>
      <c r="BN175">
        <v>500.0627857142857</v>
      </c>
      <c r="BO175">
        <v>90.99122857142858</v>
      </c>
      <c r="BP175">
        <v>0.10001605</v>
      </c>
      <c r="BQ175">
        <v>34.40811785714286</v>
      </c>
      <c r="BR175">
        <v>34.99641428571429</v>
      </c>
      <c r="BS175">
        <v>999.9000000000002</v>
      </c>
      <c r="BT175">
        <v>0</v>
      </c>
      <c r="BU175">
        <v>0</v>
      </c>
      <c r="BV175">
        <v>9994.758571428571</v>
      </c>
      <c r="BW175">
        <v>0</v>
      </c>
      <c r="BX175">
        <v>5.835095357142859</v>
      </c>
      <c r="BY175">
        <v>-31.87477142857143</v>
      </c>
      <c r="BZ175">
        <v>594.710607142857</v>
      </c>
      <c r="CA175">
        <v>626.7136071428571</v>
      </c>
      <c r="CB175">
        <v>1.296641785714286</v>
      </c>
      <c r="CC175">
        <v>609.1054285714284</v>
      </c>
      <c r="CD175">
        <v>28.09627142857143</v>
      </c>
      <c r="CE175">
        <v>2.674495714285714</v>
      </c>
      <c r="CF175">
        <v>2.556513571428571</v>
      </c>
      <c r="CG175">
        <v>22.12925000000001</v>
      </c>
      <c r="CH175">
        <v>21.39081785714286</v>
      </c>
      <c r="CI175">
        <v>1999.991071428571</v>
      </c>
      <c r="CJ175">
        <v>0.9799947142857144</v>
      </c>
      <c r="CK175">
        <v>0.02000548571428571</v>
      </c>
      <c r="CL175">
        <v>0</v>
      </c>
      <c r="CM175">
        <v>2.30605</v>
      </c>
      <c r="CN175">
        <v>0</v>
      </c>
      <c r="CO175">
        <v>5716.898928571429</v>
      </c>
      <c r="CP175">
        <v>16749.36428571429</v>
      </c>
      <c r="CQ175">
        <v>39.48425000000001</v>
      </c>
      <c r="CR175">
        <v>40.00885714285715</v>
      </c>
      <c r="CS175">
        <v>39.375</v>
      </c>
      <c r="CT175">
        <v>39.312</v>
      </c>
      <c r="CU175">
        <v>39.25</v>
      </c>
      <c r="CV175">
        <v>1959.980357142857</v>
      </c>
      <c r="CW175">
        <v>40.01071428571429</v>
      </c>
      <c r="CX175">
        <v>0</v>
      </c>
      <c r="CY175">
        <v>1678812870.9</v>
      </c>
      <c r="CZ175">
        <v>0</v>
      </c>
      <c r="DA175">
        <v>0</v>
      </c>
      <c r="DB175" t="s">
        <v>356</v>
      </c>
      <c r="DC175">
        <v>1678481775.6</v>
      </c>
      <c r="DD175">
        <v>1678481780.6</v>
      </c>
      <c r="DE175">
        <v>0</v>
      </c>
      <c r="DF175">
        <v>1.339</v>
      </c>
      <c r="DG175">
        <v>0.082</v>
      </c>
      <c r="DH175">
        <v>-1.99</v>
      </c>
      <c r="DI175">
        <v>-0.032</v>
      </c>
      <c r="DJ175">
        <v>420</v>
      </c>
      <c r="DK175">
        <v>29</v>
      </c>
      <c r="DL175">
        <v>0.33</v>
      </c>
      <c r="DM175">
        <v>0.22</v>
      </c>
      <c r="DN175">
        <v>-31.79394</v>
      </c>
      <c r="DO175">
        <v>-1.619070168855473</v>
      </c>
      <c r="DP175">
        <v>0.1836147513137218</v>
      </c>
      <c r="DQ175">
        <v>0</v>
      </c>
      <c r="DR175">
        <v>1.3078745</v>
      </c>
      <c r="DS175">
        <v>-0.2227452157598534</v>
      </c>
      <c r="DT175">
        <v>0.0214692757155429</v>
      </c>
      <c r="DU175">
        <v>0</v>
      </c>
      <c r="DV175">
        <v>0</v>
      </c>
      <c r="DW175">
        <v>2</v>
      </c>
      <c r="DX175" t="s">
        <v>365</v>
      </c>
      <c r="DY175">
        <v>2.9805</v>
      </c>
      <c r="DZ175">
        <v>2.71567</v>
      </c>
      <c r="EA175">
        <v>0.123803</v>
      </c>
      <c r="EB175">
        <v>0.126546</v>
      </c>
      <c r="EC175">
        <v>0.123755</v>
      </c>
      <c r="ED175">
        <v>0.117619</v>
      </c>
      <c r="EE175">
        <v>27779.2</v>
      </c>
      <c r="EF175">
        <v>27787.2</v>
      </c>
      <c r="EG175">
        <v>29480.4</v>
      </c>
      <c r="EH175">
        <v>29431.3</v>
      </c>
      <c r="EI175">
        <v>34221.8</v>
      </c>
      <c r="EJ175">
        <v>34492</v>
      </c>
      <c r="EK175">
        <v>41535.3</v>
      </c>
      <c r="EL175">
        <v>41920.6</v>
      </c>
      <c r="EM175">
        <v>1.9505</v>
      </c>
      <c r="EN175">
        <v>1.87792</v>
      </c>
      <c r="EO175">
        <v>0.181116</v>
      </c>
      <c r="EP175">
        <v>0</v>
      </c>
      <c r="EQ175">
        <v>32.0604</v>
      </c>
      <c r="ER175">
        <v>999.9</v>
      </c>
      <c r="ES175">
        <v>51.3</v>
      </c>
      <c r="ET175">
        <v>33.3</v>
      </c>
      <c r="EU175">
        <v>28.965</v>
      </c>
      <c r="EV175">
        <v>63.37</v>
      </c>
      <c r="EW175">
        <v>31.8429</v>
      </c>
      <c r="EX175">
        <v>1</v>
      </c>
      <c r="EY175">
        <v>0.09614839999999999</v>
      </c>
      <c r="EZ175">
        <v>-2.43361</v>
      </c>
      <c r="FA175">
        <v>20.3215</v>
      </c>
      <c r="FB175">
        <v>5.21849</v>
      </c>
      <c r="FC175">
        <v>12.0099</v>
      </c>
      <c r="FD175">
        <v>4.9892</v>
      </c>
      <c r="FE175">
        <v>3.2886</v>
      </c>
      <c r="FF175">
        <v>9999</v>
      </c>
      <c r="FG175">
        <v>9999</v>
      </c>
      <c r="FH175">
        <v>9999</v>
      </c>
      <c r="FI175">
        <v>999.9</v>
      </c>
      <c r="FJ175">
        <v>1.86798</v>
      </c>
      <c r="FK175">
        <v>1.86704</v>
      </c>
      <c r="FL175">
        <v>1.86646</v>
      </c>
      <c r="FM175">
        <v>1.8663</v>
      </c>
      <c r="FN175">
        <v>1.86818</v>
      </c>
      <c r="FO175">
        <v>1.87057</v>
      </c>
      <c r="FP175">
        <v>1.8693</v>
      </c>
      <c r="FQ175">
        <v>1.87068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-4.136</v>
      </c>
      <c r="GF175">
        <v>-0.1041</v>
      </c>
      <c r="GG175">
        <v>-2.056217051124162</v>
      </c>
      <c r="GH175">
        <v>-0.003737517340571005</v>
      </c>
      <c r="GI175">
        <v>5.982085394622747E-07</v>
      </c>
      <c r="GJ175">
        <v>-1.391655459703326E-10</v>
      </c>
      <c r="GK175">
        <v>-0.1041177506153227</v>
      </c>
      <c r="GL175">
        <v>0</v>
      </c>
      <c r="GM175">
        <v>0</v>
      </c>
      <c r="GN175">
        <v>0</v>
      </c>
      <c r="GO175">
        <v>3</v>
      </c>
      <c r="GP175">
        <v>2314</v>
      </c>
      <c r="GQ175">
        <v>1</v>
      </c>
      <c r="GR175">
        <v>27</v>
      </c>
      <c r="GS175">
        <v>5518.2</v>
      </c>
      <c r="GT175">
        <v>5518.1</v>
      </c>
      <c r="GU175">
        <v>1.50635</v>
      </c>
      <c r="GV175">
        <v>2.21802</v>
      </c>
      <c r="GW175">
        <v>1.39648</v>
      </c>
      <c r="GX175">
        <v>2.35229</v>
      </c>
      <c r="GY175">
        <v>1.49536</v>
      </c>
      <c r="GZ175">
        <v>2.51343</v>
      </c>
      <c r="HA175">
        <v>40.2474</v>
      </c>
      <c r="HB175">
        <v>23.8861</v>
      </c>
      <c r="HC175">
        <v>18</v>
      </c>
      <c r="HD175">
        <v>532.823</v>
      </c>
      <c r="HE175">
        <v>440.457</v>
      </c>
      <c r="HF175">
        <v>34.994</v>
      </c>
      <c r="HG175">
        <v>28.7839</v>
      </c>
      <c r="HH175">
        <v>30.0005</v>
      </c>
      <c r="HI175">
        <v>28.5671</v>
      </c>
      <c r="HJ175">
        <v>28.469</v>
      </c>
      <c r="HK175">
        <v>30.1477</v>
      </c>
      <c r="HL175">
        <v>0</v>
      </c>
      <c r="HM175">
        <v>100</v>
      </c>
      <c r="HN175">
        <v>35.0048</v>
      </c>
      <c r="HO175">
        <v>660.124</v>
      </c>
      <c r="HP175">
        <v>29.2491</v>
      </c>
      <c r="HQ175">
        <v>100.827</v>
      </c>
      <c r="HR175">
        <v>100.698</v>
      </c>
    </row>
    <row r="176" spans="1:226">
      <c r="A176">
        <v>160</v>
      </c>
      <c r="B176">
        <v>1678812871</v>
      </c>
      <c r="C176">
        <v>2551.900000095367</v>
      </c>
      <c r="D176" t="s">
        <v>679</v>
      </c>
      <c r="E176" t="s">
        <v>680</v>
      </c>
      <c r="F176">
        <v>5</v>
      </c>
      <c r="G176" t="s">
        <v>410</v>
      </c>
      <c r="H176" t="s">
        <v>354</v>
      </c>
      <c r="I176">
        <v>1678812863.5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660.6067549056561</v>
      </c>
      <c r="AK176">
        <v>636.8984121212121</v>
      </c>
      <c r="AL176">
        <v>3.442628743398629</v>
      </c>
      <c r="AM176">
        <v>64.39816624737645</v>
      </c>
      <c r="AN176">
        <f>(AP176 - AO176 + BO176*1E3/(8.314*(BQ176+273.15)) * AR176/BN176 * AQ176) * BN176/(100*BB176) * 1000/(1000 - AP176)</f>
        <v>0</v>
      </c>
      <c r="AO176">
        <v>28.09606889004613</v>
      </c>
      <c r="AP176">
        <v>29.35153454545454</v>
      </c>
      <c r="AQ176">
        <v>-0.0002312432423144711</v>
      </c>
      <c r="AR176">
        <v>112.6110813942616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2.96</v>
      </c>
      <c r="BC176">
        <v>0.5</v>
      </c>
      <c r="BD176" t="s">
        <v>355</v>
      </c>
      <c r="BE176">
        <v>2</v>
      </c>
      <c r="BF176" t="b">
        <v>1</v>
      </c>
      <c r="BG176">
        <v>1678812863.5</v>
      </c>
      <c r="BH176">
        <v>594.8279629629629</v>
      </c>
      <c r="BI176">
        <v>626.8129629629628</v>
      </c>
      <c r="BJ176">
        <v>29.37430370370371</v>
      </c>
      <c r="BK176">
        <v>28.09586296296297</v>
      </c>
      <c r="BL176">
        <v>598.937851851852</v>
      </c>
      <c r="BM176">
        <v>29.47842222222222</v>
      </c>
      <c r="BN176">
        <v>500.0521481481481</v>
      </c>
      <c r="BO176">
        <v>90.9912962962963</v>
      </c>
      <c r="BP176">
        <v>0.0999782222222222</v>
      </c>
      <c r="BQ176">
        <v>34.40807037037037</v>
      </c>
      <c r="BR176">
        <v>34.99234444444444</v>
      </c>
      <c r="BS176">
        <v>999.9000000000001</v>
      </c>
      <c r="BT176">
        <v>0</v>
      </c>
      <c r="BU176">
        <v>0</v>
      </c>
      <c r="BV176">
        <v>9994.774444444445</v>
      </c>
      <c r="BW176">
        <v>0</v>
      </c>
      <c r="BX176">
        <v>5.756952592592592</v>
      </c>
      <c r="BY176">
        <v>-31.98507777777778</v>
      </c>
      <c r="BZ176">
        <v>612.829111111111</v>
      </c>
      <c r="CA176">
        <v>644.9328888888888</v>
      </c>
      <c r="CB176">
        <v>1.278451111111111</v>
      </c>
      <c r="CC176">
        <v>626.8129629629628</v>
      </c>
      <c r="CD176">
        <v>28.09586296296297</v>
      </c>
      <c r="CE176">
        <v>2.672805925925926</v>
      </c>
      <c r="CF176">
        <v>2.556478518518518</v>
      </c>
      <c r="CG176">
        <v>22.11887777777777</v>
      </c>
      <c r="CH176">
        <v>21.3906</v>
      </c>
      <c r="CI176">
        <v>1999.995555555555</v>
      </c>
      <c r="CJ176">
        <v>0.9799947777777779</v>
      </c>
      <c r="CK176">
        <v>0.02000542222222222</v>
      </c>
      <c r="CL176">
        <v>0</v>
      </c>
      <c r="CM176">
        <v>2.280981481481481</v>
      </c>
      <c r="CN176">
        <v>0</v>
      </c>
      <c r="CO176">
        <v>5716.486666666668</v>
      </c>
      <c r="CP176">
        <v>16749.4</v>
      </c>
      <c r="CQ176">
        <v>39.493</v>
      </c>
      <c r="CR176">
        <v>40.02985185185184</v>
      </c>
      <c r="CS176">
        <v>39.375</v>
      </c>
      <c r="CT176">
        <v>39.312</v>
      </c>
      <c r="CU176">
        <v>39.25</v>
      </c>
      <c r="CV176">
        <v>1959.984814814815</v>
      </c>
      <c r="CW176">
        <v>40.01074074074074</v>
      </c>
      <c r="CX176">
        <v>0</v>
      </c>
      <c r="CY176">
        <v>1678812875.7</v>
      </c>
      <c r="CZ176">
        <v>0</v>
      </c>
      <c r="DA176">
        <v>0</v>
      </c>
      <c r="DB176" t="s">
        <v>356</v>
      </c>
      <c r="DC176">
        <v>1678481775.6</v>
      </c>
      <c r="DD176">
        <v>1678481780.6</v>
      </c>
      <c r="DE176">
        <v>0</v>
      </c>
      <c r="DF176">
        <v>1.339</v>
      </c>
      <c r="DG176">
        <v>0.082</v>
      </c>
      <c r="DH176">
        <v>-1.99</v>
      </c>
      <c r="DI176">
        <v>-0.032</v>
      </c>
      <c r="DJ176">
        <v>420</v>
      </c>
      <c r="DK176">
        <v>29</v>
      </c>
      <c r="DL176">
        <v>0.33</v>
      </c>
      <c r="DM176">
        <v>0.22</v>
      </c>
      <c r="DN176">
        <v>-31.918435</v>
      </c>
      <c r="DO176">
        <v>-1.641028142589065</v>
      </c>
      <c r="DP176">
        <v>0.1859950262103802</v>
      </c>
      <c r="DQ176">
        <v>0</v>
      </c>
      <c r="DR176">
        <v>1.28961075</v>
      </c>
      <c r="DS176">
        <v>-0.2073783489681081</v>
      </c>
      <c r="DT176">
        <v>0.01995474823037114</v>
      </c>
      <c r="DU176">
        <v>0</v>
      </c>
      <c r="DV176">
        <v>0</v>
      </c>
      <c r="DW176">
        <v>2</v>
      </c>
      <c r="DX176" t="s">
        <v>365</v>
      </c>
      <c r="DY176">
        <v>2.98036</v>
      </c>
      <c r="DZ176">
        <v>2.71566</v>
      </c>
      <c r="EA176">
        <v>0.126182</v>
      </c>
      <c r="EB176">
        <v>0.128844</v>
      </c>
      <c r="EC176">
        <v>0.123707</v>
      </c>
      <c r="ED176">
        <v>0.117617</v>
      </c>
      <c r="EE176">
        <v>27703.8</v>
      </c>
      <c r="EF176">
        <v>27714.1</v>
      </c>
      <c r="EG176">
        <v>29480.5</v>
      </c>
      <c r="EH176">
        <v>29431.4</v>
      </c>
      <c r="EI176">
        <v>34224.2</v>
      </c>
      <c r="EJ176">
        <v>34492.3</v>
      </c>
      <c r="EK176">
        <v>41535.7</v>
      </c>
      <c r="EL176">
        <v>41920.7</v>
      </c>
      <c r="EM176">
        <v>1.95058</v>
      </c>
      <c r="EN176">
        <v>1.8782</v>
      </c>
      <c r="EO176">
        <v>0.1809</v>
      </c>
      <c r="EP176">
        <v>0</v>
      </c>
      <c r="EQ176">
        <v>32.0568</v>
      </c>
      <c r="ER176">
        <v>999.9</v>
      </c>
      <c r="ES176">
        <v>51.3</v>
      </c>
      <c r="ET176">
        <v>33.3</v>
      </c>
      <c r="EU176">
        <v>28.967</v>
      </c>
      <c r="EV176">
        <v>63.14</v>
      </c>
      <c r="EW176">
        <v>31.8069</v>
      </c>
      <c r="EX176">
        <v>1</v>
      </c>
      <c r="EY176">
        <v>0.0960594</v>
      </c>
      <c r="EZ176">
        <v>-2.33627</v>
      </c>
      <c r="FA176">
        <v>20.3226</v>
      </c>
      <c r="FB176">
        <v>5.21804</v>
      </c>
      <c r="FC176">
        <v>12.0099</v>
      </c>
      <c r="FD176">
        <v>4.9889</v>
      </c>
      <c r="FE176">
        <v>3.28863</v>
      </c>
      <c r="FF176">
        <v>9999</v>
      </c>
      <c r="FG176">
        <v>9999</v>
      </c>
      <c r="FH176">
        <v>9999</v>
      </c>
      <c r="FI176">
        <v>999.9</v>
      </c>
      <c r="FJ176">
        <v>1.86798</v>
      </c>
      <c r="FK176">
        <v>1.86703</v>
      </c>
      <c r="FL176">
        <v>1.86646</v>
      </c>
      <c r="FM176">
        <v>1.86633</v>
      </c>
      <c r="FN176">
        <v>1.86819</v>
      </c>
      <c r="FO176">
        <v>1.87057</v>
      </c>
      <c r="FP176">
        <v>1.86927</v>
      </c>
      <c r="FQ176">
        <v>1.87071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-4.19</v>
      </c>
      <c r="GF176">
        <v>-0.1041</v>
      </c>
      <c r="GG176">
        <v>-2.056217051124162</v>
      </c>
      <c r="GH176">
        <v>-0.003737517340571005</v>
      </c>
      <c r="GI176">
        <v>5.982085394622747E-07</v>
      </c>
      <c r="GJ176">
        <v>-1.391655459703326E-10</v>
      </c>
      <c r="GK176">
        <v>-0.1041177506153227</v>
      </c>
      <c r="GL176">
        <v>0</v>
      </c>
      <c r="GM176">
        <v>0</v>
      </c>
      <c r="GN176">
        <v>0</v>
      </c>
      <c r="GO176">
        <v>3</v>
      </c>
      <c r="GP176">
        <v>2314</v>
      </c>
      <c r="GQ176">
        <v>1</v>
      </c>
      <c r="GR176">
        <v>27</v>
      </c>
      <c r="GS176">
        <v>5518.3</v>
      </c>
      <c r="GT176">
        <v>5518.2</v>
      </c>
      <c r="GU176">
        <v>1.53931</v>
      </c>
      <c r="GV176">
        <v>2.21558</v>
      </c>
      <c r="GW176">
        <v>1.39771</v>
      </c>
      <c r="GX176">
        <v>2.34985</v>
      </c>
      <c r="GY176">
        <v>1.49536</v>
      </c>
      <c r="GZ176">
        <v>2.56104</v>
      </c>
      <c r="HA176">
        <v>40.2474</v>
      </c>
      <c r="HB176">
        <v>23.8861</v>
      </c>
      <c r="HC176">
        <v>18</v>
      </c>
      <c r="HD176">
        <v>532.907</v>
      </c>
      <c r="HE176">
        <v>440.652</v>
      </c>
      <c r="HF176">
        <v>35.0176</v>
      </c>
      <c r="HG176">
        <v>28.7864</v>
      </c>
      <c r="HH176">
        <v>30.0002</v>
      </c>
      <c r="HI176">
        <v>28.5708</v>
      </c>
      <c r="HJ176">
        <v>28.4727</v>
      </c>
      <c r="HK176">
        <v>30.8052</v>
      </c>
      <c r="HL176">
        <v>0</v>
      </c>
      <c r="HM176">
        <v>100</v>
      </c>
      <c r="HN176">
        <v>35.0121</v>
      </c>
      <c r="HO176">
        <v>673.481</v>
      </c>
      <c r="HP176">
        <v>29.2491</v>
      </c>
      <c r="HQ176">
        <v>100.828</v>
      </c>
      <c r="HR176">
        <v>100.699</v>
      </c>
    </row>
    <row r="177" spans="1:226">
      <c r="A177">
        <v>161</v>
      </c>
      <c r="B177">
        <v>1678812876</v>
      </c>
      <c r="C177">
        <v>2556.900000095367</v>
      </c>
      <c r="D177" t="s">
        <v>681</v>
      </c>
      <c r="E177" t="s">
        <v>682</v>
      </c>
      <c r="F177">
        <v>5</v>
      </c>
      <c r="G177" t="s">
        <v>410</v>
      </c>
      <c r="H177" t="s">
        <v>354</v>
      </c>
      <c r="I177">
        <v>1678812868.214286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677.8017986449258</v>
      </c>
      <c r="AK177">
        <v>654.074733333333</v>
      </c>
      <c r="AL177">
        <v>3.443953063561984</v>
      </c>
      <c r="AM177">
        <v>64.39816624737645</v>
      </c>
      <c r="AN177">
        <f>(AP177 - AO177 + BO177*1E3/(8.314*(BQ177+273.15)) * AR177/BN177 * AQ177) * BN177/(100*BB177) * 1000/(1000 - AP177)</f>
        <v>0</v>
      </c>
      <c r="AO177">
        <v>28.09647609957917</v>
      </c>
      <c r="AP177">
        <v>29.33730363636363</v>
      </c>
      <c r="AQ177">
        <v>-0.0002124449529345082</v>
      </c>
      <c r="AR177">
        <v>112.6110813942616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2.96</v>
      </c>
      <c r="BC177">
        <v>0.5</v>
      </c>
      <c r="BD177" t="s">
        <v>355</v>
      </c>
      <c r="BE177">
        <v>2</v>
      </c>
      <c r="BF177" t="b">
        <v>1</v>
      </c>
      <c r="BG177">
        <v>1678812868.214286</v>
      </c>
      <c r="BH177">
        <v>610.5393571428571</v>
      </c>
      <c r="BI177">
        <v>642.6625357142858</v>
      </c>
      <c r="BJ177">
        <v>29.35921071428572</v>
      </c>
      <c r="BK177">
        <v>28.09618928571428</v>
      </c>
      <c r="BL177">
        <v>614.6991785714287</v>
      </c>
      <c r="BM177">
        <v>29.46332142857143</v>
      </c>
      <c r="BN177">
        <v>500.0577857142858</v>
      </c>
      <c r="BO177">
        <v>90.99111071428571</v>
      </c>
      <c r="BP177">
        <v>0.09995214642857145</v>
      </c>
      <c r="BQ177">
        <v>34.40855</v>
      </c>
      <c r="BR177">
        <v>34.98871071428572</v>
      </c>
      <c r="BS177">
        <v>999.9000000000002</v>
      </c>
      <c r="BT177">
        <v>0</v>
      </c>
      <c r="BU177">
        <v>0</v>
      </c>
      <c r="BV177">
        <v>10005.54285714286</v>
      </c>
      <c r="BW177">
        <v>0</v>
      </c>
      <c r="BX177">
        <v>5.510697142857143</v>
      </c>
      <c r="BY177">
        <v>-32.12321071428571</v>
      </c>
      <c r="BZ177">
        <v>629.0063214285713</v>
      </c>
      <c r="CA177">
        <v>661.2409285714285</v>
      </c>
      <c r="CB177">
        <v>1.263015</v>
      </c>
      <c r="CC177">
        <v>642.6625357142858</v>
      </c>
      <c r="CD177">
        <v>28.09618928571428</v>
      </c>
      <c r="CE177">
        <v>2.671426071428571</v>
      </c>
      <c r="CF177">
        <v>2.556503214285715</v>
      </c>
      <c r="CG177">
        <v>22.11041071428572</v>
      </c>
      <c r="CH177">
        <v>21.39076071428572</v>
      </c>
      <c r="CI177">
        <v>2000.016428571429</v>
      </c>
      <c r="CJ177">
        <v>0.9799950357142857</v>
      </c>
      <c r="CK177">
        <v>0.02000516428571429</v>
      </c>
      <c r="CL177">
        <v>0</v>
      </c>
      <c r="CM177">
        <v>2.305060714285715</v>
      </c>
      <c r="CN177">
        <v>0</v>
      </c>
      <c r="CO177">
        <v>5716.381785714287</v>
      </c>
      <c r="CP177">
        <v>16749.56785714285</v>
      </c>
      <c r="CQ177">
        <v>39.49325</v>
      </c>
      <c r="CR177">
        <v>40.04871428571428</v>
      </c>
      <c r="CS177">
        <v>39.375</v>
      </c>
      <c r="CT177">
        <v>39.312</v>
      </c>
      <c r="CU177">
        <v>39.25</v>
      </c>
      <c r="CV177">
        <v>1960.005714285714</v>
      </c>
      <c r="CW177">
        <v>40.01071428571429</v>
      </c>
      <c r="CX177">
        <v>0</v>
      </c>
      <c r="CY177">
        <v>1678812881.1</v>
      </c>
      <c r="CZ177">
        <v>0</v>
      </c>
      <c r="DA177">
        <v>0</v>
      </c>
      <c r="DB177" t="s">
        <v>356</v>
      </c>
      <c r="DC177">
        <v>1678481775.6</v>
      </c>
      <c r="DD177">
        <v>1678481780.6</v>
      </c>
      <c r="DE177">
        <v>0</v>
      </c>
      <c r="DF177">
        <v>1.339</v>
      </c>
      <c r="DG177">
        <v>0.082</v>
      </c>
      <c r="DH177">
        <v>-1.99</v>
      </c>
      <c r="DI177">
        <v>-0.032</v>
      </c>
      <c r="DJ177">
        <v>420</v>
      </c>
      <c r="DK177">
        <v>29</v>
      </c>
      <c r="DL177">
        <v>0.33</v>
      </c>
      <c r="DM177">
        <v>0.22</v>
      </c>
      <c r="DN177">
        <v>-32.01792195121951</v>
      </c>
      <c r="DO177">
        <v>-1.600346341463375</v>
      </c>
      <c r="DP177">
        <v>0.185035128520064</v>
      </c>
      <c r="DQ177">
        <v>0</v>
      </c>
      <c r="DR177">
        <v>1.272141463414634</v>
      </c>
      <c r="DS177">
        <v>-0.1971190243902463</v>
      </c>
      <c r="DT177">
        <v>0.01945713732747879</v>
      </c>
      <c r="DU177">
        <v>0</v>
      </c>
      <c r="DV177">
        <v>0</v>
      </c>
      <c r="DW177">
        <v>2</v>
      </c>
      <c r="DX177" t="s">
        <v>365</v>
      </c>
      <c r="DY177">
        <v>2.98041</v>
      </c>
      <c r="DZ177">
        <v>2.71582</v>
      </c>
      <c r="EA177">
        <v>0.12853</v>
      </c>
      <c r="EB177">
        <v>0.131133</v>
      </c>
      <c r="EC177">
        <v>0.123664</v>
      </c>
      <c r="ED177">
        <v>0.117618</v>
      </c>
      <c r="EE177">
        <v>27628.9</v>
      </c>
      <c r="EF177">
        <v>27641.2</v>
      </c>
      <c r="EG177">
        <v>29480.1</v>
      </c>
      <c r="EH177">
        <v>29431.3</v>
      </c>
      <c r="EI177">
        <v>34225.2</v>
      </c>
      <c r="EJ177">
        <v>34492</v>
      </c>
      <c r="EK177">
        <v>41534.9</v>
      </c>
      <c r="EL177">
        <v>41920.4</v>
      </c>
      <c r="EM177">
        <v>1.9503</v>
      </c>
      <c r="EN177">
        <v>1.8779</v>
      </c>
      <c r="EO177">
        <v>0.181161</v>
      </c>
      <c r="EP177">
        <v>0</v>
      </c>
      <c r="EQ177">
        <v>32.0534</v>
      </c>
      <c r="ER177">
        <v>999.9</v>
      </c>
      <c r="ES177">
        <v>51.3</v>
      </c>
      <c r="ET177">
        <v>33.3</v>
      </c>
      <c r="EU177">
        <v>28.9665</v>
      </c>
      <c r="EV177">
        <v>63.12</v>
      </c>
      <c r="EW177">
        <v>32.0112</v>
      </c>
      <c r="EX177">
        <v>1</v>
      </c>
      <c r="EY177">
        <v>0.0959985</v>
      </c>
      <c r="EZ177">
        <v>-2.30431</v>
      </c>
      <c r="FA177">
        <v>20.3232</v>
      </c>
      <c r="FB177">
        <v>5.21804</v>
      </c>
      <c r="FC177">
        <v>12.0099</v>
      </c>
      <c r="FD177">
        <v>4.989</v>
      </c>
      <c r="FE177">
        <v>3.28845</v>
      </c>
      <c r="FF177">
        <v>9999</v>
      </c>
      <c r="FG177">
        <v>9999</v>
      </c>
      <c r="FH177">
        <v>9999</v>
      </c>
      <c r="FI177">
        <v>999.9</v>
      </c>
      <c r="FJ177">
        <v>1.86798</v>
      </c>
      <c r="FK177">
        <v>1.86705</v>
      </c>
      <c r="FL177">
        <v>1.86646</v>
      </c>
      <c r="FM177">
        <v>1.86631</v>
      </c>
      <c r="FN177">
        <v>1.86823</v>
      </c>
      <c r="FO177">
        <v>1.87058</v>
      </c>
      <c r="FP177">
        <v>1.86932</v>
      </c>
      <c r="FQ177">
        <v>1.87072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-4.243</v>
      </c>
      <c r="GF177">
        <v>-0.1041</v>
      </c>
      <c r="GG177">
        <v>-2.056217051124162</v>
      </c>
      <c r="GH177">
        <v>-0.003737517340571005</v>
      </c>
      <c r="GI177">
        <v>5.982085394622747E-07</v>
      </c>
      <c r="GJ177">
        <v>-1.391655459703326E-10</v>
      </c>
      <c r="GK177">
        <v>-0.1041177506153227</v>
      </c>
      <c r="GL177">
        <v>0</v>
      </c>
      <c r="GM177">
        <v>0</v>
      </c>
      <c r="GN177">
        <v>0</v>
      </c>
      <c r="GO177">
        <v>3</v>
      </c>
      <c r="GP177">
        <v>2314</v>
      </c>
      <c r="GQ177">
        <v>1</v>
      </c>
      <c r="GR177">
        <v>27</v>
      </c>
      <c r="GS177">
        <v>5518.3</v>
      </c>
      <c r="GT177">
        <v>5518.3</v>
      </c>
      <c r="GU177">
        <v>1.56738</v>
      </c>
      <c r="GV177">
        <v>2.21558</v>
      </c>
      <c r="GW177">
        <v>1.39648</v>
      </c>
      <c r="GX177">
        <v>2.35474</v>
      </c>
      <c r="GY177">
        <v>1.49536</v>
      </c>
      <c r="GZ177">
        <v>2.49512</v>
      </c>
      <c r="HA177">
        <v>40.2728</v>
      </c>
      <c r="HB177">
        <v>23.8861</v>
      </c>
      <c r="HC177">
        <v>18</v>
      </c>
      <c r="HD177">
        <v>532.751</v>
      </c>
      <c r="HE177">
        <v>440.492</v>
      </c>
      <c r="HF177">
        <v>35.0243</v>
      </c>
      <c r="HG177">
        <v>28.7886</v>
      </c>
      <c r="HH177">
        <v>30.0001</v>
      </c>
      <c r="HI177">
        <v>28.574</v>
      </c>
      <c r="HJ177">
        <v>28.4757</v>
      </c>
      <c r="HK177">
        <v>31.3837</v>
      </c>
      <c r="HL177">
        <v>0</v>
      </c>
      <c r="HM177">
        <v>100</v>
      </c>
      <c r="HN177">
        <v>35.0241</v>
      </c>
      <c r="HO177">
        <v>693.516</v>
      </c>
      <c r="HP177">
        <v>29.2491</v>
      </c>
      <c r="HQ177">
        <v>100.826</v>
      </c>
      <c r="HR177">
        <v>100.698</v>
      </c>
    </row>
    <row r="178" spans="1:226">
      <c r="A178">
        <v>162</v>
      </c>
      <c r="B178">
        <v>1678812881</v>
      </c>
      <c r="C178">
        <v>2561.900000095367</v>
      </c>
      <c r="D178" t="s">
        <v>683</v>
      </c>
      <c r="E178" t="s">
        <v>684</v>
      </c>
      <c r="F178">
        <v>5</v>
      </c>
      <c r="G178" t="s">
        <v>410</v>
      </c>
      <c r="H178" t="s">
        <v>354</v>
      </c>
      <c r="I178">
        <v>1678812873.5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695.0773574329842</v>
      </c>
      <c r="AK178">
        <v>671.2904363636363</v>
      </c>
      <c r="AL178">
        <v>3.453312539876715</v>
      </c>
      <c r="AM178">
        <v>64.39816624737645</v>
      </c>
      <c r="AN178">
        <f>(AP178 - AO178 + BO178*1E3/(8.314*(BQ178+273.15)) * AR178/BN178 * AQ178) * BN178/(100*BB178) * 1000/(1000 - AP178)</f>
        <v>0</v>
      </c>
      <c r="AO178">
        <v>28.09759189606122</v>
      </c>
      <c r="AP178">
        <v>29.32205333333332</v>
      </c>
      <c r="AQ178">
        <v>-0.0001634975758741139</v>
      </c>
      <c r="AR178">
        <v>112.6110813942616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2.96</v>
      </c>
      <c r="BC178">
        <v>0.5</v>
      </c>
      <c r="BD178" t="s">
        <v>355</v>
      </c>
      <c r="BE178">
        <v>2</v>
      </c>
      <c r="BF178" t="b">
        <v>1</v>
      </c>
      <c r="BG178">
        <v>1678812873.5</v>
      </c>
      <c r="BH178">
        <v>628.199814814815</v>
      </c>
      <c r="BI178">
        <v>660.3777037037037</v>
      </c>
      <c r="BJ178">
        <v>29.34269259259259</v>
      </c>
      <c r="BK178">
        <v>28.09647777777777</v>
      </c>
      <c r="BL178">
        <v>632.4155555555554</v>
      </c>
      <c r="BM178">
        <v>29.44681481481481</v>
      </c>
      <c r="BN178">
        <v>500.0772222222222</v>
      </c>
      <c r="BO178">
        <v>90.99191851851855</v>
      </c>
      <c r="BP178">
        <v>0.1000126111111111</v>
      </c>
      <c r="BQ178">
        <v>34.40811481481482</v>
      </c>
      <c r="BR178">
        <v>34.97114444444445</v>
      </c>
      <c r="BS178">
        <v>999.9000000000001</v>
      </c>
      <c r="BT178">
        <v>0</v>
      </c>
      <c r="BU178">
        <v>0</v>
      </c>
      <c r="BV178">
        <v>10007.94333333333</v>
      </c>
      <c r="BW178">
        <v>0</v>
      </c>
      <c r="BX178">
        <v>5.320876296296296</v>
      </c>
      <c r="BY178">
        <v>-32.17799629629629</v>
      </c>
      <c r="BZ178">
        <v>647.1899629629629</v>
      </c>
      <c r="CA178">
        <v>679.4685185185187</v>
      </c>
      <c r="CB178">
        <v>1.246212222222222</v>
      </c>
      <c r="CC178">
        <v>660.3777037037037</v>
      </c>
      <c r="CD178">
        <v>28.09647777777777</v>
      </c>
      <c r="CE178">
        <v>2.669947037037036</v>
      </c>
      <c r="CF178">
        <v>2.556551481481482</v>
      </c>
      <c r="CG178">
        <v>22.10132222222223</v>
      </c>
      <c r="CH178">
        <v>21.39107777777778</v>
      </c>
      <c r="CI178">
        <v>1999.986666666667</v>
      </c>
      <c r="CJ178">
        <v>0.9799950000000001</v>
      </c>
      <c r="CK178">
        <v>0.0200052</v>
      </c>
      <c r="CL178">
        <v>0</v>
      </c>
      <c r="CM178">
        <v>2.27624074074074</v>
      </c>
      <c r="CN178">
        <v>0</v>
      </c>
      <c r="CO178">
        <v>5716.482962962963</v>
      </c>
      <c r="CP178">
        <v>16749.32222222222</v>
      </c>
      <c r="CQ178">
        <v>39.5</v>
      </c>
      <c r="CR178">
        <v>40.0597037037037</v>
      </c>
      <c r="CS178">
        <v>39.375</v>
      </c>
      <c r="CT178">
        <v>39.319</v>
      </c>
      <c r="CU178">
        <v>39.25</v>
      </c>
      <c r="CV178">
        <v>1959.976666666666</v>
      </c>
      <c r="CW178">
        <v>40.01</v>
      </c>
      <c r="CX178">
        <v>0</v>
      </c>
      <c r="CY178">
        <v>1678812885.9</v>
      </c>
      <c r="CZ178">
        <v>0</v>
      </c>
      <c r="DA178">
        <v>0</v>
      </c>
      <c r="DB178" t="s">
        <v>356</v>
      </c>
      <c r="DC178">
        <v>1678481775.6</v>
      </c>
      <c r="DD178">
        <v>1678481780.6</v>
      </c>
      <c r="DE178">
        <v>0</v>
      </c>
      <c r="DF178">
        <v>1.339</v>
      </c>
      <c r="DG178">
        <v>0.082</v>
      </c>
      <c r="DH178">
        <v>-1.99</v>
      </c>
      <c r="DI178">
        <v>-0.032</v>
      </c>
      <c r="DJ178">
        <v>420</v>
      </c>
      <c r="DK178">
        <v>29</v>
      </c>
      <c r="DL178">
        <v>0.33</v>
      </c>
      <c r="DM178">
        <v>0.22</v>
      </c>
      <c r="DN178">
        <v>-32.14863658536586</v>
      </c>
      <c r="DO178">
        <v>-0.7415498257840342</v>
      </c>
      <c r="DP178">
        <v>0.08954688309074214</v>
      </c>
      <c r="DQ178">
        <v>0</v>
      </c>
      <c r="DR178">
        <v>1.255793658536585</v>
      </c>
      <c r="DS178">
        <v>-0.1899643902439049</v>
      </c>
      <c r="DT178">
        <v>0.01874207640787231</v>
      </c>
      <c r="DU178">
        <v>0</v>
      </c>
      <c r="DV178">
        <v>0</v>
      </c>
      <c r="DW178">
        <v>2</v>
      </c>
      <c r="DX178" t="s">
        <v>365</v>
      </c>
      <c r="DY178">
        <v>2.98026</v>
      </c>
      <c r="DZ178">
        <v>2.71575</v>
      </c>
      <c r="EA178">
        <v>0.130856</v>
      </c>
      <c r="EB178">
        <v>0.133383</v>
      </c>
      <c r="EC178">
        <v>0.123624</v>
      </c>
      <c r="ED178">
        <v>0.117627</v>
      </c>
      <c r="EE178">
        <v>27555.4</v>
      </c>
      <c r="EF178">
        <v>27569.5</v>
      </c>
      <c r="EG178">
        <v>29480.3</v>
      </c>
      <c r="EH178">
        <v>29431.3</v>
      </c>
      <c r="EI178">
        <v>34227.3</v>
      </c>
      <c r="EJ178">
        <v>34491.7</v>
      </c>
      <c r="EK178">
        <v>41535.5</v>
      </c>
      <c r="EL178">
        <v>41920.5</v>
      </c>
      <c r="EM178">
        <v>1.9506</v>
      </c>
      <c r="EN178">
        <v>1.87803</v>
      </c>
      <c r="EO178">
        <v>0.174753</v>
      </c>
      <c r="EP178">
        <v>0</v>
      </c>
      <c r="EQ178">
        <v>32.0505</v>
      </c>
      <c r="ER178">
        <v>999.9</v>
      </c>
      <c r="ES178">
        <v>51.3</v>
      </c>
      <c r="ET178">
        <v>33.3</v>
      </c>
      <c r="EU178">
        <v>28.9662</v>
      </c>
      <c r="EV178">
        <v>63.22</v>
      </c>
      <c r="EW178">
        <v>32.2917</v>
      </c>
      <c r="EX178">
        <v>1</v>
      </c>
      <c r="EY178">
        <v>0.0961128</v>
      </c>
      <c r="EZ178">
        <v>-2.32751</v>
      </c>
      <c r="FA178">
        <v>20.3229</v>
      </c>
      <c r="FB178">
        <v>5.21774</v>
      </c>
      <c r="FC178">
        <v>12.0099</v>
      </c>
      <c r="FD178">
        <v>4.98895</v>
      </c>
      <c r="FE178">
        <v>3.28848</v>
      </c>
      <c r="FF178">
        <v>9999</v>
      </c>
      <c r="FG178">
        <v>9999</v>
      </c>
      <c r="FH178">
        <v>9999</v>
      </c>
      <c r="FI178">
        <v>999.9</v>
      </c>
      <c r="FJ178">
        <v>1.86798</v>
      </c>
      <c r="FK178">
        <v>1.86703</v>
      </c>
      <c r="FL178">
        <v>1.86646</v>
      </c>
      <c r="FM178">
        <v>1.86632</v>
      </c>
      <c r="FN178">
        <v>1.86823</v>
      </c>
      <c r="FO178">
        <v>1.87057</v>
      </c>
      <c r="FP178">
        <v>1.8693</v>
      </c>
      <c r="FQ178">
        <v>1.87072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-4.295</v>
      </c>
      <c r="GF178">
        <v>-0.1041</v>
      </c>
      <c r="GG178">
        <v>-2.056217051124162</v>
      </c>
      <c r="GH178">
        <v>-0.003737517340571005</v>
      </c>
      <c r="GI178">
        <v>5.982085394622747E-07</v>
      </c>
      <c r="GJ178">
        <v>-1.391655459703326E-10</v>
      </c>
      <c r="GK178">
        <v>-0.1041177506153227</v>
      </c>
      <c r="GL178">
        <v>0</v>
      </c>
      <c r="GM178">
        <v>0</v>
      </c>
      <c r="GN178">
        <v>0</v>
      </c>
      <c r="GO178">
        <v>3</v>
      </c>
      <c r="GP178">
        <v>2314</v>
      </c>
      <c r="GQ178">
        <v>1</v>
      </c>
      <c r="GR178">
        <v>27</v>
      </c>
      <c r="GS178">
        <v>5518.4</v>
      </c>
      <c r="GT178">
        <v>5518.3</v>
      </c>
      <c r="GU178">
        <v>1.60034</v>
      </c>
      <c r="GV178">
        <v>2.22412</v>
      </c>
      <c r="GW178">
        <v>1.39648</v>
      </c>
      <c r="GX178">
        <v>2.35352</v>
      </c>
      <c r="GY178">
        <v>1.49536</v>
      </c>
      <c r="GZ178">
        <v>2.45972</v>
      </c>
      <c r="HA178">
        <v>40.2474</v>
      </c>
      <c r="HB178">
        <v>23.8861</v>
      </c>
      <c r="HC178">
        <v>18</v>
      </c>
      <c r="HD178">
        <v>532.984</v>
      </c>
      <c r="HE178">
        <v>440.595</v>
      </c>
      <c r="HF178">
        <v>35.0322</v>
      </c>
      <c r="HG178">
        <v>28.7911</v>
      </c>
      <c r="HH178">
        <v>30.0002</v>
      </c>
      <c r="HI178">
        <v>28.5774</v>
      </c>
      <c r="HJ178">
        <v>28.4793</v>
      </c>
      <c r="HK178">
        <v>32.0351</v>
      </c>
      <c r="HL178">
        <v>0</v>
      </c>
      <c r="HM178">
        <v>100</v>
      </c>
      <c r="HN178">
        <v>35.044</v>
      </c>
      <c r="HO178">
        <v>706.888</v>
      </c>
      <c r="HP178">
        <v>29.2491</v>
      </c>
      <c r="HQ178">
        <v>100.827</v>
      </c>
      <c r="HR178">
        <v>100.698</v>
      </c>
    </row>
    <row r="179" spans="1:226">
      <c r="A179">
        <v>163</v>
      </c>
      <c r="B179">
        <v>1678812886</v>
      </c>
      <c r="C179">
        <v>2566.900000095367</v>
      </c>
      <c r="D179" t="s">
        <v>685</v>
      </c>
      <c r="E179" t="s">
        <v>686</v>
      </c>
      <c r="F179">
        <v>5</v>
      </c>
      <c r="G179" t="s">
        <v>410</v>
      </c>
      <c r="H179" t="s">
        <v>354</v>
      </c>
      <c r="I179">
        <v>1678812878.214286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712.2933257128349</v>
      </c>
      <c r="AK179">
        <v>688.2465151515152</v>
      </c>
      <c r="AL179">
        <v>3.382278482094057</v>
      </c>
      <c r="AM179">
        <v>64.39816624737645</v>
      </c>
      <c r="AN179">
        <f>(AP179 - AO179 + BO179*1E3/(8.314*(BQ179+273.15)) * AR179/BN179 * AQ179) * BN179/(100*BB179) * 1000/(1000 - AP179)</f>
        <v>0</v>
      </c>
      <c r="AO179">
        <v>28.101396798222</v>
      </c>
      <c r="AP179">
        <v>29.30910363636363</v>
      </c>
      <c r="AQ179">
        <v>-0.0001145795684930184</v>
      </c>
      <c r="AR179">
        <v>112.6110813942616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2.96</v>
      </c>
      <c r="BC179">
        <v>0.5</v>
      </c>
      <c r="BD179" t="s">
        <v>355</v>
      </c>
      <c r="BE179">
        <v>2</v>
      </c>
      <c r="BF179" t="b">
        <v>1</v>
      </c>
      <c r="BG179">
        <v>1678812878.214286</v>
      </c>
      <c r="BH179">
        <v>643.9108214285716</v>
      </c>
      <c r="BI179">
        <v>676.1623571428572</v>
      </c>
      <c r="BJ179">
        <v>29.32908928571429</v>
      </c>
      <c r="BK179">
        <v>28.09808928571428</v>
      </c>
      <c r="BL179">
        <v>648.1760714285714</v>
      </c>
      <c r="BM179">
        <v>29.43321071428571</v>
      </c>
      <c r="BN179">
        <v>500.0736071428572</v>
      </c>
      <c r="BO179">
        <v>90.99278928571428</v>
      </c>
      <c r="BP179">
        <v>0.0999843</v>
      </c>
      <c r="BQ179">
        <v>34.40655357142857</v>
      </c>
      <c r="BR179">
        <v>34.93030714285714</v>
      </c>
      <c r="BS179">
        <v>999.9000000000002</v>
      </c>
      <c r="BT179">
        <v>0</v>
      </c>
      <c r="BU179">
        <v>0</v>
      </c>
      <c r="BV179">
        <v>10010.44285714286</v>
      </c>
      <c r="BW179">
        <v>0</v>
      </c>
      <c r="BX179">
        <v>5.344985714285713</v>
      </c>
      <c r="BY179">
        <v>-32.25158571428572</v>
      </c>
      <c r="BZ179">
        <v>663.3665714285714</v>
      </c>
      <c r="CA179">
        <v>695.7105357142856</v>
      </c>
      <c r="CB179">
        <v>1.231001785714286</v>
      </c>
      <c r="CC179">
        <v>676.1623571428572</v>
      </c>
      <c r="CD179">
        <v>28.09808928571428</v>
      </c>
      <c r="CE179">
        <v>2.668735000000001</v>
      </c>
      <c r="CF179">
        <v>2.556722857142857</v>
      </c>
      <c r="CG179">
        <v>22.09386785714286</v>
      </c>
      <c r="CH179">
        <v>21.39217142857143</v>
      </c>
      <c r="CI179">
        <v>2000.011785714286</v>
      </c>
      <c r="CJ179">
        <v>0.97999525</v>
      </c>
      <c r="CK179">
        <v>0.02000495</v>
      </c>
      <c r="CL179">
        <v>0</v>
      </c>
      <c r="CM179">
        <v>2.334560714285714</v>
      </c>
      <c r="CN179">
        <v>0</v>
      </c>
      <c r="CO179">
        <v>5716.761428571428</v>
      </c>
      <c r="CP179">
        <v>16749.53571428571</v>
      </c>
      <c r="CQ179">
        <v>39.5</v>
      </c>
      <c r="CR179">
        <v>40.0597857142857</v>
      </c>
      <c r="CS179">
        <v>39.37721428571428</v>
      </c>
      <c r="CT179">
        <v>39.32324999999999</v>
      </c>
      <c r="CU179">
        <v>39.25</v>
      </c>
      <c r="CV179">
        <v>1960.001785714285</v>
      </c>
      <c r="CW179">
        <v>40.01</v>
      </c>
      <c r="CX179">
        <v>0</v>
      </c>
      <c r="CY179">
        <v>1678812891.3</v>
      </c>
      <c r="CZ179">
        <v>0</v>
      </c>
      <c r="DA179">
        <v>0</v>
      </c>
      <c r="DB179" t="s">
        <v>356</v>
      </c>
      <c r="DC179">
        <v>1678481775.6</v>
      </c>
      <c r="DD179">
        <v>1678481780.6</v>
      </c>
      <c r="DE179">
        <v>0</v>
      </c>
      <c r="DF179">
        <v>1.339</v>
      </c>
      <c r="DG179">
        <v>0.082</v>
      </c>
      <c r="DH179">
        <v>-1.99</v>
      </c>
      <c r="DI179">
        <v>-0.032</v>
      </c>
      <c r="DJ179">
        <v>420</v>
      </c>
      <c r="DK179">
        <v>29</v>
      </c>
      <c r="DL179">
        <v>0.33</v>
      </c>
      <c r="DM179">
        <v>0.22</v>
      </c>
      <c r="DN179">
        <v>-32.2079</v>
      </c>
      <c r="DO179">
        <v>-0.8790033771105578</v>
      </c>
      <c r="DP179">
        <v>0.08948193672468104</v>
      </c>
      <c r="DQ179">
        <v>0</v>
      </c>
      <c r="DR179">
        <v>1.24027775</v>
      </c>
      <c r="DS179">
        <v>-0.1926201500938107</v>
      </c>
      <c r="DT179">
        <v>0.01854766299126387</v>
      </c>
      <c r="DU179">
        <v>0</v>
      </c>
      <c r="DV179">
        <v>0</v>
      </c>
      <c r="DW179">
        <v>2</v>
      </c>
      <c r="DX179" t="s">
        <v>365</v>
      </c>
      <c r="DY179">
        <v>2.98048</v>
      </c>
      <c r="DZ179">
        <v>2.71543</v>
      </c>
      <c r="EA179">
        <v>0.133113</v>
      </c>
      <c r="EB179">
        <v>0.135591</v>
      </c>
      <c r="EC179">
        <v>0.12359</v>
      </c>
      <c r="ED179">
        <v>0.117633</v>
      </c>
      <c r="EE179">
        <v>27483.5</v>
      </c>
      <c r="EF179">
        <v>27498.8</v>
      </c>
      <c r="EG179">
        <v>29479.9</v>
      </c>
      <c r="EH179">
        <v>29430.8</v>
      </c>
      <c r="EI179">
        <v>34228.7</v>
      </c>
      <c r="EJ179">
        <v>34491.1</v>
      </c>
      <c r="EK179">
        <v>41535.5</v>
      </c>
      <c r="EL179">
        <v>41919.9</v>
      </c>
      <c r="EM179">
        <v>1.95047</v>
      </c>
      <c r="EN179">
        <v>1.87827</v>
      </c>
      <c r="EO179">
        <v>0.176206</v>
      </c>
      <c r="EP179">
        <v>0</v>
      </c>
      <c r="EQ179">
        <v>32.0476</v>
      </c>
      <c r="ER179">
        <v>999.9</v>
      </c>
      <c r="ES179">
        <v>51.3</v>
      </c>
      <c r="ET179">
        <v>33.3</v>
      </c>
      <c r="EU179">
        <v>28.9655</v>
      </c>
      <c r="EV179">
        <v>63.02</v>
      </c>
      <c r="EW179">
        <v>31.6587</v>
      </c>
      <c r="EX179">
        <v>1</v>
      </c>
      <c r="EY179">
        <v>0.0963186</v>
      </c>
      <c r="EZ179">
        <v>-2.48734</v>
      </c>
      <c r="FA179">
        <v>20.3206</v>
      </c>
      <c r="FB179">
        <v>5.21774</v>
      </c>
      <c r="FC179">
        <v>12.0099</v>
      </c>
      <c r="FD179">
        <v>4.98855</v>
      </c>
      <c r="FE179">
        <v>3.2885</v>
      </c>
      <c r="FF179">
        <v>9999</v>
      </c>
      <c r="FG179">
        <v>9999</v>
      </c>
      <c r="FH179">
        <v>9999</v>
      </c>
      <c r="FI179">
        <v>999.9</v>
      </c>
      <c r="FJ179">
        <v>1.86798</v>
      </c>
      <c r="FK179">
        <v>1.86705</v>
      </c>
      <c r="FL179">
        <v>1.86646</v>
      </c>
      <c r="FM179">
        <v>1.86632</v>
      </c>
      <c r="FN179">
        <v>1.86824</v>
      </c>
      <c r="FO179">
        <v>1.87058</v>
      </c>
      <c r="FP179">
        <v>1.86933</v>
      </c>
      <c r="FQ179">
        <v>1.87072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-4.346</v>
      </c>
      <c r="GF179">
        <v>-0.1041</v>
      </c>
      <c r="GG179">
        <v>-2.056217051124162</v>
      </c>
      <c r="GH179">
        <v>-0.003737517340571005</v>
      </c>
      <c r="GI179">
        <v>5.982085394622747E-07</v>
      </c>
      <c r="GJ179">
        <v>-1.391655459703326E-10</v>
      </c>
      <c r="GK179">
        <v>-0.1041177506153227</v>
      </c>
      <c r="GL179">
        <v>0</v>
      </c>
      <c r="GM179">
        <v>0</v>
      </c>
      <c r="GN179">
        <v>0</v>
      </c>
      <c r="GO179">
        <v>3</v>
      </c>
      <c r="GP179">
        <v>2314</v>
      </c>
      <c r="GQ179">
        <v>1</v>
      </c>
      <c r="GR179">
        <v>27</v>
      </c>
      <c r="GS179">
        <v>5518.5</v>
      </c>
      <c r="GT179">
        <v>5518.4</v>
      </c>
      <c r="GU179">
        <v>1.62964</v>
      </c>
      <c r="GV179">
        <v>2.21924</v>
      </c>
      <c r="GW179">
        <v>1.39771</v>
      </c>
      <c r="GX179">
        <v>2.35107</v>
      </c>
      <c r="GY179">
        <v>1.49536</v>
      </c>
      <c r="GZ179">
        <v>2.56348</v>
      </c>
      <c r="HA179">
        <v>40.2474</v>
      </c>
      <c r="HB179">
        <v>23.8861</v>
      </c>
      <c r="HC179">
        <v>18</v>
      </c>
      <c r="HD179">
        <v>532.927</v>
      </c>
      <c r="HE179">
        <v>440.775</v>
      </c>
      <c r="HF179">
        <v>35.0514</v>
      </c>
      <c r="HG179">
        <v>28.7926</v>
      </c>
      <c r="HH179">
        <v>30.0003</v>
      </c>
      <c r="HI179">
        <v>28.5805</v>
      </c>
      <c r="HJ179">
        <v>28.4829</v>
      </c>
      <c r="HK179">
        <v>32.6108</v>
      </c>
      <c r="HL179">
        <v>0</v>
      </c>
      <c r="HM179">
        <v>100</v>
      </c>
      <c r="HN179">
        <v>35.1348</v>
      </c>
      <c r="HO179">
        <v>726.921</v>
      </c>
      <c r="HP179">
        <v>29.2491</v>
      </c>
      <c r="HQ179">
        <v>100.827</v>
      </c>
      <c r="HR179">
        <v>100.697</v>
      </c>
    </row>
    <row r="180" spans="1:226">
      <c r="A180">
        <v>164</v>
      </c>
      <c r="B180">
        <v>1678812891</v>
      </c>
      <c r="C180">
        <v>2571.900000095367</v>
      </c>
      <c r="D180" t="s">
        <v>687</v>
      </c>
      <c r="E180" t="s">
        <v>688</v>
      </c>
      <c r="F180">
        <v>5</v>
      </c>
      <c r="G180" t="s">
        <v>410</v>
      </c>
      <c r="H180" t="s">
        <v>354</v>
      </c>
      <c r="I180">
        <v>1678812883.5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729.4550119816413</v>
      </c>
      <c r="AK180">
        <v>705.4037575757575</v>
      </c>
      <c r="AL180">
        <v>3.443621258413518</v>
      </c>
      <c r="AM180">
        <v>64.39816624737645</v>
      </c>
      <c r="AN180">
        <f>(AP180 - AO180 + BO180*1E3/(8.314*(BQ180+273.15)) * AR180/BN180 * AQ180) * BN180/(100*BB180) * 1000/(1000 - AP180)</f>
        <v>0</v>
      </c>
      <c r="AO180">
        <v>28.09967562388081</v>
      </c>
      <c r="AP180">
        <v>29.30170787878787</v>
      </c>
      <c r="AQ180">
        <v>-4.872799712355597E-05</v>
      </c>
      <c r="AR180">
        <v>112.6110813942616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2.96</v>
      </c>
      <c r="BC180">
        <v>0.5</v>
      </c>
      <c r="BD180" t="s">
        <v>355</v>
      </c>
      <c r="BE180">
        <v>2</v>
      </c>
      <c r="BF180" t="b">
        <v>1</v>
      </c>
      <c r="BG180">
        <v>1678812883.5</v>
      </c>
      <c r="BH180">
        <v>661.4737037037038</v>
      </c>
      <c r="BI180">
        <v>693.8448148148149</v>
      </c>
      <c r="BJ180">
        <v>29.31520370370371</v>
      </c>
      <c r="BK180">
        <v>28.09931851851852</v>
      </c>
      <c r="BL180">
        <v>665.7941851851851</v>
      </c>
      <c r="BM180">
        <v>29.41932592592592</v>
      </c>
      <c r="BN180">
        <v>500.0775185185185</v>
      </c>
      <c r="BO180">
        <v>90.99354444444444</v>
      </c>
      <c r="BP180">
        <v>0.1000348703703704</v>
      </c>
      <c r="BQ180">
        <v>34.4069037037037</v>
      </c>
      <c r="BR180">
        <v>34.91761111111111</v>
      </c>
      <c r="BS180">
        <v>999.9000000000001</v>
      </c>
      <c r="BT180">
        <v>0</v>
      </c>
      <c r="BU180">
        <v>0</v>
      </c>
      <c r="BV180">
        <v>10001.03481481482</v>
      </c>
      <c r="BW180">
        <v>0</v>
      </c>
      <c r="BX180">
        <v>5.623304074074074</v>
      </c>
      <c r="BY180">
        <v>-32.3711962962963</v>
      </c>
      <c r="BZ180">
        <v>681.4503333333333</v>
      </c>
      <c r="CA180">
        <v>713.9051481481482</v>
      </c>
      <c r="CB180">
        <v>1.215896666666667</v>
      </c>
      <c r="CC180">
        <v>693.8448148148149</v>
      </c>
      <c r="CD180">
        <v>28.09931851851852</v>
      </c>
      <c r="CE180">
        <v>2.667494444444444</v>
      </c>
      <c r="CF180">
        <v>2.556855555555555</v>
      </c>
      <c r="CG180">
        <v>22.08623333333333</v>
      </c>
      <c r="CH180">
        <v>21.39302222222222</v>
      </c>
      <c r="CI180">
        <v>2000.003703703704</v>
      </c>
      <c r="CJ180">
        <v>0.9799952222222222</v>
      </c>
      <c r="CK180">
        <v>0.02000497777777778</v>
      </c>
      <c r="CL180">
        <v>0</v>
      </c>
      <c r="CM180">
        <v>2.271392592592592</v>
      </c>
      <c r="CN180">
        <v>0</v>
      </c>
      <c r="CO180">
        <v>5717.056666666666</v>
      </c>
      <c r="CP180">
        <v>16749.47037037037</v>
      </c>
      <c r="CQ180">
        <v>39.5</v>
      </c>
      <c r="CR180">
        <v>40.0597037037037</v>
      </c>
      <c r="CS180">
        <v>39.38877777777778</v>
      </c>
      <c r="CT180">
        <v>39.32366666666667</v>
      </c>
      <c r="CU180">
        <v>39.25</v>
      </c>
      <c r="CV180">
        <v>1959.993703703703</v>
      </c>
      <c r="CW180">
        <v>40.01</v>
      </c>
      <c r="CX180">
        <v>0</v>
      </c>
      <c r="CY180">
        <v>1678812896.1</v>
      </c>
      <c r="CZ180">
        <v>0</v>
      </c>
      <c r="DA180">
        <v>0</v>
      </c>
      <c r="DB180" t="s">
        <v>356</v>
      </c>
      <c r="DC180">
        <v>1678481775.6</v>
      </c>
      <c r="DD180">
        <v>1678481780.6</v>
      </c>
      <c r="DE180">
        <v>0</v>
      </c>
      <c r="DF180">
        <v>1.339</v>
      </c>
      <c r="DG180">
        <v>0.082</v>
      </c>
      <c r="DH180">
        <v>-1.99</v>
      </c>
      <c r="DI180">
        <v>-0.032</v>
      </c>
      <c r="DJ180">
        <v>420</v>
      </c>
      <c r="DK180">
        <v>29</v>
      </c>
      <c r="DL180">
        <v>0.33</v>
      </c>
      <c r="DM180">
        <v>0.22</v>
      </c>
      <c r="DN180">
        <v>-32.3051375</v>
      </c>
      <c r="DO180">
        <v>-1.316243527204468</v>
      </c>
      <c r="DP180">
        <v>0.1331186100579101</v>
      </c>
      <c r="DQ180">
        <v>0</v>
      </c>
      <c r="DR180">
        <v>1.2255835</v>
      </c>
      <c r="DS180">
        <v>-0.1775709568480296</v>
      </c>
      <c r="DT180">
        <v>0.01722024456127148</v>
      </c>
      <c r="DU180">
        <v>0</v>
      </c>
      <c r="DV180">
        <v>0</v>
      </c>
      <c r="DW180">
        <v>2</v>
      </c>
      <c r="DX180" t="s">
        <v>365</v>
      </c>
      <c r="DY180">
        <v>2.98011</v>
      </c>
      <c r="DZ180">
        <v>2.71557</v>
      </c>
      <c r="EA180">
        <v>0.135366</v>
      </c>
      <c r="EB180">
        <v>0.137787</v>
      </c>
      <c r="EC180">
        <v>0.123568</v>
      </c>
      <c r="ED180">
        <v>0.117627</v>
      </c>
      <c r="EE180">
        <v>27412.3</v>
      </c>
      <c r="EF180">
        <v>27428.5</v>
      </c>
      <c r="EG180">
        <v>29480.3</v>
      </c>
      <c r="EH180">
        <v>29430.3</v>
      </c>
      <c r="EI180">
        <v>34230.2</v>
      </c>
      <c r="EJ180">
        <v>34490.8</v>
      </c>
      <c r="EK180">
        <v>41536.2</v>
      </c>
      <c r="EL180">
        <v>41919.2</v>
      </c>
      <c r="EM180">
        <v>1.95042</v>
      </c>
      <c r="EN180">
        <v>1.87795</v>
      </c>
      <c r="EO180">
        <v>0.181515</v>
      </c>
      <c r="EP180">
        <v>0</v>
      </c>
      <c r="EQ180">
        <v>32.0471</v>
      </c>
      <c r="ER180">
        <v>999.9</v>
      </c>
      <c r="ES180">
        <v>51.3</v>
      </c>
      <c r="ET180">
        <v>33.3</v>
      </c>
      <c r="EU180">
        <v>28.9641</v>
      </c>
      <c r="EV180">
        <v>63.18</v>
      </c>
      <c r="EW180">
        <v>32.2997</v>
      </c>
      <c r="EX180">
        <v>1</v>
      </c>
      <c r="EY180">
        <v>0.0968369</v>
      </c>
      <c r="EZ180">
        <v>-2.62737</v>
      </c>
      <c r="FA180">
        <v>20.3186</v>
      </c>
      <c r="FB180">
        <v>5.21744</v>
      </c>
      <c r="FC180">
        <v>12.0099</v>
      </c>
      <c r="FD180">
        <v>4.989</v>
      </c>
      <c r="FE180">
        <v>3.28853</v>
      </c>
      <c r="FF180">
        <v>9999</v>
      </c>
      <c r="FG180">
        <v>9999</v>
      </c>
      <c r="FH180">
        <v>9999</v>
      </c>
      <c r="FI180">
        <v>999.9</v>
      </c>
      <c r="FJ180">
        <v>1.86798</v>
      </c>
      <c r="FK180">
        <v>1.86703</v>
      </c>
      <c r="FL180">
        <v>1.86646</v>
      </c>
      <c r="FM180">
        <v>1.86633</v>
      </c>
      <c r="FN180">
        <v>1.86821</v>
      </c>
      <c r="FO180">
        <v>1.87058</v>
      </c>
      <c r="FP180">
        <v>1.86932</v>
      </c>
      <c r="FQ180">
        <v>1.87072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-4.398</v>
      </c>
      <c r="GF180">
        <v>-0.1041</v>
      </c>
      <c r="GG180">
        <v>-2.056217051124162</v>
      </c>
      <c r="GH180">
        <v>-0.003737517340571005</v>
      </c>
      <c r="GI180">
        <v>5.982085394622747E-07</v>
      </c>
      <c r="GJ180">
        <v>-1.391655459703326E-10</v>
      </c>
      <c r="GK180">
        <v>-0.1041177506153227</v>
      </c>
      <c r="GL180">
        <v>0</v>
      </c>
      <c r="GM180">
        <v>0</v>
      </c>
      <c r="GN180">
        <v>0</v>
      </c>
      <c r="GO180">
        <v>3</v>
      </c>
      <c r="GP180">
        <v>2314</v>
      </c>
      <c r="GQ180">
        <v>1</v>
      </c>
      <c r="GR180">
        <v>27</v>
      </c>
      <c r="GS180">
        <v>5518.6</v>
      </c>
      <c r="GT180">
        <v>5518.5</v>
      </c>
      <c r="GU180">
        <v>1.66138</v>
      </c>
      <c r="GV180">
        <v>2.22168</v>
      </c>
      <c r="GW180">
        <v>1.39648</v>
      </c>
      <c r="GX180">
        <v>2.35107</v>
      </c>
      <c r="GY180">
        <v>1.49536</v>
      </c>
      <c r="GZ180">
        <v>2.4646</v>
      </c>
      <c r="HA180">
        <v>40.2474</v>
      </c>
      <c r="HB180">
        <v>23.8774</v>
      </c>
      <c r="HC180">
        <v>18</v>
      </c>
      <c r="HD180">
        <v>532.92</v>
      </c>
      <c r="HE180">
        <v>440.598</v>
      </c>
      <c r="HF180">
        <v>35.1364</v>
      </c>
      <c r="HG180">
        <v>28.7945</v>
      </c>
      <c r="HH180">
        <v>30.0004</v>
      </c>
      <c r="HI180">
        <v>28.5835</v>
      </c>
      <c r="HJ180">
        <v>28.4859</v>
      </c>
      <c r="HK180">
        <v>33.2633</v>
      </c>
      <c r="HL180">
        <v>0</v>
      </c>
      <c r="HM180">
        <v>100</v>
      </c>
      <c r="HN180">
        <v>35.1936</v>
      </c>
      <c r="HO180">
        <v>740.283</v>
      </c>
      <c r="HP180">
        <v>29.2491</v>
      </c>
      <c r="HQ180">
        <v>100.828</v>
      </c>
      <c r="HR180">
        <v>100.695</v>
      </c>
    </row>
    <row r="181" spans="1:226">
      <c r="A181">
        <v>165</v>
      </c>
      <c r="B181">
        <v>1678812896</v>
      </c>
      <c r="C181">
        <v>2576.900000095367</v>
      </c>
      <c r="D181" t="s">
        <v>689</v>
      </c>
      <c r="E181" t="s">
        <v>690</v>
      </c>
      <c r="F181">
        <v>5</v>
      </c>
      <c r="G181" t="s">
        <v>410</v>
      </c>
      <c r="H181" t="s">
        <v>354</v>
      </c>
      <c r="I181">
        <v>1678812888.214286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746.8951351779091</v>
      </c>
      <c r="AK181">
        <v>722.6068848484848</v>
      </c>
      <c r="AL181">
        <v>3.439358782503803</v>
      </c>
      <c r="AM181">
        <v>64.39816624737645</v>
      </c>
      <c r="AN181">
        <f>(AP181 - AO181 + BO181*1E3/(8.314*(BQ181+273.15)) * AR181/BN181 * AQ181) * BN181/(100*BB181) * 1000/(1000 - AP181)</f>
        <v>0</v>
      </c>
      <c r="AO181">
        <v>28.10074119814014</v>
      </c>
      <c r="AP181">
        <v>29.29169393939396</v>
      </c>
      <c r="AQ181">
        <v>-0.0001078803459455343</v>
      </c>
      <c r="AR181">
        <v>112.6110813942616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2.96</v>
      </c>
      <c r="BC181">
        <v>0.5</v>
      </c>
      <c r="BD181" t="s">
        <v>355</v>
      </c>
      <c r="BE181">
        <v>2</v>
      </c>
      <c r="BF181" t="b">
        <v>1</v>
      </c>
      <c r="BG181">
        <v>1678812888.214286</v>
      </c>
      <c r="BH181">
        <v>677.1523928571427</v>
      </c>
      <c r="BI181">
        <v>709.6686071428572</v>
      </c>
      <c r="BJ181">
        <v>29.30549642857143</v>
      </c>
      <c r="BK181">
        <v>28.10043571428571</v>
      </c>
      <c r="BL181">
        <v>681.5218928571429</v>
      </c>
      <c r="BM181">
        <v>29.40961071428572</v>
      </c>
      <c r="BN181">
        <v>500.0634285714286</v>
      </c>
      <c r="BO181">
        <v>90.9936214285714</v>
      </c>
      <c r="BP181">
        <v>0.09993641785714287</v>
      </c>
      <c r="BQ181">
        <v>34.41068571428571</v>
      </c>
      <c r="BR181">
        <v>34.93303928571429</v>
      </c>
      <c r="BS181">
        <v>999.9000000000002</v>
      </c>
      <c r="BT181">
        <v>0</v>
      </c>
      <c r="BU181">
        <v>0</v>
      </c>
      <c r="BV181">
        <v>10005.75857142857</v>
      </c>
      <c r="BW181">
        <v>0</v>
      </c>
      <c r="BX181">
        <v>5.781949642857143</v>
      </c>
      <c r="BY181">
        <v>-32.51633214285714</v>
      </c>
      <c r="BZ181">
        <v>697.5954285714286</v>
      </c>
      <c r="CA181">
        <v>730.187214285714</v>
      </c>
      <c r="CB181">
        <v>1.205057142857143</v>
      </c>
      <c r="CC181">
        <v>709.6686071428572</v>
      </c>
      <c r="CD181">
        <v>28.10043571428571</v>
      </c>
      <c r="CE181">
        <v>2.666612857142858</v>
      </c>
      <c r="CF181">
        <v>2.556960357142857</v>
      </c>
      <c r="CG181">
        <v>22.08081428571429</v>
      </c>
      <c r="CH181">
        <v>21.39368928571429</v>
      </c>
      <c r="CI181">
        <v>2000.005357142857</v>
      </c>
      <c r="CJ181">
        <v>0.9799951428571428</v>
      </c>
      <c r="CK181">
        <v>0.02000505714285715</v>
      </c>
      <c r="CL181">
        <v>0</v>
      </c>
      <c r="CM181">
        <v>2.263185714285714</v>
      </c>
      <c r="CN181">
        <v>0</v>
      </c>
      <c r="CO181">
        <v>5717.322142857142</v>
      </c>
      <c r="CP181">
        <v>16749.48928571428</v>
      </c>
      <c r="CQ181">
        <v>39.5</v>
      </c>
      <c r="CR181">
        <v>40.06199999999999</v>
      </c>
      <c r="CS181">
        <v>39.39935714285713</v>
      </c>
      <c r="CT181">
        <v>39.31875</v>
      </c>
      <c r="CU181">
        <v>39.25</v>
      </c>
      <c r="CV181">
        <v>1959.995</v>
      </c>
      <c r="CW181">
        <v>40.01035714285714</v>
      </c>
      <c r="CX181">
        <v>0</v>
      </c>
      <c r="CY181">
        <v>1678812900.9</v>
      </c>
      <c r="CZ181">
        <v>0</v>
      </c>
      <c r="DA181">
        <v>0</v>
      </c>
      <c r="DB181" t="s">
        <v>356</v>
      </c>
      <c r="DC181">
        <v>1678481775.6</v>
      </c>
      <c r="DD181">
        <v>1678481780.6</v>
      </c>
      <c r="DE181">
        <v>0</v>
      </c>
      <c r="DF181">
        <v>1.339</v>
      </c>
      <c r="DG181">
        <v>0.082</v>
      </c>
      <c r="DH181">
        <v>-1.99</v>
      </c>
      <c r="DI181">
        <v>-0.032</v>
      </c>
      <c r="DJ181">
        <v>420</v>
      </c>
      <c r="DK181">
        <v>29</v>
      </c>
      <c r="DL181">
        <v>0.33</v>
      </c>
      <c r="DM181">
        <v>0.22</v>
      </c>
      <c r="DN181">
        <v>-32.4348725</v>
      </c>
      <c r="DO181">
        <v>-1.754574484052461</v>
      </c>
      <c r="DP181">
        <v>0.178810133923528</v>
      </c>
      <c r="DQ181">
        <v>0</v>
      </c>
      <c r="DR181">
        <v>1.2127445</v>
      </c>
      <c r="DS181">
        <v>-0.1406868292682944</v>
      </c>
      <c r="DT181">
        <v>0.013836232859778</v>
      </c>
      <c r="DU181">
        <v>0</v>
      </c>
      <c r="DV181">
        <v>0</v>
      </c>
      <c r="DW181">
        <v>2</v>
      </c>
      <c r="DX181" t="s">
        <v>365</v>
      </c>
      <c r="DY181">
        <v>2.98069</v>
      </c>
      <c r="DZ181">
        <v>2.71578</v>
      </c>
      <c r="EA181">
        <v>0.137602</v>
      </c>
      <c r="EB181">
        <v>0.139982</v>
      </c>
      <c r="EC181">
        <v>0.12354</v>
      </c>
      <c r="ED181">
        <v>0.117627</v>
      </c>
      <c r="EE181">
        <v>27341.2</v>
      </c>
      <c r="EF181">
        <v>27358.9</v>
      </c>
      <c r="EG181">
        <v>29480.2</v>
      </c>
      <c r="EH181">
        <v>29430.6</v>
      </c>
      <c r="EI181">
        <v>34231.3</v>
      </c>
      <c r="EJ181">
        <v>34491.2</v>
      </c>
      <c r="EK181">
        <v>41536</v>
      </c>
      <c r="EL181">
        <v>41919.7</v>
      </c>
      <c r="EM181">
        <v>1.9505</v>
      </c>
      <c r="EN181">
        <v>1.87827</v>
      </c>
      <c r="EO181">
        <v>0.18267</v>
      </c>
      <c r="EP181">
        <v>0</v>
      </c>
      <c r="EQ181">
        <v>32.0471</v>
      </c>
      <c r="ER181">
        <v>999.9</v>
      </c>
      <c r="ES181">
        <v>51.3</v>
      </c>
      <c r="ET181">
        <v>33.3</v>
      </c>
      <c r="EU181">
        <v>28.9654</v>
      </c>
      <c r="EV181">
        <v>63.04</v>
      </c>
      <c r="EW181">
        <v>31.6306</v>
      </c>
      <c r="EX181">
        <v>1</v>
      </c>
      <c r="EY181">
        <v>0.09705279999999999</v>
      </c>
      <c r="EZ181">
        <v>-2.54411</v>
      </c>
      <c r="FA181">
        <v>20.3199</v>
      </c>
      <c r="FB181">
        <v>5.21849</v>
      </c>
      <c r="FC181">
        <v>12.0099</v>
      </c>
      <c r="FD181">
        <v>4.98915</v>
      </c>
      <c r="FE181">
        <v>3.28855</v>
      </c>
      <c r="FF181">
        <v>9999</v>
      </c>
      <c r="FG181">
        <v>9999</v>
      </c>
      <c r="FH181">
        <v>9999</v>
      </c>
      <c r="FI181">
        <v>999.9</v>
      </c>
      <c r="FJ181">
        <v>1.86798</v>
      </c>
      <c r="FK181">
        <v>1.86705</v>
      </c>
      <c r="FL181">
        <v>1.86646</v>
      </c>
      <c r="FM181">
        <v>1.86634</v>
      </c>
      <c r="FN181">
        <v>1.86822</v>
      </c>
      <c r="FO181">
        <v>1.87059</v>
      </c>
      <c r="FP181">
        <v>1.86932</v>
      </c>
      <c r="FQ181">
        <v>1.87071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-4.451</v>
      </c>
      <c r="GF181">
        <v>-0.1041</v>
      </c>
      <c r="GG181">
        <v>-2.056217051124162</v>
      </c>
      <c r="GH181">
        <v>-0.003737517340571005</v>
      </c>
      <c r="GI181">
        <v>5.982085394622747E-07</v>
      </c>
      <c r="GJ181">
        <v>-1.391655459703326E-10</v>
      </c>
      <c r="GK181">
        <v>-0.1041177506153227</v>
      </c>
      <c r="GL181">
        <v>0</v>
      </c>
      <c r="GM181">
        <v>0</v>
      </c>
      <c r="GN181">
        <v>0</v>
      </c>
      <c r="GO181">
        <v>3</v>
      </c>
      <c r="GP181">
        <v>2314</v>
      </c>
      <c r="GQ181">
        <v>1</v>
      </c>
      <c r="GR181">
        <v>27</v>
      </c>
      <c r="GS181">
        <v>5518.7</v>
      </c>
      <c r="GT181">
        <v>5518.6</v>
      </c>
      <c r="GU181">
        <v>1.68945</v>
      </c>
      <c r="GV181">
        <v>2.21558</v>
      </c>
      <c r="GW181">
        <v>1.39648</v>
      </c>
      <c r="GX181">
        <v>2.34985</v>
      </c>
      <c r="GY181">
        <v>1.49536</v>
      </c>
      <c r="GZ181">
        <v>2.56104</v>
      </c>
      <c r="HA181">
        <v>40.2474</v>
      </c>
      <c r="HB181">
        <v>23.8861</v>
      </c>
      <c r="HC181">
        <v>18</v>
      </c>
      <c r="HD181">
        <v>532.997</v>
      </c>
      <c r="HE181">
        <v>440.825</v>
      </c>
      <c r="HF181">
        <v>35.2053</v>
      </c>
      <c r="HG181">
        <v>28.7961</v>
      </c>
      <c r="HH181">
        <v>30.0002</v>
      </c>
      <c r="HI181">
        <v>28.5866</v>
      </c>
      <c r="HJ181">
        <v>28.4895</v>
      </c>
      <c r="HK181">
        <v>33.83</v>
      </c>
      <c r="HL181">
        <v>0</v>
      </c>
      <c r="HM181">
        <v>100</v>
      </c>
      <c r="HN181">
        <v>35.2041</v>
      </c>
      <c r="HO181">
        <v>753.64</v>
      </c>
      <c r="HP181">
        <v>29.2491</v>
      </c>
      <c r="HQ181">
        <v>100.828</v>
      </c>
      <c r="HR181">
        <v>100.696</v>
      </c>
    </row>
    <row r="182" spans="1:226">
      <c r="A182">
        <v>166</v>
      </c>
      <c r="B182">
        <v>1678812901</v>
      </c>
      <c r="C182">
        <v>2581.900000095367</v>
      </c>
      <c r="D182" t="s">
        <v>691</v>
      </c>
      <c r="E182" t="s">
        <v>692</v>
      </c>
      <c r="F182">
        <v>5</v>
      </c>
      <c r="G182" t="s">
        <v>410</v>
      </c>
      <c r="H182" t="s">
        <v>354</v>
      </c>
      <c r="I182">
        <v>1678812893.5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764.0747823994401</v>
      </c>
      <c r="AK182">
        <v>739.8084969696969</v>
      </c>
      <c r="AL182">
        <v>3.447875987098915</v>
      </c>
      <c r="AM182">
        <v>64.39816624737645</v>
      </c>
      <c r="AN182">
        <f>(AP182 - AO182 + BO182*1E3/(8.314*(BQ182+273.15)) * AR182/BN182 * AQ182) * BN182/(100*BB182) * 1000/(1000 - AP182)</f>
        <v>0</v>
      </c>
      <c r="AO182">
        <v>28.10023401346361</v>
      </c>
      <c r="AP182">
        <v>29.28229393939393</v>
      </c>
      <c r="AQ182">
        <v>-8.524507370934818E-05</v>
      </c>
      <c r="AR182">
        <v>112.6110813942616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2.96</v>
      </c>
      <c r="BC182">
        <v>0.5</v>
      </c>
      <c r="BD182" t="s">
        <v>355</v>
      </c>
      <c r="BE182">
        <v>2</v>
      </c>
      <c r="BF182" t="b">
        <v>1</v>
      </c>
      <c r="BG182">
        <v>1678812893.5</v>
      </c>
      <c r="BH182">
        <v>694.7435925925927</v>
      </c>
      <c r="BI182">
        <v>727.4131481481483</v>
      </c>
      <c r="BJ182">
        <v>29.29585925925926</v>
      </c>
      <c r="BK182">
        <v>28.10026666666667</v>
      </c>
      <c r="BL182">
        <v>699.1680740740741</v>
      </c>
      <c r="BM182">
        <v>29.39998518518519</v>
      </c>
      <c r="BN182">
        <v>500.0615925925926</v>
      </c>
      <c r="BO182">
        <v>90.99376296296296</v>
      </c>
      <c r="BP182">
        <v>0.1000246777777778</v>
      </c>
      <c r="BQ182">
        <v>34.41842592592592</v>
      </c>
      <c r="BR182">
        <v>34.98552962962963</v>
      </c>
      <c r="BS182">
        <v>999.9000000000001</v>
      </c>
      <c r="BT182">
        <v>0</v>
      </c>
      <c r="BU182">
        <v>0</v>
      </c>
      <c r="BV182">
        <v>10004.8162962963</v>
      </c>
      <c r="BW182">
        <v>0</v>
      </c>
      <c r="BX182">
        <v>5.736448148148148</v>
      </c>
      <c r="BY182">
        <v>-32.66961481481481</v>
      </c>
      <c r="BZ182">
        <v>715.7106666666667</v>
      </c>
      <c r="CA182">
        <v>748.4447037037038</v>
      </c>
      <c r="CB182">
        <v>1.195588888888889</v>
      </c>
      <c r="CC182">
        <v>727.4131481481483</v>
      </c>
      <c r="CD182">
        <v>28.10026666666667</v>
      </c>
      <c r="CE182">
        <v>2.66574</v>
      </c>
      <c r="CF182">
        <v>2.556948888888889</v>
      </c>
      <c r="CG182">
        <v>22.07544444444445</v>
      </c>
      <c r="CH182">
        <v>21.39361851851852</v>
      </c>
      <c r="CI182">
        <v>2000.00037037037</v>
      </c>
      <c r="CJ182">
        <v>0.9799951111111112</v>
      </c>
      <c r="CK182">
        <v>0.02000508888888889</v>
      </c>
      <c r="CL182">
        <v>0</v>
      </c>
      <c r="CM182">
        <v>2.257</v>
      </c>
      <c r="CN182">
        <v>0</v>
      </c>
      <c r="CO182">
        <v>5717.44037037037</v>
      </c>
      <c r="CP182">
        <v>16749.44074074074</v>
      </c>
      <c r="CQ182">
        <v>39.5</v>
      </c>
      <c r="CR182">
        <v>40.06199999999999</v>
      </c>
      <c r="CS182">
        <v>39.41403703703703</v>
      </c>
      <c r="CT182">
        <v>39.31666666666666</v>
      </c>
      <c r="CU182">
        <v>39.25</v>
      </c>
      <c r="CV182">
        <v>1959.99</v>
      </c>
      <c r="CW182">
        <v>40.01037037037037</v>
      </c>
      <c r="CX182">
        <v>0</v>
      </c>
      <c r="CY182">
        <v>1678812905.7</v>
      </c>
      <c r="CZ182">
        <v>0</v>
      </c>
      <c r="DA182">
        <v>0</v>
      </c>
      <c r="DB182" t="s">
        <v>356</v>
      </c>
      <c r="DC182">
        <v>1678481775.6</v>
      </c>
      <c r="DD182">
        <v>1678481780.6</v>
      </c>
      <c r="DE182">
        <v>0</v>
      </c>
      <c r="DF182">
        <v>1.339</v>
      </c>
      <c r="DG182">
        <v>0.082</v>
      </c>
      <c r="DH182">
        <v>-1.99</v>
      </c>
      <c r="DI182">
        <v>-0.032</v>
      </c>
      <c r="DJ182">
        <v>420</v>
      </c>
      <c r="DK182">
        <v>29</v>
      </c>
      <c r="DL182">
        <v>0.33</v>
      </c>
      <c r="DM182">
        <v>0.22</v>
      </c>
      <c r="DN182">
        <v>-32.57095853658537</v>
      </c>
      <c r="DO182">
        <v>-1.824932404181248</v>
      </c>
      <c r="DP182">
        <v>0.1881014632476511</v>
      </c>
      <c r="DQ182">
        <v>0</v>
      </c>
      <c r="DR182">
        <v>1.201064146341464</v>
      </c>
      <c r="DS182">
        <v>-0.108994285714282</v>
      </c>
      <c r="DT182">
        <v>0.0108402198194816</v>
      </c>
      <c r="DU182">
        <v>0</v>
      </c>
      <c r="DV182">
        <v>0</v>
      </c>
      <c r="DW182">
        <v>2</v>
      </c>
      <c r="DX182" t="s">
        <v>365</v>
      </c>
      <c r="DY182">
        <v>2.98023</v>
      </c>
      <c r="DZ182">
        <v>2.71572</v>
      </c>
      <c r="EA182">
        <v>0.139811</v>
      </c>
      <c r="EB182">
        <v>0.14213</v>
      </c>
      <c r="EC182">
        <v>0.123507</v>
      </c>
      <c r="ED182">
        <v>0.117628</v>
      </c>
      <c r="EE182">
        <v>27270.6</v>
      </c>
      <c r="EF182">
        <v>27290.7</v>
      </c>
      <c r="EG182">
        <v>29479.5</v>
      </c>
      <c r="EH182">
        <v>29430.8</v>
      </c>
      <c r="EI182">
        <v>34231.7</v>
      </c>
      <c r="EJ182">
        <v>34491.7</v>
      </c>
      <c r="EK182">
        <v>41534.9</v>
      </c>
      <c r="EL182">
        <v>41920.2</v>
      </c>
      <c r="EM182">
        <v>1.9502</v>
      </c>
      <c r="EN182">
        <v>1.87785</v>
      </c>
      <c r="EO182">
        <v>0.183769</v>
      </c>
      <c r="EP182">
        <v>0</v>
      </c>
      <c r="EQ182">
        <v>32.0471</v>
      </c>
      <c r="ER182">
        <v>999.9</v>
      </c>
      <c r="ES182">
        <v>51.3</v>
      </c>
      <c r="ET182">
        <v>33.3</v>
      </c>
      <c r="EU182">
        <v>28.9641</v>
      </c>
      <c r="EV182">
        <v>63.14</v>
      </c>
      <c r="EW182">
        <v>31.7428</v>
      </c>
      <c r="EX182">
        <v>1</v>
      </c>
      <c r="EY182">
        <v>0.0966717</v>
      </c>
      <c r="EZ182">
        <v>-2.22403</v>
      </c>
      <c r="FA182">
        <v>20.3241</v>
      </c>
      <c r="FB182">
        <v>5.21819</v>
      </c>
      <c r="FC182">
        <v>12.0101</v>
      </c>
      <c r="FD182">
        <v>4.9893</v>
      </c>
      <c r="FE182">
        <v>3.2886</v>
      </c>
      <c r="FF182">
        <v>9999</v>
      </c>
      <c r="FG182">
        <v>9999</v>
      </c>
      <c r="FH182">
        <v>9999</v>
      </c>
      <c r="FI182">
        <v>999.9</v>
      </c>
      <c r="FJ182">
        <v>1.86797</v>
      </c>
      <c r="FK182">
        <v>1.86706</v>
      </c>
      <c r="FL182">
        <v>1.86646</v>
      </c>
      <c r="FM182">
        <v>1.86632</v>
      </c>
      <c r="FN182">
        <v>1.86823</v>
      </c>
      <c r="FO182">
        <v>1.87058</v>
      </c>
      <c r="FP182">
        <v>1.8693</v>
      </c>
      <c r="FQ182">
        <v>1.87072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-4.502</v>
      </c>
      <c r="GF182">
        <v>-0.1041</v>
      </c>
      <c r="GG182">
        <v>-2.056217051124162</v>
      </c>
      <c r="GH182">
        <v>-0.003737517340571005</v>
      </c>
      <c r="GI182">
        <v>5.982085394622747E-07</v>
      </c>
      <c r="GJ182">
        <v>-1.391655459703326E-10</v>
      </c>
      <c r="GK182">
        <v>-0.1041177506153227</v>
      </c>
      <c r="GL182">
        <v>0</v>
      </c>
      <c r="GM182">
        <v>0</v>
      </c>
      <c r="GN182">
        <v>0</v>
      </c>
      <c r="GO182">
        <v>3</v>
      </c>
      <c r="GP182">
        <v>2314</v>
      </c>
      <c r="GQ182">
        <v>1</v>
      </c>
      <c r="GR182">
        <v>27</v>
      </c>
      <c r="GS182">
        <v>5518.8</v>
      </c>
      <c r="GT182">
        <v>5518.7</v>
      </c>
      <c r="GU182">
        <v>1.72119</v>
      </c>
      <c r="GV182">
        <v>2.22046</v>
      </c>
      <c r="GW182">
        <v>1.39771</v>
      </c>
      <c r="GX182">
        <v>2.35474</v>
      </c>
      <c r="GY182">
        <v>1.49536</v>
      </c>
      <c r="GZ182">
        <v>2.53296</v>
      </c>
      <c r="HA182">
        <v>40.2474</v>
      </c>
      <c r="HB182">
        <v>23.8861</v>
      </c>
      <c r="HC182">
        <v>18</v>
      </c>
      <c r="HD182">
        <v>532.822</v>
      </c>
      <c r="HE182">
        <v>440.587</v>
      </c>
      <c r="HF182">
        <v>35.2177</v>
      </c>
      <c r="HG182">
        <v>28.7982</v>
      </c>
      <c r="HH182">
        <v>30</v>
      </c>
      <c r="HI182">
        <v>28.5896</v>
      </c>
      <c r="HJ182">
        <v>28.4925</v>
      </c>
      <c r="HK182">
        <v>34.4688</v>
      </c>
      <c r="HL182">
        <v>0</v>
      </c>
      <c r="HM182">
        <v>100</v>
      </c>
      <c r="HN182">
        <v>35.1117</v>
      </c>
      <c r="HO182">
        <v>773.675</v>
      </c>
      <c r="HP182">
        <v>29.2491</v>
      </c>
      <c r="HQ182">
        <v>100.826</v>
      </c>
      <c r="HR182">
        <v>100.697</v>
      </c>
    </row>
    <row r="183" spans="1:226">
      <c r="A183">
        <v>167</v>
      </c>
      <c r="B183">
        <v>1678812906</v>
      </c>
      <c r="C183">
        <v>2586.900000095367</v>
      </c>
      <c r="D183" t="s">
        <v>693</v>
      </c>
      <c r="E183" t="s">
        <v>694</v>
      </c>
      <c r="F183">
        <v>5</v>
      </c>
      <c r="G183" t="s">
        <v>410</v>
      </c>
      <c r="H183" t="s">
        <v>354</v>
      </c>
      <c r="I183">
        <v>1678812898.214286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781.3881209577269</v>
      </c>
      <c r="AK183">
        <v>756.9488</v>
      </c>
      <c r="AL183">
        <v>3.426291167036198</v>
      </c>
      <c r="AM183">
        <v>64.39816624737645</v>
      </c>
      <c r="AN183">
        <f>(AP183 - AO183 + BO183*1E3/(8.314*(BQ183+273.15)) * AR183/BN183 * AQ183) * BN183/(100*BB183) * 1000/(1000 - AP183)</f>
        <v>0</v>
      </c>
      <c r="AO183">
        <v>28.10145795059584</v>
      </c>
      <c r="AP183">
        <v>29.26874000000001</v>
      </c>
      <c r="AQ183">
        <v>-8.895948833056183E-05</v>
      </c>
      <c r="AR183">
        <v>112.6110813942616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2.96</v>
      </c>
      <c r="BC183">
        <v>0.5</v>
      </c>
      <c r="BD183" t="s">
        <v>355</v>
      </c>
      <c r="BE183">
        <v>2</v>
      </c>
      <c r="BF183" t="b">
        <v>1</v>
      </c>
      <c r="BG183">
        <v>1678812898.214286</v>
      </c>
      <c r="BH183">
        <v>710.4937857142857</v>
      </c>
      <c r="BI183">
        <v>743.2751071428571</v>
      </c>
      <c r="BJ183">
        <v>29.28645714285714</v>
      </c>
      <c r="BK183">
        <v>28.10061785714286</v>
      </c>
      <c r="BL183">
        <v>714.9672499999998</v>
      </c>
      <c r="BM183">
        <v>29.39059285714286</v>
      </c>
      <c r="BN183">
        <v>500.0696071428571</v>
      </c>
      <c r="BO183">
        <v>90.99413571428569</v>
      </c>
      <c r="BP183">
        <v>0.09999182857142856</v>
      </c>
      <c r="BQ183">
        <v>34.42512857142857</v>
      </c>
      <c r="BR183">
        <v>35.01015357142857</v>
      </c>
      <c r="BS183">
        <v>999.9000000000002</v>
      </c>
      <c r="BT183">
        <v>0</v>
      </c>
      <c r="BU183">
        <v>0</v>
      </c>
      <c r="BV183">
        <v>10004.86821428571</v>
      </c>
      <c r="BW183">
        <v>0</v>
      </c>
      <c r="BX183">
        <v>5.922267857142856</v>
      </c>
      <c r="BY183">
        <v>-32.78139285714285</v>
      </c>
      <c r="BZ183">
        <v>731.929107142857</v>
      </c>
      <c r="CA183">
        <v>764.7655714285713</v>
      </c>
      <c r="CB183">
        <v>1.185831071428572</v>
      </c>
      <c r="CC183">
        <v>743.2751071428571</v>
      </c>
      <c r="CD183">
        <v>28.10061785714286</v>
      </c>
      <c r="CE183">
        <v>2.664895357142857</v>
      </c>
      <c r="CF183">
        <v>2.5569925</v>
      </c>
      <c r="CG183">
        <v>22.07024642857143</v>
      </c>
      <c r="CH183">
        <v>21.39388928571429</v>
      </c>
      <c r="CI183">
        <v>1999.989285714285</v>
      </c>
      <c r="CJ183">
        <v>0.9799950357142857</v>
      </c>
      <c r="CK183">
        <v>0.02000516428571429</v>
      </c>
      <c r="CL183">
        <v>0</v>
      </c>
      <c r="CM183">
        <v>2.295746428571429</v>
      </c>
      <c r="CN183">
        <v>0</v>
      </c>
      <c r="CO183">
        <v>5717.433214285714</v>
      </c>
      <c r="CP183">
        <v>16749.35</v>
      </c>
      <c r="CQ183">
        <v>39.5</v>
      </c>
      <c r="CR183">
        <v>40.06199999999999</v>
      </c>
      <c r="CS183">
        <v>39.42149999999999</v>
      </c>
      <c r="CT183">
        <v>39.3165</v>
      </c>
      <c r="CU183">
        <v>39.25</v>
      </c>
      <c r="CV183">
        <v>1959.978928571429</v>
      </c>
      <c r="CW183">
        <v>40.01035714285714</v>
      </c>
      <c r="CX183">
        <v>0</v>
      </c>
      <c r="CY183">
        <v>1678812911.1</v>
      </c>
      <c r="CZ183">
        <v>0</v>
      </c>
      <c r="DA183">
        <v>0</v>
      </c>
      <c r="DB183" t="s">
        <v>356</v>
      </c>
      <c r="DC183">
        <v>1678481775.6</v>
      </c>
      <c r="DD183">
        <v>1678481780.6</v>
      </c>
      <c r="DE183">
        <v>0</v>
      </c>
      <c r="DF183">
        <v>1.339</v>
      </c>
      <c r="DG183">
        <v>0.082</v>
      </c>
      <c r="DH183">
        <v>-1.99</v>
      </c>
      <c r="DI183">
        <v>-0.032</v>
      </c>
      <c r="DJ183">
        <v>420</v>
      </c>
      <c r="DK183">
        <v>29</v>
      </c>
      <c r="DL183">
        <v>0.33</v>
      </c>
      <c r="DM183">
        <v>0.22</v>
      </c>
      <c r="DN183">
        <v>-32.702785</v>
      </c>
      <c r="DO183">
        <v>-1.482736210131274</v>
      </c>
      <c r="DP183">
        <v>0.1531343373479636</v>
      </c>
      <c r="DQ183">
        <v>0</v>
      </c>
      <c r="DR183">
        <v>1.19149925</v>
      </c>
      <c r="DS183">
        <v>-0.118651294559099</v>
      </c>
      <c r="DT183">
        <v>0.01154556676553819</v>
      </c>
      <c r="DU183">
        <v>0</v>
      </c>
      <c r="DV183">
        <v>0</v>
      </c>
      <c r="DW183">
        <v>2</v>
      </c>
      <c r="DX183" t="s">
        <v>365</v>
      </c>
      <c r="DY183">
        <v>2.98021</v>
      </c>
      <c r="DZ183">
        <v>2.71553</v>
      </c>
      <c r="EA183">
        <v>0.141991</v>
      </c>
      <c r="EB183">
        <v>0.144245</v>
      </c>
      <c r="EC183">
        <v>0.12347</v>
      </c>
      <c r="ED183">
        <v>0.117635</v>
      </c>
      <c r="EE183">
        <v>27201.8</v>
      </c>
      <c r="EF183">
        <v>27223.2</v>
      </c>
      <c r="EG183">
        <v>29479.9</v>
      </c>
      <c r="EH183">
        <v>29430.7</v>
      </c>
      <c r="EI183">
        <v>34233.5</v>
      </c>
      <c r="EJ183">
        <v>34491.4</v>
      </c>
      <c r="EK183">
        <v>41535.3</v>
      </c>
      <c r="EL183">
        <v>41920.1</v>
      </c>
      <c r="EM183">
        <v>1.95018</v>
      </c>
      <c r="EN183">
        <v>1.87803</v>
      </c>
      <c r="EO183">
        <v>0.184197</v>
      </c>
      <c r="EP183">
        <v>0</v>
      </c>
      <c r="EQ183">
        <v>32.0471</v>
      </c>
      <c r="ER183">
        <v>999.9</v>
      </c>
      <c r="ES183">
        <v>51.2</v>
      </c>
      <c r="ET183">
        <v>33.3</v>
      </c>
      <c r="EU183">
        <v>28.9092</v>
      </c>
      <c r="EV183">
        <v>63.21</v>
      </c>
      <c r="EW183">
        <v>32.0673</v>
      </c>
      <c r="EX183">
        <v>1</v>
      </c>
      <c r="EY183">
        <v>0.0963262</v>
      </c>
      <c r="EZ183">
        <v>-2.11188</v>
      </c>
      <c r="FA183">
        <v>20.3259</v>
      </c>
      <c r="FB183">
        <v>5.21834</v>
      </c>
      <c r="FC183">
        <v>12.0099</v>
      </c>
      <c r="FD183">
        <v>4.9892</v>
      </c>
      <c r="FE183">
        <v>3.28853</v>
      </c>
      <c r="FF183">
        <v>9999</v>
      </c>
      <c r="FG183">
        <v>9999</v>
      </c>
      <c r="FH183">
        <v>9999</v>
      </c>
      <c r="FI183">
        <v>999.9</v>
      </c>
      <c r="FJ183">
        <v>1.86798</v>
      </c>
      <c r="FK183">
        <v>1.86707</v>
      </c>
      <c r="FL183">
        <v>1.86646</v>
      </c>
      <c r="FM183">
        <v>1.86631</v>
      </c>
      <c r="FN183">
        <v>1.86827</v>
      </c>
      <c r="FO183">
        <v>1.8706</v>
      </c>
      <c r="FP183">
        <v>1.86932</v>
      </c>
      <c r="FQ183">
        <v>1.87073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-4.554</v>
      </c>
      <c r="GF183">
        <v>-0.1041</v>
      </c>
      <c r="GG183">
        <v>-2.056217051124162</v>
      </c>
      <c r="GH183">
        <v>-0.003737517340571005</v>
      </c>
      <c r="GI183">
        <v>5.982085394622747E-07</v>
      </c>
      <c r="GJ183">
        <v>-1.391655459703326E-10</v>
      </c>
      <c r="GK183">
        <v>-0.1041177506153227</v>
      </c>
      <c r="GL183">
        <v>0</v>
      </c>
      <c r="GM183">
        <v>0</v>
      </c>
      <c r="GN183">
        <v>0</v>
      </c>
      <c r="GO183">
        <v>3</v>
      </c>
      <c r="GP183">
        <v>2314</v>
      </c>
      <c r="GQ183">
        <v>1</v>
      </c>
      <c r="GR183">
        <v>27</v>
      </c>
      <c r="GS183">
        <v>5518.8</v>
      </c>
      <c r="GT183">
        <v>5518.8</v>
      </c>
      <c r="GU183">
        <v>1.74927</v>
      </c>
      <c r="GV183">
        <v>2.21313</v>
      </c>
      <c r="GW183">
        <v>1.39648</v>
      </c>
      <c r="GX183">
        <v>2.35229</v>
      </c>
      <c r="GY183">
        <v>1.49536</v>
      </c>
      <c r="GZ183">
        <v>2.49634</v>
      </c>
      <c r="HA183">
        <v>40.2474</v>
      </c>
      <c r="HB183">
        <v>23.8861</v>
      </c>
      <c r="HC183">
        <v>18</v>
      </c>
      <c r="HD183">
        <v>532.832</v>
      </c>
      <c r="HE183">
        <v>440.717</v>
      </c>
      <c r="HF183">
        <v>35.1299</v>
      </c>
      <c r="HG183">
        <v>28.7994</v>
      </c>
      <c r="HH183">
        <v>29.9999</v>
      </c>
      <c r="HI183">
        <v>28.5926</v>
      </c>
      <c r="HJ183">
        <v>28.4955</v>
      </c>
      <c r="HK183">
        <v>35.0308</v>
      </c>
      <c r="HL183">
        <v>0</v>
      </c>
      <c r="HM183">
        <v>100</v>
      </c>
      <c r="HN183">
        <v>35.0878</v>
      </c>
      <c r="HO183">
        <v>787.032</v>
      </c>
      <c r="HP183">
        <v>29.2491</v>
      </c>
      <c r="HQ183">
        <v>100.827</v>
      </c>
      <c r="HR183">
        <v>100.697</v>
      </c>
    </row>
    <row r="184" spans="1:226">
      <c r="A184">
        <v>168</v>
      </c>
      <c r="B184">
        <v>1678812911</v>
      </c>
      <c r="C184">
        <v>2591.900000095367</v>
      </c>
      <c r="D184" t="s">
        <v>695</v>
      </c>
      <c r="E184" t="s">
        <v>696</v>
      </c>
      <c r="F184">
        <v>5</v>
      </c>
      <c r="G184" t="s">
        <v>410</v>
      </c>
      <c r="H184" t="s">
        <v>354</v>
      </c>
      <c r="I184">
        <v>1678812903.5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798.5209040628837</v>
      </c>
      <c r="AK184">
        <v>774.138781818182</v>
      </c>
      <c r="AL184">
        <v>3.442702727473439</v>
      </c>
      <c r="AM184">
        <v>64.39816624737645</v>
      </c>
      <c r="AN184">
        <f>(AP184 - AO184 + BO184*1E3/(8.314*(BQ184+273.15)) * AR184/BN184 * AQ184) * BN184/(100*BB184) * 1000/(1000 - AP184)</f>
        <v>0</v>
      </c>
      <c r="AO184">
        <v>28.1026583878606</v>
      </c>
      <c r="AP184">
        <v>29.2563406060606</v>
      </c>
      <c r="AQ184">
        <v>-9.939247953978271E-05</v>
      </c>
      <c r="AR184">
        <v>112.6110813942616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2.96</v>
      </c>
      <c r="BC184">
        <v>0.5</v>
      </c>
      <c r="BD184" t="s">
        <v>355</v>
      </c>
      <c r="BE184">
        <v>2</v>
      </c>
      <c r="BF184" t="b">
        <v>1</v>
      </c>
      <c r="BG184">
        <v>1678812903.5</v>
      </c>
      <c r="BH184">
        <v>728.1249259259258</v>
      </c>
      <c r="BI184">
        <v>760.9785555555557</v>
      </c>
      <c r="BJ184">
        <v>29.27439259259259</v>
      </c>
      <c r="BK184">
        <v>28.10135555555555</v>
      </c>
      <c r="BL184">
        <v>732.6530370370371</v>
      </c>
      <c r="BM184">
        <v>29.37852592592592</v>
      </c>
      <c r="BN184">
        <v>500.0723703703704</v>
      </c>
      <c r="BO184">
        <v>90.99438518518518</v>
      </c>
      <c r="BP184">
        <v>0.1000349777777778</v>
      </c>
      <c r="BQ184">
        <v>34.42964814814815</v>
      </c>
      <c r="BR184">
        <v>35.02142222222222</v>
      </c>
      <c r="BS184">
        <v>999.9000000000001</v>
      </c>
      <c r="BT184">
        <v>0</v>
      </c>
      <c r="BU184">
        <v>0</v>
      </c>
      <c r="BV184">
        <v>10000.15592592592</v>
      </c>
      <c r="BW184">
        <v>0</v>
      </c>
      <c r="BX184">
        <v>6.13448037037037</v>
      </c>
      <c r="BY184">
        <v>-32.85368148148148</v>
      </c>
      <c r="BZ184">
        <v>750.0829259259258</v>
      </c>
      <c r="CA184">
        <v>782.9815185185187</v>
      </c>
      <c r="CB184">
        <v>1.173037037037037</v>
      </c>
      <c r="CC184">
        <v>760.9785555555557</v>
      </c>
      <c r="CD184">
        <v>28.10135555555555</v>
      </c>
      <c r="CE184">
        <v>2.663805925925926</v>
      </c>
      <c r="CF184">
        <v>2.557065925925926</v>
      </c>
      <c r="CG184">
        <v>22.06353333333333</v>
      </c>
      <c r="CH184">
        <v>21.39436296296297</v>
      </c>
      <c r="CI184">
        <v>1999.993333333333</v>
      </c>
      <c r="CJ184">
        <v>0.9799952222222222</v>
      </c>
      <c r="CK184">
        <v>0.02000497777777778</v>
      </c>
      <c r="CL184">
        <v>0</v>
      </c>
      <c r="CM184">
        <v>2.283896296296296</v>
      </c>
      <c r="CN184">
        <v>0</v>
      </c>
      <c r="CO184">
        <v>5717.206296296296</v>
      </c>
      <c r="CP184">
        <v>16749.37407407407</v>
      </c>
      <c r="CQ184">
        <v>39.5</v>
      </c>
      <c r="CR184">
        <v>40.06199999999999</v>
      </c>
      <c r="CS184">
        <v>39.4324074074074</v>
      </c>
      <c r="CT184">
        <v>39.319</v>
      </c>
      <c r="CU184">
        <v>39.25</v>
      </c>
      <c r="CV184">
        <v>1959.983333333333</v>
      </c>
      <c r="CW184">
        <v>40.01</v>
      </c>
      <c r="CX184">
        <v>0</v>
      </c>
      <c r="CY184">
        <v>1678812915.9</v>
      </c>
      <c r="CZ184">
        <v>0</v>
      </c>
      <c r="DA184">
        <v>0</v>
      </c>
      <c r="DB184" t="s">
        <v>356</v>
      </c>
      <c r="DC184">
        <v>1678481775.6</v>
      </c>
      <c r="DD184">
        <v>1678481780.6</v>
      </c>
      <c r="DE184">
        <v>0</v>
      </c>
      <c r="DF184">
        <v>1.339</v>
      </c>
      <c r="DG184">
        <v>0.082</v>
      </c>
      <c r="DH184">
        <v>-1.99</v>
      </c>
      <c r="DI184">
        <v>-0.032</v>
      </c>
      <c r="DJ184">
        <v>420</v>
      </c>
      <c r="DK184">
        <v>29</v>
      </c>
      <c r="DL184">
        <v>0.33</v>
      </c>
      <c r="DM184">
        <v>0.22</v>
      </c>
      <c r="DN184">
        <v>-32.80556829268293</v>
      </c>
      <c r="DO184">
        <v>-0.9706432055748991</v>
      </c>
      <c r="DP184">
        <v>0.1103966516791295</v>
      </c>
      <c r="DQ184">
        <v>0</v>
      </c>
      <c r="DR184">
        <v>1.179900975609756</v>
      </c>
      <c r="DS184">
        <v>-0.1467917770034808</v>
      </c>
      <c r="DT184">
        <v>0.01454261975340373</v>
      </c>
      <c r="DU184">
        <v>0</v>
      </c>
      <c r="DV184">
        <v>0</v>
      </c>
      <c r="DW184">
        <v>2</v>
      </c>
      <c r="DX184" t="s">
        <v>365</v>
      </c>
      <c r="DY184">
        <v>2.98047</v>
      </c>
      <c r="DZ184">
        <v>2.71563</v>
      </c>
      <c r="EA184">
        <v>0.144146</v>
      </c>
      <c r="EB184">
        <v>0.14635</v>
      </c>
      <c r="EC184">
        <v>0.123429</v>
      </c>
      <c r="ED184">
        <v>0.11763</v>
      </c>
      <c r="EE184">
        <v>27133.9</v>
      </c>
      <c r="EF184">
        <v>27156.4</v>
      </c>
      <c r="EG184">
        <v>29480.4</v>
      </c>
      <c r="EH184">
        <v>29430.8</v>
      </c>
      <c r="EI184">
        <v>34235.7</v>
      </c>
      <c r="EJ184">
        <v>34491.6</v>
      </c>
      <c r="EK184">
        <v>41535.9</v>
      </c>
      <c r="EL184">
        <v>41920.2</v>
      </c>
      <c r="EM184">
        <v>1.95025</v>
      </c>
      <c r="EN184">
        <v>1.87808</v>
      </c>
      <c r="EO184">
        <v>0.183918</v>
      </c>
      <c r="EP184">
        <v>0</v>
      </c>
      <c r="EQ184">
        <v>32.0471</v>
      </c>
      <c r="ER184">
        <v>999.9</v>
      </c>
      <c r="ES184">
        <v>51.2</v>
      </c>
      <c r="ET184">
        <v>33.3</v>
      </c>
      <c r="EU184">
        <v>28.9114</v>
      </c>
      <c r="EV184">
        <v>62.98</v>
      </c>
      <c r="EW184">
        <v>32.0032</v>
      </c>
      <c r="EX184">
        <v>1</v>
      </c>
      <c r="EY184">
        <v>0.0963415</v>
      </c>
      <c r="EZ184">
        <v>-2.1291</v>
      </c>
      <c r="FA184">
        <v>20.3258</v>
      </c>
      <c r="FB184">
        <v>5.21759</v>
      </c>
      <c r="FC184">
        <v>12.0099</v>
      </c>
      <c r="FD184">
        <v>4.9891</v>
      </c>
      <c r="FE184">
        <v>3.28848</v>
      </c>
      <c r="FF184">
        <v>9999</v>
      </c>
      <c r="FG184">
        <v>9999</v>
      </c>
      <c r="FH184">
        <v>9999</v>
      </c>
      <c r="FI184">
        <v>999.9</v>
      </c>
      <c r="FJ184">
        <v>1.86798</v>
      </c>
      <c r="FK184">
        <v>1.86706</v>
      </c>
      <c r="FL184">
        <v>1.86646</v>
      </c>
      <c r="FM184">
        <v>1.86633</v>
      </c>
      <c r="FN184">
        <v>1.86825</v>
      </c>
      <c r="FO184">
        <v>1.87058</v>
      </c>
      <c r="FP184">
        <v>1.8693</v>
      </c>
      <c r="FQ184">
        <v>1.87073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-4.605</v>
      </c>
      <c r="GF184">
        <v>-0.1041</v>
      </c>
      <c r="GG184">
        <v>-2.056217051124162</v>
      </c>
      <c r="GH184">
        <v>-0.003737517340571005</v>
      </c>
      <c r="GI184">
        <v>5.982085394622747E-07</v>
      </c>
      <c r="GJ184">
        <v>-1.391655459703326E-10</v>
      </c>
      <c r="GK184">
        <v>-0.1041177506153227</v>
      </c>
      <c r="GL184">
        <v>0</v>
      </c>
      <c r="GM184">
        <v>0</v>
      </c>
      <c r="GN184">
        <v>0</v>
      </c>
      <c r="GO184">
        <v>3</v>
      </c>
      <c r="GP184">
        <v>2314</v>
      </c>
      <c r="GQ184">
        <v>1</v>
      </c>
      <c r="GR184">
        <v>27</v>
      </c>
      <c r="GS184">
        <v>5518.9</v>
      </c>
      <c r="GT184">
        <v>5518.8</v>
      </c>
      <c r="GU184">
        <v>1.78223</v>
      </c>
      <c r="GV184">
        <v>2.22046</v>
      </c>
      <c r="GW184">
        <v>1.39648</v>
      </c>
      <c r="GX184">
        <v>2.35107</v>
      </c>
      <c r="GY184">
        <v>1.49536</v>
      </c>
      <c r="GZ184">
        <v>2.48291</v>
      </c>
      <c r="HA184">
        <v>40.2728</v>
      </c>
      <c r="HB184">
        <v>23.8774</v>
      </c>
      <c r="HC184">
        <v>18</v>
      </c>
      <c r="HD184">
        <v>532.909</v>
      </c>
      <c r="HE184">
        <v>440.77</v>
      </c>
      <c r="HF184">
        <v>35.0838</v>
      </c>
      <c r="HG184">
        <v>28.801</v>
      </c>
      <c r="HH184">
        <v>29.9999</v>
      </c>
      <c r="HI184">
        <v>28.5957</v>
      </c>
      <c r="HJ184">
        <v>28.4986</v>
      </c>
      <c r="HK184">
        <v>35.6681</v>
      </c>
      <c r="HL184">
        <v>0</v>
      </c>
      <c r="HM184">
        <v>100</v>
      </c>
      <c r="HN184">
        <v>35.061</v>
      </c>
      <c r="HO184">
        <v>807.134</v>
      </c>
      <c r="HP184">
        <v>29.2491</v>
      </c>
      <c r="HQ184">
        <v>100.828</v>
      </c>
      <c r="HR184">
        <v>100.697</v>
      </c>
    </row>
    <row r="185" spans="1:226">
      <c r="A185">
        <v>169</v>
      </c>
      <c r="B185">
        <v>1678812916</v>
      </c>
      <c r="C185">
        <v>2596.900000095367</v>
      </c>
      <c r="D185" t="s">
        <v>697</v>
      </c>
      <c r="E185" t="s">
        <v>698</v>
      </c>
      <c r="F185">
        <v>5</v>
      </c>
      <c r="G185" t="s">
        <v>410</v>
      </c>
      <c r="H185" t="s">
        <v>354</v>
      </c>
      <c r="I185">
        <v>1678812908.214286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815.781855162341</v>
      </c>
      <c r="AK185">
        <v>791.2361757575759</v>
      </c>
      <c r="AL185">
        <v>3.414568822882944</v>
      </c>
      <c r="AM185">
        <v>64.39816624737645</v>
      </c>
      <c r="AN185">
        <f>(AP185 - AO185 + BO185*1E3/(8.314*(BQ185+273.15)) * AR185/BN185 * AQ185) * BN185/(100*BB185) * 1000/(1000 - AP185)</f>
        <v>0</v>
      </c>
      <c r="AO185">
        <v>28.10021665873635</v>
      </c>
      <c r="AP185">
        <v>29.24424969696969</v>
      </c>
      <c r="AQ185">
        <v>-5.74509366048401E-05</v>
      </c>
      <c r="AR185">
        <v>112.6110813942616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2.96</v>
      </c>
      <c r="BC185">
        <v>0.5</v>
      </c>
      <c r="BD185" t="s">
        <v>355</v>
      </c>
      <c r="BE185">
        <v>2</v>
      </c>
      <c r="BF185" t="b">
        <v>1</v>
      </c>
      <c r="BG185">
        <v>1678812908.214286</v>
      </c>
      <c r="BH185">
        <v>743.8388214285714</v>
      </c>
      <c r="BI185">
        <v>776.7780357142857</v>
      </c>
      <c r="BJ185">
        <v>29.26240357142857</v>
      </c>
      <c r="BK185">
        <v>28.10155357142857</v>
      </c>
      <c r="BL185">
        <v>748.4154642857142</v>
      </c>
      <c r="BM185">
        <v>29.36652857142857</v>
      </c>
      <c r="BN185">
        <v>500.0767142857144</v>
      </c>
      <c r="BO185">
        <v>90.9941357142857</v>
      </c>
      <c r="BP185">
        <v>0.100008775</v>
      </c>
      <c r="BQ185">
        <v>34.43027142857144</v>
      </c>
      <c r="BR185">
        <v>35.02487857142857</v>
      </c>
      <c r="BS185">
        <v>999.9000000000002</v>
      </c>
      <c r="BT185">
        <v>0</v>
      </c>
      <c r="BU185">
        <v>0</v>
      </c>
      <c r="BV185">
        <v>9996.758571428571</v>
      </c>
      <c r="BW185">
        <v>0</v>
      </c>
      <c r="BX185">
        <v>6.381262499999999</v>
      </c>
      <c r="BY185">
        <v>-32.93920714285714</v>
      </c>
      <c r="BZ185">
        <v>766.2612142857145</v>
      </c>
      <c r="CA185">
        <v>799.2378214285715</v>
      </c>
      <c r="CB185">
        <v>1.160862857142857</v>
      </c>
      <c r="CC185">
        <v>776.7780357142857</v>
      </c>
      <c r="CD185">
        <v>28.10155357142857</v>
      </c>
      <c r="CE185">
        <v>2.662708214285714</v>
      </c>
      <c r="CF185">
        <v>2.557076428571429</v>
      </c>
      <c r="CG185">
        <v>22.05677142857143</v>
      </c>
      <c r="CH185">
        <v>21.39442142857143</v>
      </c>
      <c r="CI185">
        <v>1999.982142857143</v>
      </c>
      <c r="CJ185">
        <v>0.9799951428571428</v>
      </c>
      <c r="CK185">
        <v>0.02000505714285715</v>
      </c>
      <c r="CL185">
        <v>0</v>
      </c>
      <c r="CM185">
        <v>2.234375</v>
      </c>
      <c r="CN185">
        <v>0</v>
      </c>
      <c r="CO185">
        <v>5716.962857142857</v>
      </c>
      <c r="CP185">
        <v>16749.28214285714</v>
      </c>
      <c r="CQ185">
        <v>39.5</v>
      </c>
      <c r="CR185">
        <v>40.06199999999999</v>
      </c>
      <c r="CS185">
        <v>39.4347857142857</v>
      </c>
      <c r="CT185">
        <v>39.31875</v>
      </c>
      <c r="CU185">
        <v>39.25</v>
      </c>
      <c r="CV185">
        <v>1959.972142857143</v>
      </c>
      <c r="CW185">
        <v>40.01</v>
      </c>
      <c r="CX185">
        <v>0</v>
      </c>
      <c r="CY185">
        <v>1678812920.7</v>
      </c>
      <c r="CZ185">
        <v>0</v>
      </c>
      <c r="DA185">
        <v>0</v>
      </c>
      <c r="DB185" t="s">
        <v>356</v>
      </c>
      <c r="DC185">
        <v>1678481775.6</v>
      </c>
      <c r="DD185">
        <v>1678481780.6</v>
      </c>
      <c r="DE185">
        <v>0</v>
      </c>
      <c r="DF185">
        <v>1.339</v>
      </c>
      <c r="DG185">
        <v>0.082</v>
      </c>
      <c r="DH185">
        <v>-1.99</v>
      </c>
      <c r="DI185">
        <v>-0.032</v>
      </c>
      <c r="DJ185">
        <v>420</v>
      </c>
      <c r="DK185">
        <v>29</v>
      </c>
      <c r="DL185">
        <v>0.33</v>
      </c>
      <c r="DM185">
        <v>0.22</v>
      </c>
      <c r="DN185">
        <v>-32.87724390243902</v>
      </c>
      <c r="DO185">
        <v>-0.8600153310104164</v>
      </c>
      <c r="DP185">
        <v>0.09098662203669836</v>
      </c>
      <c r="DQ185">
        <v>0</v>
      </c>
      <c r="DR185">
        <v>1.170243902439024</v>
      </c>
      <c r="DS185">
        <v>-0.1542625087108003</v>
      </c>
      <c r="DT185">
        <v>0.01524881520836209</v>
      </c>
      <c r="DU185">
        <v>0</v>
      </c>
      <c r="DV185">
        <v>0</v>
      </c>
      <c r="DW185">
        <v>2</v>
      </c>
      <c r="DX185" t="s">
        <v>365</v>
      </c>
      <c r="DY185">
        <v>2.98009</v>
      </c>
      <c r="DZ185">
        <v>2.7155</v>
      </c>
      <c r="EA185">
        <v>0.146267</v>
      </c>
      <c r="EB185">
        <v>0.148435</v>
      </c>
      <c r="EC185">
        <v>0.123394</v>
      </c>
      <c r="ED185">
        <v>0.117622</v>
      </c>
      <c r="EE185">
        <v>27066.4</v>
      </c>
      <c r="EF185">
        <v>27089.8</v>
      </c>
      <c r="EG185">
        <v>29480.1</v>
      </c>
      <c r="EH185">
        <v>29430.6</v>
      </c>
      <c r="EI185">
        <v>34237</v>
      </c>
      <c r="EJ185">
        <v>34491.8</v>
      </c>
      <c r="EK185">
        <v>41535.8</v>
      </c>
      <c r="EL185">
        <v>41919.9</v>
      </c>
      <c r="EM185">
        <v>1.95033</v>
      </c>
      <c r="EN185">
        <v>1.87803</v>
      </c>
      <c r="EO185">
        <v>0.183601</v>
      </c>
      <c r="EP185">
        <v>0</v>
      </c>
      <c r="EQ185">
        <v>32.0443</v>
      </c>
      <c r="ER185">
        <v>999.9</v>
      </c>
      <c r="ES185">
        <v>51.2</v>
      </c>
      <c r="ET185">
        <v>33.3</v>
      </c>
      <c r="EU185">
        <v>28.9098</v>
      </c>
      <c r="EV185">
        <v>63.29</v>
      </c>
      <c r="EW185">
        <v>32.2276</v>
      </c>
      <c r="EX185">
        <v>1</v>
      </c>
      <c r="EY185">
        <v>0.096344</v>
      </c>
      <c r="EZ185">
        <v>-2.15343</v>
      </c>
      <c r="FA185">
        <v>20.3255</v>
      </c>
      <c r="FB185">
        <v>5.21729</v>
      </c>
      <c r="FC185">
        <v>12.0099</v>
      </c>
      <c r="FD185">
        <v>4.9891</v>
      </c>
      <c r="FE185">
        <v>3.28855</v>
      </c>
      <c r="FF185">
        <v>9999</v>
      </c>
      <c r="FG185">
        <v>9999</v>
      </c>
      <c r="FH185">
        <v>9999</v>
      </c>
      <c r="FI185">
        <v>999.9</v>
      </c>
      <c r="FJ185">
        <v>1.86798</v>
      </c>
      <c r="FK185">
        <v>1.86707</v>
      </c>
      <c r="FL185">
        <v>1.86646</v>
      </c>
      <c r="FM185">
        <v>1.86635</v>
      </c>
      <c r="FN185">
        <v>1.86822</v>
      </c>
      <c r="FO185">
        <v>1.8706</v>
      </c>
      <c r="FP185">
        <v>1.86933</v>
      </c>
      <c r="FQ185">
        <v>1.87073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-4.656</v>
      </c>
      <c r="GF185">
        <v>-0.1041</v>
      </c>
      <c r="GG185">
        <v>-2.056217051124162</v>
      </c>
      <c r="GH185">
        <v>-0.003737517340571005</v>
      </c>
      <c r="GI185">
        <v>5.982085394622747E-07</v>
      </c>
      <c r="GJ185">
        <v>-1.391655459703326E-10</v>
      </c>
      <c r="GK185">
        <v>-0.1041177506153227</v>
      </c>
      <c r="GL185">
        <v>0</v>
      </c>
      <c r="GM185">
        <v>0</v>
      </c>
      <c r="GN185">
        <v>0</v>
      </c>
      <c r="GO185">
        <v>3</v>
      </c>
      <c r="GP185">
        <v>2314</v>
      </c>
      <c r="GQ185">
        <v>1</v>
      </c>
      <c r="GR185">
        <v>27</v>
      </c>
      <c r="GS185">
        <v>5519</v>
      </c>
      <c r="GT185">
        <v>5518.9</v>
      </c>
      <c r="GU185">
        <v>1.8103</v>
      </c>
      <c r="GV185">
        <v>2.2229</v>
      </c>
      <c r="GW185">
        <v>1.39648</v>
      </c>
      <c r="GX185">
        <v>2.35352</v>
      </c>
      <c r="GY185">
        <v>1.49536</v>
      </c>
      <c r="GZ185">
        <v>2.47437</v>
      </c>
      <c r="HA185">
        <v>40.2728</v>
      </c>
      <c r="HB185">
        <v>23.8861</v>
      </c>
      <c r="HC185">
        <v>18</v>
      </c>
      <c r="HD185">
        <v>532.982</v>
      </c>
      <c r="HE185">
        <v>440.762</v>
      </c>
      <c r="HF185">
        <v>35.0491</v>
      </c>
      <c r="HG185">
        <v>28.8031</v>
      </c>
      <c r="HH185">
        <v>29.9999</v>
      </c>
      <c r="HI185">
        <v>28.5981</v>
      </c>
      <c r="HJ185">
        <v>28.5016</v>
      </c>
      <c r="HK185">
        <v>36.2362</v>
      </c>
      <c r="HL185">
        <v>0</v>
      </c>
      <c r="HM185">
        <v>100</v>
      </c>
      <c r="HN185">
        <v>35.0374</v>
      </c>
      <c r="HO185">
        <v>820.88</v>
      </c>
      <c r="HP185">
        <v>29.2491</v>
      </c>
      <c r="HQ185">
        <v>100.828</v>
      </c>
      <c r="HR185">
        <v>100.696</v>
      </c>
    </row>
    <row r="186" spans="1:226">
      <c r="A186">
        <v>170</v>
      </c>
      <c r="B186">
        <v>1678812921</v>
      </c>
      <c r="C186">
        <v>2601.900000095367</v>
      </c>
      <c r="D186" t="s">
        <v>699</v>
      </c>
      <c r="E186" t="s">
        <v>700</v>
      </c>
      <c r="F186">
        <v>5</v>
      </c>
      <c r="G186" t="s">
        <v>410</v>
      </c>
      <c r="H186" t="s">
        <v>354</v>
      </c>
      <c r="I186">
        <v>1678812913.5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833.3205092923467</v>
      </c>
      <c r="AK186">
        <v>808.5507030303028</v>
      </c>
      <c r="AL186">
        <v>3.456413115636017</v>
      </c>
      <c r="AM186">
        <v>64.39816624737645</v>
      </c>
      <c r="AN186">
        <f>(AP186 - AO186 + BO186*1E3/(8.314*(BQ186+273.15)) * AR186/BN186 * AQ186) * BN186/(100*BB186) * 1000/(1000 - AP186)</f>
        <v>0</v>
      </c>
      <c r="AO186">
        <v>28.10045122004329</v>
      </c>
      <c r="AP186">
        <v>29.23158848484848</v>
      </c>
      <c r="AQ186">
        <v>-6.545273186638433E-05</v>
      </c>
      <c r="AR186">
        <v>112.6110813942616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2.96</v>
      </c>
      <c r="BC186">
        <v>0.5</v>
      </c>
      <c r="BD186" t="s">
        <v>355</v>
      </c>
      <c r="BE186">
        <v>2</v>
      </c>
      <c r="BF186" t="b">
        <v>1</v>
      </c>
      <c r="BG186">
        <v>1678812913.5</v>
      </c>
      <c r="BH186">
        <v>761.4815185185187</v>
      </c>
      <c r="BI186">
        <v>794.5234074074076</v>
      </c>
      <c r="BJ186">
        <v>29.24906296296296</v>
      </c>
      <c r="BK186">
        <v>28.1013</v>
      </c>
      <c r="BL186">
        <v>766.1124814814816</v>
      </c>
      <c r="BM186">
        <v>29.35317777777777</v>
      </c>
      <c r="BN186">
        <v>500.0602962962964</v>
      </c>
      <c r="BO186">
        <v>90.99355925925927</v>
      </c>
      <c r="BP186">
        <v>0.09999056666666666</v>
      </c>
      <c r="BQ186">
        <v>34.42903703703704</v>
      </c>
      <c r="BR186">
        <v>35.02071111111111</v>
      </c>
      <c r="BS186">
        <v>999.9000000000001</v>
      </c>
      <c r="BT186">
        <v>0</v>
      </c>
      <c r="BU186">
        <v>0</v>
      </c>
      <c r="BV186">
        <v>9999.718518518519</v>
      </c>
      <c r="BW186">
        <v>0</v>
      </c>
      <c r="BX186">
        <v>6.407659999999999</v>
      </c>
      <c r="BY186">
        <v>-33.04185925925927</v>
      </c>
      <c r="BZ186">
        <v>784.424962962963</v>
      </c>
      <c r="CA186">
        <v>817.4959629629629</v>
      </c>
      <c r="CB186">
        <v>1.147771851851852</v>
      </c>
      <c r="CC186">
        <v>794.5234074074076</v>
      </c>
      <c r="CD186">
        <v>28.1013</v>
      </c>
      <c r="CE186">
        <v>2.661477777777778</v>
      </c>
      <c r="CF186">
        <v>2.557037037037037</v>
      </c>
      <c r="CG186">
        <v>22.04918148148148</v>
      </c>
      <c r="CH186">
        <v>21.39417407407407</v>
      </c>
      <c r="CI186">
        <v>1999.99037037037</v>
      </c>
      <c r="CJ186">
        <v>0.9799951111111112</v>
      </c>
      <c r="CK186">
        <v>0.02000508888888889</v>
      </c>
      <c r="CL186">
        <v>0</v>
      </c>
      <c r="CM186">
        <v>2.224518518518519</v>
      </c>
      <c r="CN186">
        <v>0</v>
      </c>
      <c r="CO186">
        <v>5716.506666666667</v>
      </c>
      <c r="CP186">
        <v>16749.35925925926</v>
      </c>
      <c r="CQ186">
        <v>39.5</v>
      </c>
      <c r="CR186">
        <v>40.06199999999999</v>
      </c>
      <c r="CS186">
        <v>39.4347037037037</v>
      </c>
      <c r="CT186">
        <v>39.32599999999999</v>
      </c>
      <c r="CU186">
        <v>39.25</v>
      </c>
      <c r="CV186">
        <v>1959.98</v>
      </c>
      <c r="CW186">
        <v>40.01037037037037</v>
      </c>
      <c r="CX186">
        <v>0</v>
      </c>
      <c r="CY186">
        <v>1678812926.1</v>
      </c>
      <c r="CZ186">
        <v>0</v>
      </c>
      <c r="DA186">
        <v>0</v>
      </c>
      <c r="DB186" t="s">
        <v>356</v>
      </c>
      <c r="DC186">
        <v>1678481775.6</v>
      </c>
      <c r="DD186">
        <v>1678481780.6</v>
      </c>
      <c r="DE186">
        <v>0</v>
      </c>
      <c r="DF186">
        <v>1.339</v>
      </c>
      <c r="DG186">
        <v>0.082</v>
      </c>
      <c r="DH186">
        <v>-1.99</v>
      </c>
      <c r="DI186">
        <v>-0.032</v>
      </c>
      <c r="DJ186">
        <v>420</v>
      </c>
      <c r="DK186">
        <v>29</v>
      </c>
      <c r="DL186">
        <v>0.33</v>
      </c>
      <c r="DM186">
        <v>0.22</v>
      </c>
      <c r="DN186">
        <v>-32.99340243902439</v>
      </c>
      <c r="DO186">
        <v>-1.191160975609826</v>
      </c>
      <c r="DP186">
        <v>0.1412655698093612</v>
      </c>
      <c r="DQ186">
        <v>0</v>
      </c>
      <c r="DR186">
        <v>1.155378536585366</v>
      </c>
      <c r="DS186">
        <v>-0.1479643902438997</v>
      </c>
      <c r="DT186">
        <v>0.01462310543258729</v>
      </c>
      <c r="DU186">
        <v>0</v>
      </c>
      <c r="DV186">
        <v>0</v>
      </c>
      <c r="DW186">
        <v>2</v>
      </c>
      <c r="DX186" t="s">
        <v>365</v>
      </c>
      <c r="DY186">
        <v>2.98031</v>
      </c>
      <c r="DZ186">
        <v>2.71574</v>
      </c>
      <c r="EA186">
        <v>0.148398</v>
      </c>
      <c r="EB186">
        <v>0.150464</v>
      </c>
      <c r="EC186">
        <v>0.123362</v>
      </c>
      <c r="ED186">
        <v>0.117627</v>
      </c>
      <c r="EE186">
        <v>26998.5</v>
      </c>
      <c r="EF186">
        <v>27025.5</v>
      </c>
      <c r="EG186">
        <v>29479.8</v>
      </c>
      <c r="EH186">
        <v>29430.9</v>
      </c>
      <c r="EI186">
        <v>34238</v>
      </c>
      <c r="EJ186">
        <v>34491.8</v>
      </c>
      <c r="EK186">
        <v>41535.3</v>
      </c>
      <c r="EL186">
        <v>41920.2</v>
      </c>
      <c r="EM186">
        <v>1.9501</v>
      </c>
      <c r="EN186">
        <v>1.87838</v>
      </c>
      <c r="EO186">
        <v>0.183694</v>
      </c>
      <c r="EP186">
        <v>0</v>
      </c>
      <c r="EQ186">
        <v>32.0443</v>
      </c>
      <c r="ER186">
        <v>999.9</v>
      </c>
      <c r="ES186">
        <v>51.2</v>
      </c>
      <c r="ET186">
        <v>33.3</v>
      </c>
      <c r="EU186">
        <v>28.911</v>
      </c>
      <c r="EV186">
        <v>63.27</v>
      </c>
      <c r="EW186">
        <v>31.7428</v>
      </c>
      <c r="EX186">
        <v>1</v>
      </c>
      <c r="EY186">
        <v>0.09631099999999999</v>
      </c>
      <c r="EZ186">
        <v>-2.1785</v>
      </c>
      <c r="FA186">
        <v>20.325</v>
      </c>
      <c r="FB186">
        <v>5.21654</v>
      </c>
      <c r="FC186">
        <v>12.0099</v>
      </c>
      <c r="FD186">
        <v>4.98895</v>
      </c>
      <c r="FE186">
        <v>3.28842</v>
      </c>
      <c r="FF186">
        <v>9999</v>
      </c>
      <c r="FG186">
        <v>9999</v>
      </c>
      <c r="FH186">
        <v>9999</v>
      </c>
      <c r="FI186">
        <v>999.9</v>
      </c>
      <c r="FJ186">
        <v>1.86798</v>
      </c>
      <c r="FK186">
        <v>1.86706</v>
      </c>
      <c r="FL186">
        <v>1.86646</v>
      </c>
      <c r="FM186">
        <v>1.86632</v>
      </c>
      <c r="FN186">
        <v>1.86822</v>
      </c>
      <c r="FO186">
        <v>1.87059</v>
      </c>
      <c r="FP186">
        <v>1.86933</v>
      </c>
      <c r="FQ186">
        <v>1.8707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-4.708</v>
      </c>
      <c r="GF186">
        <v>-0.1041</v>
      </c>
      <c r="GG186">
        <v>-2.056217051124162</v>
      </c>
      <c r="GH186">
        <v>-0.003737517340571005</v>
      </c>
      <c r="GI186">
        <v>5.982085394622747E-07</v>
      </c>
      <c r="GJ186">
        <v>-1.391655459703326E-10</v>
      </c>
      <c r="GK186">
        <v>-0.1041177506153227</v>
      </c>
      <c r="GL186">
        <v>0</v>
      </c>
      <c r="GM186">
        <v>0</v>
      </c>
      <c r="GN186">
        <v>0</v>
      </c>
      <c r="GO186">
        <v>3</v>
      </c>
      <c r="GP186">
        <v>2314</v>
      </c>
      <c r="GQ186">
        <v>1</v>
      </c>
      <c r="GR186">
        <v>27</v>
      </c>
      <c r="GS186">
        <v>5519.1</v>
      </c>
      <c r="GT186">
        <v>5519</v>
      </c>
      <c r="GU186">
        <v>1.84204</v>
      </c>
      <c r="GV186">
        <v>2.21924</v>
      </c>
      <c r="GW186">
        <v>1.39771</v>
      </c>
      <c r="GX186">
        <v>2.34863</v>
      </c>
      <c r="GY186">
        <v>1.49536</v>
      </c>
      <c r="GZ186">
        <v>2.54883</v>
      </c>
      <c r="HA186">
        <v>40.2728</v>
      </c>
      <c r="HB186">
        <v>23.8949</v>
      </c>
      <c r="HC186">
        <v>18</v>
      </c>
      <c r="HD186">
        <v>532.854</v>
      </c>
      <c r="HE186">
        <v>440.994</v>
      </c>
      <c r="HF186">
        <v>35.0252</v>
      </c>
      <c r="HG186">
        <v>28.8034</v>
      </c>
      <c r="HH186">
        <v>30.0002</v>
      </c>
      <c r="HI186">
        <v>28.6009</v>
      </c>
      <c r="HJ186">
        <v>28.504</v>
      </c>
      <c r="HK186">
        <v>36.8679</v>
      </c>
      <c r="HL186">
        <v>0</v>
      </c>
      <c r="HM186">
        <v>100</v>
      </c>
      <c r="HN186">
        <v>35.021</v>
      </c>
      <c r="HO186">
        <v>840.968</v>
      </c>
      <c r="HP186">
        <v>29.2491</v>
      </c>
      <c r="HQ186">
        <v>100.826</v>
      </c>
      <c r="HR186">
        <v>100.697</v>
      </c>
    </row>
    <row r="187" spans="1:226">
      <c r="A187">
        <v>171</v>
      </c>
      <c r="B187">
        <v>1678812926</v>
      </c>
      <c r="C187">
        <v>2606.900000095367</v>
      </c>
      <c r="D187" t="s">
        <v>701</v>
      </c>
      <c r="E187" t="s">
        <v>702</v>
      </c>
      <c r="F187">
        <v>5</v>
      </c>
      <c r="G187" t="s">
        <v>410</v>
      </c>
      <c r="H187" t="s">
        <v>354</v>
      </c>
      <c r="I187">
        <v>1678812918.214286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850.1128209839552</v>
      </c>
      <c r="AK187">
        <v>825.666103030303</v>
      </c>
      <c r="AL187">
        <v>3.413804480009823</v>
      </c>
      <c r="AM187">
        <v>64.39816624737645</v>
      </c>
      <c r="AN187">
        <f>(AP187 - AO187 + BO187*1E3/(8.314*(BQ187+273.15)) * AR187/BN187 * AQ187) * BN187/(100*BB187) * 1000/(1000 - AP187)</f>
        <v>0</v>
      </c>
      <c r="AO187">
        <v>28.10205142003931</v>
      </c>
      <c r="AP187">
        <v>29.22330848484849</v>
      </c>
      <c r="AQ187">
        <v>-4.923174810405082E-05</v>
      </c>
      <c r="AR187">
        <v>112.6110813942616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2.96</v>
      </c>
      <c r="BC187">
        <v>0.5</v>
      </c>
      <c r="BD187" t="s">
        <v>355</v>
      </c>
      <c r="BE187">
        <v>2</v>
      </c>
      <c r="BF187" t="b">
        <v>1</v>
      </c>
      <c r="BG187">
        <v>1678812918.214286</v>
      </c>
      <c r="BH187">
        <v>777.2292857142857</v>
      </c>
      <c r="BI187">
        <v>810.2996071428571</v>
      </c>
      <c r="BJ187">
        <v>29.23798571428571</v>
      </c>
      <c r="BK187">
        <v>28.10096785714286</v>
      </c>
      <c r="BL187">
        <v>781.9085357142858</v>
      </c>
      <c r="BM187">
        <v>29.34210357142857</v>
      </c>
      <c r="BN187">
        <v>500.0645</v>
      </c>
      <c r="BO187">
        <v>90.99341071428572</v>
      </c>
      <c r="BP187">
        <v>0.09997860357142858</v>
      </c>
      <c r="BQ187">
        <v>34.42928928571429</v>
      </c>
      <c r="BR187">
        <v>35.01963928571429</v>
      </c>
      <c r="BS187">
        <v>999.9000000000002</v>
      </c>
      <c r="BT187">
        <v>0</v>
      </c>
      <c r="BU187">
        <v>0</v>
      </c>
      <c r="BV187">
        <v>10005.31071428572</v>
      </c>
      <c r="BW187">
        <v>0</v>
      </c>
      <c r="BX187">
        <v>6.407659999999999</v>
      </c>
      <c r="BY187">
        <v>-33.07031785714285</v>
      </c>
      <c r="BZ187">
        <v>800.6380714285715</v>
      </c>
      <c r="CA187">
        <v>833.7281071428571</v>
      </c>
      <c r="CB187">
        <v>1.137029642857143</v>
      </c>
      <c r="CC187">
        <v>810.2996071428571</v>
      </c>
      <c r="CD187">
        <v>28.10096785714286</v>
      </c>
      <c r="CE187">
        <v>2.660464642857142</v>
      </c>
      <c r="CF187">
        <v>2.557002857142857</v>
      </c>
      <c r="CG187">
        <v>22.04294642857143</v>
      </c>
      <c r="CH187">
        <v>21.39395</v>
      </c>
      <c r="CI187">
        <v>1999.990357142857</v>
      </c>
      <c r="CJ187">
        <v>0.9799951428571428</v>
      </c>
      <c r="CK187">
        <v>0.02000505714285715</v>
      </c>
      <c r="CL187">
        <v>0</v>
      </c>
      <c r="CM187">
        <v>2.249321428571429</v>
      </c>
      <c r="CN187">
        <v>0</v>
      </c>
      <c r="CO187">
        <v>5715.968928571428</v>
      </c>
      <c r="CP187">
        <v>16749.36428571429</v>
      </c>
      <c r="CQ187">
        <v>39.5</v>
      </c>
      <c r="CR187">
        <v>40.06199999999999</v>
      </c>
      <c r="CS187">
        <v>39.4347857142857</v>
      </c>
      <c r="CT187">
        <v>39.32999999999999</v>
      </c>
      <c r="CU187">
        <v>39.25</v>
      </c>
      <c r="CV187">
        <v>1959.98</v>
      </c>
      <c r="CW187">
        <v>40.01035714285714</v>
      </c>
      <c r="CX187">
        <v>0</v>
      </c>
      <c r="CY187">
        <v>1678812930.9</v>
      </c>
      <c r="CZ187">
        <v>0</v>
      </c>
      <c r="DA187">
        <v>0</v>
      </c>
      <c r="DB187" t="s">
        <v>356</v>
      </c>
      <c r="DC187">
        <v>1678481775.6</v>
      </c>
      <c r="DD187">
        <v>1678481780.6</v>
      </c>
      <c r="DE187">
        <v>0</v>
      </c>
      <c r="DF187">
        <v>1.339</v>
      </c>
      <c r="DG187">
        <v>0.082</v>
      </c>
      <c r="DH187">
        <v>-1.99</v>
      </c>
      <c r="DI187">
        <v>-0.032</v>
      </c>
      <c r="DJ187">
        <v>420</v>
      </c>
      <c r="DK187">
        <v>29</v>
      </c>
      <c r="DL187">
        <v>0.33</v>
      </c>
      <c r="DM187">
        <v>0.22</v>
      </c>
      <c r="DN187">
        <v>-33.0154325</v>
      </c>
      <c r="DO187">
        <v>-0.522584240150106</v>
      </c>
      <c r="DP187">
        <v>0.1524150212208432</v>
      </c>
      <c r="DQ187">
        <v>0</v>
      </c>
      <c r="DR187">
        <v>1.1438345</v>
      </c>
      <c r="DS187">
        <v>-0.1374324202626661</v>
      </c>
      <c r="DT187">
        <v>0.01323233935288842</v>
      </c>
      <c r="DU187">
        <v>0</v>
      </c>
      <c r="DV187">
        <v>0</v>
      </c>
      <c r="DW187">
        <v>2</v>
      </c>
      <c r="DX187" t="s">
        <v>365</v>
      </c>
      <c r="DY187">
        <v>2.98025</v>
      </c>
      <c r="DZ187">
        <v>2.71563</v>
      </c>
      <c r="EA187">
        <v>0.150473</v>
      </c>
      <c r="EB187">
        <v>0.152539</v>
      </c>
      <c r="EC187">
        <v>0.123333</v>
      </c>
      <c r="ED187">
        <v>0.117628</v>
      </c>
      <c r="EE187">
        <v>26932.7</v>
      </c>
      <c r="EF187">
        <v>26959.7</v>
      </c>
      <c r="EG187">
        <v>29479.9</v>
      </c>
      <c r="EH187">
        <v>29431.2</v>
      </c>
      <c r="EI187">
        <v>34239.4</v>
      </c>
      <c r="EJ187">
        <v>34492.1</v>
      </c>
      <c r="EK187">
        <v>41535.6</v>
      </c>
      <c r="EL187">
        <v>41920.5</v>
      </c>
      <c r="EM187">
        <v>1.95017</v>
      </c>
      <c r="EN187">
        <v>1.87825</v>
      </c>
      <c r="EO187">
        <v>0.183955</v>
      </c>
      <c r="EP187">
        <v>0</v>
      </c>
      <c r="EQ187">
        <v>32.0467</v>
      </c>
      <c r="ER187">
        <v>999.9</v>
      </c>
      <c r="ES187">
        <v>51.2</v>
      </c>
      <c r="ET187">
        <v>33.3</v>
      </c>
      <c r="EU187">
        <v>28.9099</v>
      </c>
      <c r="EV187">
        <v>63.13</v>
      </c>
      <c r="EW187">
        <v>32.1154</v>
      </c>
      <c r="EX187">
        <v>1</v>
      </c>
      <c r="EY187">
        <v>0.09647360000000001</v>
      </c>
      <c r="EZ187">
        <v>-2.18397</v>
      </c>
      <c r="FA187">
        <v>20.325</v>
      </c>
      <c r="FB187">
        <v>5.21744</v>
      </c>
      <c r="FC187">
        <v>12.0099</v>
      </c>
      <c r="FD187">
        <v>4.9892</v>
      </c>
      <c r="FE187">
        <v>3.28842</v>
      </c>
      <c r="FF187">
        <v>9999</v>
      </c>
      <c r="FG187">
        <v>9999</v>
      </c>
      <c r="FH187">
        <v>9999</v>
      </c>
      <c r="FI187">
        <v>999.9</v>
      </c>
      <c r="FJ187">
        <v>1.86798</v>
      </c>
      <c r="FK187">
        <v>1.86705</v>
      </c>
      <c r="FL187">
        <v>1.86646</v>
      </c>
      <c r="FM187">
        <v>1.86632</v>
      </c>
      <c r="FN187">
        <v>1.86823</v>
      </c>
      <c r="FO187">
        <v>1.87059</v>
      </c>
      <c r="FP187">
        <v>1.86932</v>
      </c>
      <c r="FQ187">
        <v>1.87072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-4.758</v>
      </c>
      <c r="GF187">
        <v>-0.1041</v>
      </c>
      <c r="GG187">
        <v>-2.056217051124162</v>
      </c>
      <c r="GH187">
        <v>-0.003737517340571005</v>
      </c>
      <c r="GI187">
        <v>5.982085394622747E-07</v>
      </c>
      <c r="GJ187">
        <v>-1.391655459703326E-10</v>
      </c>
      <c r="GK187">
        <v>-0.1041177506153227</v>
      </c>
      <c r="GL187">
        <v>0</v>
      </c>
      <c r="GM187">
        <v>0</v>
      </c>
      <c r="GN187">
        <v>0</v>
      </c>
      <c r="GO187">
        <v>3</v>
      </c>
      <c r="GP187">
        <v>2314</v>
      </c>
      <c r="GQ187">
        <v>1</v>
      </c>
      <c r="GR187">
        <v>27</v>
      </c>
      <c r="GS187">
        <v>5519.2</v>
      </c>
      <c r="GT187">
        <v>5519.1</v>
      </c>
      <c r="GU187">
        <v>1.87012</v>
      </c>
      <c r="GV187">
        <v>2.2168</v>
      </c>
      <c r="GW187">
        <v>1.39648</v>
      </c>
      <c r="GX187">
        <v>2.35107</v>
      </c>
      <c r="GY187">
        <v>1.49536</v>
      </c>
      <c r="GZ187">
        <v>2.38647</v>
      </c>
      <c r="HA187">
        <v>40.2474</v>
      </c>
      <c r="HB187">
        <v>23.8861</v>
      </c>
      <c r="HC187">
        <v>18</v>
      </c>
      <c r="HD187">
        <v>532.928</v>
      </c>
      <c r="HE187">
        <v>440.94</v>
      </c>
      <c r="HF187">
        <v>35.01</v>
      </c>
      <c r="HG187">
        <v>28.8059</v>
      </c>
      <c r="HH187">
        <v>30.0001</v>
      </c>
      <c r="HI187">
        <v>28.6036</v>
      </c>
      <c r="HJ187">
        <v>28.507</v>
      </c>
      <c r="HK187">
        <v>37.4303</v>
      </c>
      <c r="HL187">
        <v>0</v>
      </c>
      <c r="HM187">
        <v>100</v>
      </c>
      <c r="HN187">
        <v>35.0022</v>
      </c>
      <c r="HO187">
        <v>854.343</v>
      </c>
      <c r="HP187">
        <v>29.2491</v>
      </c>
      <c r="HQ187">
        <v>100.827</v>
      </c>
      <c r="HR187">
        <v>100.698</v>
      </c>
    </row>
    <row r="188" spans="1:226">
      <c r="A188">
        <v>172</v>
      </c>
      <c r="B188">
        <v>1678812931</v>
      </c>
      <c r="C188">
        <v>2611.900000095367</v>
      </c>
      <c r="D188" t="s">
        <v>703</v>
      </c>
      <c r="E188" t="s">
        <v>704</v>
      </c>
      <c r="F188">
        <v>5</v>
      </c>
      <c r="G188" t="s">
        <v>410</v>
      </c>
      <c r="H188" t="s">
        <v>354</v>
      </c>
      <c r="I188">
        <v>1678812923.5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867.9093273378403</v>
      </c>
      <c r="AK188">
        <v>843.019327272727</v>
      </c>
      <c r="AL188">
        <v>3.472987174494816</v>
      </c>
      <c r="AM188">
        <v>64.39816624737645</v>
      </c>
      <c r="AN188">
        <f>(AP188 - AO188 + BO188*1E3/(8.314*(BQ188+273.15)) * AR188/BN188 * AQ188) * BN188/(100*BB188) * 1000/(1000 - AP188)</f>
        <v>0</v>
      </c>
      <c r="AO188">
        <v>28.10369446056153</v>
      </c>
      <c r="AP188">
        <v>29.20838606060607</v>
      </c>
      <c r="AQ188">
        <v>-6.876897470006049E-05</v>
      </c>
      <c r="AR188">
        <v>112.6110813942616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2.96</v>
      </c>
      <c r="BC188">
        <v>0.5</v>
      </c>
      <c r="BD188" t="s">
        <v>355</v>
      </c>
      <c r="BE188">
        <v>2</v>
      </c>
      <c r="BF188" t="b">
        <v>1</v>
      </c>
      <c r="BG188">
        <v>1678812923.5</v>
      </c>
      <c r="BH188">
        <v>794.9200000000002</v>
      </c>
      <c r="BI188">
        <v>828.0993703703706</v>
      </c>
      <c r="BJ188">
        <v>29.22588518518518</v>
      </c>
      <c r="BK188">
        <v>28.10182962962963</v>
      </c>
      <c r="BL188">
        <v>799.6533703703703</v>
      </c>
      <c r="BM188">
        <v>29.3300037037037</v>
      </c>
      <c r="BN188">
        <v>500.0617777777778</v>
      </c>
      <c r="BO188">
        <v>90.9937222222222</v>
      </c>
      <c r="BP188">
        <v>0.09999134444444444</v>
      </c>
      <c r="BQ188">
        <v>34.43046666666667</v>
      </c>
      <c r="BR188">
        <v>35.01993703703703</v>
      </c>
      <c r="BS188">
        <v>999.9000000000001</v>
      </c>
      <c r="BT188">
        <v>0</v>
      </c>
      <c r="BU188">
        <v>0</v>
      </c>
      <c r="BV188">
        <v>10007.22037037037</v>
      </c>
      <c r="BW188">
        <v>0</v>
      </c>
      <c r="BX188">
        <v>6.407659999999999</v>
      </c>
      <c r="BY188">
        <v>-33.17945185185186</v>
      </c>
      <c r="BZ188">
        <v>818.8514074074075</v>
      </c>
      <c r="CA188">
        <v>852.0433703703703</v>
      </c>
      <c r="CB188">
        <v>1.124052962962963</v>
      </c>
      <c r="CC188">
        <v>828.0993703703706</v>
      </c>
      <c r="CD188">
        <v>28.10182962962963</v>
      </c>
      <c r="CE188">
        <v>2.659372222222222</v>
      </c>
      <c r="CF188">
        <v>2.557090370370371</v>
      </c>
      <c r="CG188">
        <v>22.03621111111111</v>
      </c>
      <c r="CH188">
        <v>21.39450740740741</v>
      </c>
      <c r="CI188">
        <v>1999.992592592593</v>
      </c>
      <c r="CJ188">
        <v>0.9799952222222222</v>
      </c>
      <c r="CK188">
        <v>0.02000497777777778</v>
      </c>
      <c r="CL188">
        <v>0</v>
      </c>
      <c r="CM188">
        <v>2.269611111111111</v>
      </c>
      <c r="CN188">
        <v>0</v>
      </c>
      <c r="CO188">
        <v>5714.940740740741</v>
      </c>
      <c r="CP188">
        <v>16749.38148148148</v>
      </c>
      <c r="CQ188">
        <v>39.5</v>
      </c>
      <c r="CR188">
        <v>40.06199999999999</v>
      </c>
      <c r="CS188">
        <v>39.43699999999999</v>
      </c>
      <c r="CT188">
        <v>39.34700000000001</v>
      </c>
      <c r="CU188">
        <v>39.25</v>
      </c>
      <c r="CV188">
        <v>1959.982222222222</v>
      </c>
      <c r="CW188">
        <v>40.01037037037037</v>
      </c>
      <c r="CX188">
        <v>0</v>
      </c>
      <c r="CY188">
        <v>1678812935.7</v>
      </c>
      <c r="CZ188">
        <v>0</v>
      </c>
      <c r="DA188">
        <v>0</v>
      </c>
      <c r="DB188" t="s">
        <v>356</v>
      </c>
      <c r="DC188">
        <v>1678481775.6</v>
      </c>
      <c r="DD188">
        <v>1678481780.6</v>
      </c>
      <c r="DE188">
        <v>0</v>
      </c>
      <c r="DF188">
        <v>1.339</v>
      </c>
      <c r="DG188">
        <v>0.082</v>
      </c>
      <c r="DH188">
        <v>-1.99</v>
      </c>
      <c r="DI188">
        <v>-0.032</v>
      </c>
      <c r="DJ188">
        <v>420</v>
      </c>
      <c r="DK188">
        <v>29</v>
      </c>
      <c r="DL188">
        <v>0.33</v>
      </c>
      <c r="DM188">
        <v>0.22</v>
      </c>
      <c r="DN188">
        <v>-33.1379975</v>
      </c>
      <c r="DO188">
        <v>-1.022603752345104</v>
      </c>
      <c r="DP188">
        <v>0.1984495445793468</v>
      </c>
      <c r="DQ188">
        <v>0</v>
      </c>
      <c r="DR188">
        <v>1.131874</v>
      </c>
      <c r="DS188">
        <v>-0.1438054784240169</v>
      </c>
      <c r="DT188">
        <v>0.01387736192509223</v>
      </c>
      <c r="DU188">
        <v>0</v>
      </c>
      <c r="DV188">
        <v>0</v>
      </c>
      <c r="DW188">
        <v>2</v>
      </c>
      <c r="DX188" t="s">
        <v>365</v>
      </c>
      <c r="DY188">
        <v>2.98068</v>
      </c>
      <c r="DZ188">
        <v>2.71559</v>
      </c>
      <c r="EA188">
        <v>0.152562</v>
      </c>
      <c r="EB188">
        <v>0.154527</v>
      </c>
      <c r="EC188">
        <v>0.123293</v>
      </c>
      <c r="ED188">
        <v>0.117632</v>
      </c>
      <c r="EE188">
        <v>26866.4</v>
      </c>
      <c r="EF188">
        <v>26895.9</v>
      </c>
      <c r="EG188">
        <v>29479.8</v>
      </c>
      <c r="EH188">
        <v>29430.6</v>
      </c>
      <c r="EI188">
        <v>34240.8</v>
      </c>
      <c r="EJ188">
        <v>34491.5</v>
      </c>
      <c r="EK188">
        <v>41535.4</v>
      </c>
      <c r="EL188">
        <v>41919.8</v>
      </c>
      <c r="EM188">
        <v>1.95005</v>
      </c>
      <c r="EN188">
        <v>1.8784</v>
      </c>
      <c r="EO188">
        <v>0.183675</v>
      </c>
      <c r="EP188">
        <v>0</v>
      </c>
      <c r="EQ188">
        <v>32.0471</v>
      </c>
      <c r="ER188">
        <v>999.9</v>
      </c>
      <c r="ES188">
        <v>51.2</v>
      </c>
      <c r="ET188">
        <v>33.3</v>
      </c>
      <c r="EU188">
        <v>28.9091</v>
      </c>
      <c r="EV188">
        <v>63.17</v>
      </c>
      <c r="EW188">
        <v>32.1234</v>
      </c>
      <c r="EX188">
        <v>1</v>
      </c>
      <c r="EY188">
        <v>0.0965091</v>
      </c>
      <c r="EZ188">
        <v>-2.16215</v>
      </c>
      <c r="FA188">
        <v>20.3254</v>
      </c>
      <c r="FB188">
        <v>5.21774</v>
      </c>
      <c r="FC188">
        <v>12.0099</v>
      </c>
      <c r="FD188">
        <v>4.9891</v>
      </c>
      <c r="FE188">
        <v>3.28848</v>
      </c>
      <c r="FF188">
        <v>9999</v>
      </c>
      <c r="FG188">
        <v>9999</v>
      </c>
      <c r="FH188">
        <v>9999</v>
      </c>
      <c r="FI188">
        <v>999.9</v>
      </c>
      <c r="FJ188">
        <v>1.86798</v>
      </c>
      <c r="FK188">
        <v>1.86706</v>
      </c>
      <c r="FL188">
        <v>1.86646</v>
      </c>
      <c r="FM188">
        <v>1.86633</v>
      </c>
      <c r="FN188">
        <v>1.86821</v>
      </c>
      <c r="FO188">
        <v>1.87057</v>
      </c>
      <c r="FP188">
        <v>1.86929</v>
      </c>
      <c r="FQ188">
        <v>1.87073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-4.811</v>
      </c>
      <c r="GF188">
        <v>-0.1041</v>
      </c>
      <c r="GG188">
        <v>-2.056217051124162</v>
      </c>
      <c r="GH188">
        <v>-0.003737517340571005</v>
      </c>
      <c r="GI188">
        <v>5.982085394622747E-07</v>
      </c>
      <c r="GJ188">
        <v>-1.391655459703326E-10</v>
      </c>
      <c r="GK188">
        <v>-0.1041177506153227</v>
      </c>
      <c r="GL188">
        <v>0</v>
      </c>
      <c r="GM188">
        <v>0</v>
      </c>
      <c r="GN188">
        <v>0</v>
      </c>
      <c r="GO188">
        <v>3</v>
      </c>
      <c r="GP188">
        <v>2314</v>
      </c>
      <c r="GQ188">
        <v>1</v>
      </c>
      <c r="GR188">
        <v>27</v>
      </c>
      <c r="GS188">
        <v>5519.3</v>
      </c>
      <c r="GT188">
        <v>5519.2</v>
      </c>
      <c r="GU188">
        <v>1.90063</v>
      </c>
      <c r="GV188">
        <v>2.2168</v>
      </c>
      <c r="GW188">
        <v>1.39771</v>
      </c>
      <c r="GX188">
        <v>2.35352</v>
      </c>
      <c r="GY188">
        <v>1.49536</v>
      </c>
      <c r="GZ188">
        <v>2.43652</v>
      </c>
      <c r="HA188">
        <v>40.2474</v>
      </c>
      <c r="HB188">
        <v>23.8774</v>
      </c>
      <c r="HC188">
        <v>18</v>
      </c>
      <c r="HD188">
        <v>532.866</v>
      </c>
      <c r="HE188">
        <v>441.056</v>
      </c>
      <c r="HF188">
        <v>34.9942</v>
      </c>
      <c r="HG188">
        <v>28.8062</v>
      </c>
      <c r="HH188">
        <v>30.0001</v>
      </c>
      <c r="HI188">
        <v>28.606</v>
      </c>
      <c r="HJ188">
        <v>28.51</v>
      </c>
      <c r="HK188">
        <v>38.0587</v>
      </c>
      <c r="HL188">
        <v>0</v>
      </c>
      <c r="HM188">
        <v>100</v>
      </c>
      <c r="HN188">
        <v>34.9792</v>
      </c>
      <c r="HO188">
        <v>874.418</v>
      </c>
      <c r="HP188">
        <v>29.2491</v>
      </c>
      <c r="HQ188">
        <v>100.827</v>
      </c>
      <c r="HR188">
        <v>100.696</v>
      </c>
    </row>
    <row r="189" spans="1:226">
      <c r="A189">
        <v>173</v>
      </c>
      <c r="B189">
        <v>1678812936</v>
      </c>
      <c r="C189">
        <v>2616.900000095367</v>
      </c>
      <c r="D189" t="s">
        <v>705</v>
      </c>
      <c r="E189" t="s">
        <v>706</v>
      </c>
      <c r="F189">
        <v>5</v>
      </c>
      <c r="G189" t="s">
        <v>410</v>
      </c>
      <c r="H189" t="s">
        <v>354</v>
      </c>
      <c r="I189">
        <v>1678812928.214286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884.7216964476661</v>
      </c>
      <c r="AK189">
        <v>860.1712242424237</v>
      </c>
      <c r="AL189">
        <v>3.427056327151769</v>
      </c>
      <c r="AM189">
        <v>64.39816624737645</v>
      </c>
      <c r="AN189">
        <f>(AP189 - AO189 + BO189*1E3/(8.314*(BQ189+273.15)) * AR189/BN189 * AQ189) * BN189/(100*BB189) * 1000/(1000 - AP189)</f>
        <v>0</v>
      </c>
      <c r="AO189">
        <v>28.10415072319791</v>
      </c>
      <c r="AP189">
        <v>29.19963515151515</v>
      </c>
      <c r="AQ189">
        <v>-5.628491742752648E-05</v>
      </c>
      <c r="AR189">
        <v>112.6110813942616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2.96</v>
      </c>
      <c r="BC189">
        <v>0.5</v>
      </c>
      <c r="BD189" t="s">
        <v>355</v>
      </c>
      <c r="BE189">
        <v>2</v>
      </c>
      <c r="BF189" t="b">
        <v>1</v>
      </c>
      <c r="BG189">
        <v>1678812928.214286</v>
      </c>
      <c r="BH189">
        <v>810.6946428571429</v>
      </c>
      <c r="BI189">
        <v>843.854607142857</v>
      </c>
      <c r="BJ189">
        <v>29.21566071428571</v>
      </c>
      <c r="BK189">
        <v>28.10295714285714</v>
      </c>
      <c r="BL189">
        <v>815.4762142857145</v>
      </c>
      <c r="BM189">
        <v>29.31977142857142</v>
      </c>
      <c r="BN189">
        <v>500.0625714285715</v>
      </c>
      <c r="BO189">
        <v>90.9940142857143</v>
      </c>
      <c r="BP189">
        <v>0.09998001428571431</v>
      </c>
      <c r="BQ189">
        <v>34.43263928571428</v>
      </c>
      <c r="BR189">
        <v>35.02158928571428</v>
      </c>
      <c r="BS189">
        <v>999.9000000000002</v>
      </c>
      <c r="BT189">
        <v>0</v>
      </c>
      <c r="BU189">
        <v>0</v>
      </c>
      <c r="BV189">
        <v>10007.32142857143</v>
      </c>
      <c r="BW189">
        <v>0</v>
      </c>
      <c r="BX189">
        <v>6.407659999999999</v>
      </c>
      <c r="BY189">
        <v>-33.16007142857143</v>
      </c>
      <c r="BZ189">
        <v>835.0922142857142</v>
      </c>
      <c r="CA189">
        <v>868.2551785714285</v>
      </c>
      <c r="CB189">
        <v>1.11271</v>
      </c>
      <c r="CC189">
        <v>843.854607142857</v>
      </c>
      <c r="CD189">
        <v>28.10295714285714</v>
      </c>
      <c r="CE189">
        <v>2.658449999999999</v>
      </c>
      <c r="CF189">
        <v>2.557200714285714</v>
      </c>
      <c r="CG189">
        <v>22.03053214285714</v>
      </c>
      <c r="CH189">
        <v>21.39521785714285</v>
      </c>
      <c r="CI189">
        <v>2000.000714285714</v>
      </c>
      <c r="CJ189">
        <v>0.9799953571428571</v>
      </c>
      <c r="CK189">
        <v>0.02000484285714286</v>
      </c>
      <c r="CL189">
        <v>0</v>
      </c>
      <c r="CM189">
        <v>2.252514285714285</v>
      </c>
      <c r="CN189">
        <v>0</v>
      </c>
      <c r="CO189">
        <v>5713.808214285716</v>
      </c>
      <c r="CP189">
        <v>16749.44285714286</v>
      </c>
      <c r="CQ189">
        <v>39.5</v>
      </c>
      <c r="CR189">
        <v>40.06199999999999</v>
      </c>
      <c r="CS189">
        <v>39.43699999999999</v>
      </c>
      <c r="CT189">
        <v>39.35700000000001</v>
      </c>
      <c r="CU189">
        <v>39.25442857142857</v>
      </c>
      <c r="CV189">
        <v>1959.990357142857</v>
      </c>
      <c r="CW189">
        <v>40.01035714285714</v>
      </c>
      <c r="CX189">
        <v>0</v>
      </c>
      <c r="CY189">
        <v>1678812941.1</v>
      </c>
      <c r="CZ189">
        <v>0</v>
      </c>
      <c r="DA189">
        <v>0</v>
      </c>
      <c r="DB189" t="s">
        <v>356</v>
      </c>
      <c r="DC189">
        <v>1678481775.6</v>
      </c>
      <c r="DD189">
        <v>1678481780.6</v>
      </c>
      <c r="DE189">
        <v>0</v>
      </c>
      <c r="DF189">
        <v>1.339</v>
      </c>
      <c r="DG189">
        <v>0.082</v>
      </c>
      <c r="DH189">
        <v>-1.99</v>
      </c>
      <c r="DI189">
        <v>-0.032</v>
      </c>
      <c r="DJ189">
        <v>420</v>
      </c>
      <c r="DK189">
        <v>29</v>
      </c>
      <c r="DL189">
        <v>0.33</v>
      </c>
      <c r="DM189">
        <v>0.22</v>
      </c>
      <c r="DN189">
        <v>-33.16389756097561</v>
      </c>
      <c r="DO189">
        <v>-0.3349128919860261</v>
      </c>
      <c r="DP189">
        <v>0.1986182089358389</v>
      </c>
      <c r="DQ189">
        <v>0</v>
      </c>
      <c r="DR189">
        <v>1.11933243902439</v>
      </c>
      <c r="DS189">
        <v>-0.1475703135888474</v>
      </c>
      <c r="DT189">
        <v>0.0145907186971698</v>
      </c>
      <c r="DU189">
        <v>0</v>
      </c>
      <c r="DV189">
        <v>0</v>
      </c>
      <c r="DW189">
        <v>2</v>
      </c>
      <c r="DX189" t="s">
        <v>365</v>
      </c>
      <c r="DY189">
        <v>2.98049</v>
      </c>
      <c r="DZ189">
        <v>2.7156</v>
      </c>
      <c r="EA189">
        <v>0.154602</v>
      </c>
      <c r="EB189">
        <v>0.156559</v>
      </c>
      <c r="EC189">
        <v>0.123264</v>
      </c>
      <c r="ED189">
        <v>0.117631</v>
      </c>
      <c r="EE189">
        <v>26801.4</v>
      </c>
      <c r="EF189">
        <v>26831.2</v>
      </c>
      <c r="EG189">
        <v>29479.5</v>
      </c>
      <c r="EH189">
        <v>29430.6</v>
      </c>
      <c r="EI189">
        <v>34241.6</v>
      </c>
      <c r="EJ189">
        <v>34491.7</v>
      </c>
      <c r="EK189">
        <v>41535</v>
      </c>
      <c r="EL189">
        <v>41920.1</v>
      </c>
      <c r="EM189">
        <v>1.94995</v>
      </c>
      <c r="EN189">
        <v>1.87808</v>
      </c>
      <c r="EO189">
        <v>0.183992</v>
      </c>
      <c r="EP189">
        <v>0</v>
      </c>
      <c r="EQ189">
        <v>32.0495</v>
      </c>
      <c r="ER189">
        <v>999.9</v>
      </c>
      <c r="ES189">
        <v>51.2</v>
      </c>
      <c r="ET189">
        <v>33.3</v>
      </c>
      <c r="EU189">
        <v>28.9089</v>
      </c>
      <c r="EV189">
        <v>63.06</v>
      </c>
      <c r="EW189">
        <v>31.5825</v>
      </c>
      <c r="EX189">
        <v>1</v>
      </c>
      <c r="EY189">
        <v>0.0965752</v>
      </c>
      <c r="EZ189">
        <v>-2.14953</v>
      </c>
      <c r="FA189">
        <v>20.3257</v>
      </c>
      <c r="FB189">
        <v>5.21804</v>
      </c>
      <c r="FC189">
        <v>12.0099</v>
      </c>
      <c r="FD189">
        <v>4.9891</v>
      </c>
      <c r="FE189">
        <v>3.28863</v>
      </c>
      <c r="FF189">
        <v>9999</v>
      </c>
      <c r="FG189">
        <v>9999</v>
      </c>
      <c r="FH189">
        <v>9999</v>
      </c>
      <c r="FI189">
        <v>999.9</v>
      </c>
      <c r="FJ189">
        <v>1.86798</v>
      </c>
      <c r="FK189">
        <v>1.86706</v>
      </c>
      <c r="FL189">
        <v>1.86646</v>
      </c>
      <c r="FM189">
        <v>1.86636</v>
      </c>
      <c r="FN189">
        <v>1.86821</v>
      </c>
      <c r="FO189">
        <v>1.87059</v>
      </c>
      <c r="FP189">
        <v>1.86931</v>
      </c>
      <c r="FQ189">
        <v>1.87073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-4.861</v>
      </c>
      <c r="GF189">
        <v>-0.1041</v>
      </c>
      <c r="GG189">
        <v>-2.056217051124162</v>
      </c>
      <c r="GH189">
        <v>-0.003737517340571005</v>
      </c>
      <c r="GI189">
        <v>5.982085394622747E-07</v>
      </c>
      <c r="GJ189">
        <v>-1.391655459703326E-10</v>
      </c>
      <c r="GK189">
        <v>-0.1041177506153227</v>
      </c>
      <c r="GL189">
        <v>0</v>
      </c>
      <c r="GM189">
        <v>0</v>
      </c>
      <c r="GN189">
        <v>0</v>
      </c>
      <c r="GO189">
        <v>3</v>
      </c>
      <c r="GP189">
        <v>2314</v>
      </c>
      <c r="GQ189">
        <v>1</v>
      </c>
      <c r="GR189">
        <v>27</v>
      </c>
      <c r="GS189">
        <v>5519.3</v>
      </c>
      <c r="GT189">
        <v>5519.3</v>
      </c>
      <c r="GU189">
        <v>1.92871</v>
      </c>
      <c r="GV189">
        <v>2.21069</v>
      </c>
      <c r="GW189">
        <v>1.39648</v>
      </c>
      <c r="GX189">
        <v>2.35474</v>
      </c>
      <c r="GY189">
        <v>1.49536</v>
      </c>
      <c r="GZ189">
        <v>2.55005</v>
      </c>
      <c r="HA189">
        <v>40.2474</v>
      </c>
      <c r="HB189">
        <v>23.8861</v>
      </c>
      <c r="HC189">
        <v>18</v>
      </c>
      <c r="HD189">
        <v>532.8200000000001</v>
      </c>
      <c r="HE189">
        <v>440.874</v>
      </c>
      <c r="HF189">
        <v>34.9721</v>
      </c>
      <c r="HG189">
        <v>28.8084</v>
      </c>
      <c r="HH189">
        <v>30.0002</v>
      </c>
      <c r="HI189">
        <v>28.6084</v>
      </c>
      <c r="HJ189">
        <v>28.5124</v>
      </c>
      <c r="HK189">
        <v>38.6061</v>
      </c>
      <c r="HL189">
        <v>0</v>
      </c>
      <c r="HM189">
        <v>100</v>
      </c>
      <c r="HN189">
        <v>34.9591</v>
      </c>
      <c r="HO189">
        <v>887.785</v>
      </c>
      <c r="HP189">
        <v>29.2491</v>
      </c>
      <c r="HQ189">
        <v>100.826</v>
      </c>
      <c r="HR189">
        <v>100.697</v>
      </c>
    </row>
    <row r="190" spans="1:226">
      <c r="A190">
        <v>174</v>
      </c>
      <c r="B190">
        <v>1678812941</v>
      </c>
      <c r="C190">
        <v>2621.900000095367</v>
      </c>
      <c r="D190" t="s">
        <v>707</v>
      </c>
      <c r="E190" t="s">
        <v>708</v>
      </c>
      <c r="F190">
        <v>5</v>
      </c>
      <c r="G190" t="s">
        <v>410</v>
      </c>
      <c r="H190" t="s">
        <v>354</v>
      </c>
      <c r="I190">
        <v>1678812933.5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902.6566689980978</v>
      </c>
      <c r="AK190">
        <v>877.6514363636362</v>
      </c>
      <c r="AL190">
        <v>3.499799578310714</v>
      </c>
      <c r="AM190">
        <v>64.39816624737645</v>
      </c>
      <c r="AN190">
        <f>(AP190 - AO190 + BO190*1E3/(8.314*(BQ190+273.15)) * AR190/BN190 * AQ190) * BN190/(100*BB190) * 1000/(1000 - AP190)</f>
        <v>0</v>
      </c>
      <c r="AO190">
        <v>28.10392699634251</v>
      </c>
      <c r="AP190">
        <v>29.18540363636363</v>
      </c>
      <c r="AQ190">
        <v>-5.888584933918777E-05</v>
      </c>
      <c r="AR190">
        <v>112.6110813942616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2.96</v>
      </c>
      <c r="BC190">
        <v>0.5</v>
      </c>
      <c r="BD190" t="s">
        <v>355</v>
      </c>
      <c r="BE190">
        <v>2</v>
      </c>
      <c r="BF190" t="b">
        <v>1</v>
      </c>
      <c r="BG190">
        <v>1678812933.5</v>
      </c>
      <c r="BH190">
        <v>828.4282962962963</v>
      </c>
      <c r="BI190">
        <v>861.7975925925925</v>
      </c>
      <c r="BJ190">
        <v>29.20314444444445</v>
      </c>
      <c r="BK190">
        <v>28.10376296296296</v>
      </c>
      <c r="BL190">
        <v>833.2639259259259</v>
      </c>
      <c r="BM190">
        <v>29.30724814814816</v>
      </c>
      <c r="BN190">
        <v>500.067962962963</v>
      </c>
      <c r="BO190">
        <v>90.99428148148151</v>
      </c>
      <c r="BP190">
        <v>0.100034337037037</v>
      </c>
      <c r="BQ190">
        <v>34.43362962962963</v>
      </c>
      <c r="BR190">
        <v>35.02335555555555</v>
      </c>
      <c r="BS190">
        <v>999.9000000000001</v>
      </c>
      <c r="BT190">
        <v>0</v>
      </c>
      <c r="BU190">
        <v>0</v>
      </c>
      <c r="BV190">
        <v>9994.585925925927</v>
      </c>
      <c r="BW190">
        <v>0</v>
      </c>
      <c r="BX190">
        <v>6.407659999999999</v>
      </c>
      <c r="BY190">
        <v>-33.36932222222222</v>
      </c>
      <c r="BZ190">
        <v>853.3485925925926</v>
      </c>
      <c r="CA190">
        <v>886.7176296296296</v>
      </c>
      <c r="CB190">
        <v>1.099378518518519</v>
      </c>
      <c r="CC190">
        <v>861.7975925925925</v>
      </c>
      <c r="CD190">
        <v>28.10376296296296</v>
      </c>
      <c r="CE190">
        <v>2.657318148148148</v>
      </c>
      <c r="CF190">
        <v>2.557281481481481</v>
      </c>
      <c r="CG190">
        <v>22.02353703703704</v>
      </c>
      <c r="CH190">
        <v>21.39572962962963</v>
      </c>
      <c r="CI190">
        <v>2000.003703703704</v>
      </c>
      <c r="CJ190">
        <v>0.9799954444444444</v>
      </c>
      <c r="CK190">
        <v>0.02000475555555556</v>
      </c>
      <c r="CL190">
        <v>0</v>
      </c>
      <c r="CM190">
        <v>2.296707407407407</v>
      </c>
      <c r="CN190">
        <v>0</v>
      </c>
      <c r="CO190">
        <v>5712.017037037038</v>
      </c>
      <c r="CP190">
        <v>16749.46666666667</v>
      </c>
      <c r="CQ190">
        <v>39.5</v>
      </c>
      <c r="CR190">
        <v>40.06199999999999</v>
      </c>
      <c r="CS190">
        <v>39.43699999999999</v>
      </c>
      <c r="CT190">
        <v>39.36566666666667</v>
      </c>
      <c r="CU190">
        <v>39.25918518518519</v>
      </c>
      <c r="CV190">
        <v>1959.993333333333</v>
      </c>
      <c r="CW190">
        <v>40.01037037037037</v>
      </c>
      <c r="CX190">
        <v>0</v>
      </c>
      <c r="CY190">
        <v>1678812945.9</v>
      </c>
      <c r="CZ190">
        <v>0</v>
      </c>
      <c r="DA190">
        <v>0</v>
      </c>
      <c r="DB190" t="s">
        <v>356</v>
      </c>
      <c r="DC190">
        <v>1678481775.6</v>
      </c>
      <c r="DD190">
        <v>1678481780.6</v>
      </c>
      <c r="DE190">
        <v>0</v>
      </c>
      <c r="DF190">
        <v>1.339</v>
      </c>
      <c r="DG190">
        <v>0.082</v>
      </c>
      <c r="DH190">
        <v>-1.99</v>
      </c>
      <c r="DI190">
        <v>-0.032</v>
      </c>
      <c r="DJ190">
        <v>420</v>
      </c>
      <c r="DK190">
        <v>29</v>
      </c>
      <c r="DL190">
        <v>0.33</v>
      </c>
      <c r="DM190">
        <v>0.22</v>
      </c>
      <c r="DN190">
        <v>-33.25958536585366</v>
      </c>
      <c r="DO190">
        <v>-1.917635540069684</v>
      </c>
      <c r="DP190">
        <v>0.2713882769373299</v>
      </c>
      <c r="DQ190">
        <v>0</v>
      </c>
      <c r="DR190">
        <v>1.107094634146341</v>
      </c>
      <c r="DS190">
        <v>-0.1488984668989516</v>
      </c>
      <c r="DT190">
        <v>0.01472501920948865</v>
      </c>
      <c r="DU190">
        <v>0</v>
      </c>
      <c r="DV190">
        <v>0</v>
      </c>
      <c r="DW190">
        <v>2</v>
      </c>
      <c r="DX190" t="s">
        <v>365</v>
      </c>
      <c r="DY190">
        <v>2.98035</v>
      </c>
      <c r="DZ190">
        <v>2.71563</v>
      </c>
      <c r="EA190">
        <v>0.156663</v>
      </c>
      <c r="EB190">
        <v>0.158563</v>
      </c>
      <c r="EC190">
        <v>0.123225</v>
      </c>
      <c r="ED190">
        <v>0.117631</v>
      </c>
      <c r="EE190">
        <v>26736.4</v>
      </c>
      <c r="EF190">
        <v>26767.2</v>
      </c>
      <c r="EG190">
        <v>29479.9</v>
      </c>
      <c r="EH190">
        <v>29430.3</v>
      </c>
      <c r="EI190">
        <v>34243.5</v>
      </c>
      <c r="EJ190">
        <v>34491.1</v>
      </c>
      <c r="EK190">
        <v>41535.3</v>
      </c>
      <c r="EL190">
        <v>41919.3</v>
      </c>
      <c r="EM190">
        <v>1.95007</v>
      </c>
      <c r="EN190">
        <v>1.87853</v>
      </c>
      <c r="EO190">
        <v>0.183769</v>
      </c>
      <c r="EP190">
        <v>0</v>
      </c>
      <c r="EQ190">
        <v>32.0516</v>
      </c>
      <c r="ER190">
        <v>999.9</v>
      </c>
      <c r="ES190">
        <v>51.2</v>
      </c>
      <c r="ET190">
        <v>33.3</v>
      </c>
      <c r="EU190">
        <v>28.9114</v>
      </c>
      <c r="EV190">
        <v>62.98</v>
      </c>
      <c r="EW190">
        <v>31.863</v>
      </c>
      <c r="EX190">
        <v>1</v>
      </c>
      <c r="EY190">
        <v>0.0966159</v>
      </c>
      <c r="EZ190">
        <v>-2.12822</v>
      </c>
      <c r="FA190">
        <v>20.3259</v>
      </c>
      <c r="FB190">
        <v>5.21744</v>
      </c>
      <c r="FC190">
        <v>12.0099</v>
      </c>
      <c r="FD190">
        <v>4.9891</v>
      </c>
      <c r="FE190">
        <v>3.28848</v>
      </c>
      <c r="FF190">
        <v>9999</v>
      </c>
      <c r="FG190">
        <v>9999</v>
      </c>
      <c r="FH190">
        <v>9999</v>
      </c>
      <c r="FI190">
        <v>999.9</v>
      </c>
      <c r="FJ190">
        <v>1.86798</v>
      </c>
      <c r="FK190">
        <v>1.86706</v>
      </c>
      <c r="FL190">
        <v>1.86646</v>
      </c>
      <c r="FM190">
        <v>1.86631</v>
      </c>
      <c r="FN190">
        <v>1.86819</v>
      </c>
      <c r="FO190">
        <v>1.87061</v>
      </c>
      <c r="FP190">
        <v>1.8693</v>
      </c>
      <c r="FQ190">
        <v>1.87072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-4.913</v>
      </c>
      <c r="GF190">
        <v>-0.1042</v>
      </c>
      <c r="GG190">
        <v>-2.056217051124162</v>
      </c>
      <c r="GH190">
        <v>-0.003737517340571005</v>
      </c>
      <c r="GI190">
        <v>5.982085394622747E-07</v>
      </c>
      <c r="GJ190">
        <v>-1.391655459703326E-10</v>
      </c>
      <c r="GK190">
        <v>-0.1041177506153227</v>
      </c>
      <c r="GL190">
        <v>0</v>
      </c>
      <c r="GM190">
        <v>0</v>
      </c>
      <c r="GN190">
        <v>0</v>
      </c>
      <c r="GO190">
        <v>3</v>
      </c>
      <c r="GP190">
        <v>2314</v>
      </c>
      <c r="GQ190">
        <v>1</v>
      </c>
      <c r="GR190">
        <v>27</v>
      </c>
      <c r="GS190">
        <v>5519.4</v>
      </c>
      <c r="GT190">
        <v>5519.3</v>
      </c>
      <c r="GU190">
        <v>1.95923</v>
      </c>
      <c r="GV190">
        <v>2.20825</v>
      </c>
      <c r="GW190">
        <v>1.39648</v>
      </c>
      <c r="GX190">
        <v>2.35352</v>
      </c>
      <c r="GY190">
        <v>1.49536</v>
      </c>
      <c r="GZ190">
        <v>2.53784</v>
      </c>
      <c r="HA190">
        <v>40.2728</v>
      </c>
      <c r="HB190">
        <v>23.8861</v>
      </c>
      <c r="HC190">
        <v>18</v>
      </c>
      <c r="HD190">
        <v>532.926</v>
      </c>
      <c r="HE190">
        <v>441.172</v>
      </c>
      <c r="HF190">
        <v>34.9515</v>
      </c>
      <c r="HG190">
        <v>28.8093</v>
      </c>
      <c r="HH190">
        <v>30.0002</v>
      </c>
      <c r="HI190">
        <v>28.6109</v>
      </c>
      <c r="HJ190">
        <v>28.5154</v>
      </c>
      <c r="HK190">
        <v>39.2336</v>
      </c>
      <c r="HL190">
        <v>0</v>
      </c>
      <c r="HM190">
        <v>100</v>
      </c>
      <c r="HN190">
        <v>34.9336</v>
      </c>
      <c r="HO190">
        <v>907.822</v>
      </c>
      <c r="HP190">
        <v>29.2491</v>
      </c>
      <c r="HQ190">
        <v>100.827</v>
      </c>
      <c r="HR190">
        <v>100.695</v>
      </c>
    </row>
    <row r="191" spans="1:226">
      <c r="A191">
        <v>175</v>
      </c>
      <c r="B191">
        <v>1678812946</v>
      </c>
      <c r="C191">
        <v>2626.900000095367</v>
      </c>
      <c r="D191" t="s">
        <v>709</v>
      </c>
      <c r="E191" t="s">
        <v>710</v>
      </c>
      <c r="F191">
        <v>5</v>
      </c>
      <c r="G191" t="s">
        <v>410</v>
      </c>
      <c r="H191" t="s">
        <v>354</v>
      </c>
      <c r="I191">
        <v>1678812938.214286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919.8855490950081</v>
      </c>
      <c r="AK191">
        <v>895.0239272727272</v>
      </c>
      <c r="AL191">
        <v>3.475118575085367</v>
      </c>
      <c r="AM191">
        <v>64.39816624737645</v>
      </c>
      <c r="AN191">
        <f>(AP191 - AO191 + BO191*1E3/(8.314*(BQ191+273.15)) * AR191/BN191 * AQ191) * BN191/(100*BB191) * 1000/(1000 - AP191)</f>
        <v>0</v>
      </c>
      <c r="AO191">
        <v>28.10342872044495</v>
      </c>
      <c r="AP191">
        <v>29.17178909090909</v>
      </c>
      <c r="AQ191">
        <v>-7.798671725379352E-05</v>
      </c>
      <c r="AR191">
        <v>112.6110813942616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2.96</v>
      </c>
      <c r="BC191">
        <v>0.5</v>
      </c>
      <c r="BD191" t="s">
        <v>355</v>
      </c>
      <c r="BE191">
        <v>2</v>
      </c>
      <c r="BF191" t="b">
        <v>1</v>
      </c>
      <c r="BG191">
        <v>1678812938.214286</v>
      </c>
      <c r="BH191">
        <v>844.304</v>
      </c>
      <c r="BI191">
        <v>877.7028571428573</v>
      </c>
      <c r="BJ191">
        <v>29.19193214285714</v>
      </c>
      <c r="BK191">
        <v>28.10375</v>
      </c>
      <c r="BL191">
        <v>849.1878571428571</v>
      </c>
      <c r="BM191">
        <v>29.29603571428571</v>
      </c>
      <c r="BN191">
        <v>500.0743214285714</v>
      </c>
      <c r="BO191">
        <v>90.99444642857146</v>
      </c>
      <c r="BP191">
        <v>0.09999674285714286</v>
      </c>
      <c r="BQ191">
        <v>34.43424642857142</v>
      </c>
      <c r="BR191">
        <v>35.02472857142858</v>
      </c>
      <c r="BS191">
        <v>999.9000000000002</v>
      </c>
      <c r="BT191">
        <v>0</v>
      </c>
      <c r="BU191">
        <v>0</v>
      </c>
      <c r="BV191">
        <v>9993.640357142856</v>
      </c>
      <c r="BW191">
        <v>0</v>
      </c>
      <c r="BX191">
        <v>6.407659999999999</v>
      </c>
      <c r="BY191">
        <v>-33.39883214285714</v>
      </c>
      <c r="BZ191">
        <v>869.6918214285713</v>
      </c>
      <c r="CA191">
        <v>903.0828571428573</v>
      </c>
      <c r="CB191">
        <v>1.08818</v>
      </c>
      <c r="CC191">
        <v>877.7028571428573</v>
      </c>
      <c r="CD191">
        <v>28.10375</v>
      </c>
      <c r="CE191">
        <v>2.6563025</v>
      </c>
      <c r="CF191">
        <v>2.557285357142857</v>
      </c>
      <c r="CG191">
        <v>22.01726428571429</v>
      </c>
      <c r="CH191">
        <v>21.39575714285715</v>
      </c>
      <c r="CI191">
        <v>2000.003928571429</v>
      </c>
      <c r="CJ191">
        <v>0.9799954642857143</v>
      </c>
      <c r="CK191">
        <v>0.02000473571428572</v>
      </c>
      <c r="CL191">
        <v>0</v>
      </c>
      <c r="CM191">
        <v>2.306957142857143</v>
      </c>
      <c r="CN191">
        <v>0</v>
      </c>
      <c r="CO191">
        <v>5710.141785714286</v>
      </c>
      <c r="CP191">
        <v>16749.47142857143</v>
      </c>
      <c r="CQ191">
        <v>39.5</v>
      </c>
      <c r="CR191">
        <v>40.06199999999999</v>
      </c>
      <c r="CS191">
        <v>39.43699999999999</v>
      </c>
      <c r="CT191">
        <v>39.3705</v>
      </c>
      <c r="CU191">
        <v>39.26771428571429</v>
      </c>
      <c r="CV191">
        <v>1959.993571428571</v>
      </c>
      <c r="CW191">
        <v>40.01035714285714</v>
      </c>
      <c r="CX191">
        <v>0</v>
      </c>
      <c r="CY191">
        <v>1678812950.7</v>
      </c>
      <c r="CZ191">
        <v>0</v>
      </c>
      <c r="DA191">
        <v>0</v>
      </c>
      <c r="DB191" t="s">
        <v>356</v>
      </c>
      <c r="DC191">
        <v>1678481775.6</v>
      </c>
      <c r="DD191">
        <v>1678481780.6</v>
      </c>
      <c r="DE191">
        <v>0</v>
      </c>
      <c r="DF191">
        <v>1.339</v>
      </c>
      <c r="DG191">
        <v>0.082</v>
      </c>
      <c r="DH191">
        <v>-1.99</v>
      </c>
      <c r="DI191">
        <v>-0.032</v>
      </c>
      <c r="DJ191">
        <v>420</v>
      </c>
      <c r="DK191">
        <v>29</v>
      </c>
      <c r="DL191">
        <v>0.33</v>
      </c>
      <c r="DM191">
        <v>0.22</v>
      </c>
      <c r="DN191">
        <v>-33.37330487804878</v>
      </c>
      <c r="DO191">
        <v>-0.9999783972125728</v>
      </c>
      <c r="DP191">
        <v>0.2017234619427203</v>
      </c>
      <c r="DQ191">
        <v>0</v>
      </c>
      <c r="DR191">
        <v>1.097323170731707</v>
      </c>
      <c r="DS191">
        <v>-0.1462710104529622</v>
      </c>
      <c r="DT191">
        <v>0.01446603750741623</v>
      </c>
      <c r="DU191">
        <v>0</v>
      </c>
      <c r="DV191">
        <v>0</v>
      </c>
      <c r="DW191">
        <v>2</v>
      </c>
      <c r="DX191" t="s">
        <v>365</v>
      </c>
      <c r="DY191">
        <v>2.98036</v>
      </c>
      <c r="DZ191">
        <v>2.71558</v>
      </c>
      <c r="EA191">
        <v>0.158691</v>
      </c>
      <c r="EB191">
        <v>0.160538</v>
      </c>
      <c r="EC191">
        <v>0.123183</v>
      </c>
      <c r="ED191">
        <v>0.11763</v>
      </c>
      <c r="EE191">
        <v>26672.2</v>
      </c>
      <c r="EF191">
        <v>26705</v>
      </c>
      <c r="EG191">
        <v>29480</v>
      </c>
      <c r="EH191">
        <v>29431.1</v>
      </c>
      <c r="EI191">
        <v>34245.5</v>
      </c>
      <c r="EJ191">
        <v>34491.8</v>
      </c>
      <c r="EK191">
        <v>41535.6</v>
      </c>
      <c r="EL191">
        <v>41920.1</v>
      </c>
      <c r="EM191">
        <v>1.95017</v>
      </c>
      <c r="EN191">
        <v>1.8788</v>
      </c>
      <c r="EO191">
        <v>0.183973</v>
      </c>
      <c r="EP191">
        <v>0</v>
      </c>
      <c r="EQ191">
        <v>32.0537</v>
      </c>
      <c r="ER191">
        <v>999.9</v>
      </c>
      <c r="ES191">
        <v>51.2</v>
      </c>
      <c r="ET191">
        <v>33.3</v>
      </c>
      <c r="EU191">
        <v>28.9098</v>
      </c>
      <c r="EV191">
        <v>63.08</v>
      </c>
      <c r="EW191">
        <v>32.1474</v>
      </c>
      <c r="EX191">
        <v>1</v>
      </c>
      <c r="EY191">
        <v>0.0966844</v>
      </c>
      <c r="EZ191">
        <v>-2.10142</v>
      </c>
      <c r="FA191">
        <v>20.3262</v>
      </c>
      <c r="FB191">
        <v>5.21819</v>
      </c>
      <c r="FC191">
        <v>12.0099</v>
      </c>
      <c r="FD191">
        <v>4.9892</v>
      </c>
      <c r="FE191">
        <v>3.28853</v>
      </c>
      <c r="FF191">
        <v>9999</v>
      </c>
      <c r="FG191">
        <v>9999</v>
      </c>
      <c r="FH191">
        <v>9999</v>
      </c>
      <c r="FI191">
        <v>999.9</v>
      </c>
      <c r="FJ191">
        <v>1.86798</v>
      </c>
      <c r="FK191">
        <v>1.86706</v>
      </c>
      <c r="FL191">
        <v>1.86646</v>
      </c>
      <c r="FM191">
        <v>1.86631</v>
      </c>
      <c r="FN191">
        <v>1.86821</v>
      </c>
      <c r="FO191">
        <v>1.87059</v>
      </c>
      <c r="FP191">
        <v>1.86927</v>
      </c>
      <c r="FQ191">
        <v>1.87073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-4.963</v>
      </c>
      <c r="GF191">
        <v>-0.1041</v>
      </c>
      <c r="GG191">
        <v>-2.056217051124162</v>
      </c>
      <c r="GH191">
        <v>-0.003737517340571005</v>
      </c>
      <c r="GI191">
        <v>5.982085394622747E-07</v>
      </c>
      <c r="GJ191">
        <v>-1.391655459703326E-10</v>
      </c>
      <c r="GK191">
        <v>-0.1041177506153227</v>
      </c>
      <c r="GL191">
        <v>0</v>
      </c>
      <c r="GM191">
        <v>0</v>
      </c>
      <c r="GN191">
        <v>0</v>
      </c>
      <c r="GO191">
        <v>3</v>
      </c>
      <c r="GP191">
        <v>2314</v>
      </c>
      <c r="GQ191">
        <v>1</v>
      </c>
      <c r="GR191">
        <v>27</v>
      </c>
      <c r="GS191">
        <v>5519.5</v>
      </c>
      <c r="GT191">
        <v>5519.4</v>
      </c>
      <c r="GU191">
        <v>1.98608</v>
      </c>
      <c r="GV191">
        <v>2.21313</v>
      </c>
      <c r="GW191">
        <v>1.39771</v>
      </c>
      <c r="GX191">
        <v>2.35107</v>
      </c>
      <c r="GY191">
        <v>1.49536</v>
      </c>
      <c r="GZ191">
        <v>2.4585</v>
      </c>
      <c r="HA191">
        <v>40.2728</v>
      </c>
      <c r="HB191">
        <v>23.8861</v>
      </c>
      <c r="HC191">
        <v>18</v>
      </c>
      <c r="HD191">
        <v>533.015</v>
      </c>
      <c r="HE191">
        <v>441.364</v>
      </c>
      <c r="HF191">
        <v>34.9264</v>
      </c>
      <c r="HG191">
        <v>28.8108</v>
      </c>
      <c r="HH191">
        <v>30.0002</v>
      </c>
      <c r="HI191">
        <v>28.6133</v>
      </c>
      <c r="HJ191">
        <v>28.5185</v>
      </c>
      <c r="HK191">
        <v>39.7675</v>
      </c>
      <c r="HL191">
        <v>0</v>
      </c>
      <c r="HM191">
        <v>100</v>
      </c>
      <c r="HN191">
        <v>34.9072</v>
      </c>
      <c r="HO191">
        <v>921.179</v>
      </c>
      <c r="HP191">
        <v>29.2491</v>
      </c>
      <c r="HQ191">
        <v>100.827</v>
      </c>
      <c r="HR191">
        <v>100.697</v>
      </c>
    </row>
    <row r="192" spans="1:226">
      <c r="A192">
        <v>176</v>
      </c>
      <c r="B192">
        <v>1678812951</v>
      </c>
      <c r="C192">
        <v>2631.900000095367</v>
      </c>
      <c r="D192" t="s">
        <v>711</v>
      </c>
      <c r="E192" t="s">
        <v>712</v>
      </c>
      <c r="F192">
        <v>5</v>
      </c>
      <c r="G192" t="s">
        <v>410</v>
      </c>
      <c r="H192" t="s">
        <v>354</v>
      </c>
      <c r="I192">
        <v>1678812943.5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937.0873687755733</v>
      </c>
      <c r="AK192">
        <v>912.2564787878788</v>
      </c>
      <c r="AL192">
        <v>3.428197663577331</v>
      </c>
      <c r="AM192">
        <v>64.39816624737645</v>
      </c>
      <c r="AN192">
        <f>(AP192 - AO192 + BO192*1E3/(8.314*(BQ192+273.15)) * AR192/BN192 * AQ192) * BN192/(100*BB192) * 1000/(1000 - AP192)</f>
        <v>0</v>
      </c>
      <c r="AO192">
        <v>28.10269304959925</v>
      </c>
      <c r="AP192">
        <v>29.15942242424243</v>
      </c>
      <c r="AQ192">
        <v>-3.665810556579946E-05</v>
      </c>
      <c r="AR192">
        <v>112.6110813942616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2.96</v>
      </c>
      <c r="BC192">
        <v>0.5</v>
      </c>
      <c r="BD192" t="s">
        <v>355</v>
      </c>
      <c r="BE192">
        <v>2</v>
      </c>
      <c r="BF192" t="b">
        <v>1</v>
      </c>
      <c r="BG192">
        <v>1678812943.5</v>
      </c>
      <c r="BH192">
        <v>862.1349629629631</v>
      </c>
      <c r="BI192">
        <v>895.5713333333334</v>
      </c>
      <c r="BJ192">
        <v>29.17782592592593</v>
      </c>
      <c r="BK192">
        <v>28.10337777777778</v>
      </c>
      <c r="BL192">
        <v>867.0728148148148</v>
      </c>
      <c r="BM192">
        <v>29.28192962962964</v>
      </c>
      <c r="BN192">
        <v>500.0592222222222</v>
      </c>
      <c r="BO192">
        <v>90.99475925925924</v>
      </c>
      <c r="BP192">
        <v>0.09997193333333335</v>
      </c>
      <c r="BQ192">
        <v>34.43401851851851</v>
      </c>
      <c r="BR192">
        <v>35.02784814814814</v>
      </c>
      <c r="BS192">
        <v>999.9000000000001</v>
      </c>
      <c r="BT192">
        <v>0</v>
      </c>
      <c r="BU192">
        <v>0</v>
      </c>
      <c r="BV192">
        <v>9992.935185185184</v>
      </c>
      <c r="BW192">
        <v>0</v>
      </c>
      <c r="BX192">
        <v>6.407659999999999</v>
      </c>
      <c r="BY192">
        <v>-33.43622962962963</v>
      </c>
      <c r="BZ192">
        <v>888.0460740740741</v>
      </c>
      <c r="CA192">
        <v>921.4676296296296</v>
      </c>
      <c r="CB192">
        <v>1.07443962962963</v>
      </c>
      <c r="CC192">
        <v>895.5713333333334</v>
      </c>
      <c r="CD192">
        <v>28.10337777777778</v>
      </c>
      <c r="CE192">
        <v>2.655027407407407</v>
      </c>
      <c r="CF192">
        <v>2.55726037037037</v>
      </c>
      <c r="CG192">
        <v>22.00938518518519</v>
      </c>
      <c r="CH192">
        <v>21.39558888888889</v>
      </c>
      <c r="CI192">
        <v>2000.002592592593</v>
      </c>
      <c r="CJ192">
        <v>0.9799955555555555</v>
      </c>
      <c r="CK192">
        <v>0.02000464444444445</v>
      </c>
      <c r="CL192">
        <v>0</v>
      </c>
      <c r="CM192">
        <v>2.364129629629629</v>
      </c>
      <c r="CN192">
        <v>0</v>
      </c>
      <c r="CO192">
        <v>5707.83074074074</v>
      </c>
      <c r="CP192">
        <v>16749.44814814815</v>
      </c>
      <c r="CQ192">
        <v>39.5</v>
      </c>
      <c r="CR192">
        <v>40.06199999999999</v>
      </c>
      <c r="CS192">
        <v>39.4324074074074</v>
      </c>
      <c r="CT192">
        <v>39.37033333333333</v>
      </c>
      <c r="CU192">
        <v>39.27066666666666</v>
      </c>
      <c r="CV192">
        <v>1959.992592592592</v>
      </c>
      <c r="CW192">
        <v>40.01</v>
      </c>
      <c r="CX192">
        <v>0</v>
      </c>
      <c r="CY192">
        <v>1678812956.1</v>
      </c>
      <c r="CZ192">
        <v>0</v>
      </c>
      <c r="DA192">
        <v>0</v>
      </c>
      <c r="DB192" t="s">
        <v>356</v>
      </c>
      <c r="DC192">
        <v>1678481775.6</v>
      </c>
      <c r="DD192">
        <v>1678481780.6</v>
      </c>
      <c r="DE192">
        <v>0</v>
      </c>
      <c r="DF192">
        <v>1.339</v>
      </c>
      <c r="DG192">
        <v>0.082</v>
      </c>
      <c r="DH192">
        <v>-1.99</v>
      </c>
      <c r="DI192">
        <v>-0.032</v>
      </c>
      <c r="DJ192">
        <v>420</v>
      </c>
      <c r="DK192">
        <v>29</v>
      </c>
      <c r="DL192">
        <v>0.33</v>
      </c>
      <c r="DM192">
        <v>0.22</v>
      </c>
      <c r="DN192">
        <v>-33.36454999999999</v>
      </c>
      <c r="DO192">
        <v>-0.5734491557222504</v>
      </c>
      <c r="DP192">
        <v>0.2141025443566713</v>
      </c>
      <c r="DQ192">
        <v>0</v>
      </c>
      <c r="DR192">
        <v>1.0826955</v>
      </c>
      <c r="DS192">
        <v>-0.1542288180112591</v>
      </c>
      <c r="DT192">
        <v>0.0148757065294392</v>
      </c>
      <c r="DU192">
        <v>0</v>
      </c>
      <c r="DV192">
        <v>0</v>
      </c>
      <c r="DW192">
        <v>2</v>
      </c>
      <c r="DX192" t="s">
        <v>365</v>
      </c>
      <c r="DY192">
        <v>2.98043</v>
      </c>
      <c r="DZ192">
        <v>2.71563</v>
      </c>
      <c r="EA192">
        <v>0.160673</v>
      </c>
      <c r="EB192">
        <v>0.162402</v>
      </c>
      <c r="EC192">
        <v>0.123146</v>
      </c>
      <c r="ED192">
        <v>0.117628</v>
      </c>
      <c r="EE192">
        <v>26609.2</v>
      </c>
      <c r="EF192">
        <v>26645.6</v>
      </c>
      <c r="EG192">
        <v>29480</v>
      </c>
      <c r="EH192">
        <v>29431</v>
      </c>
      <c r="EI192">
        <v>34247.2</v>
      </c>
      <c r="EJ192">
        <v>34491.8</v>
      </c>
      <c r="EK192">
        <v>41535.8</v>
      </c>
      <c r="EL192">
        <v>41919.9</v>
      </c>
      <c r="EM192">
        <v>1.95017</v>
      </c>
      <c r="EN192">
        <v>1.87838</v>
      </c>
      <c r="EO192">
        <v>0.183601</v>
      </c>
      <c r="EP192">
        <v>0</v>
      </c>
      <c r="EQ192">
        <v>32.0566</v>
      </c>
      <c r="ER192">
        <v>999.9</v>
      </c>
      <c r="ES192">
        <v>51.2</v>
      </c>
      <c r="ET192">
        <v>33.3</v>
      </c>
      <c r="EU192">
        <v>28.9083</v>
      </c>
      <c r="EV192">
        <v>63.09</v>
      </c>
      <c r="EW192">
        <v>31.6787</v>
      </c>
      <c r="EX192">
        <v>1</v>
      </c>
      <c r="EY192">
        <v>0.09660059999999999</v>
      </c>
      <c r="EZ192">
        <v>-2.07427</v>
      </c>
      <c r="FA192">
        <v>20.3263</v>
      </c>
      <c r="FB192">
        <v>5.21594</v>
      </c>
      <c r="FC192">
        <v>12.0099</v>
      </c>
      <c r="FD192">
        <v>4.98855</v>
      </c>
      <c r="FE192">
        <v>3.28813</v>
      </c>
      <c r="FF192">
        <v>9999</v>
      </c>
      <c r="FG192">
        <v>9999</v>
      </c>
      <c r="FH192">
        <v>9999</v>
      </c>
      <c r="FI192">
        <v>999.9</v>
      </c>
      <c r="FJ192">
        <v>1.86798</v>
      </c>
      <c r="FK192">
        <v>1.86706</v>
      </c>
      <c r="FL192">
        <v>1.86646</v>
      </c>
      <c r="FM192">
        <v>1.86631</v>
      </c>
      <c r="FN192">
        <v>1.86821</v>
      </c>
      <c r="FO192">
        <v>1.8706</v>
      </c>
      <c r="FP192">
        <v>1.8693</v>
      </c>
      <c r="FQ192">
        <v>1.87071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-5.013</v>
      </c>
      <c r="GF192">
        <v>-0.1041</v>
      </c>
      <c r="GG192">
        <v>-2.056217051124162</v>
      </c>
      <c r="GH192">
        <v>-0.003737517340571005</v>
      </c>
      <c r="GI192">
        <v>5.982085394622747E-07</v>
      </c>
      <c r="GJ192">
        <v>-1.391655459703326E-10</v>
      </c>
      <c r="GK192">
        <v>-0.1041177506153227</v>
      </c>
      <c r="GL192">
        <v>0</v>
      </c>
      <c r="GM192">
        <v>0</v>
      </c>
      <c r="GN192">
        <v>0</v>
      </c>
      <c r="GO192">
        <v>3</v>
      </c>
      <c r="GP192">
        <v>2314</v>
      </c>
      <c r="GQ192">
        <v>1</v>
      </c>
      <c r="GR192">
        <v>27</v>
      </c>
      <c r="GS192">
        <v>5519.6</v>
      </c>
      <c r="GT192">
        <v>5519.5</v>
      </c>
      <c r="GU192">
        <v>2.01782</v>
      </c>
      <c r="GV192">
        <v>2.20581</v>
      </c>
      <c r="GW192">
        <v>1.39648</v>
      </c>
      <c r="GX192">
        <v>2.35229</v>
      </c>
      <c r="GY192">
        <v>1.49536</v>
      </c>
      <c r="GZ192">
        <v>2.55249</v>
      </c>
      <c r="HA192">
        <v>40.2728</v>
      </c>
      <c r="HB192">
        <v>23.8949</v>
      </c>
      <c r="HC192">
        <v>18</v>
      </c>
      <c r="HD192">
        <v>533.0359999999999</v>
      </c>
      <c r="HE192">
        <v>441.121</v>
      </c>
      <c r="HF192">
        <v>34.8989</v>
      </c>
      <c r="HG192">
        <v>28.8117</v>
      </c>
      <c r="HH192">
        <v>30.0001</v>
      </c>
      <c r="HI192">
        <v>28.6158</v>
      </c>
      <c r="HJ192">
        <v>28.5209</v>
      </c>
      <c r="HK192">
        <v>40.384</v>
      </c>
      <c r="HL192">
        <v>0</v>
      </c>
      <c r="HM192">
        <v>100</v>
      </c>
      <c r="HN192">
        <v>34.8765</v>
      </c>
      <c r="HO192">
        <v>941.2140000000001</v>
      </c>
      <c r="HP192">
        <v>29.2491</v>
      </c>
      <c r="HQ192">
        <v>100.827</v>
      </c>
      <c r="HR192">
        <v>100.697</v>
      </c>
    </row>
    <row r="193" spans="1:226">
      <c r="A193">
        <v>177</v>
      </c>
      <c r="B193">
        <v>1678812956</v>
      </c>
      <c r="C193">
        <v>2636.900000095367</v>
      </c>
      <c r="D193" t="s">
        <v>713</v>
      </c>
      <c r="E193" t="s">
        <v>714</v>
      </c>
      <c r="F193">
        <v>5</v>
      </c>
      <c r="G193" t="s">
        <v>410</v>
      </c>
      <c r="H193" t="s">
        <v>354</v>
      </c>
      <c r="I193">
        <v>1678812948.214286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953.6994091490805</v>
      </c>
      <c r="AK193">
        <v>929.2134727272729</v>
      </c>
      <c r="AL193">
        <v>3.390521658469091</v>
      </c>
      <c r="AM193">
        <v>64.39816624737645</v>
      </c>
      <c r="AN193">
        <f>(AP193 - AO193 + BO193*1E3/(8.314*(BQ193+273.15)) * AR193/BN193 * AQ193) * BN193/(100*BB193) * 1000/(1000 - AP193)</f>
        <v>0</v>
      </c>
      <c r="AO193">
        <v>28.10295963283447</v>
      </c>
      <c r="AP193">
        <v>29.14521515151516</v>
      </c>
      <c r="AQ193">
        <v>-5.252905503377116E-05</v>
      </c>
      <c r="AR193">
        <v>112.6110813942616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2.96</v>
      </c>
      <c r="BC193">
        <v>0.5</v>
      </c>
      <c r="BD193" t="s">
        <v>355</v>
      </c>
      <c r="BE193">
        <v>2</v>
      </c>
      <c r="BF193" t="b">
        <v>1</v>
      </c>
      <c r="BG193">
        <v>1678812948.214286</v>
      </c>
      <c r="BH193">
        <v>877.9431785714286</v>
      </c>
      <c r="BI193">
        <v>911.2030714285714</v>
      </c>
      <c r="BJ193">
        <v>29.16517857142857</v>
      </c>
      <c r="BK193">
        <v>28.1031</v>
      </c>
      <c r="BL193">
        <v>882.9288214285715</v>
      </c>
      <c r="BM193">
        <v>29.26928928571429</v>
      </c>
      <c r="BN193">
        <v>500.0616428571429</v>
      </c>
      <c r="BO193">
        <v>90.99499285714285</v>
      </c>
      <c r="BP193">
        <v>0.09996238928571428</v>
      </c>
      <c r="BQ193">
        <v>34.43418214285715</v>
      </c>
      <c r="BR193">
        <v>35.02749285714286</v>
      </c>
      <c r="BS193">
        <v>999.9000000000002</v>
      </c>
      <c r="BT193">
        <v>0</v>
      </c>
      <c r="BU193">
        <v>0</v>
      </c>
      <c r="BV193">
        <v>9999.880714285713</v>
      </c>
      <c r="BW193">
        <v>0</v>
      </c>
      <c r="BX193">
        <v>6.407659999999999</v>
      </c>
      <c r="BY193">
        <v>-33.25972857142857</v>
      </c>
      <c r="BZ193">
        <v>904.3176428571429</v>
      </c>
      <c r="CA193">
        <v>937.5511785714285</v>
      </c>
      <c r="CB193">
        <v>1.062076785714286</v>
      </c>
      <c r="CC193">
        <v>911.2030714285714</v>
      </c>
      <c r="CD193">
        <v>28.1031</v>
      </c>
      <c r="CE193">
        <v>2.653884642857143</v>
      </c>
      <c r="CF193">
        <v>2.557241785714286</v>
      </c>
      <c r="CG193">
        <v>22.00232857142857</v>
      </c>
      <c r="CH193">
        <v>21.39547142857143</v>
      </c>
      <c r="CI193">
        <v>2000.001071428571</v>
      </c>
      <c r="CJ193">
        <v>0.9799955714285714</v>
      </c>
      <c r="CK193">
        <v>0.02000462857142857</v>
      </c>
      <c r="CL193">
        <v>0</v>
      </c>
      <c r="CM193">
        <v>2.3069</v>
      </c>
      <c r="CN193">
        <v>0</v>
      </c>
      <c r="CO193">
        <v>5705.789642857142</v>
      </c>
      <c r="CP193">
        <v>16749.43928571428</v>
      </c>
      <c r="CQ193">
        <v>39.5</v>
      </c>
      <c r="CR193">
        <v>40.06199999999999</v>
      </c>
      <c r="CS193">
        <v>39.43257142857142</v>
      </c>
      <c r="CT193">
        <v>39.375</v>
      </c>
      <c r="CU193">
        <v>39.27435714285714</v>
      </c>
      <c r="CV193">
        <v>1959.991071428571</v>
      </c>
      <c r="CW193">
        <v>40.01</v>
      </c>
      <c r="CX193">
        <v>0</v>
      </c>
      <c r="CY193">
        <v>1678812960.9</v>
      </c>
      <c r="CZ193">
        <v>0</v>
      </c>
      <c r="DA193">
        <v>0</v>
      </c>
      <c r="DB193" t="s">
        <v>356</v>
      </c>
      <c r="DC193">
        <v>1678481775.6</v>
      </c>
      <c r="DD193">
        <v>1678481780.6</v>
      </c>
      <c r="DE193">
        <v>0</v>
      </c>
      <c r="DF193">
        <v>1.339</v>
      </c>
      <c r="DG193">
        <v>0.082</v>
      </c>
      <c r="DH193">
        <v>-1.99</v>
      </c>
      <c r="DI193">
        <v>-0.032</v>
      </c>
      <c r="DJ193">
        <v>420</v>
      </c>
      <c r="DK193">
        <v>29</v>
      </c>
      <c r="DL193">
        <v>0.33</v>
      </c>
      <c r="DM193">
        <v>0.22</v>
      </c>
      <c r="DN193">
        <v>-33.33943170731708</v>
      </c>
      <c r="DO193">
        <v>1.977144250871111</v>
      </c>
      <c r="DP193">
        <v>0.2539869916383034</v>
      </c>
      <c r="DQ193">
        <v>0</v>
      </c>
      <c r="DR193">
        <v>1.069161219512195</v>
      </c>
      <c r="DS193">
        <v>-0.1594925435540037</v>
      </c>
      <c r="DT193">
        <v>0.01574575176080171</v>
      </c>
      <c r="DU193">
        <v>0</v>
      </c>
      <c r="DV193">
        <v>0</v>
      </c>
      <c r="DW193">
        <v>2</v>
      </c>
      <c r="DX193" t="s">
        <v>365</v>
      </c>
      <c r="DY193">
        <v>2.98028</v>
      </c>
      <c r="DZ193">
        <v>2.71576</v>
      </c>
      <c r="EA193">
        <v>0.162624</v>
      </c>
      <c r="EB193">
        <v>0.164366</v>
      </c>
      <c r="EC193">
        <v>0.123106</v>
      </c>
      <c r="ED193">
        <v>0.117629</v>
      </c>
      <c r="EE193">
        <v>26547.6</v>
      </c>
      <c r="EF193">
        <v>26583.2</v>
      </c>
      <c r="EG193">
        <v>29480.3</v>
      </c>
      <c r="EH193">
        <v>29431.1</v>
      </c>
      <c r="EI193">
        <v>34248.7</v>
      </c>
      <c r="EJ193">
        <v>34492</v>
      </c>
      <c r="EK193">
        <v>41535.7</v>
      </c>
      <c r="EL193">
        <v>41920.1</v>
      </c>
      <c r="EM193">
        <v>1.9502</v>
      </c>
      <c r="EN193">
        <v>1.87855</v>
      </c>
      <c r="EO193">
        <v>0.18267</v>
      </c>
      <c r="EP193">
        <v>0</v>
      </c>
      <c r="EQ193">
        <v>32.0617</v>
      </c>
      <c r="ER193">
        <v>999.9</v>
      </c>
      <c r="ES193">
        <v>51.2</v>
      </c>
      <c r="ET193">
        <v>33.3</v>
      </c>
      <c r="EU193">
        <v>28.9086</v>
      </c>
      <c r="EV193">
        <v>63.25</v>
      </c>
      <c r="EW193">
        <v>32.0232</v>
      </c>
      <c r="EX193">
        <v>1</v>
      </c>
      <c r="EY193">
        <v>0.09663869999999999</v>
      </c>
      <c r="EZ193">
        <v>-2.05803</v>
      </c>
      <c r="FA193">
        <v>20.3268</v>
      </c>
      <c r="FB193">
        <v>5.21774</v>
      </c>
      <c r="FC193">
        <v>12.0099</v>
      </c>
      <c r="FD193">
        <v>4.9889</v>
      </c>
      <c r="FE193">
        <v>3.28848</v>
      </c>
      <c r="FF193">
        <v>9999</v>
      </c>
      <c r="FG193">
        <v>9999</v>
      </c>
      <c r="FH193">
        <v>9999</v>
      </c>
      <c r="FI193">
        <v>999.9</v>
      </c>
      <c r="FJ193">
        <v>1.86798</v>
      </c>
      <c r="FK193">
        <v>1.86707</v>
      </c>
      <c r="FL193">
        <v>1.86646</v>
      </c>
      <c r="FM193">
        <v>1.86631</v>
      </c>
      <c r="FN193">
        <v>1.86823</v>
      </c>
      <c r="FO193">
        <v>1.87059</v>
      </c>
      <c r="FP193">
        <v>1.8693</v>
      </c>
      <c r="FQ193">
        <v>1.87073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-5.063</v>
      </c>
      <c r="GF193">
        <v>-0.1041</v>
      </c>
      <c r="GG193">
        <v>-2.056217051124162</v>
      </c>
      <c r="GH193">
        <v>-0.003737517340571005</v>
      </c>
      <c r="GI193">
        <v>5.982085394622747E-07</v>
      </c>
      <c r="GJ193">
        <v>-1.391655459703326E-10</v>
      </c>
      <c r="GK193">
        <v>-0.1041177506153227</v>
      </c>
      <c r="GL193">
        <v>0</v>
      </c>
      <c r="GM193">
        <v>0</v>
      </c>
      <c r="GN193">
        <v>0</v>
      </c>
      <c r="GO193">
        <v>3</v>
      </c>
      <c r="GP193">
        <v>2314</v>
      </c>
      <c r="GQ193">
        <v>1</v>
      </c>
      <c r="GR193">
        <v>27</v>
      </c>
      <c r="GS193">
        <v>5519.7</v>
      </c>
      <c r="GT193">
        <v>5519.6</v>
      </c>
      <c r="GU193">
        <v>2.04346</v>
      </c>
      <c r="GV193">
        <v>2.20703</v>
      </c>
      <c r="GW193">
        <v>1.39648</v>
      </c>
      <c r="GX193">
        <v>2.34985</v>
      </c>
      <c r="GY193">
        <v>1.49536</v>
      </c>
      <c r="GZ193">
        <v>2.48901</v>
      </c>
      <c r="HA193">
        <v>40.2728</v>
      </c>
      <c r="HB193">
        <v>23.8861</v>
      </c>
      <c r="HC193">
        <v>18</v>
      </c>
      <c r="HD193">
        <v>533.075</v>
      </c>
      <c r="HE193">
        <v>441.246</v>
      </c>
      <c r="HF193">
        <v>34.8676</v>
      </c>
      <c r="HG193">
        <v>28.8133</v>
      </c>
      <c r="HH193">
        <v>30.0001</v>
      </c>
      <c r="HI193">
        <v>28.6182</v>
      </c>
      <c r="HJ193">
        <v>28.5233</v>
      </c>
      <c r="HK193">
        <v>40.9237</v>
      </c>
      <c r="HL193">
        <v>0</v>
      </c>
      <c r="HM193">
        <v>100</v>
      </c>
      <c r="HN193">
        <v>34.8496</v>
      </c>
      <c r="HO193">
        <v>954.571</v>
      </c>
      <c r="HP193">
        <v>29.2491</v>
      </c>
      <c r="HQ193">
        <v>100.828</v>
      </c>
      <c r="HR193">
        <v>100.698</v>
      </c>
    </row>
    <row r="194" spans="1:226">
      <c r="A194">
        <v>178</v>
      </c>
      <c r="B194">
        <v>1678812960.5</v>
      </c>
      <c r="C194">
        <v>2641.400000095367</v>
      </c>
      <c r="D194" t="s">
        <v>715</v>
      </c>
      <c r="E194" t="s">
        <v>716</v>
      </c>
      <c r="F194">
        <v>5</v>
      </c>
      <c r="G194" t="s">
        <v>410</v>
      </c>
      <c r="H194" t="s">
        <v>354</v>
      </c>
      <c r="I194">
        <v>1678812952.660714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969.64093523667</v>
      </c>
      <c r="AK194">
        <v>944.7675090909089</v>
      </c>
      <c r="AL194">
        <v>3.457531681716807</v>
      </c>
      <c r="AM194">
        <v>64.39816624737645</v>
      </c>
      <c r="AN194">
        <f>(AP194 - AO194 + BO194*1E3/(8.314*(BQ194+273.15)) * AR194/BN194 * AQ194) * BN194/(100*BB194) * 1000/(1000 - AP194)</f>
        <v>0</v>
      </c>
      <c r="AO194">
        <v>28.10345322357456</v>
      </c>
      <c r="AP194">
        <v>29.13394666666666</v>
      </c>
      <c r="AQ194">
        <v>-3.139987920453765E-05</v>
      </c>
      <c r="AR194">
        <v>112.6110813942616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2.96</v>
      </c>
      <c r="BC194">
        <v>0.5</v>
      </c>
      <c r="BD194" t="s">
        <v>355</v>
      </c>
      <c r="BE194">
        <v>2</v>
      </c>
      <c r="BF194" t="b">
        <v>1</v>
      </c>
      <c r="BG194">
        <v>1678812952.660714</v>
      </c>
      <c r="BH194">
        <v>892.7840357142858</v>
      </c>
      <c r="BI194">
        <v>926.0363571428571</v>
      </c>
      <c r="BJ194">
        <v>29.15268214285715</v>
      </c>
      <c r="BK194">
        <v>28.102975</v>
      </c>
      <c r="BL194">
        <v>897.8145000000001</v>
      </c>
      <c r="BM194">
        <v>29.25680357142857</v>
      </c>
      <c r="BN194">
        <v>500.0658928571428</v>
      </c>
      <c r="BO194">
        <v>90.99553571428574</v>
      </c>
      <c r="BP194">
        <v>0.1000230714285714</v>
      </c>
      <c r="BQ194">
        <v>34.43505</v>
      </c>
      <c r="BR194">
        <v>35.02693928571428</v>
      </c>
      <c r="BS194">
        <v>999.9000000000002</v>
      </c>
      <c r="BT194">
        <v>0</v>
      </c>
      <c r="BU194">
        <v>0</v>
      </c>
      <c r="BV194">
        <v>9995.819642857143</v>
      </c>
      <c r="BW194">
        <v>0</v>
      </c>
      <c r="BX194">
        <v>6.407659999999999</v>
      </c>
      <c r="BY194">
        <v>-33.25214285714286</v>
      </c>
      <c r="BZ194">
        <v>919.5925714285714</v>
      </c>
      <c r="CA194">
        <v>952.8132142857143</v>
      </c>
      <c r="CB194">
        <v>1.049718928571429</v>
      </c>
      <c r="CC194">
        <v>926.0363571428571</v>
      </c>
      <c r="CD194">
        <v>28.102975</v>
      </c>
      <c r="CE194">
        <v>2.652764642857143</v>
      </c>
      <c r="CF194">
        <v>2.557245</v>
      </c>
      <c r="CG194">
        <v>21.99540357142858</v>
      </c>
      <c r="CH194">
        <v>21.39549285714286</v>
      </c>
      <c r="CI194">
        <v>1999.996071428571</v>
      </c>
      <c r="CJ194">
        <v>0.9799955714285714</v>
      </c>
      <c r="CK194">
        <v>0.02000462857142857</v>
      </c>
      <c r="CL194">
        <v>0</v>
      </c>
      <c r="CM194">
        <v>2.350939285714286</v>
      </c>
      <c r="CN194">
        <v>0</v>
      </c>
      <c r="CO194">
        <v>5703.811785714285</v>
      </c>
      <c r="CP194">
        <v>16749.40714285714</v>
      </c>
      <c r="CQ194">
        <v>39.5</v>
      </c>
      <c r="CR194">
        <v>40.06199999999999</v>
      </c>
      <c r="CS194">
        <v>39.42371428571428</v>
      </c>
      <c r="CT194">
        <v>39.375</v>
      </c>
      <c r="CU194">
        <v>39.27878571428571</v>
      </c>
      <c r="CV194">
        <v>1959.986071428571</v>
      </c>
      <c r="CW194">
        <v>40.01</v>
      </c>
      <c r="CX194">
        <v>0</v>
      </c>
      <c r="CY194">
        <v>1678812965.7</v>
      </c>
      <c r="CZ194">
        <v>0</v>
      </c>
      <c r="DA194">
        <v>0</v>
      </c>
      <c r="DB194" t="s">
        <v>356</v>
      </c>
      <c r="DC194">
        <v>1678481775.6</v>
      </c>
      <c r="DD194">
        <v>1678481780.6</v>
      </c>
      <c r="DE194">
        <v>0</v>
      </c>
      <c r="DF194">
        <v>1.339</v>
      </c>
      <c r="DG194">
        <v>0.082</v>
      </c>
      <c r="DH194">
        <v>-1.99</v>
      </c>
      <c r="DI194">
        <v>-0.032</v>
      </c>
      <c r="DJ194">
        <v>420</v>
      </c>
      <c r="DK194">
        <v>29</v>
      </c>
      <c r="DL194">
        <v>0.33</v>
      </c>
      <c r="DM194">
        <v>0.22</v>
      </c>
      <c r="DN194">
        <v>-33.31576585365854</v>
      </c>
      <c r="DO194">
        <v>0.6657344947733947</v>
      </c>
      <c r="DP194">
        <v>0.230741637387515</v>
      </c>
      <c r="DQ194">
        <v>0</v>
      </c>
      <c r="DR194">
        <v>1.058419756097561</v>
      </c>
      <c r="DS194">
        <v>-0.1622293379790938</v>
      </c>
      <c r="DT194">
        <v>0.01601448650407785</v>
      </c>
      <c r="DU194">
        <v>0</v>
      </c>
      <c r="DV194">
        <v>0</v>
      </c>
      <c r="DW194">
        <v>2</v>
      </c>
      <c r="DX194" t="s">
        <v>365</v>
      </c>
      <c r="DY194">
        <v>2.9801</v>
      </c>
      <c r="DZ194">
        <v>2.71555</v>
      </c>
      <c r="EA194">
        <v>0.164388</v>
      </c>
      <c r="EB194">
        <v>0.166081</v>
      </c>
      <c r="EC194">
        <v>0.123075</v>
      </c>
      <c r="ED194">
        <v>0.117635</v>
      </c>
      <c r="EE194">
        <v>26491.5</v>
      </c>
      <c r="EF194">
        <v>26528.6</v>
      </c>
      <c r="EG194">
        <v>29480.1</v>
      </c>
      <c r="EH194">
        <v>29431.1</v>
      </c>
      <c r="EI194">
        <v>34250</v>
      </c>
      <c r="EJ194">
        <v>34492</v>
      </c>
      <c r="EK194">
        <v>41535.8</v>
      </c>
      <c r="EL194">
        <v>41920.3</v>
      </c>
      <c r="EM194">
        <v>1.95002</v>
      </c>
      <c r="EN194">
        <v>1.87835</v>
      </c>
      <c r="EO194">
        <v>0.183277</v>
      </c>
      <c r="EP194">
        <v>0</v>
      </c>
      <c r="EQ194">
        <v>32.0678</v>
      </c>
      <c r="ER194">
        <v>999.9</v>
      </c>
      <c r="ES194">
        <v>51.2</v>
      </c>
      <c r="ET194">
        <v>33.3</v>
      </c>
      <c r="EU194">
        <v>28.9088</v>
      </c>
      <c r="EV194">
        <v>63.3</v>
      </c>
      <c r="EW194">
        <v>32.0753</v>
      </c>
      <c r="EX194">
        <v>1</v>
      </c>
      <c r="EY194">
        <v>0.0966692</v>
      </c>
      <c r="EZ194">
        <v>-2.05985</v>
      </c>
      <c r="FA194">
        <v>20.3265</v>
      </c>
      <c r="FB194">
        <v>5.21789</v>
      </c>
      <c r="FC194">
        <v>12.0099</v>
      </c>
      <c r="FD194">
        <v>4.98905</v>
      </c>
      <c r="FE194">
        <v>3.28845</v>
      </c>
      <c r="FF194">
        <v>9999</v>
      </c>
      <c r="FG194">
        <v>9999</v>
      </c>
      <c r="FH194">
        <v>9999</v>
      </c>
      <c r="FI194">
        <v>999.9</v>
      </c>
      <c r="FJ194">
        <v>1.86798</v>
      </c>
      <c r="FK194">
        <v>1.86707</v>
      </c>
      <c r="FL194">
        <v>1.86646</v>
      </c>
      <c r="FM194">
        <v>1.86632</v>
      </c>
      <c r="FN194">
        <v>1.86822</v>
      </c>
      <c r="FO194">
        <v>1.87059</v>
      </c>
      <c r="FP194">
        <v>1.86932</v>
      </c>
      <c r="FQ194">
        <v>1.87073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-5.109</v>
      </c>
      <c r="GF194">
        <v>-0.1041</v>
      </c>
      <c r="GG194">
        <v>-2.056217051124162</v>
      </c>
      <c r="GH194">
        <v>-0.003737517340571005</v>
      </c>
      <c r="GI194">
        <v>5.982085394622747E-07</v>
      </c>
      <c r="GJ194">
        <v>-1.391655459703326E-10</v>
      </c>
      <c r="GK194">
        <v>-0.1041177506153227</v>
      </c>
      <c r="GL194">
        <v>0</v>
      </c>
      <c r="GM194">
        <v>0</v>
      </c>
      <c r="GN194">
        <v>0</v>
      </c>
      <c r="GO194">
        <v>3</v>
      </c>
      <c r="GP194">
        <v>2314</v>
      </c>
      <c r="GQ194">
        <v>1</v>
      </c>
      <c r="GR194">
        <v>27</v>
      </c>
      <c r="GS194">
        <v>5519.7</v>
      </c>
      <c r="GT194">
        <v>5519.7</v>
      </c>
      <c r="GU194">
        <v>2.06787</v>
      </c>
      <c r="GV194">
        <v>2.20947</v>
      </c>
      <c r="GW194">
        <v>1.39648</v>
      </c>
      <c r="GX194">
        <v>2.35352</v>
      </c>
      <c r="GY194">
        <v>1.49536</v>
      </c>
      <c r="GZ194">
        <v>2.54395</v>
      </c>
      <c r="HA194">
        <v>40.2728</v>
      </c>
      <c r="HB194">
        <v>23.8861</v>
      </c>
      <c r="HC194">
        <v>18</v>
      </c>
      <c r="HD194">
        <v>532.976</v>
      </c>
      <c r="HE194">
        <v>441.139</v>
      </c>
      <c r="HF194">
        <v>34.8436</v>
      </c>
      <c r="HG194">
        <v>28.8138</v>
      </c>
      <c r="HH194">
        <v>30.0002</v>
      </c>
      <c r="HI194">
        <v>28.6203</v>
      </c>
      <c r="HJ194">
        <v>28.5253</v>
      </c>
      <c r="HK194">
        <v>41.5033</v>
      </c>
      <c r="HL194">
        <v>0</v>
      </c>
      <c r="HM194">
        <v>100</v>
      </c>
      <c r="HN194">
        <v>34.8277</v>
      </c>
      <c r="HO194">
        <v>974.606</v>
      </c>
      <c r="HP194">
        <v>29.2491</v>
      </c>
      <c r="HQ194">
        <v>100.828</v>
      </c>
      <c r="HR194">
        <v>100.698</v>
      </c>
    </row>
    <row r="195" spans="1:226">
      <c r="A195">
        <v>179</v>
      </c>
      <c r="B195">
        <v>1678812966</v>
      </c>
      <c r="C195">
        <v>2646.900000095367</v>
      </c>
      <c r="D195" t="s">
        <v>717</v>
      </c>
      <c r="E195" t="s">
        <v>718</v>
      </c>
      <c r="F195">
        <v>5</v>
      </c>
      <c r="G195" t="s">
        <v>410</v>
      </c>
      <c r="H195" t="s">
        <v>354</v>
      </c>
      <c r="I195">
        <v>1678812958.232143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988.8535027066021</v>
      </c>
      <c r="AK195">
        <v>963.8663393939393</v>
      </c>
      <c r="AL195">
        <v>3.474400316266795</v>
      </c>
      <c r="AM195">
        <v>64.39816624737645</v>
      </c>
      <c r="AN195">
        <f>(AP195 - AO195 + BO195*1E3/(8.314*(BQ195+273.15)) * AR195/BN195 * AQ195) * BN195/(100*BB195) * 1000/(1000 - AP195)</f>
        <v>0</v>
      </c>
      <c r="AO195">
        <v>28.10503609412013</v>
      </c>
      <c r="AP195">
        <v>29.1205018181818</v>
      </c>
      <c r="AQ195">
        <v>-4.567715064074414E-05</v>
      </c>
      <c r="AR195">
        <v>112.6110813942616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2.96</v>
      </c>
      <c r="BC195">
        <v>0.5</v>
      </c>
      <c r="BD195" t="s">
        <v>355</v>
      </c>
      <c r="BE195">
        <v>2</v>
      </c>
      <c r="BF195" t="b">
        <v>1</v>
      </c>
      <c r="BG195">
        <v>1678812958.232143</v>
      </c>
      <c r="BH195">
        <v>911.3709642857142</v>
      </c>
      <c r="BI195">
        <v>944.692142857143</v>
      </c>
      <c r="BJ195">
        <v>29.13866785714286</v>
      </c>
      <c r="BK195">
        <v>28.10386071428572</v>
      </c>
      <c r="BL195">
        <v>916.4572857142857</v>
      </c>
      <c r="BM195">
        <v>29.24279642857143</v>
      </c>
      <c r="BN195">
        <v>500.0684285714286</v>
      </c>
      <c r="BO195">
        <v>90.99560357142859</v>
      </c>
      <c r="BP195">
        <v>0.1000148857142857</v>
      </c>
      <c r="BQ195">
        <v>34.43502142857142</v>
      </c>
      <c r="BR195">
        <v>35.02671785714286</v>
      </c>
      <c r="BS195">
        <v>999.9000000000002</v>
      </c>
      <c r="BT195">
        <v>0</v>
      </c>
      <c r="BU195">
        <v>0</v>
      </c>
      <c r="BV195">
        <v>9996.733928571428</v>
      </c>
      <c r="BW195">
        <v>0</v>
      </c>
      <c r="BX195">
        <v>6.407659999999999</v>
      </c>
      <c r="BY195">
        <v>-33.32111428571429</v>
      </c>
      <c r="BZ195">
        <v>938.7240357142857</v>
      </c>
      <c r="CA195">
        <v>972.0093928571431</v>
      </c>
      <c r="CB195">
        <v>1.034823928571429</v>
      </c>
      <c r="CC195">
        <v>944.692142857143</v>
      </c>
      <c r="CD195">
        <v>28.10386071428572</v>
      </c>
      <c r="CE195">
        <v>2.651492142857143</v>
      </c>
      <c r="CF195">
        <v>2.5573275</v>
      </c>
      <c r="CG195">
        <v>21.98753571428572</v>
      </c>
      <c r="CH195">
        <v>21.39601428571429</v>
      </c>
      <c r="CI195">
        <v>1999.99</v>
      </c>
      <c r="CJ195">
        <v>0.9799955714285714</v>
      </c>
      <c r="CK195">
        <v>0.02000462857142857</v>
      </c>
      <c r="CL195">
        <v>0</v>
      </c>
      <c r="CM195">
        <v>2.295635714285714</v>
      </c>
      <c r="CN195">
        <v>0</v>
      </c>
      <c r="CO195">
        <v>5701.385714285714</v>
      </c>
      <c r="CP195">
        <v>16749.36785714286</v>
      </c>
      <c r="CQ195">
        <v>39.5</v>
      </c>
      <c r="CR195">
        <v>40.06199999999999</v>
      </c>
      <c r="CS195">
        <v>39.42371428571427</v>
      </c>
      <c r="CT195">
        <v>39.375</v>
      </c>
      <c r="CU195">
        <v>39.29207142857143</v>
      </c>
      <c r="CV195">
        <v>1959.98</v>
      </c>
      <c r="CW195">
        <v>40.01</v>
      </c>
      <c r="CX195">
        <v>0</v>
      </c>
      <c r="CY195">
        <v>1678812971.1</v>
      </c>
      <c r="CZ195">
        <v>0</v>
      </c>
      <c r="DA195">
        <v>0</v>
      </c>
      <c r="DB195" t="s">
        <v>356</v>
      </c>
      <c r="DC195">
        <v>1678481775.6</v>
      </c>
      <c r="DD195">
        <v>1678481780.6</v>
      </c>
      <c r="DE195">
        <v>0</v>
      </c>
      <c r="DF195">
        <v>1.339</v>
      </c>
      <c r="DG195">
        <v>0.082</v>
      </c>
      <c r="DH195">
        <v>-1.99</v>
      </c>
      <c r="DI195">
        <v>-0.032</v>
      </c>
      <c r="DJ195">
        <v>420</v>
      </c>
      <c r="DK195">
        <v>29</v>
      </c>
      <c r="DL195">
        <v>0.33</v>
      </c>
      <c r="DM195">
        <v>0.22</v>
      </c>
      <c r="DN195">
        <v>-33.32811463414635</v>
      </c>
      <c r="DO195">
        <v>-1.023332404181203</v>
      </c>
      <c r="DP195">
        <v>0.2427224788458242</v>
      </c>
      <c r="DQ195">
        <v>0</v>
      </c>
      <c r="DR195">
        <v>1.044764390243903</v>
      </c>
      <c r="DS195">
        <v>-0.1619328919860597</v>
      </c>
      <c r="DT195">
        <v>0.01597516518465388</v>
      </c>
      <c r="DU195">
        <v>0</v>
      </c>
      <c r="DV195">
        <v>0</v>
      </c>
      <c r="DW195">
        <v>2</v>
      </c>
      <c r="DX195" t="s">
        <v>365</v>
      </c>
      <c r="DY195">
        <v>2.98031</v>
      </c>
      <c r="DZ195">
        <v>2.71552</v>
      </c>
      <c r="EA195">
        <v>0.166534</v>
      </c>
      <c r="EB195">
        <v>0.168121</v>
      </c>
      <c r="EC195">
        <v>0.123036</v>
      </c>
      <c r="ED195">
        <v>0.117634</v>
      </c>
      <c r="EE195">
        <v>26423.1</v>
      </c>
      <c r="EF195">
        <v>26463.1</v>
      </c>
      <c r="EG195">
        <v>29479.8</v>
      </c>
      <c r="EH195">
        <v>29430.5</v>
      </c>
      <c r="EI195">
        <v>34251.3</v>
      </c>
      <c r="EJ195">
        <v>34491.2</v>
      </c>
      <c r="EK195">
        <v>41535.4</v>
      </c>
      <c r="EL195">
        <v>41919.3</v>
      </c>
      <c r="EM195">
        <v>1.94998</v>
      </c>
      <c r="EN195">
        <v>1.87908</v>
      </c>
      <c r="EO195">
        <v>0.1828</v>
      </c>
      <c r="EP195">
        <v>0</v>
      </c>
      <c r="EQ195">
        <v>32.0742</v>
      </c>
      <c r="ER195">
        <v>999.9</v>
      </c>
      <c r="ES195">
        <v>51.2</v>
      </c>
      <c r="ET195">
        <v>33.3</v>
      </c>
      <c r="EU195">
        <v>28.9105</v>
      </c>
      <c r="EV195">
        <v>63.27</v>
      </c>
      <c r="EW195">
        <v>31.867</v>
      </c>
      <c r="EX195">
        <v>1</v>
      </c>
      <c r="EY195">
        <v>0.0968852</v>
      </c>
      <c r="EZ195">
        <v>-2.03781</v>
      </c>
      <c r="FA195">
        <v>20.3266</v>
      </c>
      <c r="FB195">
        <v>5.21714</v>
      </c>
      <c r="FC195">
        <v>12.0099</v>
      </c>
      <c r="FD195">
        <v>4.989</v>
      </c>
      <c r="FE195">
        <v>3.2885</v>
      </c>
      <c r="FF195">
        <v>9999</v>
      </c>
      <c r="FG195">
        <v>9999</v>
      </c>
      <c r="FH195">
        <v>9999</v>
      </c>
      <c r="FI195">
        <v>999.9</v>
      </c>
      <c r="FJ195">
        <v>1.86798</v>
      </c>
      <c r="FK195">
        <v>1.86707</v>
      </c>
      <c r="FL195">
        <v>1.86646</v>
      </c>
      <c r="FM195">
        <v>1.86632</v>
      </c>
      <c r="FN195">
        <v>1.86823</v>
      </c>
      <c r="FO195">
        <v>1.87059</v>
      </c>
      <c r="FP195">
        <v>1.86932</v>
      </c>
      <c r="FQ195">
        <v>1.87073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-5.164</v>
      </c>
      <c r="GF195">
        <v>-0.1041</v>
      </c>
      <c r="GG195">
        <v>-2.056217051124162</v>
      </c>
      <c r="GH195">
        <v>-0.003737517340571005</v>
      </c>
      <c r="GI195">
        <v>5.982085394622747E-07</v>
      </c>
      <c r="GJ195">
        <v>-1.391655459703326E-10</v>
      </c>
      <c r="GK195">
        <v>-0.1041177506153227</v>
      </c>
      <c r="GL195">
        <v>0</v>
      </c>
      <c r="GM195">
        <v>0</v>
      </c>
      <c r="GN195">
        <v>0</v>
      </c>
      <c r="GO195">
        <v>3</v>
      </c>
      <c r="GP195">
        <v>2314</v>
      </c>
      <c r="GQ195">
        <v>1</v>
      </c>
      <c r="GR195">
        <v>27</v>
      </c>
      <c r="GS195">
        <v>5519.8</v>
      </c>
      <c r="GT195">
        <v>5519.8</v>
      </c>
      <c r="GU195">
        <v>2.09961</v>
      </c>
      <c r="GV195">
        <v>2.20825</v>
      </c>
      <c r="GW195">
        <v>1.39648</v>
      </c>
      <c r="GX195">
        <v>2.34985</v>
      </c>
      <c r="GY195">
        <v>1.49536</v>
      </c>
      <c r="GZ195">
        <v>2.53784</v>
      </c>
      <c r="HA195">
        <v>40.2728</v>
      </c>
      <c r="HB195">
        <v>23.8861</v>
      </c>
      <c r="HC195">
        <v>18</v>
      </c>
      <c r="HD195">
        <v>532.965</v>
      </c>
      <c r="HE195">
        <v>441.61</v>
      </c>
      <c r="HF195">
        <v>34.8168</v>
      </c>
      <c r="HG195">
        <v>28.8157</v>
      </c>
      <c r="HH195">
        <v>30.0002</v>
      </c>
      <c r="HI195">
        <v>28.6228</v>
      </c>
      <c r="HJ195">
        <v>28.5287</v>
      </c>
      <c r="HK195">
        <v>42.0461</v>
      </c>
      <c r="HL195">
        <v>0</v>
      </c>
      <c r="HM195">
        <v>100</v>
      </c>
      <c r="HN195">
        <v>34.7965</v>
      </c>
      <c r="HO195">
        <v>987.98</v>
      </c>
      <c r="HP195">
        <v>29.2491</v>
      </c>
      <c r="HQ195">
        <v>100.827</v>
      </c>
      <c r="HR195">
        <v>100.696</v>
      </c>
    </row>
    <row r="196" spans="1:226">
      <c r="A196">
        <v>180</v>
      </c>
      <c r="B196">
        <v>1678812970.5</v>
      </c>
      <c r="C196">
        <v>2651.400000095367</v>
      </c>
      <c r="D196" t="s">
        <v>719</v>
      </c>
      <c r="E196" t="s">
        <v>720</v>
      </c>
      <c r="F196">
        <v>5</v>
      </c>
      <c r="G196" t="s">
        <v>410</v>
      </c>
      <c r="H196" t="s">
        <v>354</v>
      </c>
      <c r="I196">
        <v>1678812962.678571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1003.422953209619</v>
      </c>
      <c r="AK196">
        <v>979.1496848484843</v>
      </c>
      <c r="AL196">
        <v>3.385583537863309</v>
      </c>
      <c r="AM196">
        <v>64.39816624737645</v>
      </c>
      <c r="AN196">
        <f>(AP196 - AO196 + BO196*1E3/(8.314*(BQ196+273.15)) * AR196/BN196 * AQ196) * BN196/(100*BB196) * 1000/(1000 - AP196)</f>
        <v>0</v>
      </c>
      <c r="AO196">
        <v>28.10551710830035</v>
      </c>
      <c r="AP196">
        <v>29.11063212121212</v>
      </c>
      <c r="AQ196">
        <v>-3.510865243526402E-05</v>
      </c>
      <c r="AR196">
        <v>112.6110813942616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2.96</v>
      </c>
      <c r="BC196">
        <v>0.5</v>
      </c>
      <c r="BD196" t="s">
        <v>355</v>
      </c>
      <c r="BE196">
        <v>2</v>
      </c>
      <c r="BF196" t="b">
        <v>1</v>
      </c>
      <c r="BG196">
        <v>1678812962.678571</v>
      </c>
      <c r="BH196">
        <v>926.2424642857142</v>
      </c>
      <c r="BI196">
        <v>959.4671071428571</v>
      </c>
      <c r="BJ196">
        <v>29.12758214285714</v>
      </c>
      <c r="BK196">
        <v>28.104525</v>
      </c>
      <c r="BL196">
        <v>931.3733214285713</v>
      </c>
      <c r="BM196">
        <v>29.23171785714286</v>
      </c>
      <c r="BN196">
        <v>500.0701071428571</v>
      </c>
      <c r="BO196">
        <v>90.9958071428571</v>
      </c>
      <c r="BP196">
        <v>0.1000214178571429</v>
      </c>
      <c r="BQ196">
        <v>34.43414285714285</v>
      </c>
      <c r="BR196">
        <v>35.02979642857142</v>
      </c>
      <c r="BS196">
        <v>999.9000000000002</v>
      </c>
      <c r="BT196">
        <v>0</v>
      </c>
      <c r="BU196">
        <v>0</v>
      </c>
      <c r="BV196">
        <v>9993.319642857143</v>
      </c>
      <c r="BW196">
        <v>0</v>
      </c>
      <c r="BX196">
        <v>6.407659999999999</v>
      </c>
      <c r="BY196">
        <v>-33.22461785714286</v>
      </c>
      <c r="BZ196">
        <v>954.0310000000001</v>
      </c>
      <c r="CA196">
        <v>987.2117142857143</v>
      </c>
      <c r="CB196">
        <v>1.023076785714286</v>
      </c>
      <c r="CC196">
        <v>959.4671071428571</v>
      </c>
      <c r="CD196">
        <v>28.104525</v>
      </c>
      <c r="CE196">
        <v>2.65049</v>
      </c>
      <c r="CF196">
        <v>2.557393928571429</v>
      </c>
      <c r="CG196">
        <v>21.98133571428571</v>
      </c>
      <c r="CH196">
        <v>21.39643571428572</v>
      </c>
      <c r="CI196">
        <v>1999.998571428571</v>
      </c>
      <c r="CJ196">
        <v>0.9799956785714284</v>
      </c>
      <c r="CK196">
        <v>0.02000452142857143</v>
      </c>
      <c r="CL196">
        <v>0</v>
      </c>
      <c r="CM196">
        <v>2.32405</v>
      </c>
      <c r="CN196">
        <v>0</v>
      </c>
      <c r="CO196">
        <v>5699.512499999998</v>
      </c>
      <c r="CP196">
        <v>16749.43928571428</v>
      </c>
      <c r="CQ196">
        <v>39.5</v>
      </c>
      <c r="CR196">
        <v>40.06199999999999</v>
      </c>
      <c r="CS196">
        <v>39.42371428571428</v>
      </c>
      <c r="CT196">
        <v>39.375</v>
      </c>
      <c r="CU196">
        <v>39.30092857142857</v>
      </c>
      <c r="CV196">
        <v>1959.988571428572</v>
      </c>
      <c r="CW196">
        <v>40.01</v>
      </c>
      <c r="CX196">
        <v>0</v>
      </c>
      <c r="CY196">
        <v>1678812975.3</v>
      </c>
      <c r="CZ196">
        <v>0</v>
      </c>
      <c r="DA196">
        <v>0</v>
      </c>
      <c r="DB196" t="s">
        <v>356</v>
      </c>
      <c r="DC196">
        <v>1678481775.6</v>
      </c>
      <c r="DD196">
        <v>1678481780.6</v>
      </c>
      <c r="DE196">
        <v>0</v>
      </c>
      <c r="DF196">
        <v>1.339</v>
      </c>
      <c r="DG196">
        <v>0.082</v>
      </c>
      <c r="DH196">
        <v>-1.99</v>
      </c>
      <c r="DI196">
        <v>-0.032</v>
      </c>
      <c r="DJ196">
        <v>420</v>
      </c>
      <c r="DK196">
        <v>29</v>
      </c>
      <c r="DL196">
        <v>0.33</v>
      </c>
      <c r="DM196">
        <v>0.22</v>
      </c>
      <c r="DN196">
        <v>-33.17021250000001</v>
      </c>
      <c r="DO196">
        <v>0.9549264540338932</v>
      </c>
      <c r="DP196">
        <v>0.3685511661815091</v>
      </c>
      <c r="DQ196">
        <v>0</v>
      </c>
      <c r="DR196">
        <v>1.02965625</v>
      </c>
      <c r="DS196">
        <v>-0.159368217636023</v>
      </c>
      <c r="DT196">
        <v>0.01534350525263051</v>
      </c>
      <c r="DU196">
        <v>0</v>
      </c>
      <c r="DV196">
        <v>0</v>
      </c>
      <c r="DW196">
        <v>2</v>
      </c>
      <c r="DX196" t="s">
        <v>365</v>
      </c>
      <c r="DY196">
        <v>2.98031</v>
      </c>
      <c r="DZ196">
        <v>2.7157</v>
      </c>
      <c r="EA196">
        <v>0.168233</v>
      </c>
      <c r="EB196">
        <v>0.169711</v>
      </c>
      <c r="EC196">
        <v>0.123005</v>
      </c>
      <c r="ED196">
        <v>0.117635</v>
      </c>
      <c r="EE196">
        <v>26370</v>
      </c>
      <c r="EF196">
        <v>26412.7</v>
      </c>
      <c r="EG196">
        <v>29480.6</v>
      </c>
      <c r="EH196">
        <v>29430.7</v>
      </c>
      <c r="EI196">
        <v>34253.3</v>
      </c>
      <c r="EJ196">
        <v>34491.7</v>
      </c>
      <c r="EK196">
        <v>41536.3</v>
      </c>
      <c r="EL196">
        <v>41919.9</v>
      </c>
      <c r="EM196">
        <v>1.95007</v>
      </c>
      <c r="EN196">
        <v>1.87873</v>
      </c>
      <c r="EO196">
        <v>0.182725</v>
      </c>
      <c r="EP196">
        <v>0</v>
      </c>
      <c r="EQ196">
        <v>32.0784</v>
      </c>
      <c r="ER196">
        <v>999.9</v>
      </c>
      <c r="ES196">
        <v>51.2</v>
      </c>
      <c r="ET196">
        <v>33.3</v>
      </c>
      <c r="EU196">
        <v>28.9102</v>
      </c>
      <c r="EV196">
        <v>62.99</v>
      </c>
      <c r="EW196">
        <v>32.2596</v>
      </c>
      <c r="EX196">
        <v>1</v>
      </c>
      <c r="EY196">
        <v>0.0966819</v>
      </c>
      <c r="EZ196">
        <v>-2.01208</v>
      </c>
      <c r="FA196">
        <v>20.3269</v>
      </c>
      <c r="FB196">
        <v>5.21684</v>
      </c>
      <c r="FC196">
        <v>12.0099</v>
      </c>
      <c r="FD196">
        <v>4.98905</v>
      </c>
      <c r="FE196">
        <v>3.28842</v>
      </c>
      <c r="FF196">
        <v>9999</v>
      </c>
      <c r="FG196">
        <v>9999</v>
      </c>
      <c r="FH196">
        <v>9999</v>
      </c>
      <c r="FI196">
        <v>999.9</v>
      </c>
      <c r="FJ196">
        <v>1.86798</v>
      </c>
      <c r="FK196">
        <v>1.86707</v>
      </c>
      <c r="FL196">
        <v>1.86646</v>
      </c>
      <c r="FM196">
        <v>1.86631</v>
      </c>
      <c r="FN196">
        <v>1.86818</v>
      </c>
      <c r="FO196">
        <v>1.8706</v>
      </c>
      <c r="FP196">
        <v>1.86933</v>
      </c>
      <c r="FQ196">
        <v>1.87073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-5.209</v>
      </c>
      <c r="GF196">
        <v>-0.1042</v>
      </c>
      <c r="GG196">
        <v>-2.056217051124162</v>
      </c>
      <c r="GH196">
        <v>-0.003737517340571005</v>
      </c>
      <c r="GI196">
        <v>5.982085394622747E-07</v>
      </c>
      <c r="GJ196">
        <v>-1.391655459703326E-10</v>
      </c>
      <c r="GK196">
        <v>-0.1041177506153227</v>
      </c>
      <c r="GL196">
        <v>0</v>
      </c>
      <c r="GM196">
        <v>0</v>
      </c>
      <c r="GN196">
        <v>0</v>
      </c>
      <c r="GO196">
        <v>3</v>
      </c>
      <c r="GP196">
        <v>2314</v>
      </c>
      <c r="GQ196">
        <v>1</v>
      </c>
      <c r="GR196">
        <v>27</v>
      </c>
      <c r="GS196">
        <v>5519.9</v>
      </c>
      <c r="GT196">
        <v>5519.8</v>
      </c>
      <c r="GU196">
        <v>2.12402</v>
      </c>
      <c r="GV196">
        <v>2.20825</v>
      </c>
      <c r="GW196">
        <v>1.39648</v>
      </c>
      <c r="GX196">
        <v>2.35107</v>
      </c>
      <c r="GY196">
        <v>1.49536</v>
      </c>
      <c r="GZ196">
        <v>2.56714</v>
      </c>
      <c r="HA196">
        <v>40.2728</v>
      </c>
      <c r="HB196">
        <v>23.8861</v>
      </c>
      <c r="HC196">
        <v>18</v>
      </c>
      <c r="HD196">
        <v>533.052</v>
      </c>
      <c r="HE196">
        <v>441.41</v>
      </c>
      <c r="HF196">
        <v>34.7911</v>
      </c>
      <c r="HG196">
        <v>28.8162</v>
      </c>
      <c r="HH196">
        <v>30</v>
      </c>
      <c r="HI196">
        <v>28.625</v>
      </c>
      <c r="HJ196">
        <v>28.5307</v>
      </c>
      <c r="HK196">
        <v>42.5301</v>
      </c>
      <c r="HL196">
        <v>0</v>
      </c>
      <c r="HM196">
        <v>100</v>
      </c>
      <c r="HN196">
        <v>34.7627</v>
      </c>
      <c r="HO196">
        <v>1008.02</v>
      </c>
      <c r="HP196">
        <v>29.2491</v>
      </c>
      <c r="HQ196">
        <v>100.829</v>
      </c>
      <c r="HR196">
        <v>100.697</v>
      </c>
    </row>
    <row r="197" spans="1:226">
      <c r="A197">
        <v>181</v>
      </c>
      <c r="B197">
        <v>1678812976</v>
      </c>
      <c r="C197">
        <v>2656.900000095367</v>
      </c>
      <c r="D197" t="s">
        <v>721</v>
      </c>
      <c r="E197" t="s">
        <v>722</v>
      </c>
      <c r="F197">
        <v>5</v>
      </c>
      <c r="G197" t="s">
        <v>410</v>
      </c>
      <c r="H197" t="s">
        <v>354</v>
      </c>
      <c r="I197">
        <v>1678812968.25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1021.660213492063</v>
      </c>
      <c r="AK197">
        <v>997.5941696969693</v>
      </c>
      <c r="AL197">
        <v>3.349423692131508</v>
      </c>
      <c r="AM197">
        <v>64.39816624737645</v>
      </c>
      <c r="AN197">
        <f>(AP197 - AO197 + BO197*1E3/(8.314*(BQ197+273.15)) * AR197/BN197 * AQ197) * BN197/(100*BB197) * 1000/(1000 - AP197)</f>
        <v>0</v>
      </c>
      <c r="AO197">
        <v>28.10614434492859</v>
      </c>
      <c r="AP197">
        <v>29.09645212121211</v>
      </c>
      <c r="AQ197">
        <v>-2.613557979019717E-05</v>
      </c>
      <c r="AR197">
        <v>112.6110813942616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2.96</v>
      </c>
      <c r="BC197">
        <v>0.5</v>
      </c>
      <c r="BD197" t="s">
        <v>355</v>
      </c>
      <c r="BE197">
        <v>2</v>
      </c>
      <c r="BF197" t="b">
        <v>1</v>
      </c>
      <c r="BG197">
        <v>1678812968.25</v>
      </c>
      <c r="BH197">
        <v>944.7761428571429</v>
      </c>
      <c r="BI197">
        <v>977.6574285714287</v>
      </c>
      <c r="BJ197">
        <v>29.11409285714285</v>
      </c>
      <c r="BK197">
        <v>28.1056</v>
      </c>
      <c r="BL197">
        <v>949.9622857142856</v>
      </c>
      <c r="BM197">
        <v>29.21822142857143</v>
      </c>
      <c r="BN197">
        <v>500.068</v>
      </c>
      <c r="BO197">
        <v>90.99576785714284</v>
      </c>
      <c r="BP197">
        <v>0.09999398571428571</v>
      </c>
      <c r="BQ197">
        <v>34.43167857142857</v>
      </c>
      <c r="BR197">
        <v>35.03204285714286</v>
      </c>
      <c r="BS197">
        <v>999.9000000000002</v>
      </c>
      <c r="BT197">
        <v>0</v>
      </c>
      <c r="BU197">
        <v>0</v>
      </c>
      <c r="BV197">
        <v>9994.441071428571</v>
      </c>
      <c r="BW197">
        <v>0</v>
      </c>
      <c r="BX197">
        <v>6.407659999999999</v>
      </c>
      <c r="BY197">
        <v>-32.88146071428572</v>
      </c>
      <c r="BZ197">
        <v>973.107142857143</v>
      </c>
      <c r="CA197">
        <v>1005.9295</v>
      </c>
      <c r="CB197">
        <v>1.008504785714286</v>
      </c>
      <c r="CC197">
        <v>977.6574285714287</v>
      </c>
      <c r="CD197">
        <v>28.1056</v>
      </c>
      <c r="CE197">
        <v>2.64926</v>
      </c>
      <c r="CF197">
        <v>2.557491428571428</v>
      </c>
      <c r="CG197">
        <v>21.97373214285715</v>
      </c>
      <c r="CH197">
        <v>21.39705357142857</v>
      </c>
      <c r="CI197">
        <v>1999.993571428571</v>
      </c>
      <c r="CJ197">
        <v>0.9799956785714284</v>
      </c>
      <c r="CK197">
        <v>0.02000452142857143</v>
      </c>
      <c r="CL197">
        <v>0</v>
      </c>
      <c r="CM197">
        <v>2.236432142857143</v>
      </c>
      <c r="CN197">
        <v>0</v>
      </c>
      <c r="CO197">
        <v>5697.363928571429</v>
      </c>
      <c r="CP197">
        <v>16749.39285714286</v>
      </c>
      <c r="CQ197">
        <v>39.5</v>
      </c>
      <c r="CR197">
        <v>40.06199999999999</v>
      </c>
      <c r="CS197">
        <v>39.43257142857142</v>
      </c>
      <c r="CT197">
        <v>39.375</v>
      </c>
      <c r="CU197">
        <v>39.30757142857142</v>
      </c>
      <c r="CV197">
        <v>1959.983571428571</v>
      </c>
      <c r="CW197">
        <v>40.01</v>
      </c>
      <c r="CX197">
        <v>0</v>
      </c>
      <c r="CY197">
        <v>1678812980.7</v>
      </c>
      <c r="CZ197">
        <v>0</v>
      </c>
      <c r="DA197">
        <v>0</v>
      </c>
      <c r="DB197" t="s">
        <v>356</v>
      </c>
      <c r="DC197">
        <v>1678481775.6</v>
      </c>
      <c r="DD197">
        <v>1678481780.6</v>
      </c>
      <c r="DE197">
        <v>0</v>
      </c>
      <c r="DF197">
        <v>1.339</v>
      </c>
      <c r="DG197">
        <v>0.082</v>
      </c>
      <c r="DH197">
        <v>-1.99</v>
      </c>
      <c r="DI197">
        <v>-0.032</v>
      </c>
      <c r="DJ197">
        <v>420</v>
      </c>
      <c r="DK197">
        <v>29</v>
      </c>
      <c r="DL197">
        <v>0.33</v>
      </c>
      <c r="DM197">
        <v>0.22</v>
      </c>
      <c r="DN197">
        <v>-33.0379275</v>
      </c>
      <c r="DO197">
        <v>4.439929080675471</v>
      </c>
      <c r="DP197">
        <v>0.4791214282347957</v>
      </c>
      <c r="DQ197">
        <v>0</v>
      </c>
      <c r="DR197">
        <v>1.016338775</v>
      </c>
      <c r="DS197">
        <v>-0.1558366041275825</v>
      </c>
      <c r="DT197">
        <v>0.01500039267233946</v>
      </c>
      <c r="DU197">
        <v>0</v>
      </c>
      <c r="DV197">
        <v>0</v>
      </c>
      <c r="DW197">
        <v>2</v>
      </c>
      <c r="DX197" t="s">
        <v>365</v>
      </c>
      <c r="DY197">
        <v>2.98031</v>
      </c>
      <c r="DZ197">
        <v>2.71553</v>
      </c>
      <c r="EA197">
        <v>0.170266</v>
      </c>
      <c r="EB197">
        <v>0.171724</v>
      </c>
      <c r="EC197">
        <v>0.122964</v>
      </c>
      <c r="ED197">
        <v>0.117637</v>
      </c>
      <c r="EE197">
        <v>26305.7</v>
      </c>
      <c r="EF197">
        <v>26348</v>
      </c>
      <c r="EG197">
        <v>29480.9</v>
      </c>
      <c r="EH197">
        <v>29430</v>
      </c>
      <c r="EI197">
        <v>34255.2</v>
      </c>
      <c r="EJ197">
        <v>34491</v>
      </c>
      <c r="EK197">
        <v>41536.6</v>
      </c>
      <c r="EL197">
        <v>41919.1</v>
      </c>
      <c r="EM197">
        <v>1.94988</v>
      </c>
      <c r="EN197">
        <v>1.87865</v>
      </c>
      <c r="EO197">
        <v>0.181906</v>
      </c>
      <c r="EP197">
        <v>0</v>
      </c>
      <c r="EQ197">
        <v>32.082</v>
      </c>
      <c r="ER197">
        <v>999.9</v>
      </c>
      <c r="ES197">
        <v>51.2</v>
      </c>
      <c r="ET197">
        <v>33.3</v>
      </c>
      <c r="EU197">
        <v>28.9098</v>
      </c>
      <c r="EV197">
        <v>63.26</v>
      </c>
      <c r="EW197">
        <v>31.8109</v>
      </c>
      <c r="EX197">
        <v>1</v>
      </c>
      <c r="EY197">
        <v>0.0967099</v>
      </c>
      <c r="EZ197">
        <v>-1.97473</v>
      </c>
      <c r="FA197">
        <v>20.3274</v>
      </c>
      <c r="FB197">
        <v>5.21639</v>
      </c>
      <c r="FC197">
        <v>12.0099</v>
      </c>
      <c r="FD197">
        <v>4.98875</v>
      </c>
      <c r="FE197">
        <v>3.28848</v>
      </c>
      <c r="FF197">
        <v>9999</v>
      </c>
      <c r="FG197">
        <v>9999</v>
      </c>
      <c r="FH197">
        <v>9999</v>
      </c>
      <c r="FI197">
        <v>999.9</v>
      </c>
      <c r="FJ197">
        <v>1.86798</v>
      </c>
      <c r="FK197">
        <v>1.86707</v>
      </c>
      <c r="FL197">
        <v>1.86646</v>
      </c>
      <c r="FM197">
        <v>1.86632</v>
      </c>
      <c r="FN197">
        <v>1.86816</v>
      </c>
      <c r="FO197">
        <v>1.87059</v>
      </c>
      <c r="FP197">
        <v>1.8693</v>
      </c>
      <c r="FQ197">
        <v>1.87072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-5.262</v>
      </c>
      <c r="GF197">
        <v>-0.1041</v>
      </c>
      <c r="GG197">
        <v>-2.056217051124162</v>
      </c>
      <c r="GH197">
        <v>-0.003737517340571005</v>
      </c>
      <c r="GI197">
        <v>5.982085394622747E-07</v>
      </c>
      <c r="GJ197">
        <v>-1.391655459703326E-10</v>
      </c>
      <c r="GK197">
        <v>-0.1041177506153227</v>
      </c>
      <c r="GL197">
        <v>0</v>
      </c>
      <c r="GM197">
        <v>0</v>
      </c>
      <c r="GN197">
        <v>0</v>
      </c>
      <c r="GO197">
        <v>3</v>
      </c>
      <c r="GP197">
        <v>2314</v>
      </c>
      <c r="GQ197">
        <v>1</v>
      </c>
      <c r="GR197">
        <v>27</v>
      </c>
      <c r="GS197">
        <v>5520</v>
      </c>
      <c r="GT197">
        <v>5519.9</v>
      </c>
      <c r="GU197">
        <v>2.15698</v>
      </c>
      <c r="GV197">
        <v>2.20947</v>
      </c>
      <c r="GW197">
        <v>1.39648</v>
      </c>
      <c r="GX197">
        <v>2.35474</v>
      </c>
      <c r="GY197">
        <v>1.49536</v>
      </c>
      <c r="GZ197">
        <v>2.52563</v>
      </c>
      <c r="HA197">
        <v>40.2728</v>
      </c>
      <c r="HB197">
        <v>23.8861</v>
      </c>
      <c r="HC197">
        <v>18</v>
      </c>
      <c r="HD197">
        <v>532.941</v>
      </c>
      <c r="HE197">
        <v>441.385</v>
      </c>
      <c r="HF197">
        <v>34.7527</v>
      </c>
      <c r="HG197">
        <v>28.8182</v>
      </c>
      <c r="HH197">
        <v>30.0001</v>
      </c>
      <c r="HI197">
        <v>28.6276</v>
      </c>
      <c r="HJ197">
        <v>28.5335</v>
      </c>
      <c r="HK197">
        <v>43.1729</v>
      </c>
      <c r="HL197">
        <v>0</v>
      </c>
      <c r="HM197">
        <v>100</v>
      </c>
      <c r="HN197">
        <v>34.7287</v>
      </c>
      <c r="HO197">
        <v>1021.38</v>
      </c>
      <c r="HP197">
        <v>29.2491</v>
      </c>
      <c r="HQ197">
        <v>100.83</v>
      </c>
      <c r="HR197">
        <v>100.695</v>
      </c>
    </row>
    <row r="198" spans="1:226">
      <c r="A198">
        <v>182</v>
      </c>
      <c r="B198">
        <v>1678812980.5</v>
      </c>
      <c r="C198">
        <v>2661.400000095367</v>
      </c>
      <c r="D198" t="s">
        <v>723</v>
      </c>
      <c r="E198" t="s">
        <v>724</v>
      </c>
      <c r="F198">
        <v>5</v>
      </c>
      <c r="G198" t="s">
        <v>410</v>
      </c>
      <c r="H198" t="s">
        <v>354</v>
      </c>
      <c r="I198">
        <v>1678812972.678571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1037.153275731295</v>
      </c>
      <c r="AK198">
        <v>1012.775193939394</v>
      </c>
      <c r="AL198">
        <v>3.385442754685556</v>
      </c>
      <c r="AM198">
        <v>64.39816624737645</v>
      </c>
      <c r="AN198">
        <f>(AP198 - AO198 + BO198*1E3/(8.314*(BQ198+273.15)) * AR198/BN198 * AQ198) * BN198/(100*BB198) * 1000/(1000 - AP198)</f>
        <v>0</v>
      </c>
      <c r="AO198">
        <v>28.10438998780926</v>
      </c>
      <c r="AP198">
        <v>29.08571999999999</v>
      </c>
      <c r="AQ198">
        <v>-4.489849340626068E-05</v>
      </c>
      <c r="AR198">
        <v>112.6110813942616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2.96</v>
      </c>
      <c r="BC198">
        <v>0.5</v>
      </c>
      <c r="BD198" t="s">
        <v>355</v>
      </c>
      <c r="BE198">
        <v>2</v>
      </c>
      <c r="BF198" t="b">
        <v>1</v>
      </c>
      <c r="BG198">
        <v>1678812972.678571</v>
      </c>
      <c r="BH198">
        <v>959.3582500000001</v>
      </c>
      <c r="BI198">
        <v>992.0426428571428</v>
      </c>
      <c r="BJ198">
        <v>29.10346071428572</v>
      </c>
      <c r="BK198">
        <v>28.10545</v>
      </c>
      <c r="BL198">
        <v>964.5878928571427</v>
      </c>
      <c r="BM198">
        <v>29.20759285714286</v>
      </c>
      <c r="BN198">
        <v>500.0680714285714</v>
      </c>
      <c r="BO198">
        <v>90.99607499999998</v>
      </c>
      <c r="BP198">
        <v>0.0999600142857143</v>
      </c>
      <c r="BQ198">
        <v>34.42918928571429</v>
      </c>
      <c r="BR198">
        <v>35.03113571428572</v>
      </c>
      <c r="BS198">
        <v>999.9000000000002</v>
      </c>
      <c r="BT198">
        <v>0</v>
      </c>
      <c r="BU198">
        <v>0</v>
      </c>
      <c r="BV198">
        <v>10001.0525</v>
      </c>
      <c r="BW198">
        <v>0</v>
      </c>
      <c r="BX198">
        <v>6.407659999999999</v>
      </c>
      <c r="BY198">
        <v>-32.684275</v>
      </c>
      <c r="BZ198">
        <v>988.1153214285714</v>
      </c>
      <c r="CA198">
        <v>1020.730321428571</v>
      </c>
      <c r="CB198">
        <v>0.9980141785714286</v>
      </c>
      <c r="CC198">
        <v>992.0426428571428</v>
      </c>
      <c r="CD198">
        <v>28.10545</v>
      </c>
      <c r="CE198">
        <v>2.648301428571429</v>
      </c>
      <c r="CF198">
        <v>2.557486785714286</v>
      </c>
      <c r="CG198">
        <v>21.96779642857143</v>
      </c>
      <c r="CH198">
        <v>21.39703214285714</v>
      </c>
      <c r="CI198">
        <v>1999.987142857143</v>
      </c>
      <c r="CJ198">
        <v>0.9799956785714284</v>
      </c>
      <c r="CK198">
        <v>0.02000452142857143</v>
      </c>
      <c r="CL198">
        <v>0</v>
      </c>
      <c r="CM198">
        <v>2.221289285714285</v>
      </c>
      <c r="CN198">
        <v>0</v>
      </c>
      <c r="CO198">
        <v>5695.826428571428</v>
      </c>
      <c r="CP198">
        <v>16749.34285714286</v>
      </c>
      <c r="CQ198">
        <v>39.5</v>
      </c>
      <c r="CR198">
        <v>40.06199999999999</v>
      </c>
      <c r="CS198">
        <v>39.43699999999999</v>
      </c>
      <c r="CT198">
        <v>39.375</v>
      </c>
      <c r="CU198">
        <v>39.312</v>
      </c>
      <c r="CV198">
        <v>1959.977142857143</v>
      </c>
      <c r="CW198">
        <v>40.01</v>
      </c>
      <c r="CX198">
        <v>0</v>
      </c>
      <c r="CY198">
        <v>1678812985.5</v>
      </c>
      <c r="CZ198">
        <v>0</v>
      </c>
      <c r="DA198">
        <v>0</v>
      </c>
      <c r="DB198" t="s">
        <v>356</v>
      </c>
      <c r="DC198">
        <v>1678481775.6</v>
      </c>
      <c r="DD198">
        <v>1678481780.6</v>
      </c>
      <c r="DE198">
        <v>0</v>
      </c>
      <c r="DF198">
        <v>1.339</v>
      </c>
      <c r="DG198">
        <v>0.082</v>
      </c>
      <c r="DH198">
        <v>-1.99</v>
      </c>
      <c r="DI198">
        <v>-0.032</v>
      </c>
      <c r="DJ198">
        <v>420</v>
      </c>
      <c r="DK198">
        <v>29</v>
      </c>
      <c r="DL198">
        <v>0.33</v>
      </c>
      <c r="DM198">
        <v>0.22</v>
      </c>
      <c r="DN198">
        <v>-32.883045</v>
      </c>
      <c r="DO198">
        <v>2.714568855534838</v>
      </c>
      <c r="DP198">
        <v>0.4194239132131123</v>
      </c>
      <c r="DQ198">
        <v>0</v>
      </c>
      <c r="DR198">
        <v>1.003965</v>
      </c>
      <c r="DS198">
        <v>-0.145677365853661</v>
      </c>
      <c r="DT198">
        <v>0.01404863006666487</v>
      </c>
      <c r="DU198">
        <v>0</v>
      </c>
      <c r="DV198">
        <v>0</v>
      </c>
      <c r="DW198">
        <v>2</v>
      </c>
      <c r="DX198" t="s">
        <v>365</v>
      </c>
      <c r="DY198">
        <v>2.98013</v>
      </c>
      <c r="DZ198">
        <v>2.71565</v>
      </c>
      <c r="EA198">
        <v>0.171933</v>
      </c>
      <c r="EB198">
        <v>0.173381</v>
      </c>
      <c r="EC198">
        <v>0.122932</v>
      </c>
      <c r="ED198">
        <v>0.117631</v>
      </c>
      <c r="EE198">
        <v>26252.8</v>
      </c>
      <c r="EF198">
        <v>26295.7</v>
      </c>
      <c r="EG198">
        <v>29480.8</v>
      </c>
      <c r="EH198">
        <v>29430.5</v>
      </c>
      <c r="EI198">
        <v>34256.7</v>
      </c>
      <c r="EJ198">
        <v>34491.7</v>
      </c>
      <c r="EK198">
        <v>41536.8</v>
      </c>
      <c r="EL198">
        <v>41919.6</v>
      </c>
      <c r="EM198">
        <v>1.9496</v>
      </c>
      <c r="EN198">
        <v>1.87882</v>
      </c>
      <c r="EO198">
        <v>0.181191</v>
      </c>
      <c r="EP198">
        <v>0</v>
      </c>
      <c r="EQ198">
        <v>32.0839</v>
      </c>
      <c r="ER198">
        <v>999.9</v>
      </c>
      <c r="ES198">
        <v>51.2</v>
      </c>
      <c r="ET198">
        <v>33.3</v>
      </c>
      <c r="EU198">
        <v>28.9072</v>
      </c>
      <c r="EV198">
        <v>63.19</v>
      </c>
      <c r="EW198">
        <v>32.1394</v>
      </c>
      <c r="EX198">
        <v>1</v>
      </c>
      <c r="EY198">
        <v>0.0968064</v>
      </c>
      <c r="EZ198">
        <v>-1.97247</v>
      </c>
      <c r="FA198">
        <v>20.3273</v>
      </c>
      <c r="FB198">
        <v>5.21729</v>
      </c>
      <c r="FC198">
        <v>12.0099</v>
      </c>
      <c r="FD198">
        <v>4.98935</v>
      </c>
      <c r="FE198">
        <v>3.28863</v>
      </c>
      <c r="FF198">
        <v>9999</v>
      </c>
      <c r="FG198">
        <v>9999</v>
      </c>
      <c r="FH198">
        <v>9999</v>
      </c>
      <c r="FI198">
        <v>999.9</v>
      </c>
      <c r="FJ198">
        <v>1.86798</v>
      </c>
      <c r="FK198">
        <v>1.86707</v>
      </c>
      <c r="FL198">
        <v>1.86646</v>
      </c>
      <c r="FM198">
        <v>1.8663</v>
      </c>
      <c r="FN198">
        <v>1.86821</v>
      </c>
      <c r="FO198">
        <v>1.87059</v>
      </c>
      <c r="FP198">
        <v>1.86932</v>
      </c>
      <c r="FQ198">
        <v>1.87072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-5.306</v>
      </c>
      <c r="GF198">
        <v>-0.1041</v>
      </c>
      <c r="GG198">
        <v>-2.056217051124162</v>
      </c>
      <c r="GH198">
        <v>-0.003737517340571005</v>
      </c>
      <c r="GI198">
        <v>5.982085394622747E-07</v>
      </c>
      <c r="GJ198">
        <v>-1.391655459703326E-10</v>
      </c>
      <c r="GK198">
        <v>-0.1041177506153227</v>
      </c>
      <c r="GL198">
        <v>0</v>
      </c>
      <c r="GM198">
        <v>0</v>
      </c>
      <c r="GN198">
        <v>0</v>
      </c>
      <c r="GO198">
        <v>3</v>
      </c>
      <c r="GP198">
        <v>2314</v>
      </c>
      <c r="GQ198">
        <v>1</v>
      </c>
      <c r="GR198">
        <v>27</v>
      </c>
      <c r="GS198">
        <v>5520.1</v>
      </c>
      <c r="GT198">
        <v>5520</v>
      </c>
      <c r="GU198">
        <v>2.1814</v>
      </c>
      <c r="GV198">
        <v>2.20703</v>
      </c>
      <c r="GW198">
        <v>1.39648</v>
      </c>
      <c r="GX198">
        <v>2.34863</v>
      </c>
      <c r="GY198">
        <v>1.49536</v>
      </c>
      <c r="GZ198">
        <v>2.54639</v>
      </c>
      <c r="HA198">
        <v>40.2728</v>
      </c>
      <c r="HB198">
        <v>23.8949</v>
      </c>
      <c r="HC198">
        <v>18</v>
      </c>
      <c r="HD198">
        <v>532.769</v>
      </c>
      <c r="HE198">
        <v>441.508</v>
      </c>
      <c r="HF198">
        <v>34.7215</v>
      </c>
      <c r="HG198">
        <v>28.8193</v>
      </c>
      <c r="HH198">
        <v>30.0001</v>
      </c>
      <c r="HI198">
        <v>28.6293</v>
      </c>
      <c r="HJ198">
        <v>28.5355</v>
      </c>
      <c r="HK198">
        <v>43.6609</v>
      </c>
      <c r="HL198">
        <v>0</v>
      </c>
      <c r="HM198">
        <v>100</v>
      </c>
      <c r="HN198">
        <v>34.702</v>
      </c>
      <c r="HO198">
        <v>1041.42</v>
      </c>
      <c r="HP198">
        <v>29.2491</v>
      </c>
      <c r="HQ198">
        <v>100.83</v>
      </c>
      <c r="HR198">
        <v>100.696</v>
      </c>
    </row>
    <row r="199" spans="1:226">
      <c r="A199">
        <v>183</v>
      </c>
      <c r="B199">
        <v>1678812986</v>
      </c>
      <c r="C199">
        <v>2666.900000095367</v>
      </c>
      <c r="D199" t="s">
        <v>725</v>
      </c>
      <c r="E199" t="s">
        <v>726</v>
      </c>
      <c r="F199">
        <v>5</v>
      </c>
      <c r="G199" t="s">
        <v>410</v>
      </c>
      <c r="H199" t="s">
        <v>354</v>
      </c>
      <c r="I199">
        <v>1678812978.25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1055.92666180555</v>
      </c>
      <c r="AK199">
        <v>1031.50006060606</v>
      </c>
      <c r="AL199">
        <v>3.411577634213249</v>
      </c>
      <c r="AM199">
        <v>64.39816624737645</v>
      </c>
      <c r="AN199">
        <f>(AP199 - AO199 + BO199*1E3/(8.314*(BQ199+273.15)) * AR199/BN199 * AQ199) * BN199/(100*BB199) * 1000/(1000 - AP199)</f>
        <v>0</v>
      </c>
      <c r="AO199">
        <v>28.10421767628502</v>
      </c>
      <c r="AP199">
        <v>29.07215212121209</v>
      </c>
      <c r="AQ199">
        <v>-3.157451847805841E-05</v>
      </c>
      <c r="AR199">
        <v>112.6110813942616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2.96</v>
      </c>
      <c r="BC199">
        <v>0.5</v>
      </c>
      <c r="BD199" t="s">
        <v>355</v>
      </c>
      <c r="BE199">
        <v>2</v>
      </c>
      <c r="BF199" t="b">
        <v>1</v>
      </c>
      <c r="BG199">
        <v>1678812978.25</v>
      </c>
      <c r="BH199">
        <v>977.6195</v>
      </c>
      <c r="BI199">
        <v>1010.394642857143</v>
      </c>
      <c r="BJ199">
        <v>29.08973571428572</v>
      </c>
      <c r="BK199">
        <v>28.10507142857143</v>
      </c>
      <c r="BL199">
        <v>982.90325</v>
      </c>
      <c r="BM199">
        <v>29.19386428571429</v>
      </c>
      <c r="BN199">
        <v>500.0721428571429</v>
      </c>
      <c r="BO199">
        <v>90.99661428571429</v>
      </c>
      <c r="BP199">
        <v>0.1000016</v>
      </c>
      <c r="BQ199">
        <v>34.42438571428571</v>
      </c>
      <c r="BR199">
        <v>34.99929642857143</v>
      </c>
      <c r="BS199">
        <v>999.9000000000002</v>
      </c>
      <c r="BT199">
        <v>0</v>
      </c>
      <c r="BU199">
        <v>0</v>
      </c>
      <c r="BV199">
        <v>10001.41714285714</v>
      </c>
      <c r="BW199">
        <v>0</v>
      </c>
      <c r="BX199">
        <v>6.407659999999999</v>
      </c>
      <c r="BY199">
        <v>-32.77515357142857</v>
      </c>
      <c r="BZ199">
        <v>1006.909142857143</v>
      </c>
      <c r="CA199">
        <v>1039.612857142857</v>
      </c>
      <c r="CB199">
        <v>0.9846652142857143</v>
      </c>
      <c r="CC199">
        <v>1010.394642857143</v>
      </c>
      <c r="CD199">
        <v>28.10507142857143</v>
      </c>
      <c r="CE199">
        <v>2.647067857142857</v>
      </c>
      <c r="CF199">
        <v>2.557466785714286</v>
      </c>
      <c r="CG199">
        <v>21.96015714285715</v>
      </c>
      <c r="CH199">
        <v>21.39690714285714</v>
      </c>
      <c r="CI199">
        <v>2000.005357142857</v>
      </c>
      <c r="CJ199">
        <v>0.9799958928571427</v>
      </c>
      <c r="CK199">
        <v>0.02000430714285715</v>
      </c>
      <c r="CL199">
        <v>0</v>
      </c>
      <c r="CM199">
        <v>2.205249999999999</v>
      </c>
      <c r="CN199">
        <v>0</v>
      </c>
      <c r="CO199">
        <v>5694.300000000001</v>
      </c>
      <c r="CP199">
        <v>16749.49642857143</v>
      </c>
      <c r="CQ199">
        <v>39.50442857142857</v>
      </c>
      <c r="CR199">
        <v>40.06199999999999</v>
      </c>
      <c r="CS199">
        <v>39.43699999999999</v>
      </c>
      <c r="CT199">
        <v>39.375</v>
      </c>
      <c r="CU199">
        <v>39.30757142857142</v>
      </c>
      <c r="CV199">
        <v>1959.995357142858</v>
      </c>
      <c r="CW199">
        <v>40.01</v>
      </c>
      <c r="CX199">
        <v>0</v>
      </c>
      <c r="CY199">
        <v>1678812990.9</v>
      </c>
      <c r="CZ199">
        <v>0</v>
      </c>
      <c r="DA199">
        <v>0</v>
      </c>
      <c r="DB199" t="s">
        <v>356</v>
      </c>
      <c r="DC199">
        <v>1678481775.6</v>
      </c>
      <c r="DD199">
        <v>1678481780.6</v>
      </c>
      <c r="DE199">
        <v>0</v>
      </c>
      <c r="DF199">
        <v>1.339</v>
      </c>
      <c r="DG199">
        <v>0.082</v>
      </c>
      <c r="DH199">
        <v>-1.99</v>
      </c>
      <c r="DI199">
        <v>-0.032</v>
      </c>
      <c r="DJ199">
        <v>420</v>
      </c>
      <c r="DK199">
        <v>29</v>
      </c>
      <c r="DL199">
        <v>0.33</v>
      </c>
      <c r="DM199">
        <v>0.22</v>
      </c>
      <c r="DN199">
        <v>-32.7543243902439</v>
      </c>
      <c r="DO199">
        <v>-1.353150522648104</v>
      </c>
      <c r="DP199">
        <v>0.2344167445743234</v>
      </c>
      <c r="DQ199">
        <v>0</v>
      </c>
      <c r="DR199">
        <v>0.9913492682926829</v>
      </c>
      <c r="DS199">
        <v>-0.1417082717770018</v>
      </c>
      <c r="DT199">
        <v>0.01400635186920978</v>
      </c>
      <c r="DU199">
        <v>0</v>
      </c>
      <c r="DV199">
        <v>0</v>
      </c>
      <c r="DW199">
        <v>2</v>
      </c>
      <c r="DX199" t="s">
        <v>365</v>
      </c>
      <c r="DY199">
        <v>2.98047</v>
      </c>
      <c r="DZ199">
        <v>2.71553</v>
      </c>
      <c r="EA199">
        <v>0.173966</v>
      </c>
      <c r="EB199">
        <v>0.175385</v>
      </c>
      <c r="EC199">
        <v>0.122894</v>
      </c>
      <c r="ED199">
        <v>0.117629</v>
      </c>
      <c r="EE199">
        <v>26187.6</v>
      </c>
      <c r="EF199">
        <v>26231.9</v>
      </c>
      <c r="EG199">
        <v>29480.1</v>
      </c>
      <c r="EH199">
        <v>29430.5</v>
      </c>
      <c r="EI199">
        <v>34257.5</v>
      </c>
      <c r="EJ199">
        <v>34491.9</v>
      </c>
      <c r="EK199">
        <v>41535.9</v>
      </c>
      <c r="EL199">
        <v>41919.7</v>
      </c>
      <c r="EM199">
        <v>1.95</v>
      </c>
      <c r="EN199">
        <v>1.87845</v>
      </c>
      <c r="EO199">
        <v>0.17453</v>
      </c>
      <c r="EP199">
        <v>0</v>
      </c>
      <c r="EQ199">
        <v>32.0856</v>
      </c>
      <c r="ER199">
        <v>999.9</v>
      </c>
      <c r="ES199">
        <v>51.2</v>
      </c>
      <c r="ET199">
        <v>33.3</v>
      </c>
      <c r="EU199">
        <v>28.9068</v>
      </c>
      <c r="EV199">
        <v>63.19</v>
      </c>
      <c r="EW199">
        <v>31.903</v>
      </c>
      <c r="EX199">
        <v>1</v>
      </c>
      <c r="EY199">
        <v>0.0970554</v>
      </c>
      <c r="EZ199">
        <v>-2.48209</v>
      </c>
      <c r="FA199">
        <v>20.32</v>
      </c>
      <c r="FB199">
        <v>5.21684</v>
      </c>
      <c r="FC199">
        <v>12.0099</v>
      </c>
      <c r="FD199">
        <v>4.98915</v>
      </c>
      <c r="FE199">
        <v>3.2886</v>
      </c>
      <c r="FF199">
        <v>9999</v>
      </c>
      <c r="FG199">
        <v>9999</v>
      </c>
      <c r="FH199">
        <v>9999</v>
      </c>
      <c r="FI199">
        <v>999.9</v>
      </c>
      <c r="FJ199">
        <v>1.86798</v>
      </c>
      <c r="FK199">
        <v>1.86706</v>
      </c>
      <c r="FL199">
        <v>1.86646</v>
      </c>
      <c r="FM199">
        <v>1.8663</v>
      </c>
      <c r="FN199">
        <v>1.86819</v>
      </c>
      <c r="FO199">
        <v>1.87057</v>
      </c>
      <c r="FP199">
        <v>1.86932</v>
      </c>
      <c r="FQ199">
        <v>1.87072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-5.36</v>
      </c>
      <c r="GF199">
        <v>-0.1041</v>
      </c>
      <c r="GG199">
        <v>-2.056217051124162</v>
      </c>
      <c r="GH199">
        <v>-0.003737517340571005</v>
      </c>
      <c r="GI199">
        <v>5.982085394622747E-07</v>
      </c>
      <c r="GJ199">
        <v>-1.391655459703326E-10</v>
      </c>
      <c r="GK199">
        <v>-0.1041177506153227</v>
      </c>
      <c r="GL199">
        <v>0</v>
      </c>
      <c r="GM199">
        <v>0</v>
      </c>
      <c r="GN199">
        <v>0</v>
      </c>
      <c r="GO199">
        <v>3</v>
      </c>
      <c r="GP199">
        <v>2314</v>
      </c>
      <c r="GQ199">
        <v>1</v>
      </c>
      <c r="GR199">
        <v>27</v>
      </c>
      <c r="GS199">
        <v>5520.2</v>
      </c>
      <c r="GT199">
        <v>5520.1</v>
      </c>
      <c r="GU199">
        <v>2.21313</v>
      </c>
      <c r="GV199">
        <v>2.21191</v>
      </c>
      <c r="GW199">
        <v>1.39771</v>
      </c>
      <c r="GX199">
        <v>2.35107</v>
      </c>
      <c r="GY199">
        <v>1.49536</v>
      </c>
      <c r="GZ199">
        <v>2.48901</v>
      </c>
      <c r="HA199">
        <v>40.2728</v>
      </c>
      <c r="HB199">
        <v>23.8774</v>
      </c>
      <c r="HC199">
        <v>18</v>
      </c>
      <c r="HD199">
        <v>533.0650000000001</v>
      </c>
      <c r="HE199">
        <v>441.294</v>
      </c>
      <c r="HF199">
        <v>34.705</v>
      </c>
      <c r="HG199">
        <v>28.8207</v>
      </c>
      <c r="HH199">
        <v>30.0004</v>
      </c>
      <c r="HI199">
        <v>28.6322</v>
      </c>
      <c r="HJ199">
        <v>28.5378</v>
      </c>
      <c r="HK199">
        <v>44.3054</v>
      </c>
      <c r="HL199">
        <v>0</v>
      </c>
      <c r="HM199">
        <v>100</v>
      </c>
      <c r="HN199">
        <v>34.906</v>
      </c>
      <c r="HO199">
        <v>1054.77</v>
      </c>
      <c r="HP199">
        <v>29.2491</v>
      </c>
      <c r="HQ199">
        <v>100.828</v>
      </c>
      <c r="HR199">
        <v>100.696</v>
      </c>
    </row>
    <row r="200" spans="1:226">
      <c r="A200">
        <v>184</v>
      </c>
      <c r="B200">
        <v>1678812990.5</v>
      </c>
      <c r="C200">
        <v>2671.400000095367</v>
      </c>
      <c r="D200" t="s">
        <v>727</v>
      </c>
      <c r="E200" t="s">
        <v>728</v>
      </c>
      <c r="F200">
        <v>5</v>
      </c>
      <c r="G200" t="s">
        <v>410</v>
      </c>
      <c r="H200" t="s">
        <v>354</v>
      </c>
      <c r="I200">
        <v>1678812982.678571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1071.415818090783</v>
      </c>
      <c r="AK200">
        <v>1046.87496969697</v>
      </c>
      <c r="AL200">
        <v>3.425924276017684</v>
      </c>
      <c r="AM200">
        <v>64.39816624737645</v>
      </c>
      <c r="AN200">
        <f>(AP200 - AO200 + BO200*1E3/(8.314*(BQ200+273.15)) * AR200/BN200 * AQ200) * BN200/(100*BB200) * 1000/(1000 - AP200)</f>
        <v>0</v>
      </c>
      <c r="AO200">
        <v>28.10296714937361</v>
      </c>
      <c r="AP200">
        <v>29.0651612121212</v>
      </c>
      <c r="AQ200">
        <v>-1.961212293815502E-05</v>
      </c>
      <c r="AR200">
        <v>112.6110813942616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2.96</v>
      </c>
      <c r="BC200">
        <v>0.5</v>
      </c>
      <c r="BD200" t="s">
        <v>355</v>
      </c>
      <c r="BE200">
        <v>2</v>
      </c>
      <c r="BF200" t="b">
        <v>1</v>
      </c>
      <c r="BG200">
        <v>1678812982.678571</v>
      </c>
      <c r="BH200">
        <v>992.1868214285713</v>
      </c>
      <c r="BI200">
        <v>1025.142285714286</v>
      </c>
      <c r="BJ200">
        <v>29.07975714285715</v>
      </c>
      <c r="BK200">
        <v>28.10431428571428</v>
      </c>
      <c r="BL200">
        <v>997.5136785714285</v>
      </c>
      <c r="BM200">
        <v>29.18387857142858</v>
      </c>
      <c r="BN200">
        <v>500.06675</v>
      </c>
      <c r="BO200">
        <v>90.99723571428574</v>
      </c>
      <c r="BP200">
        <v>0.09999545</v>
      </c>
      <c r="BQ200">
        <v>34.41956071428572</v>
      </c>
      <c r="BR200">
        <v>34.97574642857143</v>
      </c>
      <c r="BS200">
        <v>999.9000000000002</v>
      </c>
      <c r="BT200">
        <v>0</v>
      </c>
      <c r="BU200">
        <v>0</v>
      </c>
      <c r="BV200">
        <v>9998.176428571429</v>
      </c>
      <c r="BW200">
        <v>0</v>
      </c>
      <c r="BX200">
        <v>6.407659999999999</v>
      </c>
      <c r="BY200">
        <v>-32.95561428571428</v>
      </c>
      <c r="BZ200">
        <v>1021.902357142857</v>
      </c>
      <c r="CA200">
        <v>1054.786428571429</v>
      </c>
      <c r="CB200">
        <v>0.9754401428571429</v>
      </c>
      <c r="CC200">
        <v>1025.142285714286</v>
      </c>
      <c r="CD200">
        <v>28.10431428571428</v>
      </c>
      <c r="CE200">
        <v>2.646177857142857</v>
      </c>
      <c r="CF200">
        <v>2.557415</v>
      </c>
      <c r="CG200">
        <v>21.95464285714286</v>
      </c>
      <c r="CH200">
        <v>21.39658571428571</v>
      </c>
      <c r="CI200">
        <v>1999.984285714285</v>
      </c>
      <c r="CJ200">
        <v>0.9799956785714284</v>
      </c>
      <c r="CK200">
        <v>0.02000452142857143</v>
      </c>
      <c r="CL200">
        <v>0</v>
      </c>
      <c r="CM200">
        <v>2.27385</v>
      </c>
      <c r="CN200">
        <v>0</v>
      </c>
      <c r="CO200">
        <v>5693.078571428572</v>
      </c>
      <c r="CP200">
        <v>16749.31428571428</v>
      </c>
      <c r="CQ200">
        <v>39.50442857142857</v>
      </c>
      <c r="CR200">
        <v>40.06199999999999</v>
      </c>
      <c r="CS200">
        <v>39.43699999999999</v>
      </c>
      <c r="CT200">
        <v>39.375</v>
      </c>
      <c r="CU200">
        <v>39.30757142857142</v>
      </c>
      <c r="CV200">
        <v>1959.974285714286</v>
      </c>
      <c r="CW200">
        <v>40.01</v>
      </c>
      <c r="CX200">
        <v>0</v>
      </c>
      <c r="CY200">
        <v>1678812995.7</v>
      </c>
      <c r="CZ200">
        <v>0</v>
      </c>
      <c r="DA200">
        <v>0</v>
      </c>
      <c r="DB200" t="s">
        <v>356</v>
      </c>
      <c r="DC200">
        <v>1678481775.6</v>
      </c>
      <c r="DD200">
        <v>1678481780.6</v>
      </c>
      <c r="DE200">
        <v>0</v>
      </c>
      <c r="DF200">
        <v>1.339</v>
      </c>
      <c r="DG200">
        <v>0.082</v>
      </c>
      <c r="DH200">
        <v>-1.99</v>
      </c>
      <c r="DI200">
        <v>-0.032</v>
      </c>
      <c r="DJ200">
        <v>420</v>
      </c>
      <c r="DK200">
        <v>29</v>
      </c>
      <c r="DL200">
        <v>0.33</v>
      </c>
      <c r="DM200">
        <v>0.22</v>
      </c>
      <c r="DN200">
        <v>-32.82034146341464</v>
      </c>
      <c r="DO200">
        <v>-2.470906620209149</v>
      </c>
      <c r="DP200">
        <v>0.2614833464599755</v>
      </c>
      <c r="DQ200">
        <v>0</v>
      </c>
      <c r="DR200">
        <v>0.9823221707317072</v>
      </c>
      <c r="DS200">
        <v>-0.1308321742160263</v>
      </c>
      <c r="DT200">
        <v>0.01295762999991716</v>
      </c>
      <c r="DU200">
        <v>0</v>
      </c>
      <c r="DV200">
        <v>0</v>
      </c>
      <c r="DW200">
        <v>2</v>
      </c>
      <c r="DX200" t="s">
        <v>365</v>
      </c>
      <c r="DY200">
        <v>2.98022</v>
      </c>
      <c r="DZ200">
        <v>2.71557</v>
      </c>
      <c r="EA200">
        <v>0.17563</v>
      </c>
      <c r="EB200">
        <v>0.176989</v>
      </c>
      <c r="EC200">
        <v>0.122879</v>
      </c>
      <c r="ED200">
        <v>0.117631</v>
      </c>
      <c r="EE200">
        <v>26135.2</v>
      </c>
      <c r="EF200">
        <v>26180.8</v>
      </c>
      <c r="EG200">
        <v>29480.4</v>
      </c>
      <c r="EH200">
        <v>29430.5</v>
      </c>
      <c r="EI200">
        <v>34258.7</v>
      </c>
      <c r="EJ200">
        <v>34491.7</v>
      </c>
      <c r="EK200">
        <v>41536.6</v>
      </c>
      <c r="EL200">
        <v>41919.6</v>
      </c>
      <c r="EM200">
        <v>1.9496</v>
      </c>
      <c r="EN200">
        <v>1.87862</v>
      </c>
      <c r="EO200">
        <v>0.179231</v>
      </c>
      <c r="EP200">
        <v>0</v>
      </c>
      <c r="EQ200">
        <v>32.0868</v>
      </c>
      <c r="ER200">
        <v>999.9</v>
      </c>
      <c r="ES200">
        <v>51.2</v>
      </c>
      <c r="ET200">
        <v>33.3</v>
      </c>
      <c r="EU200">
        <v>28.9066</v>
      </c>
      <c r="EV200">
        <v>63.18</v>
      </c>
      <c r="EW200">
        <v>31.7348</v>
      </c>
      <c r="EX200">
        <v>1</v>
      </c>
      <c r="EY200">
        <v>0.09848320000000001</v>
      </c>
      <c r="EZ200">
        <v>-2.65935</v>
      </c>
      <c r="FA200">
        <v>20.3178</v>
      </c>
      <c r="FB200">
        <v>5.21654</v>
      </c>
      <c r="FC200">
        <v>12.0099</v>
      </c>
      <c r="FD200">
        <v>4.9894</v>
      </c>
      <c r="FE200">
        <v>3.28863</v>
      </c>
      <c r="FF200">
        <v>9999</v>
      </c>
      <c r="FG200">
        <v>9999</v>
      </c>
      <c r="FH200">
        <v>9999</v>
      </c>
      <c r="FI200">
        <v>999.9</v>
      </c>
      <c r="FJ200">
        <v>1.86798</v>
      </c>
      <c r="FK200">
        <v>1.86705</v>
      </c>
      <c r="FL200">
        <v>1.86646</v>
      </c>
      <c r="FM200">
        <v>1.86632</v>
      </c>
      <c r="FN200">
        <v>1.86817</v>
      </c>
      <c r="FO200">
        <v>1.87058</v>
      </c>
      <c r="FP200">
        <v>1.86931</v>
      </c>
      <c r="FQ200">
        <v>1.87073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-5.41</v>
      </c>
      <c r="GF200">
        <v>-0.1041</v>
      </c>
      <c r="GG200">
        <v>-2.056217051124162</v>
      </c>
      <c r="GH200">
        <v>-0.003737517340571005</v>
      </c>
      <c r="GI200">
        <v>5.982085394622747E-07</v>
      </c>
      <c r="GJ200">
        <v>-1.391655459703326E-10</v>
      </c>
      <c r="GK200">
        <v>-0.1041177506153227</v>
      </c>
      <c r="GL200">
        <v>0</v>
      </c>
      <c r="GM200">
        <v>0</v>
      </c>
      <c r="GN200">
        <v>0</v>
      </c>
      <c r="GO200">
        <v>3</v>
      </c>
      <c r="GP200">
        <v>2314</v>
      </c>
      <c r="GQ200">
        <v>1</v>
      </c>
      <c r="GR200">
        <v>27</v>
      </c>
      <c r="GS200">
        <v>5520.2</v>
      </c>
      <c r="GT200">
        <v>5520.2</v>
      </c>
      <c r="GU200">
        <v>2.23755</v>
      </c>
      <c r="GV200">
        <v>2.21436</v>
      </c>
      <c r="GW200">
        <v>1.39648</v>
      </c>
      <c r="GX200">
        <v>2.35229</v>
      </c>
      <c r="GY200">
        <v>1.49536</v>
      </c>
      <c r="GZ200">
        <v>2.46826</v>
      </c>
      <c r="HA200">
        <v>40.2728</v>
      </c>
      <c r="HB200">
        <v>23.8861</v>
      </c>
      <c r="HC200">
        <v>18</v>
      </c>
      <c r="HD200">
        <v>532.808</v>
      </c>
      <c r="HE200">
        <v>441.417</v>
      </c>
      <c r="HF200">
        <v>34.8715</v>
      </c>
      <c r="HG200">
        <v>28.8218</v>
      </c>
      <c r="HH200">
        <v>30.0009</v>
      </c>
      <c r="HI200">
        <v>28.6336</v>
      </c>
      <c r="HJ200">
        <v>28.5398</v>
      </c>
      <c r="HK200">
        <v>44.8003</v>
      </c>
      <c r="HL200">
        <v>0</v>
      </c>
      <c r="HM200">
        <v>100</v>
      </c>
      <c r="HN200">
        <v>34.9567</v>
      </c>
      <c r="HO200">
        <v>1074.81</v>
      </c>
      <c r="HP200">
        <v>29.2491</v>
      </c>
      <c r="HQ200">
        <v>100.829</v>
      </c>
      <c r="HR200">
        <v>100.696</v>
      </c>
    </row>
    <row r="201" spans="1:226">
      <c r="A201">
        <v>185</v>
      </c>
      <c r="B201">
        <v>1678812996</v>
      </c>
      <c r="C201">
        <v>2676.900000095367</v>
      </c>
      <c r="D201" t="s">
        <v>729</v>
      </c>
      <c r="E201" t="s">
        <v>730</v>
      </c>
      <c r="F201">
        <v>5</v>
      </c>
      <c r="G201" t="s">
        <v>410</v>
      </c>
      <c r="H201" t="s">
        <v>354</v>
      </c>
      <c r="I201">
        <v>1678812988.25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1090.333897078038</v>
      </c>
      <c r="AK201">
        <v>1065.774181818181</v>
      </c>
      <c r="AL201">
        <v>3.435122326143517</v>
      </c>
      <c r="AM201">
        <v>64.39816624737645</v>
      </c>
      <c r="AN201">
        <f>(AP201 - AO201 + BO201*1E3/(8.314*(BQ201+273.15)) * AR201/BN201 * AQ201) * BN201/(100*BB201) * 1000/(1000 - AP201)</f>
        <v>0</v>
      </c>
      <c r="AO201">
        <v>28.10354384150483</v>
      </c>
      <c r="AP201">
        <v>29.06091151515151</v>
      </c>
      <c r="AQ201">
        <v>-3.335333730292071E-06</v>
      </c>
      <c r="AR201">
        <v>112.6110813942616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2.96</v>
      </c>
      <c r="BC201">
        <v>0.5</v>
      </c>
      <c r="BD201" t="s">
        <v>355</v>
      </c>
      <c r="BE201">
        <v>2</v>
      </c>
      <c r="BF201" t="b">
        <v>1</v>
      </c>
      <c r="BG201">
        <v>1678812988.25</v>
      </c>
      <c r="BH201">
        <v>1010.650892857143</v>
      </c>
      <c r="BI201">
        <v>1043.720714285714</v>
      </c>
      <c r="BJ201">
        <v>29.06915</v>
      </c>
      <c r="BK201">
        <v>28.1038</v>
      </c>
      <c r="BL201">
        <v>1016.033464285714</v>
      </c>
      <c r="BM201">
        <v>29.17326071428571</v>
      </c>
      <c r="BN201">
        <v>500.0702142857143</v>
      </c>
      <c r="BO201">
        <v>90.99816071428573</v>
      </c>
      <c r="BP201">
        <v>0.10004435</v>
      </c>
      <c r="BQ201">
        <v>34.41730714285714</v>
      </c>
      <c r="BR201">
        <v>34.97087142857143</v>
      </c>
      <c r="BS201">
        <v>999.9000000000002</v>
      </c>
      <c r="BT201">
        <v>0</v>
      </c>
      <c r="BU201">
        <v>0</v>
      </c>
      <c r="BV201">
        <v>9995.182499999999</v>
      </c>
      <c r="BW201">
        <v>0</v>
      </c>
      <c r="BX201">
        <v>6.407659999999999</v>
      </c>
      <c r="BY201">
        <v>-33.06996071428571</v>
      </c>
      <c r="BZ201">
        <v>1040.908928571429</v>
      </c>
      <c r="CA201">
        <v>1073.901071428572</v>
      </c>
      <c r="CB201">
        <v>0.9653464642857142</v>
      </c>
      <c r="CC201">
        <v>1043.720714285714</v>
      </c>
      <c r="CD201">
        <v>28.1038</v>
      </c>
      <c r="CE201">
        <v>2.645238214285714</v>
      </c>
      <c r="CF201">
        <v>2.557392857142857</v>
      </c>
      <c r="CG201">
        <v>21.94883214285715</v>
      </c>
      <c r="CH201">
        <v>21.39645</v>
      </c>
      <c r="CI201">
        <v>1999.996785714285</v>
      </c>
      <c r="CJ201">
        <v>0.9799957857142856</v>
      </c>
      <c r="CK201">
        <v>0.02000441428571429</v>
      </c>
      <c r="CL201">
        <v>0</v>
      </c>
      <c r="CM201">
        <v>2.350132142857143</v>
      </c>
      <c r="CN201">
        <v>0</v>
      </c>
      <c r="CO201">
        <v>5691.847857142856</v>
      </c>
      <c r="CP201">
        <v>16749.425</v>
      </c>
      <c r="CQ201">
        <v>39.50885714285715</v>
      </c>
      <c r="CR201">
        <v>40.06199999999999</v>
      </c>
      <c r="CS201">
        <v>39.43699999999999</v>
      </c>
      <c r="CT201">
        <v>39.375</v>
      </c>
      <c r="CU201">
        <v>39.30757142857142</v>
      </c>
      <c r="CV201">
        <v>1959.986785714286</v>
      </c>
      <c r="CW201">
        <v>40.01</v>
      </c>
      <c r="CX201">
        <v>0</v>
      </c>
      <c r="CY201">
        <v>1678813001.1</v>
      </c>
      <c r="CZ201">
        <v>0</v>
      </c>
      <c r="DA201">
        <v>0</v>
      </c>
      <c r="DB201" t="s">
        <v>356</v>
      </c>
      <c r="DC201">
        <v>1678481775.6</v>
      </c>
      <c r="DD201">
        <v>1678481780.6</v>
      </c>
      <c r="DE201">
        <v>0</v>
      </c>
      <c r="DF201">
        <v>1.339</v>
      </c>
      <c r="DG201">
        <v>0.082</v>
      </c>
      <c r="DH201">
        <v>-1.99</v>
      </c>
      <c r="DI201">
        <v>-0.032</v>
      </c>
      <c r="DJ201">
        <v>420</v>
      </c>
      <c r="DK201">
        <v>29</v>
      </c>
      <c r="DL201">
        <v>0.33</v>
      </c>
      <c r="DM201">
        <v>0.22</v>
      </c>
      <c r="DN201">
        <v>-32.98211951219513</v>
      </c>
      <c r="DO201">
        <v>-1.458668989547004</v>
      </c>
      <c r="DP201">
        <v>0.1726902630038747</v>
      </c>
      <c r="DQ201">
        <v>0</v>
      </c>
      <c r="DR201">
        <v>0.972435268292683</v>
      </c>
      <c r="DS201">
        <v>-0.1122498188153292</v>
      </c>
      <c r="DT201">
        <v>0.01118343631256902</v>
      </c>
      <c r="DU201">
        <v>0</v>
      </c>
      <c r="DV201">
        <v>0</v>
      </c>
      <c r="DW201">
        <v>2</v>
      </c>
      <c r="DX201" t="s">
        <v>365</v>
      </c>
      <c r="DY201">
        <v>2.98044</v>
      </c>
      <c r="DZ201">
        <v>2.71569</v>
      </c>
      <c r="EA201">
        <v>0.177649</v>
      </c>
      <c r="EB201">
        <v>0.178968</v>
      </c>
      <c r="EC201">
        <v>0.122865</v>
      </c>
      <c r="ED201">
        <v>0.117631</v>
      </c>
      <c r="EE201">
        <v>26070.9</v>
      </c>
      <c r="EF201">
        <v>26117.6</v>
      </c>
      <c r="EG201">
        <v>29480.2</v>
      </c>
      <c r="EH201">
        <v>29430.2</v>
      </c>
      <c r="EI201">
        <v>34258.9</v>
      </c>
      <c r="EJ201">
        <v>34491.6</v>
      </c>
      <c r="EK201">
        <v>41536.2</v>
      </c>
      <c r="EL201">
        <v>41919.3</v>
      </c>
      <c r="EM201">
        <v>1.95</v>
      </c>
      <c r="EN201">
        <v>1.87897</v>
      </c>
      <c r="EO201">
        <v>0.181329</v>
      </c>
      <c r="EP201">
        <v>0</v>
      </c>
      <c r="EQ201">
        <v>32.0877</v>
      </c>
      <c r="ER201">
        <v>999.9</v>
      </c>
      <c r="ES201">
        <v>51.2</v>
      </c>
      <c r="ET201">
        <v>33.3</v>
      </c>
      <c r="EU201">
        <v>28.9086</v>
      </c>
      <c r="EV201">
        <v>63.12</v>
      </c>
      <c r="EW201">
        <v>31.6667</v>
      </c>
      <c r="EX201">
        <v>1</v>
      </c>
      <c r="EY201">
        <v>0.09836640000000001</v>
      </c>
      <c r="EZ201">
        <v>-2.38913</v>
      </c>
      <c r="FA201">
        <v>20.322</v>
      </c>
      <c r="FB201">
        <v>5.21639</v>
      </c>
      <c r="FC201">
        <v>12.0099</v>
      </c>
      <c r="FD201">
        <v>4.9893</v>
      </c>
      <c r="FE201">
        <v>3.2886</v>
      </c>
      <c r="FF201">
        <v>9999</v>
      </c>
      <c r="FG201">
        <v>9999</v>
      </c>
      <c r="FH201">
        <v>9999</v>
      </c>
      <c r="FI201">
        <v>999.9</v>
      </c>
      <c r="FJ201">
        <v>1.86798</v>
      </c>
      <c r="FK201">
        <v>1.86707</v>
      </c>
      <c r="FL201">
        <v>1.86646</v>
      </c>
      <c r="FM201">
        <v>1.86631</v>
      </c>
      <c r="FN201">
        <v>1.86817</v>
      </c>
      <c r="FO201">
        <v>1.87058</v>
      </c>
      <c r="FP201">
        <v>1.86932</v>
      </c>
      <c r="FQ201">
        <v>1.87073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-5.46</v>
      </c>
      <c r="GF201">
        <v>-0.1041</v>
      </c>
      <c r="GG201">
        <v>-2.056217051124162</v>
      </c>
      <c r="GH201">
        <v>-0.003737517340571005</v>
      </c>
      <c r="GI201">
        <v>5.982085394622747E-07</v>
      </c>
      <c r="GJ201">
        <v>-1.391655459703326E-10</v>
      </c>
      <c r="GK201">
        <v>-0.1041177506153227</v>
      </c>
      <c r="GL201">
        <v>0</v>
      </c>
      <c r="GM201">
        <v>0</v>
      </c>
      <c r="GN201">
        <v>0</v>
      </c>
      <c r="GO201">
        <v>3</v>
      </c>
      <c r="GP201">
        <v>2314</v>
      </c>
      <c r="GQ201">
        <v>1</v>
      </c>
      <c r="GR201">
        <v>27</v>
      </c>
      <c r="GS201">
        <v>5520.3</v>
      </c>
      <c r="GT201">
        <v>5520.3</v>
      </c>
      <c r="GU201">
        <v>2.27051</v>
      </c>
      <c r="GV201">
        <v>2.20825</v>
      </c>
      <c r="GW201">
        <v>1.39648</v>
      </c>
      <c r="GX201">
        <v>2.34985</v>
      </c>
      <c r="GY201">
        <v>1.49536</v>
      </c>
      <c r="GZ201">
        <v>2.55859</v>
      </c>
      <c r="HA201">
        <v>40.2728</v>
      </c>
      <c r="HB201">
        <v>23.8861</v>
      </c>
      <c r="HC201">
        <v>18</v>
      </c>
      <c r="HD201">
        <v>533.092</v>
      </c>
      <c r="HE201">
        <v>441.648</v>
      </c>
      <c r="HF201">
        <v>34.9715</v>
      </c>
      <c r="HG201">
        <v>28.8232</v>
      </c>
      <c r="HH201">
        <v>30.0002</v>
      </c>
      <c r="HI201">
        <v>28.6352</v>
      </c>
      <c r="HJ201">
        <v>28.542</v>
      </c>
      <c r="HK201">
        <v>45.449</v>
      </c>
      <c r="HL201">
        <v>0</v>
      </c>
      <c r="HM201">
        <v>100</v>
      </c>
      <c r="HN201">
        <v>34.9274</v>
      </c>
      <c r="HO201">
        <v>1088.18</v>
      </c>
      <c r="HP201">
        <v>29.2491</v>
      </c>
      <c r="HQ201">
        <v>100.828</v>
      </c>
      <c r="HR201">
        <v>100.695</v>
      </c>
    </row>
    <row r="202" spans="1:226">
      <c r="A202">
        <v>186</v>
      </c>
      <c r="B202">
        <v>1678813000.5</v>
      </c>
      <c r="C202">
        <v>2681.400000095367</v>
      </c>
      <c r="D202" t="s">
        <v>731</v>
      </c>
      <c r="E202" t="s">
        <v>732</v>
      </c>
      <c r="F202">
        <v>5</v>
      </c>
      <c r="G202" t="s">
        <v>410</v>
      </c>
      <c r="H202" t="s">
        <v>354</v>
      </c>
      <c r="I202">
        <v>1678812992.678571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1105.790810320315</v>
      </c>
      <c r="AK202">
        <v>1081.395090909091</v>
      </c>
      <c r="AL202">
        <v>3.474701717395538</v>
      </c>
      <c r="AM202">
        <v>64.39816624737645</v>
      </c>
      <c r="AN202">
        <f>(AP202 - AO202 + BO202*1E3/(8.314*(BQ202+273.15)) * AR202/BN202 * AQ202) * BN202/(100*BB202) * 1000/(1000 - AP202)</f>
        <v>0</v>
      </c>
      <c r="AO202">
        <v>28.10382856359065</v>
      </c>
      <c r="AP202">
        <v>29.05658666666668</v>
      </c>
      <c r="AQ202">
        <v>-1.471976264013475E-05</v>
      </c>
      <c r="AR202">
        <v>112.6110813942616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2.96</v>
      </c>
      <c r="BC202">
        <v>0.5</v>
      </c>
      <c r="BD202" t="s">
        <v>355</v>
      </c>
      <c r="BE202">
        <v>2</v>
      </c>
      <c r="BF202" t="b">
        <v>1</v>
      </c>
      <c r="BG202">
        <v>1678812992.678571</v>
      </c>
      <c r="BH202">
        <v>1025.414714285714</v>
      </c>
      <c r="BI202">
        <v>1058.5275</v>
      </c>
      <c r="BJ202">
        <v>29.06341428571429</v>
      </c>
      <c r="BK202">
        <v>28.10367857142857</v>
      </c>
      <c r="BL202">
        <v>1030.840357142857</v>
      </c>
      <c r="BM202">
        <v>29.16752142857143</v>
      </c>
      <c r="BN202">
        <v>500.0684285714286</v>
      </c>
      <c r="BO202">
        <v>90.99853928571427</v>
      </c>
      <c r="BP202">
        <v>0.09996134285714287</v>
      </c>
      <c r="BQ202">
        <v>34.41961785714285</v>
      </c>
      <c r="BR202">
        <v>34.99188928571429</v>
      </c>
      <c r="BS202">
        <v>999.9000000000002</v>
      </c>
      <c r="BT202">
        <v>0</v>
      </c>
      <c r="BU202">
        <v>0</v>
      </c>
      <c r="BV202">
        <v>10003.72821428571</v>
      </c>
      <c r="BW202">
        <v>0</v>
      </c>
      <c r="BX202">
        <v>6.407659999999999</v>
      </c>
      <c r="BY202">
        <v>-33.11359285714286</v>
      </c>
      <c r="BZ202">
        <v>1056.108571428571</v>
      </c>
      <c r="CA202">
        <v>1089.136428571428</v>
      </c>
      <c r="CB202">
        <v>0.9597319999999999</v>
      </c>
      <c r="CC202">
        <v>1058.5275</v>
      </c>
      <c r="CD202">
        <v>28.10367857142857</v>
      </c>
      <c r="CE202">
        <v>2.6447275</v>
      </c>
      <c r="CF202">
        <v>2.557393214285715</v>
      </c>
      <c r="CG202">
        <v>21.94566785714286</v>
      </c>
      <c r="CH202">
        <v>21.39645714285714</v>
      </c>
      <c r="CI202">
        <v>1999.998214285714</v>
      </c>
      <c r="CJ202">
        <v>0.9799957857142856</v>
      </c>
      <c r="CK202">
        <v>0.02000441428571429</v>
      </c>
      <c r="CL202">
        <v>0</v>
      </c>
      <c r="CM202">
        <v>2.439978571428572</v>
      </c>
      <c r="CN202">
        <v>0</v>
      </c>
      <c r="CO202">
        <v>5690.742499999999</v>
      </c>
      <c r="CP202">
        <v>16749.43214285714</v>
      </c>
      <c r="CQ202">
        <v>39.50442857142857</v>
      </c>
      <c r="CR202">
        <v>40.06199999999999</v>
      </c>
      <c r="CS202">
        <v>39.43699999999999</v>
      </c>
      <c r="CT202">
        <v>39.375</v>
      </c>
      <c r="CU202">
        <v>39.312</v>
      </c>
      <c r="CV202">
        <v>1959.988214285715</v>
      </c>
      <c r="CW202">
        <v>40.01</v>
      </c>
      <c r="CX202">
        <v>0</v>
      </c>
      <c r="CY202">
        <v>1678813005.9</v>
      </c>
      <c r="CZ202">
        <v>0</v>
      </c>
      <c r="DA202">
        <v>0</v>
      </c>
      <c r="DB202" t="s">
        <v>356</v>
      </c>
      <c r="DC202">
        <v>1678481775.6</v>
      </c>
      <c r="DD202">
        <v>1678481780.6</v>
      </c>
      <c r="DE202">
        <v>0</v>
      </c>
      <c r="DF202">
        <v>1.339</v>
      </c>
      <c r="DG202">
        <v>0.082</v>
      </c>
      <c r="DH202">
        <v>-1.99</v>
      </c>
      <c r="DI202">
        <v>-0.032</v>
      </c>
      <c r="DJ202">
        <v>420</v>
      </c>
      <c r="DK202">
        <v>29</v>
      </c>
      <c r="DL202">
        <v>0.33</v>
      </c>
      <c r="DM202">
        <v>0.22</v>
      </c>
      <c r="DN202">
        <v>-33.07874</v>
      </c>
      <c r="DO202">
        <v>-0.4898926829267529</v>
      </c>
      <c r="DP202">
        <v>0.08053790970716826</v>
      </c>
      <c r="DQ202">
        <v>0</v>
      </c>
      <c r="DR202">
        <v>0.9633016250000001</v>
      </c>
      <c r="DS202">
        <v>-0.07722757598499329</v>
      </c>
      <c r="DT202">
        <v>0.007626024287554753</v>
      </c>
      <c r="DU202">
        <v>1</v>
      </c>
      <c r="DV202">
        <v>1</v>
      </c>
      <c r="DW202">
        <v>2</v>
      </c>
      <c r="DX202" t="s">
        <v>357</v>
      </c>
      <c r="DY202">
        <v>2.98004</v>
      </c>
      <c r="DZ202">
        <v>2.71568</v>
      </c>
      <c r="EA202">
        <v>0.179301</v>
      </c>
      <c r="EB202">
        <v>0.180589</v>
      </c>
      <c r="EC202">
        <v>0.122853</v>
      </c>
      <c r="ED202">
        <v>0.117629</v>
      </c>
      <c r="EE202">
        <v>26018.4</v>
      </c>
      <c r="EF202">
        <v>26065.8</v>
      </c>
      <c r="EG202">
        <v>29480.1</v>
      </c>
      <c r="EH202">
        <v>29430.1</v>
      </c>
      <c r="EI202">
        <v>34259</v>
      </c>
      <c r="EJ202">
        <v>34491.3</v>
      </c>
      <c r="EK202">
        <v>41535.6</v>
      </c>
      <c r="EL202">
        <v>41918.9</v>
      </c>
      <c r="EM202">
        <v>1.95002</v>
      </c>
      <c r="EN202">
        <v>1.87888</v>
      </c>
      <c r="EO202">
        <v>0.182085</v>
      </c>
      <c r="EP202">
        <v>0</v>
      </c>
      <c r="EQ202">
        <v>32.0897</v>
      </c>
      <c r="ER202">
        <v>999.9</v>
      </c>
      <c r="ES202">
        <v>51.2</v>
      </c>
      <c r="ET202">
        <v>33.3</v>
      </c>
      <c r="EU202">
        <v>28.9066</v>
      </c>
      <c r="EV202">
        <v>63.17</v>
      </c>
      <c r="EW202">
        <v>32.2396</v>
      </c>
      <c r="EX202">
        <v>1</v>
      </c>
      <c r="EY202">
        <v>0.09780229999999999</v>
      </c>
      <c r="EZ202">
        <v>-2.20504</v>
      </c>
      <c r="FA202">
        <v>20.3247</v>
      </c>
      <c r="FB202">
        <v>5.21549</v>
      </c>
      <c r="FC202">
        <v>12.0099</v>
      </c>
      <c r="FD202">
        <v>4.9891</v>
      </c>
      <c r="FE202">
        <v>3.2885</v>
      </c>
      <c r="FF202">
        <v>9999</v>
      </c>
      <c r="FG202">
        <v>9999</v>
      </c>
      <c r="FH202">
        <v>9999</v>
      </c>
      <c r="FI202">
        <v>999.9</v>
      </c>
      <c r="FJ202">
        <v>1.86798</v>
      </c>
      <c r="FK202">
        <v>1.86707</v>
      </c>
      <c r="FL202">
        <v>1.86646</v>
      </c>
      <c r="FM202">
        <v>1.86632</v>
      </c>
      <c r="FN202">
        <v>1.86819</v>
      </c>
      <c r="FO202">
        <v>1.87057</v>
      </c>
      <c r="FP202">
        <v>1.86932</v>
      </c>
      <c r="FQ202">
        <v>1.87073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-5.5</v>
      </c>
      <c r="GF202">
        <v>-0.1041</v>
      </c>
      <c r="GG202">
        <v>-2.056217051124162</v>
      </c>
      <c r="GH202">
        <v>-0.003737517340571005</v>
      </c>
      <c r="GI202">
        <v>5.982085394622747E-07</v>
      </c>
      <c r="GJ202">
        <v>-1.391655459703326E-10</v>
      </c>
      <c r="GK202">
        <v>-0.1041177506153227</v>
      </c>
      <c r="GL202">
        <v>0</v>
      </c>
      <c r="GM202">
        <v>0</v>
      </c>
      <c r="GN202">
        <v>0</v>
      </c>
      <c r="GO202">
        <v>3</v>
      </c>
      <c r="GP202">
        <v>2314</v>
      </c>
      <c r="GQ202">
        <v>1</v>
      </c>
      <c r="GR202">
        <v>27</v>
      </c>
      <c r="GS202">
        <v>5520.4</v>
      </c>
      <c r="GT202">
        <v>5520.3</v>
      </c>
      <c r="GU202">
        <v>2.29492</v>
      </c>
      <c r="GV202">
        <v>2.20581</v>
      </c>
      <c r="GW202">
        <v>1.39648</v>
      </c>
      <c r="GX202">
        <v>2.35107</v>
      </c>
      <c r="GY202">
        <v>1.49536</v>
      </c>
      <c r="GZ202">
        <v>2.53418</v>
      </c>
      <c r="HA202">
        <v>40.2728</v>
      </c>
      <c r="HB202">
        <v>23.8861</v>
      </c>
      <c r="HC202">
        <v>18</v>
      </c>
      <c r="HD202">
        <v>533.128</v>
      </c>
      <c r="HE202">
        <v>441.6</v>
      </c>
      <c r="HF202">
        <v>34.9575</v>
      </c>
      <c r="HG202">
        <v>28.8244</v>
      </c>
      <c r="HH202">
        <v>29.9999</v>
      </c>
      <c r="HI202">
        <v>28.6374</v>
      </c>
      <c r="HJ202">
        <v>28.5436</v>
      </c>
      <c r="HK202">
        <v>45.936</v>
      </c>
      <c r="HL202">
        <v>0</v>
      </c>
      <c r="HM202">
        <v>100</v>
      </c>
      <c r="HN202">
        <v>34.9022</v>
      </c>
      <c r="HO202">
        <v>1108.26</v>
      </c>
      <c r="HP202">
        <v>29.2491</v>
      </c>
      <c r="HQ202">
        <v>100.827</v>
      </c>
      <c r="HR202">
        <v>100.694</v>
      </c>
    </row>
    <row r="203" spans="1:226">
      <c r="A203">
        <v>187</v>
      </c>
      <c r="B203">
        <v>1678813006</v>
      </c>
      <c r="C203">
        <v>2686.900000095367</v>
      </c>
      <c r="D203" t="s">
        <v>733</v>
      </c>
      <c r="E203" t="s">
        <v>734</v>
      </c>
      <c r="F203">
        <v>5</v>
      </c>
      <c r="G203" t="s">
        <v>410</v>
      </c>
      <c r="H203" t="s">
        <v>354</v>
      </c>
      <c r="I203">
        <v>1678812998.25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1125.008091752984</v>
      </c>
      <c r="AK203">
        <v>1100.421454545455</v>
      </c>
      <c r="AL203">
        <v>3.461123028959297</v>
      </c>
      <c r="AM203">
        <v>64.39816624737645</v>
      </c>
      <c r="AN203">
        <f>(AP203 - AO203 + BO203*1E3/(8.314*(BQ203+273.15)) * AR203/BN203 * AQ203) * BN203/(100*BB203) * 1000/(1000 - AP203)</f>
        <v>0</v>
      </c>
      <c r="AO203">
        <v>28.10465691290583</v>
      </c>
      <c r="AP203">
        <v>29.05115272727273</v>
      </c>
      <c r="AQ203">
        <v>-1.131867289797815E-05</v>
      </c>
      <c r="AR203">
        <v>112.6110813942616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2.96</v>
      </c>
      <c r="BC203">
        <v>0.5</v>
      </c>
      <c r="BD203" t="s">
        <v>355</v>
      </c>
      <c r="BE203">
        <v>2</v>
      </c>
      <c r="BF203" t="b">
        <v>1</v>
      </c>
      <c r="BG203">
        <v>1678812998.25</v>
      </c>
      <c r="BH203">
        <v>1044.083928571428</v>
      </c>
      <c r="BI203">
        <v>1077.256428571429</v>
      </c>
      <c r="BJ203">
        <v>29.05791785714286</v>
      </c>
      <c r="BK203">
        <v>28.10397142857142</v>
      </c>
      <c r="BL203">
        <v>1049.564285714286</v>
      </c>
      <c r="BM203">
        <v>29.16202857142857</v>
      </c>
      <c r="BN203">
        <v>500.0538928571428</v>
      </c>
      <c r="BO203">
        <v>90.99918928571428</v>
      </c>
      <c r="BP203">
        <v>0.09994350357142857</v>
      </c>
      <c r="BQ203">
        <v>34.42710714285715</v>
      </c>
      <c r="BR203">
        <v>35.02708214285714</v>
      </c>
      <c r="BS203">
        <v>999.9000000000002</v>
      </c>
      <c r="BT203">
        <v>0</v>
      </c>
      <c r="BU203">
        <v>0</v>
      </c>
      <c r="BV203">
        <v>10009.59964285714</v>
      </c>
      <c r="BW203">
        <v>0</v>
      </c>
      <c r="BX203">
        <v>6.407659999999999</v>
      </c>
      <c r="BY203">
        <v>-33.17383571428571</v>
      </c>
      <c r="BZ203">
        <v>1075.330714285714</v>
      </c>
      <c r="CA203">
        <v>1108.4075</v>
      </c>
      <c r="CB203">
        <v>0.9539446785714286</v>
      </c>
      <c r="CC203">
        <v>1077.256428571429</v>
      </c>
      <c r="CD203">
        <v>28.10397142857142</v>
      </c>
      <c r="CE203">
        <v>2.644245714285714</v>
      </c>
      <c r="CF203">
        <v>2.557437142857143</v>
      </c>
      <c r="CG203">
        <v>21.94268571428572</v>
      </c>
      <c r="CH203">
        <v>21.39673928571429</v>
      </c>
      <c r="CI203">
        <v>1999.995714285714</v>
      </c>
      <c r="CJ203">
        <v>0.9799957857142856</v>
      </c>
      <c r="CK203">
        <v>0.02000441428571429</v>
      </c>
      <c r="CL203">
        <v>0</v>
      </c>
      <c r="CM203">
        <v>2.343357142857143</v>
      </c>
      <c r="CN203">
        <v>0</v>
      </c>
      <c r="CO203">
        <v>5689.757142857144</v>
      </c>
      <c r="CP203">
        <v>16749.42142857143</v>
      </c>
      <c r="CQ203">
        <v>39.50442857142857</v>
      </c>
      <c r="CR203">
        <v>40.06199999999999</v>
      </c>
      <c r="CS203">
        <v>39.43699999999999</v>
      </c>
      <c r="CT203">
        <v>39.375</v>
      </c>
      <c r="CU203">
        <v>39.312</v>
      </c>
      <c r="CV203">
        <v>1959.985714285714</v>
      </c>
      <c r="CW203">
        <v>40.01</v>
      </c>
      <c r="CX203">
        <v>0</v>
      </c>
      <c r="CY203">
        <v>1678813010.7</v>
      </c>
      <c r="CZ203">
        <v>0</v>
      </c>
      <c r="DA203">
        <v>0</v>
      </c>
      <c r="DB203" t="s">
        <v>356</v>
      </c>
      <c r="DC203">
        <v>1678481775.6</v>
      </c>
      <c r="DD203">
        <v>1678481780.6</v>
      </c>
      <c r="DE203">
        <v>0</v>
      </c>
      <c r="DF203">
        <v>1.339</v>
      </c>
      <c r="DG203">
        <v>0.082</v>
      </c>
      <c r="DH203">
        <v>-1.99</v>
      </c>
      <c r="DI203">
        <v>-0.032</v>
      </c>
      <c r="DJ203">
        <v>420</v>
      </c>
      <c r="DK203">
        <v>29</v>
      </c>
      <c r="DL203">
        <v>0.33</v>
      </c>
      <c r="DM203">
        <v>0.22</v>
      </c>
      <c r="DN203">
        <v>-33.145695</v>
      </c>
      <c r="DO203">
        <v>-0.4768930581613872</v>
      </c>
      <c r="DP203">
        <v>0.08112561848762689</v>
      </c>
      <c r="DQ203">
        <v>0</v>
      </c>
      <c r="DR203">
        <v>0.9571439250000001</v>
      </c>
      <c r="DS203">
        <v>-0.060070435272048</v>
      </c>
      <c r="DT203">
        <v>0.005829226498376523</v>
      </c>
      <c r="DU203">
        <v>1</v>
      </c>
      <c r="DV203">
        <v>1</v>
      </c>
      <c r="DW203">
        <v>2</v>
      </c>
      <c r="DX203" t="s">
        <v>357</v>
      </c>
      <c r="DY203">
        <v>2.98021</v>
      </c>
      <c r="DZ203">
        <v>2.71568</v>
      </c>
      <c r="EA203">
        <v>0.181299</v>
      </c>
      <c r="EB203">
        <v>0.182562</v>
      </c>
      <c r="EC203">
        <v>0.122834</v>
      </c>
      <c r="ED203">
        <v>0.117631</v>
      </c>
      <c r="EE203">
        <v>25955.6</v>
      </c>
      <c r="EF203">
        <v>26003.3</v>
      </c>
      <c r="EG203">
        <v>29480.8</v>
      </c>
      <c r="EH203">
        <v>29430.4</v>
      </c>
      <c r="EI203">
        <v>34260.4</v>
      </c>
      <c r="EJ203">
        <v>34491.7</v>
      </c>
      <c r="EK203">
        <v>41536.4</v>
      </c>
      <c r="EL203">
        <v>41919.4</v>
      </c>
      <c r="EM203">
        <v>1.94972</v>
      </c>
      <c r="EN203">
        <v>1.8789</v>
      </c>
      <c r="EO203">
        <v>0.182688</v>
      </c>
      <c r="EP203">
        <v>0</v>
      </c>
      <c r="EQ203">
        <v>32.092</v>
      </c>
      <c r="ER203">
        <v>999.9</v>
      </c>
      <c r="ES203">
        <v>51.2</v>
      </c>
      <c r="ET203">
        <v>33.3</v>
      </c>
      <c r="EU203">
        <v>28.9066</v>
      </c>
      <c r="EV203">
        <v>63.2</v>
      </c>
      <c r="EW203">
        <v>32.0633</v>
      </c>
      <c r="EX203">
        <v>1</v>
      </c>
      <c r="EY203">
        <v>0.0975915</v>
      </c>
      <c r="EZ203">
        <v>-2.07003</v>
      </c>
      <c r="FA203">
        <v>20.3263</v>
      </c>
      <c r="FB203">
        <v>5.21519</v>
      </c>
      <c r="FC203">
        <v>12.0099</v>
      </c>
      <c r="FD203">
        <v>4.9884</v>
      </c>
      <c r="FE203">
        <v>3.28842</v>
      </c>
      <c r="FF203">
        <v>9999</v>
      </c>
      <c r="FG203">
        <v>9999</v>
      </c>
      <c r="FH203">
        <v>9999</v>
      </c>
      <c r="FI203">
        <v>999.9</v>
      </c>
      <c r="FJ203">
        <v>1.86798</v>
      </c>
      <c r="FK203">
        <v>1.86706</v>
      </c>
      <c r="FL203">
        <v>1.86646</v>
      </c>
      <c r="FM203">
        <v>1.86631</v>
      </c>
      <c r="FN203">
        <v>1.86824</v>
      </c>
      <c r="FO203">
        <v>1.87059</v>
      </c>
      <c r="FP203">
        <v>1.86933</v>
      </c>
      <c r="FQ203">
        <v>1.87073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-5.56</v>
      </c>
      <c r="GF203">
        <v>-0.1041</v>
      </c>
      <c r="GG203">
        <v>-2.056217051124162</v>
      </c>
      <c r="GH203">
        <v>-0.003737517340571005</v>
      </c>
      <c r="GI203">
        <v>5.982085394622747E-07</v>
      </c>
      <c r="GJ203">
        <v>-1.391655459703326E-10</v>
      </c>
      <c r="GK203">
        <v>-0.1041177506153227</v>
      </c>
      <c r="GL203">
        <v>0</v>
      </c>
      <c r="GM203">
        <v>0</v>
      </c>
      <c r="GN203">
        <v>0</v>
      </c>
      <c r="GO203">
        <v>3</v>
      </c>
      <c r="GP203">
        <v>2314</v>
      </c>
      <c r="GQ203">
        <v>1</v>
      </c>
      <c r="GR203">
        <v>27</v>
      </c>
      <c r="GS203">
        <v>5520.5</v>
      </c>
      <c r="GT203">
        <v>5520.4</v>
      </c>
      <c r="GU203">
        <v>2.32666</v>
      </c>
      <c r="GV203">
        <v>2.21436</v>
      </c>
      <c r="GW203">
        <v>1.39771</v>
      </c>
      <c r="GX203">
        <v>2.35229</v>
      </c>
      <c r="GY203">
        <v>1.49536</v>
      </c>
      <c r="GZ203">
        <v>2.43408</v>
      </c>
      <c r="HA203">
        <v>40.2728</v>
      </c>
      <c r="HB203">
        <v>23.8774</v>
      </c>
      <c r="HC203">
        <v>18</v>
      </c>
      <c r="HD203">
        <v>532.947</v>
      </c>
      <c r="HE203">
        <v>441.633</v>
      </c>
      <c r="HF203">
        <v>34.9154</v>
      </c>
      <c r="HG203">
        <v>28.8256</v>
      </c>
      <c r="HH203">
        <v>29.9999</v>
      </c>
      <c r="HI203">
        <v>28.6398</v>
      </c>
      <c r="HJ203">
        <v>28.546</v>
      </c>
      <c r="HK203">
        <v>46.5629</v>
      </c>
      <c r="HL203">
        <v>0</v>
      </c>
      <c r="HM203">
        <v>100</v>
      </c>
      <c r="HN203">
        <v>34.8654</v>
      </c>
      <c r="HO203">
        <v>1121.62</v>
      </c>
      <c r="HP203">
        <v>29.2491</v>
      </c>
      <c r="HQ203">
        <v>100.829</v>
      </c>
      <c r="HR203">
        <v>100.696</v>
      </c>
    </row>
    <row r="204" spans="1:226">
      <c r="A204">
        <v>188</v>
      </c>
      <c r="B204">
        <v>1678813010.5</v>
      </c>
      <c r="C204">
        <v>2691.400000095367</v>
      </c>
      <c r="D204" t="s">
        <v>735</v>
      </c>
      <c r="E204" t="s">
        <v>736</v>
      </c>
      <c r="F204">
        <v>5</v>
      </c>
      <c r="G204" t="s">
        <v>410</v>
      </c>
      <c r="H204" t="s">
        <v>354</v>
      </c>
      <c r="I204">
        <v>1678813002.678571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1140.550236642132</v>
      </c>
      <c r="AK204">
        <v>1115.859151515152</v>
      </c>
      <c r="AL204">
        <v>3.432247112141883</v>
      </c>
      <c r="AM204">
        <v>64.39816624737645</v>
      </c>
      <c r="AN204">
        <f>(AP204 - AO204 + BO204*1E3/(8.314*(BQ204+273.15)) * AR204/BN204 * AQ204) * BN204/(100*BB204) * 1000/(1000 - AP204)</f>
        <v>0</v>
      </c>
      <c r="AO204">
        <v>28.10324036287069</v>
      </c>
      <c r="AP204">
        <v>29.04528666666667</v>
      </c>
      <c r="AQ204">
        <v>-8.754073925619186E-06</v>
      </c>
      <c r="AR204">
        <v>112.6110813942616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2.96</v>
      </c>
      <c r="BC204">
        <v>0.5</v>
      </c>
      <c r="BD204" t="s">
        <v>355</v>
      </c>
      <c r="BE204">
        <v>2</v>
      </c>
      <c r="BF204" t="b">
        <v>1</v>
      </c>
      <c r="BG204">
        <v>1678813002.678571</v>
      </c>
      <c r="BH204">
        <v>1058.941428571429</v>
      </c>
      <c r="BI204">
        <v>1092.157857142857</v>
      </c>
      <c r="BJ204">
        <v>29.05344642857143</v>
      </c>
      <c r="BK204">
        <v>28.10386785714286</v>
      </c>
      <c r="BL204">
        <v>1064.465</v>
      </c>
      <c r="BM204">
        <v>29.15756071428572</v>
      </c>
      <c r="BN204">
        <v>500.0636071428572</v>
      </c>
      <c r="BO204">
        <v>90.99987499999999</v>
      </c>
      <c r="BP204">
        <v>0.09997903571428571</v>
      </c>
      <c r="BQ204">
        <v>34.43180714285715</v>
      </c>
      <c r="BR204">
        <v>35.036425</v>
      </c>
      <c r="BS204">
        <v>999.9000000000002</v>
      </c>
      <c r="BT204">
        <v>0</v>
      </c>
      <c r="BU204">
        <v>0</v>
      </c>
      <c r="BV204">
        <v>10009.88964285714</v>
      </c>
      <c r="BW204">
        <v>0</v>
      </c>
      <c r="BX204">
        <v>6.407659999999999</v>
      </c>
      <c r="BY204">
        <v>-33.21811071428571</v>
      </c>
      <c r="BZ204">
        <v>1090.6275</v>
      </c>
      <c r="CA204">
        <v>1123.74</v>
      </c>
      <c r="CB204">
        <v>0.9495756428571429</v>
      </c>
      <c r="CC204">
        <v>1092.157857142857</v>
      </c>
      <c r="CD204">
        <v>28.10386785714286</v>
      </c>
      <c r="CE204">
        <v>2.643858214285714</v>
      </c>
      <c r="CF204">
        <v>2.557447142857143</v>
      </c>
      <c r="CG204">
        <v>21.94029285714286</v>
      </c>
      <c r="CH204">
        <v>21.39679285714286</v>
      </c>
      <c r="CI204">
        <v>1999.995357142857</v>
      </c>
      <c r="CJ204">
        <v>0.9799957857142856</v>
      </c>
      <c r="CK204">
        <v>0.02000441428571429</v>
      </c>
      <c r="CL204">
        <v>0</v>
      </c>
      <c r="CM204">
        <v>2.262639285714286</v>
      </c>
      <c r="CN204">
        <v>0</v>
      </c>
      <c r="CO204">
        <v>5689.080357142857</v>
      </c>
      <c r="CP204">
        <v>16749.40714285714</v>
      </c>
      <c r="CQ204">
        <v>39.5</v>
      </c>
      <c r="CR204">
        <v>40.06199999999999</v>
      </c>
      <c r="CS204">
        <v>39.43699999999999</v>
      </c>
      <c r="CT204">
        <v>39.375</v>
      </c>
      <c r="CU204">
        <v>39.312</v>
      </c>
      <c r="CV204">
        <v>1959.985357142857</v>
      </c>
      <c r="CW204">
        <v>40.01</v>
      </c>
      <c r="CX204">
        <v>0</v>
      </c>
      <c r="CY204">
        <v>1678813015.5</v>
      </c>
      <c r="CZ204">
        <v>0</v>
      </c>
      <c r="DA204">
        <v>0</v>
      </c>
      <c r="DB204" t="s">
        <v>356</v>
      </c>
      <c r="DC204">
        <v>1678481775.6</v>
      </c>
      <c r="DD204">
        <v>1678481780.6</v>
      </c>
      <c r="DE204">
        <v>0</v>
      </c>
      <c r="DF204">
        <v>1.339</v>
      </c>
      <c r="DG204">
        <v>0.082</v>
      </c>
      <c r="DH204">
        <v>-1.99</v>
      </c>
      <c r="DI204">
        <v>-0.032</v>
      </c>
      <c r="DJ204">
        <v>420</v>
      </c>
      <c r="DK204">
        <v>29</v>
      </c>
      <c r="DL204">
        <v>0.33</v>
      </c>
      <c r="DM204">
        <v>0.22</v>
      </c>
      <c r="DN204">
        <v>-33.1972325</v>
      </c>
      <c r="DO204">
        <v>-0.8131801125703138</v>
      </c>
      <c r="DP204">
        <v>0.09469005593910094</v>
      </c>
      <c r="DQ204">
        <v>0</v>
      </c>
      <c r="DR204">
        <v>0.9518359000000001</v>
      </c>
      <c r="DS204">
        <v>-0.06013954221388381</v>
      </c>
      <c r="DT204">
        <v>0.005836811650207676</v>
      </c>
      <c r="DU204">
        <v>1</v>
      </c>
      <c r="DV204">
        <v>1</v>
      </c>
      <c r="DW204">
        <v>2</v>
      </c>
      <c r="DX204" t="s">
        <v>357</v>
      </c>
      <c r="DY204">
        <v>2.98047</v>
      </c>
      <c r="DZ204">
        <v>2.71577</v>
      </c>
      <c r="EA204">
        <v>0.182915</v>
      </c>
      <c r="EB204">
        <v>0.184126</v>
      </c>
      <c r="EC204">
        <v>0.122821</v>
      </c>
      <c r="ED204">
        <v>0.117628</v>
      </c>
      <c r="EE204">
        <v>25904.3</v>
      </c>
      <c r="EF204">
        <v>25953.4</v>
      </c>
      <c r="EG204">
        <v>29480.8</v>
      </c>
      <c r="EH204">
        <v>29430.3</v>
      </c>
      <c r="EI204">
        <v>34261</v>
      </c>
      <c r="EJ204">
        <v>34491.6</v>
      </c>
      <c r="EK204">
        <v>41536.4</v>
      </c>
      <c r="EL204">
        <v>41919.1</v>
      </c>
      <c r="EM204">
        <v>1.9497</v>
      </c>
      <c r="EN204">
        <v>1.87885</v>
      </c>
      <c r="EO204">
        <v>0.181619</v>
      </c>
      <c r="EP204">
        <v>0</v>
      </c>
      <c r="EQ204">
        <v>32.0956</v>
      </c>
      <c r="ER204">
        <v>999.9</v>
      </c>
      <c r="ES204">
        <v>51.2</v>
      </c>
      <c r="ET204">
        <v>33.3</v>
      </c>
      <c r="EU204">
        <v>28.9084</v>
      </c>
      <c r="EV204">
        <v>63.28</v>
      </c>
      <c r="EW204">
        <v>31.7708</v>
      </c>
      <c r="EX204">
        <v>1</v>
      </c>
      <c r="EY204">
        <v>0.09755079999999999</v>
      </c>
      <c r="EZ204">
        <v>-2.01191</v>
      </c>
      <c r="FA204">
        <v>20.3272</v>
      </c>
      <c r="FB204">
        <v>5.21549</v>
      </c>
      <c r="FC204">
        <v>12.0099</v>
      </c>
      <c r="FD204">
        <v>4.9888</v>
      </c>
      <c r="FE204">
        <v>3.2884</v>
      </c>
      <c r="FF204">
        <v>9999</v>
      </c>
      <c r="FG204">
        <v>9999</v>
      </c>
      <c r="FH204">
        <v>9999</v>
      </c>
      <c r="FI204">
        <v>999.9</v>
      </c>
      <c r="FJ204">
        <v>1.86798</v>
      </c>
      <c r="FK204">
        <v>1.86707</v>
      </c>
      <c r="FL204">
        <v>1.86646</v>
      </c>
      <c r="FM204">
        <v>1.86631</v>
      </c>
      <c r="FN204">
        <v>1.86821</v>
      </c>
      <c r="FO204">
        <v>1.87063</v>
      </c>
      <c r="FP204">
        <v>1.86931</v>
      </c>
      <c r="FQ204">
        <v>1.87073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-5.6</v>
      </c>
      <c r="GF204">
        <v>-0.1041</v>
      </c>
      <c r="GG204">
        <v>-2.056217051124162</v>
      </c>
      <c r="GH204">
        <v>-0.003737517340571005</v>
      </c>
      <c r="GI204">
        <v>5.982085394622747E-07</v>
      </c>
      <c r="GJ204">
        <v>-1.391655459703326E-10</v>
      </c>
      <c r="GK204">
        <v>-0.1041177506153227</v>
      </c>
      <c r="GL204">
        <v>0</v>
      </c>
      <c r="GM204">
        <v>0</v>
      </c>
      <c r="GN204">
        <v>0</v>
      </c>
      <c r="GO204">
        <v>3</v>
      </c>
      <c r="GP204">
        <v>2314</v>
      </c>
      <c r="GQ204">
        <v>1</v>
      </c>
      <c r="GR204">
        <v>27</v>
      </c>
      <c r="GS204">
        <v>5520.6</v>
      </c>
      <c r="GT204">
        <v>5520.5</v>
      </c>
      <c r="GU204">
        <v>2.35107</v>
      </c>
      <c r="GV204">
        <v>2.21191</v>
      </c>
      <c r="GW204">
        <v>1.39648</v>
      </c>
      <c r="GX204">
        <v>2.35352</v>
      </c>
      <c r="GY204">
        <v>1.49536</v>
      </c>
      <c r="GZ204">
        <v>2.41211</v>
      </c>
      <c r="HA204">
        <v>40.2728</v>
      </c>
      <c r="HB204">
        <v>23.8774</v>
      </c>
      <c r="HC204">
        <v>18</v>
      </c>
      <c r="HD204">
        <v>532.9450000000001</v>
      </c>
      <c r="HE204">
        <v>441.618</v>
      </c>
      <c r="HF204">
        <v>34.8716</v>
      </c>
      <c r="HG204">
        <v>28.8256</v>
      </c>
      <c r="HH204">
        <v>29.9999</v>
      </c>
      <c r="HI204">
        <v>28.6416</v>
      </c>
      <c r="HJ204">
        <v>28.5483</v>
      </c>
      <c r="HK204">
        <v>47.0421</v>
      </c>
      <c r="HL204">
        <v>0</v>
      </c>
      <c r="HM204">
        <v>100</v>
      </c>
      <c r="HN204">
        <v>34.8206</v>
      </c>
      <c r="HO204">
        <v>1141.66</v>
      </c>
      <c r="HP204">
        <v>29.2491</v>
      </c>
      <c r="HQ204">
        <v>100.829</v>
      </c>
      <c r="HR204">
        <v>100.695</v>
      </c>
    </row>
    <row r="205" spans="1:226">
      <c r="A205">
        <v>189</v>
      </c>
      <c r="B205">
        <v>1678813015.6</v>
      </c>
      <c r="C205">
        <v>2696.5</v>
      </c>
      <c r="D205" t="s">
        <v>737</v>
      </c>
      <c r="E205" t="s">
        <v>738</v>
      </c>
      <c r="F205">
        <v>5</v>
      </c>
      <c r="G205" t="s">
        <v>410</v>
      </c>
      <c r="H205" t="s">
        <v>354</v>
      </c>
      <c r="I205">
        <v>1678813008.15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1158.100101733045</v>
      </c>
      <c r="AK205">
        <v>1133.416583492585</v>
      </c>
      <c r="AL205">
        <v>3.438817132355378</v>
      </c>
      <c r="AM205">
        <v>64.39816624737645</v>
      </c>
      <c r="AN205">
        <f>(AP205 - AO205 + BO205*1E3/(8.314*(BQ205+273.15)) * AR205/BN205 * AQ205) * BN205/(100*BB205) * 1000/(1000 - AP205)</f>
        <v>0</v>
      </c>
      <c r="AO205">
        <v>28.10534745933742</v>
      </c>
      <c r="AP205">
        <v>29.04119706344278</v>
      </c>
      <c r="AQ205">
        <v>-1.27281953381403E-05</v>
      </c>
      <c r="AR205">
        <v>112.6110813942616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2.96</v>
      </c>
      <c r="BC205">
        <v>0.5</v>
      </c>
      <c r="BD205" t="s">
        <v>355</v>
      </c>
      <c r="BE205">
        <v>2</v>
      </c>
      <c r="BF205" t="b">
        <v>1</v>
      </c>
      <c r="BG205">
        <v>1678813008.15</v>
      </c>
      <c r="BH205">
        <v>1077.276785714286</v>
      </c>
      <c r="BI205">
        <v>1110.571428571429</v>
      </c>
      <c r="BJ205">
        <v>29.04788571428571</v>
      </c>
      <c r="BK205">
        <v>28.10403571428571</v>
      </c>
      <c r="BL205">
        <v>1082.854642857143</v>
      </c>
      <c r="BM205">
        <v>29.152</v>
      </c>
      <c r="BN205">
        <v>500.0775357142857</v>
      </c>
      <c r="BO205">
        <v>90.99962142857144</v>
      </c>
      <c r="BP205">
        <v>0.1000396857142857</v>
      </c>
      <c r="BQ205">
        <v>34.43428214285714</v>
      </c>
      <c r="BR205">
        <v>35.04138571428571</v>
      </c>
      <c r="BS205">
        <v>999.9000000000002</v>
      </c>
      <c r="BT205">
        <v>0</v>
      </c>
      <c r="BU205">
        <v>0</v>
      </c>
      <c r="BV205">
        <v>10003.46285714286</v>
      </c>
      <c r="BW205">
        <v>0</v>
      </c>
      <c r="BX205">
        <v>6.407659999999999</v>
      </c>
      <c r="BY205">
        <v>-33.29601428571429</v>
      </c>
      <c r="BZ205">
        <v>1109.505357142857</v>
      </c>
      <c r="CA205">
        <v>1142.687142857143</v>
      </c>
      <c r="CB205">
        <v>0.9438483928571429</v>
      </c>
      <c r="CC205">
        <v>1110.571428571429</v>
      </c>
      <c r="CD205">
        <v>28.10403571428571</v>
      </c>
      <c r="CE205">
        <v>2.643344285714285</v>
      </c>
      <c r="CF205">
        <v>2.557455357142857</v>
      </c>
      <c r="CG205">
        <v>21.93711071428572</v>
      </c>
      <c r="CH205">
        <v>21.39683571428572</v>
      </c>
      <c r="CI205">
        <v>1999.989285714286</v>
      </c>
      <c r="CJ205">
        <v>0.9799957857142856</v>
      </c>
      <c r="CK205">
        <v>0.02000441428571429</v>
      </c>
      <c r="CL205">
        <v>0</v>
      </c>
      <c r="CM205">
        <v>2.246860714285714</v>
      </c>
      <c r="CN205">
        <v>0</v>
      </c>
      <c r="CO205">
        <v>5688.543928571429</v>
      </c>
      <c r="CP205">
        <v>16749.36428571429</v>
      </c>
      <c r="CQ205">
        <v>39.5</v>
      </c>
      <c r="CR205">
        <v>40.06199999999999</v>
      </c>
      <c r="CS205">
        <v>39.43035714285713</v>
      </c>
      <c r="CT205">
        <v>39.375</v>
      </c>
      <c r="CU205">
        <v>39.312</v>
      </c>
      <c r="CV205">
        <v>1959.979285714285</v>
      </c>
      <c r="CW205">
        <v>40.01</v>
      </c>
      <c r="CX205">
        <v>0</v>
      </c>
      <c r="CY205">
        <v>1678813020.3</v>
      </c>
      <c r="CZ205">
        <v>0</v>
      </c>
      <c r="DA205">
        <v>0</v>
      </c>
      <c r="DB205" t="s">
        <v>356</v>
      </c>
      <c r="DC205">
        <v>1678481775.6</v>
      </c>
      <c r="DD205">
        <v>1678481780.6</v>
      </c>
      <c r="DE205">
        <v>0</v>
      </c>
      <c r="DF205">
        <v>1.339</v>
      </c>
      <c r="DG205">
        <v>0.082</v>
      </c>
      <c r="DH205">
        <v>-1.99</v>
      </c>
      <c r="DI205">
        <v>-0.032</v>
      </c>
      <c r="DJ205">
        <v>420</v>
      </c>
      <c r="DK205">
        <v>29</v>
      </c>
      <c r="DL205">
        <v>0.33</v>
      </c>
      <c r="DM205">
        <v>0.22</v>
      </c>
      <c r="DN205">
        <v>-33.24233902439025</v>
      </c>
      <c r="DO205">
        <v>-0.8255581257156633</v>
      </c>
      <c r="DP205">
        <v>0.09520672726294838</v>
      </c>
      <c r="DQ205">
        <v>0</v>
      </c>
      <c r="DR205">
        <v>0.9473799268292683</v>
      </c>
      <c r="DS205">
        <v>-0.06319053512378878</v>
      </c>
      <c r="DT205">
        <v>0.006178741964424374</v>
      </c>
      <c r="DU205">
        <v>1</v>
      </c>
      <c r="DV205">
        <v>1</v>
      </c>
      <c r="DW205">
        <v>2</v>
      </c>
      <c r="DX205" t="s">
        <v>357</v>
      </c>
      <c r="DY205">
        <v>2.98024</v>
      </c>
      <c r="DZ205">
        <v>2.71578</v>
      </c>
      <c r="EA205">
        <v>0.184722</v>
      </c>
      <c r="EB205">
        <v>0.1859</v>
      </c>
      <c r="EC205">
        <v>0.122802</v>
      </c>
      <c r="ED205">
        <v>0.117633</v>
      </c>
      <c r="EE205">
        <v>25846.7</v>
      </c>
      <c r="EF205">
        <v>25897.2</v>
      </c>
      <c r="EG205">
        <v>29480.5</v>
      </c>
      <c r="EH205">
        <v>29430.5</v>
      </c>
      <c r="EI205">
        <v>34261.8</v>
      </c>
      <c r="EJ205">
        <v>34491.6</v>
      </c>
      <c r="EK205">
        <v>41536.4</v>
      </c>
      <c r="EL205">
        <v>41919.3</v>
      </c>
      <c r="EM205">
        <v>1.94983</v>
      </c>
      <c r="EN205">
        <v>1.87932</v>
      </c>
      <c r="EO205">
        <v>0.181217</v>
      </c>
      <c r="EP205">
        <v>0</v>
      </c>
      <c r="EQ205">
        <v>32.1015</v>
      </c>
      <c r="ER205">
        <v>999.9</v>
      </c>
      <c r="ES205">
        <v>51.1</v>
      </c>
      <c r="ET205">
        <v>33.3</v>
      </c>
      <c r="EU205">
        <v>28.8533</v>
      </c>
      <c r="EV205">
        <v>63.3009</v>
      </c>
      <c r="EW205">
        <v>32.2075</v>
      </c>
      <c r="EX205">
        <v>1</v>
      </c>
      <c r="EY205">
        <v>0.09735009999999999</v>
      </c>
      <c r="EZ205">
        <v>-1.97409</v>
      </c>
      <c r="FA205">
        <v>20.3276</v>
      </c>
      <c r="FB205">
        <v>5.21609</v>
      </c>
      <c r="FC205">
        <v>12.0099</v>
      </c>
      <c r="FD205">
        <v>4.989</v>
      </c>
      <c r="FE205">
        <v>3.28842</v>
      </c>
      <c r="FF205">
        <v>9999</v>
      </c>
      <c r="FG205">
        <v>9999</v>
      </c>
      <c r="FH205">
        <v>9999</v>
      </c>
      <c r="FI205">
        <v>999.9</v>
      </c>
      <c r="FJ205">
        <v>1.86798</v>
      </c>
      <c r="FK205">
        <v>1.86706</v>
      </c>
      <c r="FL205">
        <v>1.86645</v>
      </c>
      <c r="FM205">
        <v>1.8663</v>
      </c>
      <c r="FN205">
        <v>1.86821</v>
      </c>
      <c r="FO205">
        <v>1.8706</v>
      </c>
      <c r="FP205">
        <v>1.86929</v>
      </c>
      <c r="FQ205">
        <v>1.87073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-5.65</v>
      </c>
      <c r="GF205">
        <v>-0.1041</v>
      </c>
      <c r="GG205">
        <v>-2.056217051124162</v>
      </c>
      <c r="GH205">
        <v>-0.003737517340571005</v>
      </c>
      <c r="GI205">
        <v>5.982085394622747E-07</v>
      </c>
      <c r="GJ205">
        <v>-1.391655459703326E-10</v>
      </c>
      <c r="GK205">
        <v>-0.1041177506153227</v>
      </c>
      <c r="GL205">
        <v>0</v>
      </c>
      <c r="GM205">
        <v>0</v>
      </c>
      <c r="GN205">
        <v>0</v>
      </c>
      <c r="GO205">
        <v>3</v>
      </c>
      <c r="GP205">
        <v>2314</v>
      </c>
      <c r="GQ205">
        <v>1</v>
      </c>
      <c r="GR205">
        <v>27</v>
      </c>
      <c r="GS205">
        <v>5520.7</v>
      </c>
      <c r="GT205">
        <v>5520.6</v>
      </c>
      <c r="GU205">
        <v>2.38037</v>
      </c>
      <c r="GV205">
        <v>2.20581</v>
      </c>
      <c r="GW205">
        <v>1.39771</v>
      </c>
      <c r="GX205">
        <v>2.34863</v>
      </c>
      <c r="GY205">
        <v>1.49536</v>
      </c>
      <c r="GZ205">
        <v>2.55859</v>
      </c>
      <c r="HA205">
        <v>40.2728</v>
      </c>
      <c r="HB205">
        <v>23.8949</v>
      </c>
      <c r="HC205">
        <v>18</v>
      </c>
      <c r="HD205">
        <v>533.0410000000001</v>
      </c>
      <c r="HE205">
        <v>441.924</v>
      </c>
      <c r="HF205">
        <v>34.8168</v>
      </c>
      <c r="HG205">
        <v>28.8281</v>
      </c>
      <c r="HH205">
        <v>29.9998</v>
      </c>
      <c r="HI205">
        <v>28.6429</v>
      </c>
      <c r="HJ205">
        <v>28.5502</v>
      </c>
      <c r="HK205">
        <v>47.6329</v>
      </c>
      <c r="HL205">
        <v>0</v>
      </c>
      <c r="HM205">
        <v>100</v>
      </c>
      <c r="HN205">
        <v>34.7796</v>
      </c>
      <c r="HO205">
        <v>1155.03</v>
      </c>
      <c r="HP205">
        <v>29.2491</v>
      </c>
      <c r="HQ205">
        <v>100.829</v>
      </c>
      <c r="HR205">
        <v>100.696</v>
      </c>
    </row>
    <row r="206" spans="1:226">
      <c r="A206">
        <v>190</v>
      </c>
      <c r="B206">
        <v>1678813020.6</v>
      </c>
      <c r="C206">
        <v>2701.5</v>
      </c>
      <c r="D206" t="s">
        <v>739</v>
      </c>
      <c r="E206" t="s">
        <v>740</v>
      </c>
      <c r="F206">
        <v>5</v>
      </c>
      <c r="G206" t="s">
        <v>410</v>
      </c>
      <c r="H206" t="s">
        <v>354</v>
      </c>
      <c r="I206">
        <v>1678813013.003571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1175.233493439002</v>
      </c>
      <c r="AK206">
        <v>1150.481454545454</v>
      </c>
      <c r="AL206">
        <v>3.408629156083349</v>
      </c>
      <c r="AM206">
        <v>64.39816624737645</v>
      </c>
      <c r="AN206">
        <f>(AP206 - AO206 + BO206*1E3/(8.314*(BQ206+273.15)) * AR206/BN206 * AQ206) * BN206/(100*BB206) * 1000/(1000 - AP206)</f>
        <v>0</v>
      </c>
      <c r="AO206">
        <v>28.10309980228046</v>
      </c>
      <c r="AP206">
        <v>29.0331412121212</v>
      </c>
      <c r="AQ206">
        <v>-8.999856426792461E-06</v>
      </c>
      <c r="AR206">
        <v>112.6110813942616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2.96</v>
      </c>
      <c r="BC206">
        <v>0.5</v>
      </c>
      <c r="BD206" t="s">
        <v>355</v>
      </c>
      <c r="BE206">
        <v>2</v>
      </c>
      <c r="BF206" t="b">
        <v>1</v>
      </c>
      <c r="BG206">
        <v>1678813013.003571</v>
      </c>
      <c r="BH206">
        <v>1093.476071428572</v>
      </c>
      <c r="BI206">
        <v>1126.81</v>
      </c>
      <c r="BJ206">
        <v>29.04206071428572</v>
      </c>
      <c r="BK206">
        <v>28.104075</v>
      </c>
      <c r="BL206">
        <v>1099.102142857143</v>
      </c>
      <c r="BM206">
        <v>29.14616785714286</v>
      </c>
      <c r="BN206">
        <v>500.0956071428571</v>
      </c>
      <c r="BO206">
        <v>90.99907499999998</v>
      </c>
      <c r="BP206">
        <v>0.100060025</v>
      </c>
      <c r="BQ206">
        <v>34.43316428571428</v>
      </c>
      <c r="BR206">
        <v>35.03654285714286</v>
      </c>
      <c r="BS206">
        <v>999.9000000000002</v>
      </c>
      <c r="BT206">
        <v>0</v>
      </c>
      <c r="BU206">
        <v>0</v>
      </c>
      <c r="BV206">
        <v>10003.5975</v>
      </c>
      <c r="BW206">
        <v>0</v>
      </c>
      <c r="BX206">
        <v>6.407659999999999</v>
      </c>
      <c r="BY206">
        <v>-33.33371785714286</v>
      </c>
      <c r="BZ206">
        <v>1126.183214285714</v>
      </c>
      <c r="CA206">
        <v>1159.394285714286</v>
      </c>
      <c r="CB206">
        <v>0.9379794285714285</v>
      </c>
      <c r="CC206">
        <v>1126.81</v>
      </c>
      <c r="CD206">
        <v>28.104075</v>
      </c>
      <c r="CE206">
        <v>2.642797857142857</v>
      </c>
      <c r="CF206">
        <v>2.557444642857143</v>
      </c>
      <c r="CG206">
        <v>21.933725</v>
      </c>
      <c r="CH206">
        <v>21.39676071428572</v>
      </c>
      <c r="CI206">
        <v>2000.006071428571</v>
      </c>
      <c r="CJ206">
        <v>0.979996</v>
      </c>
      <c r="CK206">
        <v>0.0200042</v>
      </c>
      <c r="CL206">
        <v>0</v>
      </c>
      <c r="CM206">
        <v>2.298889285714286</v>
      </c>
      <c r="CN206">
        <v>0</v>
      </c>
      <c r="CO206">
        <v>5688.387499999999</v>
      </c>
      <c r="CP206">
        <v>16749.5</v>
      </c>
      <c r="CQ206">
        <v>39.50442857142856</v>
      </c>
      <c r="CR206">
        <v>40.06199999999999</v>
      </c>
      <c r="CS206">
        <v>39.43035714285713</v>
      </c>
      <c r="CT206">
        <v>39.375</v>
      </c>
      <c r="CU206">
        <v>39.312</v>
      </c>
      <c r="CV206">
        <v>1959.996071428571</v>
      </c>
      <c r="CW206">
        <v>40.01</v>
      </c>
      <c r="CX206">
        <v>0</v>
      </c>
      <c r="CY206">
        <v>1678813025.7</v>
      </c>
      <c r="CZ206">
        <v>0</v>
      </c>
      <c r="DA206">
        <v>0</v>
      </c>
      <c r="DB206" t="s">
        <v>356</v>
      </c>
      <c r="DC206">
        <v>1678481775.6</v>
      </c>
      <c r="DD206">
        <v>1678481780.6</v>
      </c>
      <c r="DE206">
        <v>0</v>
      </c>
      <c r="DF206">
        <v>1.339</v>
      </c>
      <c r="DG206">
        <v>0.082</v>
      </c>
      <c r="DH206">
        <v>-1.99</v>
      </c>
      <c r="DI206">
        <v>-0.032</v>
      </c>
      <c r="DJ206">
        <v>420</v>
      </c>
      <c r="DK206">
        <v>29</v>
      </c>
      <c r="DL206">
        <v>0.33</v>
      </c>
      <c r="DM206">
        <v>0.22</v>
      </c>
      <c r="DN206">
        <v>-33.31183170731708</v>
      </c>
      <c r="DO206">
        <v>-0.5018701536524066</v>
      </c>
      <c r="DP206">
        <v>0.06656986588109204</v>
      </c>
      <c r="DQ206">
        <v>0</v>
      </c>
      <c r="DR206">
        <v>0.9410415853658536</v>
      </c>
      <c r="DS206">
        <v>-0.07076049896440134</v>
      </c>
      <c r="DT206">
        <v>0.00686776431466144</v>
      </c>
      <c r="DU206">
        <v>1</v>
      </c>
      <c r="DV206">
        <v>1</v>
      </c>
      <c r="DW206">
        <v>2</v>
      </c>
      <c r="DX206" t="s">
        <v>357</v>
      </c>
      <c r="DY206">
        <v>2.98045</v>
      </c>
      <c r="DZ206">
        <v>2.71551</v>
      </c>
      <c r="EA206">
        <v>0.18648</v>
      </c>
      <c r="EB206">
        <v>0.187625</v>
      </c>
      <c r="EC206">
        <v>0.122783</v>
      </c>
      <c r="ED206">
        <v>0.117624</v>
      </c>
      <c r="EE206">
        <v>25790.9</v>
      </c>
      <c r="EF206">
        <v>25842.6</v>
      </c>
      <c r="EG206">
        <v>29480.4</v>
      </c>
      <c r="EH206">
        <v>29431</v>
      </c>
      <c r="EI206">
        <v>34262.4</v>
      </c>
      <c r="EJ206">
        <v>34492.5</v>
      </c>
      <c r="EK206">
        <v>41536.2</v>
      </c>
      <c r="EL206">
        <v>41919.9</v>
      </c>
      <c r="EM206">
        <v>1.94985</v>
      </c>
      <c r="EN206">
        <v>1.87915</v>
      </c>
      <c r="EO206">
        <v>0.180438</v>
      </c>
      <c r="EP206">
        <v>0</v>
      </c>
      <c r="EQ206">
        <v>32.1057</v>
      </c>
      <c r="ER206">
        <v>999.9</v>
      </c>
      <c r="ES206">
        <v>51.1</v>
      </c>
      <c r="ET206">
        <v>33.3</v>
      </c>
      <c r="EU206">
        <v>28.854</v>
      </c>
      <c r="EV206">
        <v>63.2809</v>
      </c>
      <c r="EW206">
        <v>31.6627</v>
      </c>
      <c r="EX206">
        <v>1</v>
      </c>
      <c r="EY206">
        <v>0.0969766</v>
      </c>
      <c r="EZ206">
        <v>-1.97772</v>
      </c>
      <c r="FA206">
        <v>20.3275</v>
      </c>
      <c r="FB206">
        <v>5.21609</v>
      </c>
      <c r="FC206">
        <v>12.0099</v>
      </c>
      <c r="FD206">
        <v>4.98885</v>
      </c>
      <c r="FE206">
        <v>3.2884</v>
      </c>
      <c r="FF206">
        <v>9999</v>
      </c>
      <c r="FG206">
        <v>9999</v>
      </c>
      <c r="FH206">
        <v>9999</v>
      </c>
      <c r="FI206">
        <v>999.9</v>
      </c>
      <c r="FJ206">
        <v>1.86798</v>
      </c>
      <c r="FK206">
        <v>1.86705</v>
      </c>
      <c r="FL206">
        <v>1.86646</v>
      </c>
      <c r="FM206">
        <v>1.86631</v>
      </c>
      <c r="FN206">
        <v>1.86819</v>
      </c>
      <c r="FO206">
        <v>1.87061</v>
      </c>
      <c r="FP206">
        <v>1.86929</v>
      </c>
      <c r="FQ206">
        <v>1.87073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-5.7</v>
      </c>
      <c r="GF206">
        <v>-0.1041</v>
      </c>
      <c r="GG206">
        <v>-2.056217051124162</v>
      </c>
      <c r="GH206">
        <v>-0.003737517340571005</v>
      </c>
      <c r="GI206">
        <v>5.982085394622747E-07</v>
      </c>
      <c r="GJ206">
        <v>-1.391655459703326E-10</v>
      </c>
      <c r="GK206">
        <v>-0.1041177506153227</v>
      </c>
      <c r="GL206">
        <v>0</v>
      </c>
      <c r="GM206">
        <v>0</v>
      </c>
      <c r="GN206">
        <v>0</v>
      </c>
      <c r="GO206">
        <v>3</v>
      </c>
      <c r="GP206">
        <v>2314</v>
      </c>
      <c r="GQ206">
        <v>1</v>
      </c>
      <c r="GR206">
        <v>27</v>
      </c>
      <c r="GS206">
        <v>5520.8</v>
      </c>
      <c r="GT206">
        <v>5520.7</v>
      </c>
      <c r="GU206">
        <v>2.40601</v>
      </c>
      <c r="GV206">
        <v>2.20459</v>
      </c>
      <c r="GW206">
        <v>1.39648</v>
      </c>
      <c r="GX206">
        <v>2.34985</v>
      </c>
      <c r="GY206">
        <v>1.49536</v>
      </c>
      <c r="GZ206">
        <v>2.45483</v>
      </c>
      <c r="HA206">
        <v>40.2728</v>
      </c>
      <c r="HB206">
        <v>23.8861</v>
      </c>
      <c r="HC206">
        <v>18</v>
      </c>
      <c r="HD206">
        <v>533.075</v>
      </c>
      <c r="HE206">
        <v>441.83</v>
      </c>
      <c r="HF206">
        <v>34.772</v>
      </c>
      <c r="HG206">
        <v>28.8281</v>
      </c>
      <c r="HH206">
        <v>29.9999</v>
      </c>
      <c r="HI206">
        <v>28.6447</v>
      </c>
      <c r="HJ206">
        <v>28.5519</v>
      </c>
      <c r="HK206">
        <v>48.15</v>
      </c>
      <c r="HL206">
        <v>0</v>
      </c>
      <c r="HM206">
        <v>100</v>
      </c>
      <c r="HN206">
        <v>34.7518</v>
      </c>
      <c r="HO206">
        <v>1175.07</v>
      </c>
      <c r="HP206">
        <v>29.2491</v>
      </c>
      <c r="HQ206">
        <v>100.829</v>
      </c>
      <c r="HR206">
        <v>100.697</v>
      </c>
    </row>
    <row r="207" spans="1:226">
      <c r="A207">
        <v>191</v>
      </c>
      <c r="B207">
        <v>1678813025.6</v>
      </c>
      <c r="C207">
        <v>2706.5</v>
      </c>
      <c r="D207" t="s">
        <v>741</v>
      </c>
      <c r="E207" t="s">
        <v>742</v>
      </c>
      <c r="F207">
        <v>5</v>
      </c>
      <c r="G207" t="s">
        <v>410</v>
      </c>
      <c r="H207" t="s">
        <v>354</v>
      </c>
      <c r="I207">
        <v>1678813017.875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1192.499087746397</v>
      </c>
      <c r="AK207">
        <v>1167.748969696969</v>
      </c>
      <c r="AL207">
        <v>3.441687003292969</v>
      </c>
      <c r="AM207">
        <v>64.39816624737645</v>
      </c>
      <c r="AN207">
        <f>(AP207 - AO207 + BO207*1E3/(8.314*(BQ207+273.15)) * AR207/BN207 * AQ207) * BN207/(100*BB207) * 1000/(1000 - AP207)</f>
        <v>0</v>
      </c>
      <c r="AO207">
        <v>28.10354657086381</v>
      </c>
      <c r="AP207">
        <v>29.02660545454546</v>
      </c>
      <c r="AQ207">
        <v>-2.482551265018428E-05</v>
      </c>
      <c r="AR207">
        <v>112.6110813942616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2.96</v>
      </c>
      <c r="BC207">
        <v>0.5</v>
      </c>
      <c r="BD207" t="s">
        <v>355</v>
      </c>
      <c r="BE207">
        <v>2</v>
      </c>
      <c r="BF207" t="b">
        <v>1</v>
      </c>
      <c r="BG207">
        <v>1678813017.875</v>
      </c>
      <c r="BH207">
        <v>1109.731785714286</v>
      </c>
      <c r="BI207">
        <v>1143.095357142857</v>
      </c>
      <c r="BJ207">
        <v>29.0366</v>
      </c>
      <c r="BK207">
        <v>28.10397857142857</v>
      </c>
      <c r="BL207">
        <v>1115.404642857143</v>
      </c>
      <c r="BM207">
        <v>29.14070714285714</v>
      </c>
      <c r="BN207">
        <v>500.0789642857143</v>
      </c>
      <c r="BO207">
        <v>90.99826071428572</v>
      </c>
      <c r="BP207">
        <v>0.09999732142857143</v>
      </c>
      <c r="BQ207">
        <v>34.42973928571429</v>
      </c>
      <c r="BR207">
        <v>35.03193928571428</v>
      </c>
      <c r="BS207">
        <v>999.9000000000002</v>
      </c>
      <c r="BT207">
        <v>0</v>
      </c>
      <c r="BU207">
        <v>0</v>
      </c>
      <c r="BV207">
        <v>10002.81428571428</v>
      </c>
      <c r="BW207">
        <v>0</v>
      </c>
      <c r="BX207">
        <v>6.407659999999999</v>
      </c>
      <c r="BY207">
        <v>-33.36344642857143</v>
      </c>
      <c r="BZ207">
        <v>1142.918214285714</v>
      </c>
      <c r="CA207">
        <v>1176.150714285714</v>
      </c>
      <c r="CB207">
        <v>0.9326130357142858</v>
      </c>
      <c r="CC207">
        <v>1143.095357142857</v>
      </c>
      <c r="CD207">
        <v>28.10397857142857</v>
      </c>
      <c r="CE207">
        <v>2.642278571428572</v>
      </c>
      <c r="CF207">
        <v>2.557413928571429</v>
      </c>
      <c r="CG207">
        <v>21.93048571428572</v>
      </c>
      <c r="CH207">
        <v>21.39656428571428</v>
      </c>
      <c r="CI207">
        <v>2000.003928571429</v>
      </c>
      <c r="CJ207">
        <v>0.979996</v>
      </c>
      <c r="CK207">
        <v>0.0200042</v>
      </c>
      <c r="CL207">
        <v>0</v>
      </c>
      <c r="CM207">
        <v>2.331292857142857</v>
      </c>
      <c r="CN207">
        <v>0</v>
      </c>
      <c r="CO207">
        <v>5688.576071428572</v>
      </c>
      <c r="CP207">
        <v>16749.47857142857</v>
      </c>
      <c r="CQ207">
        <v>39.50442857142857</v>
      </c>
      <c r="CR207">
        <v>40.06199999999999</v>
      </c>
      <c r="CS207">
        <v>39.43035714285713</v>
      </c>
      <c r="CT207">
        <v>39.375</v>
      </c>
      <c r="CU207">
        <v>39.312</v>
      </c>
      <c r="CV207">
        <v>1959.993928571428</v>
      </c>
      <c r="CW207">
        <v>40.01</v>
      </c>
      <c r="CX207">
        <v>0</v>
      </c>
      <c r="CY207">
        <v>1678813030.5</v>
      </c>
      <c r="CZ207">
        <v>0</v>
      </c>
      <c r="DA207">
        <v>0</v>
      </c>
      <c r="DB207" t="s">
        <v>356</v>
      </c>
      <c r="DC207">
        <v>1678481775.6</v>
      </c>
      <c r="DD207">
        <v>1678481780.6</v>
      </c>
      <c r="DE207">
        <v>0</v>
      </c>
      <c r="DF207">
        <v>1.339</v>
      </c>
      <c r="DG207">
        <v>0.082</v>
      </c>
      <c r="DH207">
        <v>-1.99</v>
      </c>
      <c r="DI207">
        <v>-0.032</v>
      </c>
      <c r="DJ207">
        <v>420</v>
      </c>
      <c r="DK207">
        <v>29</v>
      </c>
      <c r="DL207">
        <v>0.33</v>
      </c>
      <c r="DM207">
        <v>0.22</v>
      </c>
      <c r="DN207">
        <v>-33.34842926829268</v>
      </c>
      <c r="DO207">
        <v>-0.3590268128908498</v>
      </c>
      <c r="DP207">
        <v>0.05476147499261756</v>
      </c>
      <c r="DQ207">
        <v>0</v>
      </c>
      <c r="DR207">
        <v>0.9366783170731706</v>
      </c>
      <c r="DS207">
        <v>-0.06807605556980663</v>
      </c>
      <c r="DT207">
        <v>0.006627875016996628</v>
      </c>
      <c r="DU207">
        <v>1</v>
      </c>
      <c r="DV207">
        <v>1</v>
      </c>
      <c r="DW207">
        <v>2</v>
      </c>
      <c r="DX207" t="s">
        <v>357</v>
      </c>
      <c r="DY207">
        <v>2.9802</v>
      </c>
      <c r="DZ207">
        <v>2.71571</v>
      </c>
      <c r="EA207">
        <v>0.188235</v>
      </c>
      <c r="EB207">
        <v>0.189333</v>
      </c>
      <c r="EC207">
        <v>0.122764</v>
      </c>
      <c r="ED207">
        <v>0.117626</v>
      </c>
      <c r="EE207">
        <v>25735</v>
      </c>
      <c r="EF207">
        <v>25788.5</v>
      </c>
      <c r="EG207">
        <v>29480.1</v>
      </c>
      <c r="EH207">
        <v>29431.3</v>
      </c>
      <c r="EI207">
        <v>34262.7</v>
      </c>
      <c r="EJ207">
        <v>34493</v>
      </c>
      <c r="EK207">
        <v>41535.7</v>
      </c>
      <c r="EL207">
        <v>41920.5</v>
      </c>
      <c r="EM207">
        <v>1.94975</v>
      </c>
      <c r="EN207">
        <v>1.879</v>
      </c>
      <c r="EO207">
        <v>0.179917</v>
      </c>
      <c r="EP207">
        <v>0</v>
      </c>
      <c r="EQ207">
        <v>32.1094</v>
      </c>
      <c r="ER207">
        <v>999.9</v>
      </c>
      <c r="ES207">
        <v>51.1</v>
      </c>
      <c r="ET207">
        <v>33.3</v>
      </c>
      <c r="EU207">
        <v>28.8502</v>
      </c>
      <c r="EV207">
        <v>63.1709</v>
      </c>
      <c r="EW207">
        <v>31.6627</v>
      </c>
      <c r="EX207">
        <v>1</v>
      </c>
      <c r="EY207">
        <v>0.09719510000000001</v>
      </c>
      <c r="EZ207">
        <v>-1.99228</v>
      </c>
      <c r="FA207">
        <v>20.3274</v>
      </c>
      <c r="FB207">
        <v>5.21729</v>
      </c>
      <c r="FC207">
        <v>12.0099</v>
      </c>
      <c r="FD207">
        <v>4.98915</v>
      </c>
      <c r="FE207">
        <v>3.28863</v>
      </c>
      <c r="FF207">
        <v>9999</v>
      </c>
      <c r="FG207">
        <v>9999</v>
      </c>
      <c r="FH207">
        <v>9999</v>
      </c>
      <c r="FI207">
        <v>999.9</v>
      </c>
      <c r="FJ207">
        <v>1.86798</v>
      </c>
      <c r="FK207">
        <v>1.86705</v>
      </c>
      <c r="FL207">
        <v>1.86646</v>
      </c>
      <c r="FM207">
        <v>1.86632</v>
      </c>
      <c r="FN207">
        <v>1.86821</v>
      </c>
      <c r="FO207">
        <v>1.87061</v>
      </c>
      <c r="FP207">
        <v>1.86929</v>
      </c>
      <c r="FQ207">
        <v>1.87073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-5.75</v>
      </c>
      <c r="GF207">
        <v>-0.1041</v>
      </c>
      <c r="GG207">
        <v>-2.056217051124162</v>
      </c>
      <c r="GH207">
        <v>-0.003737517340571005</v>
      </c>
      <c r="GI207">
        <v>5.982085394622747E-07</v>
      </c>
      <c r="GJ207">
        <v>-1.391655459703326E-10</v>
      </c>
      <c r="GK207">
        <v>-0.1041177506153227</v>
      </c>
      <c r="GL207">
        <v>0</v>
      </c>
      <c r="GM207">
        <v>0</v>
      </c>
      <c r="GN207">
        <v>0</v>
      </c>
      <c r="GO207">
        <v>3</v>
      </c>
      <c r="GP207">
        <v>2314</v>
      </c>
      <c r="GQ207">
        <v>1</v>
      </c>
      <c r="GR207">
        <v>27</v>
      </c>
      <c r="GS207">
        <v>5520.8</v>
      </c>
      <c r="GT207">
        <v>5520.8</v>
      </c>
      <c r="GU207">
        <v>2.4353</v>
      </c>
      <c r="GV207">
        <v>2.21191</v>
      </c>
      <c r="GW207">
        <v>1.39648</v>
      </c>
      <c r="GX207">
        <v>2.35107</v>
      </c>
      <c r="GY207">
        <v>1.49536</v>
      </c>
      <c r="GZ207">
        <v>2.52319</v>
      </c>
      <c r="HA207">
        <v>40.2728</v>
      </c>
      <c r="HB207">
        <v>23.8861</v>
      </c>
      <c r="HC207">
        <v>18</v>
      </c>
      <c r="HD207">
        <v>533.029</v>
      </c>
      <c r="HE207">
        <v>441.752</v>
      </c>
      <c r="HF207">
        <v>34.7397</v>
      </c>
      <c r="HG207">
        <v>28.8282</v>
      </c>
      <c r="HH207">
        <v>30.0001</v>
      </c>
      <c r="HI207">
        <v>28.6471</v>
      </c>
      <c r="HJ207">
        <v>28.5538</v>
      </c>
      <c r="HK207">
        <v>48.7436</v>
      </c>
      <c r="HL207">
        <v>0</v>
      </c>
      <c r="HM207">
        <v>100</v>
      </c>
      <c r="HN207">
        <v>34.7235</v>
      </c>
      <c r="HO207">
        <v>1188.44</v>
      </c>
      <c r="HP207">
        <v>29.2491</v>
      </c>
      <c r="HQ207">
        <v>100.827</v>
      </c>
      <c r="HR207">
        <v>100.698</v>
      </c>
    </row>
    <row r="208" spans="1:226">
      <c r="A208">
        <v>192</v>
      </c>
      <c r="B208">
        <v>1678813030.6</v>
      </c>
      <c r="C208">
        <v>2711.5</v>
      </c>
      <c r="D208" t="s">
        <v>743</v>
      </c>
      <c r="E208" t="s">
        <v>744</v>
      </c>
      <c r="F208">
        <v>5</v>
      </c>
      <c r="G208" t="s">
        <v>410</v>
      </c>
      <c r="H208" t="s">
        <v>354</v>
      </c>
      <c r="I208">
        <v>1678813023.1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1209.672720886284</v>
      </c>
      <c r="AK208">
        <v>1184.904</v>
      </c>
      <c r="AL208">
        <v>3.431365572800307</v>
      </c>
      <c r="AM208">
        <v>64.39816624737645</v>
      </c>
      <c r="AN208">
        <f>(AP208 - AO208 + BO208*1E3/(8.314*(BQ208+273.15)) * AR208/BN208 * AQ208) * BN208/(100*BB208) * 1000/(1000 - AP208)</f>
        <v>0</v>
      </c>
      <c r="AO208">
        <v>28.10554393365718</v>
      </c>
      <c r="AP208">
        <v>29.02262</v>
      </c>
      <c r="AQ208">
        <v>-4.968445966785021E-06</v>
      </c>
      <c r="AR208">
        <v>112.6110813942616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2.96</v>
      </c>
      <c r="BC208">
        <v>0.5</v>
      </c>
      <c r="BD208" t="s">
        <v>355</v>
      </c>
      <c r="BE208">
        <v>2</v>
      </c>
      <c r="BF208" t="b">
        <v>1</v>
      </c>
      <c r="BG208">
        <v>1678813023.1</v>
      </c>
      <c r="BH208">
        <v>1127.154814814815</v>
      </c>
      <c r="BI208">
        <v>1160.558888888889</v>
      </c>
      <c r="BJ208">
        <v>29.02983333333333</v>
      </c>
      <c r="BK208">
        <v>28.10407407407408</v>
      </c>
      <c r="BL208">
        <v>1132.878518518518</v>
      </c>
      <c r="BM208">
        <v>29.13394074074074</v>
      </c>
      <c r="BN208">
        <v>500.0770370370371</v>
      </c>
      <c r="BO208">
        <v>90.9982185185185</v>
      </c>
      <c r="BP208">
        <v>0.09996155555555557</v>
      </c>
      <c r="BQ208">
        <v>34.42587037037037</v>
      </c>
      <c r="BR208">
        <v>35.02235185185185</v>
      </c>
      <c r="BS208">
        <v>999.9000000000001</v>
      </c>
      <c r="BT208">
        <v>0</v>
      </c>
      <c r="BU208">
        <v>0</v>
      </c>
      <c r="BV208">
        <v>10001.71407407407</v>
      </c>
      <c r="BW208">
        <v>0</v>
      </c>
      <c r="BX208">
        <v>6.407659999999999</v>
      </c>
      <c r="BY208">
        <v>-33.40361111111111</v>
      </c>
      <c r="BZ208">
        <v>1160.854074074074</v>
      </c>
      <c r="CA208">
        <v>1194.117777777778</v>
      </c>
      <c r="CB208">
        <v>0.9257506666666666</v>
      </c>
      <c r="CC208">
        <v>1160.558888888889</v>
      </c>
      <c r="CD208">
        <v>28.10407407407408</v>
      </c>
      <c r="CE208">
        <v>2.641661851851852</v>
      </c>
      <c r="CF208">
        <v>2.557421481481482</v>
      </c>
      <c r="CG208">
        <v>21.92665925925926</v>
      </c>
      <c r="CH208">
        <v>21.39661851851852</v>
      </c>
      <c r="CI208">
        <v>2000.003703703704</v>
      </c>
      <c r="CJ208">
        <v>0.979996</v>
      </c>
      <c r="CK208">
        <v>0.0200042</v>
      </c>
      <c r="CL208">
        <v>0</v>
      </c>
      <c r="CM208">
        <v>2.317681481481482</v>
      </c>
      <c r="CN208">
        <v>0</v>
      </c>
      <c r="CO208">
        <v>5689.101481481481</v>
      </c>
      <c r="CP208">
        <v>16749.46666666667</v>
      </c>
      <c r="CQ208">
        <v>39.50918518518519</v>
      </c>
      <c r="CR208">
        <v>40.06199999999999</v>
      </c>
      <c r="CS208">
        <v>39.4324074074074</v>
      </c>
      <c r="CT208">
        <v>39.375</v>
      </c>
      <c r="CU208">
        <v>39.312</v>
      </c>
      <c r="CV208">
        <v>1959.993703703703</v>
      </c>
      <c r="CW208">
        <v>40.01</v>
      </c>
      <c r="CX208">
        <v>0</v>
      </c>
      <c r="CY208">
        <v>1678813035.9</v>
      </c>
      <c r="CZ208">
        <v>0</v>
      </c>
      <c r="DA208">
        <v>0</v>
      </c>
      <c r="DB208" t="s">
        <v>356</v>
      </c>
      <c r="DC208">
        <v>1678481775.6</v>
      </c>
      <c r="DD208">
        <v>1678481780.6</v>
      </c>
      <c r="DE208">
        <v>0</v>
      </c>
      <c r="DF208">
        <v>1.339</v>
      </c>
      <c r="DG208">
        <v>0.082</v>
      </c>
      <c r="DH208">
        <v>-1.99</v>
      </c>
      <c r="DI208">
        <v>-0.032</v>
      </c>
      <c r="DJ208">
        <v>420</v>
      </c>
      <c r="DK208">
        <v>29</v>
      </c>
      <c r="DL208">
        <v>0.33</v>
      </c>
      <c r="DM208">
        <v>0.22</v>
      </c>
      <c r="DN208">
        <v>-33.37081463414634</v>
      </c>
      <c r="DO208">
        <v>-0.4336867783598207</v>
      </c>
      <c r="DP208">
        <v>0.05901098104084344</v>
      </c>
      <c r="DQ208">
        <v>0</v>
      </c>
      <c r="DR208">
        <v>0.9309720487804877</v>
      </c>
      <c r="DS208">
        <v>-0.07476356906309491</v>
      </c>
      <c r="DT208">
        <v>0.007348905493258162</v>
      </c>
      <c r="DU208">
        <v>1</v>
      </c>
      <c r="DV208">
        <v>1</v>
      </c>
      <c r="DW208">
        <v>2</v>
      </c>
      <c r="DX208" t="s">
        <v>357</v>
      </c>
      <c r="DY208">
        <v>2.9804</v>
      </c>
      <c r="DZ208">
        <v>2.71559</v>
      </c>
      <c r="EA208">
        <v>0.189967</v>
      </c>
      <c r="EB208">
        <v>0.191034</v>
      </c>
      <c r="EC208">
        <v>0.122748</v>
      </c>
      <c r="ED208">
        <v>0.117636</v>
      </c>
      <c r="EE208">
        <v>25679.8</v>
      </c>
      <c r="EF208">
        <v>25734.2</v>
      </c>
      <c r="EG208">
        <v>29479.9</v>
      </c>
      <c r="EH208">
        <v>29431</v>
      </c>
      <c r="EI208">
        <v>34263.3</v>
      </c>
      <c r="EJ208">
        <v>34492.4</v>
      </c>
      <c r="EK208">
        <v>41535.5</v>
      </c>
      <c r="EL208">
        <v>41920.3</v>
      </c>
      <c r="EM208">
        <v>1.94963</v>
      </c>
      <c r="EN208">
        <v>1.87908</v>
      </c>
      <c r="EO208">
        <v>0.179462</v>
      </c>
      <c r="EP208">
        <v>0</v>
      </c>
      <c r="EQ208">
        <v>32.1135</v>
      </c>
      <c r="ER208">
        <v>999.9</v>
      </c>
      <c r="ES208">
        <v>51.1</v>
      </c>
      <c r="ET208">
        <v>33.3</v>
      </c>
      <c r="EU208">
        <v>28.8512</v>
      </c>
      <c r="EV208">
        <v>63.1209</v>
      </c>
      <c r="EW208">
        <v>31.5425</v>
      </c>
      <c r="EX208">
        <v>1</v>
      </c>
      <c r="EY208">
        <v>0.0972942</v>
      </c>
      <c r="EZ208">
        <v>-2.01509</v>
      </c>
      <c r="FA208">
        <v>20.327</v>
      </c>
      <c r="FB208">
        <v>5.21714</v>
      </c>
      <c r="FC208">
        <v>12.0099</v>
      </c>
      <c r="FD208">
        <v>4.9891</v>
      </c>
      <c r="FE208">
        <v>3.28865</v>
      </c>
      <c r="FF208">
        <v>9999</v>
      </c>
      <c r="FG208">
        <v>9999</v>
      </c>
      <c r="FH208">
        <v>9999</v>
      </c>
      <c r="FI208">
        <v>999.9</v>
      </c>
      <c r="FJ208">
        <v>1.86797</v>
      </c>
      <c r="FK208">
        <v>1.86705</v>
      </c>
      <c r="FL208">
        <v>1.86644</v>
      </c>
      <c r="FM208">
        <v>1.86631</v>
      </c>
      <c r="FN208">
        <v>1.86819</v>
      </c>
      <c r="FO208">
        <v>1.87058</v>
      </c>
      <c r="FP208">
        <v>1.86932</v>
      </c>
      <c r="FQ208">
        <v>1.87073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-5.8</v>
      </c>
      <c r="GF208">
        <v>-0.1041</v>
      </c>
      <c r="GG208">
        <v>-2.056217051124162</v>
      </c>
      <c r="GH208">
        <v>-0.003737517340571005</v>
      </c>
      <c r="GI208">
        <v>5.982085394622747E-07</v>
      </c>
      <c r="GJ208">
        <v>-1.391655459703326E-10</v>
      </c>
      <c r="GK208">
        <v>-0.1041177506153227</v>
      </c>
      <c r="GL208">
        <v>0</v>
      </c>
      <c r="GM208">
        <v>0</v>
      </c>
      <c r="GN208">
        <v>0</v>
      </c>
      <c r="GO208">
        <v>3</v>
      </c>
      <c r="GP208">
        <v>2314</v>
      </c>
      <c r="GQ208">
        <v>1</v>
      </c>
      <c r="GR208">
        <v>27</v>
      </c>
      <c r="GS208">
        <v>5520.9</v>
      </c>
      <c r="GT208">
        <v>5520.8</v>
      </c>
      <c r="GU208">
        <v>2.46094</v>
      </c>
      <c r="GV208">
        <v>2.20581</v>
      </c>
      <c r="GW208">
        <v>1.39648</v>
      </c>
      <c r="GX208">
        <v>2.35229</v>
      </c>
      <c r="GY208">
        <v>1.49536</v>
      </c>
      <c r="GZ208">
        <v>2.55859</v>
      </c>
      <c r="HA208">
        <v>40.2728</v>
      </c>
      <c r="HB208">
        <v>23.8949</v>
      </c>
      <c r="HC208">
        <v>18</v>
      </c>
      <c r="HD208">
        <v>532.954</v>
      </c>
      <c r="HE208">
        <v>441.813</v>
      </c>
      <c r="HF208">
        <v>34.7125</v>
      </c>
      <c r="HG208">
        <v>28.8306</v>
      </c>
      <c r="HH208">
        <v>30.0002</v>
      </c>
      <c r="HI208">
        <v>28.6483</v>
      </c>
      <c r="HJ208">
        <v>28.5557</v>
      </c>
      <c r="HK208">
        <v>49.2583</v>
      </c>
      <c r="HL208">
        <v>0</v>
      </c>
      <c r="HM208">
        <v>100</v>
      </c>
      <c r="HN208">
        <v>34.7071</v>
      </c>
      <c r="HO208">
        <v>1208.47</v>
      </c>
      <c r="HP208">
        <v>29.2491</v>
      </c>
      <c r="HQ208">
        <v>100.827</v>
      </c>
      <c r="HR208">
        <v>100.698</v>
      </c>
    </row>
    <row r="209" spans="1:226">
      <c r="A209">
        <v>193</v>
      </c>
      <c r="B209">
        <v>1678813035.6</v>
      </c>
      <c r="C209">
        <v>2716.5</v>
      </c>
      <c r="D209" t="s">
        <v>745</v>
      </c>
      <c r="E209" t="s">
        <v>746</v>
      </c>
      <c r="F209">
        <v>5</v>
      </c>
      <c r="G209" t="s">
        <v>410</v>
      </c>
      <c r="H209" t="s">
        <v>354</v>
      </c>
      <c r="I209">
        <v>1678813027.814285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1226.841897397116</v>
      </c>
      <c r="AK209">
        <v>1202.119575757576</v>
      </c>
      <c r="AL209">
        <v>3.44417384801398</v>
      </c>
      <c r="AM209">
        <v>64.39816624737645</v>
      </c>
      <c r="AN209">
        <f>(AP209 - AO209 + BO209*1E3/(8.314*(BQ209+273.15)) * AR209/BN209 * AQ209) * BN209/(100*BB209) * 1000/(1000 - AP209)</f>
        <v>0</v>
      </c>
      <c r="AO209">
        <v>28.10673769908536</v>
      </c>
      <c r="AP209">
        <v>29.01878606060605</v>
      </c>
      <c r="AQ209">
        <v>-3.763777345290438E-06</v>
      </c>
      <c r="AR209">
        <v>112.6110813942616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2.96</v>
      </c>
      <c r="BC209">
        <v>0.5</v>
      </c>
      <c r="BD209" t="s">
        <v>355</v>
      </c>
      <c r="BE209">
        <v>2</v>
      </c>
      <c r="BF209" t="b">
        <v>1</v>
      </c>
      <c r="BG209">
        <v>1678813027.814285</v>
      </c>
      <c r="BH209">
        <v>1142.895714285714</v>
      </c>
      <c r="BI209">
        <v>1176.327857142857</v>
      </c>
      <c r="BJ209">
        <v>29.02493928571429</v>
      </c>
      <c r="BK209">
        <v>28.10485714285715</v>
      </c>
      <c r="BL209">
        <v>1148.665714285714</v>
      </c>
      <c r="BM209">
        <v>29.12905</v>
      </c>
      <c r="BN209">
        <v>500.0647142857143</v>
      </c>
      <c r="BO209">
        <v>90.99803928571428</v>
      </c>
      <c r="BP209">
        <v>0.099997975</v>
      </c>
      <c r="BQ209">
        <v>34.42219285714286</v>
      </c>
      <c r="BR209">
        <v>35.02190714285715</v>
      </c>
      <c r="BS209">
        <v>999.9000000000002</v>
      </c>
      <c r="BT209">
        <v>0</v>
      </c>
      <c r="BU209">
        <v>0</v>
      </c>
      <c r="BV209">
        <v>9993.814642857144</v>
      </c>
      <c r="BW209">
        <v>0</v>
      </c>
      <c r="BX209">
        <v>6.407659999999999</v>
      </c>
      <c r="BY209">
        <v>-33.43200714285714</v>
      </c>
      <c r="BZ209">
        <v>1177.060357142857</v>
      </c>
      <c r="CA209">
        <v>1210.344285714285</v>
      </c>
      <c r="CB209">
        <v>0.9200698571428572</v>
      </c>
      <c r="CC209">
        <v>1176.327857142857</v>
      </c>
      <c r="CD209">
        <v>28.10485714285715</v>
      </c>
      <c r="CE209">
        <v>2.641212142857143</v>
      </c>
      <c r="CF209">
        <v>2.557488214285715</v>
      </c>
      <c r="CG209">
        <v>21.92387142857143</v>
      </c>
      <c r="CH209">
        <v>21.39704642857143</v>
      </c>
      <c r="CI209">
        <v>1999.996071428571</v>
      </c>
      <c r="CJ209">
        <v>0.9799957857142857</v>
      </c>
      <c r="CK209">
        <v>0.02000441428571429</v>
      </c>
      <c r="CL209">
        <v>0</v>
      </c>
      <c r="CM209">
        <v>2.305535714285714</v>
      </c>
      <c r="CN209">
        <v>0</v>
      </c>
      <c r="CO209">
        <v>5689.787142857144</v>
      </c>
      <c r="CP209">
        <v>16749.4</v>
      </c>
      <c r="CQ209">
        <v>39.50664285714286</v>
      </c>
      <c r="CR209">
        <v>40.06199999999999</v>
      </c>
      <c r="CS209">
        <v>39.43257142857142</v>
      </c>
      <c r="CT209">
        <v>39.375</v>
      </c>
      <c r="CU209">
        <v>39.3097857142857</v>
      </c>
      <c r="CV209">
        <v>1959.986071428571</v>
      </c>
      <c r="CW209">
        <v>40.01</v>
      </c>
      <c r="CX209">
        <v>0</v>
      </c>
      <c r="CY209">
        <v>1678813040.7</v>
      </c>
      <c r="CZ209">
        <v>0</v>
      </c>
      <c r="DA209">
        <v>0</v>
      </c>
      <c r="DB209" t="s">
        <v>356</v>
      </c>
      <c r="DC209">
        <v>1678481775.6</v>
      </c>
      <c r="DD209">
        <v>1678481780.6</v>
      </c>
      <c r="DE209">
        <v>0</v>
      </c>
      <c r="DF209">
        <v>1.339</v>
      </c>
      <c r="DG209">
        <v>0.082</v>
      </c>
      <c r="DH209">
        <v>-1.99</v>
      </c>
      <c r="DI209">
        <v>-0.032</v>
      </c>
      <c r="DJ209">
        <v>420</v>
      </c>
      <c r="DK209">
        <v>29</v>
      </c>
      <c r="DL209">
        <v>0.33</v>
      </c>
      <c r="DM209">
        <v>0.22</v>
      </c>
      <c r="DN209">
        <v>-33.41165121951219</v>
      </c>
      <c r="DO209">
        <v>-0.3107351916376247</v>
      </c>
      <c r="DP209">
        <v>0.05329236032720356</v>
      </c>
      <c r="DQ209">
        <v>0</v>
      </c>
      <c r="DR209">
        <v>0.923725756097561</v>
      </c>
      <c r="DS209">
        <v>-0.07505036236933571</v>
      </c>
      <c r="DT209">
        <v>0.007490649940150548</v>
      </c>
      <c r="DU209">
        <v>1</v>
      </c>
      <c r="DV209">
        <v>1</v>
      </c>
      <c r="DW209">
        <v>2</v>
      </c>
      <c r="DX209" t="s">
        <v>357</v>
      </c>
      <c r="DY209">
        <v>2.98035</v>
      </c>
      <c r="DZ209">
        <v>2.71534</v>
      </c>
      <c r="EA209">
        <v>0.191689</v>
      </c>
      <c r="EB209">
        <v>0.19273</v>
      </c>
      <c r="EC209">
        <v>0.122736</v>
      </c>
      <c r="ED209">
        <v>0.117634</v>
      </c>
      <c r="EE209">
        <v>25625.4</v>
      </c>
      <c r="EF209">
        <v>25680</v>
      </c>
      <c r="EG209">
        <v>29480.2</v>
      </c>
      <c r="EH209">
        <v>29430.8</v>
      </c>
      <c r="EI209">
        <v>34264.2</v>
      </c>
      <c r="EJ209">
        <v>34492.2</v>
      </c>
      <c r="EK209">
        <v>41536</v>
      </c>
      <c r="EL209">
        <v>41919.9</v>
      </c>
      <c r="EM209">
        <v>1.94982</v>
      </c>
      <c r="EN209">
        <v>1.87882</v>
      </c>
      <c r="EO209">
        <v>0.17976</v>
      </c>
      <c r="EP209">
        <v>0</v>
      </c>
      <c r="EQ209">
        <v>32.1186</v>
      </c>
      <c r="ER209">
        <v>999.9</v>
      </c>
      <c r="ES209">
        <v>51.1</v>
      </c>
      <c r="ET209">
        <v>33.3</v>
      </c>
      <c r="EU209">
        <v>28.8508</v>
      </c>
      <c r="EV209">
        <v>63.3709</v>
      </c>
      <c r="EW209">
        <v>31.6466</v>
      </c>
      <c r="EX209">
        <v>1</v>
      </c>
      <c r="EY209">
        <v>0.0974797</v>
      </c>
      <c r="EZ209">
        <v>-2.02041</v>
      </c>
      <c r="FA209">
        <v>20.3271</v>
      </c>
      <c r="FB209">
        <v>5.21684</v>
      </c>
      <c r="FC209">
        <v>12.0099</v>
      </c>
      <c r="FD209">
        <v>4.989</v>
      </c>
      <c r="FE209">
        <v>3.28865</v>
      </c>
      <c r="FF209">
        <v>9999</v>
      </c>
      <c r="FG209">
        <v>9999</v>
      </c>
      <c r="FH209">
        <v>9999</v>
      </c>
      <c r="FI209">
        <v>999.9</v>
      </c>
      <c r="FJ209">
        <v>1.86798</v>
      </c>
      <c r="FK209">
        <v>1.86706</v>
      </c>
      <c r="FL209">
        <v>1.86646</v>
      </c>
      <c r="FM209">
        <v>1.86631</v>
      </c>
      <c r="FN209">
        <v>1.86821</v>
      </c>
      <c r="FO209">
        <v>1.8706</v>
      </c>
      <c r="FP209">
        <v>1.8693</v>
      </c>
      <c r="FQ209">
        <v>1.87073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-5.84</v>
      </c>
      <c r="GF209">
        <v>-0.1041</v>
      </c>
      <c r="GG209">
        <v>-2.056217051124162</v>
      </c>
      <c r="GH209">
        <v>-0.003737517340571005</v>
      </c>
      <c r="GI209">
        <v>5.982085394622747E-07</v>
      </c>
      <c r="GJ209">
        <v>-1.391655459703326E-10</v>
      </c>
      <c r="GK209">
        <v>-0.1041177506153227</v>
      </c>
      <c r="GL209">
        <v>0</v>
      </c>
      <c r="GM209">
        <v>0</v>
      </c>
      <c r="GN209">
        <v>0</v>
      </c>
      <c r="GO209">
        <v>3</v>
      </c>
      <c r="GP209">
        <v>2314</v>
      </c>
      <c r="GQ209">
        <v>1</v>
      </c>
      <c r="GR209">
        <v>27</v>
      </c>
      <c r="GS209">
        <v>5521</v>
      </c>
      <c r="GT209">
        <v>5520.9</v>
      </c>
      <c r="GU209">
        <v>2.49023</v>
      </c>
      <c r="GV209">
        <v>2.20825</v>
      </c>
      <c r="GW209">
        <v>1.39648</v>
      </c>
      <c r="GX209">
        <v>2.35107</v>
      </c>
      <c r="GY209">
        <v>1.49536</v>
      </c>
      <c r="GZ209">
        <v>2.48291</v>
      </c>
      <c r="HA209">
        <v>40.2728</v>
      </c>
      <c r="HB209">
        <v>23.8861</v>
      </c>
      <c r="HC209">
        <v>18</v>
      </c>
      <c r="HD209">
        <v>533.106</v>
      </c>
      <c r="HE209">
        <v>441.678</v>
      </c>
      <c r="HF209">
        <v>34.6973</v>
      </c>
      <c r="HG209">
        <v>28.8306</v>
      </c>
      <c r="HH209">
        <v>30.0002</v>
      </c>
      <c r="HI209">
        <v>28.6502</v>
      </c>
      <c r="HJ209">
        <v>28.5581</v>
      </c>
      <c r="HK209">
        <v>49.8429</v>
      </c>
      <c r="HL209">
        <v>0</v>
      </c>
      <c r="HM209">
        <v>100</v>
      </c>
      <c r="HN209">
        <v>34.6866</v>
      </c>
      <c r="HO209">
        <v>1221.84</v>
      </c>
      <c r="HP209">
        <v>29.2491</v>
      </c>
      <c r="HQ209">
        <v>100.828</v>
      </c>
      <c r="HR209">
        <v>100.697</v>
      </c>
    </row>
    <row r="210" spans="1:226">
      <c r="A210">
        <v>194</v>
      </c>
      <c r="B210">
        <v>1678813040.6</v>
      </c>
      <c r="C210">
        <v>2721.5</v>
      </c>
      <c r="D210" t="s">
        <v>747</v>
      </c>
      <c r="E210" t="s">
        <v>748</v>
      </c>
      <c r="F210">
        <v>5</v>
      </c>
      <c r="G210" t="s">
        <v>410</v>
      </c>
      <c r="H210" t="s">
        <v>354</v>
      </c>
      <c r="I210">
        <v>1678813033.1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1244.169213678758</v>
      </c>
      <c r="AK210">
        <v>1219.153636363636</v>
      </c>
      <c r="AL210">
        <v>3.395438134112609</v>
      </c>
      <c r="AM210">
        <v>64.39816624737645</v>
      </c>
      <c r="AN210">
        <f>(AP210 - AO210 + BO210*1E3/(8.314*(BQ210+273.15)) * AR210/BN210 * AQ210) * BN210/(100*BB210) * 1000/(1000 - AP210)</f>
        <v>0</v>
      </c>
      <c r="AO210">
        <v>28.10811657874221</v>
      </c>
      <c r="AP210">
        <v>29.01383272727273</v>
      </c>
      <c r="AQ210">
        <v>-1.723647462822878E-05</v>
      </c>
      <c r="AR210">
        <v>112.6110813942616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2.96</v>
      </c>
      <c r="BC210">
        <v>0.5</v>
      </c>
      <c r="BD210" t="s">
        <v>355</v>
      </c>
      <c r="BE210">
        <v>2</v>
      </c>
      <c r="BF210" t="b">
        <v>1</v>
      </c>
      <c r="BG210">
        <v>1678813033.1</v>
      </c>
      <c r="BH210">
        <v>1160.52</v>
      </c>
      <c r="BI210">
        <v>1194.021481481481</v>
      </c>
      <c r="BJ210">
        <v>29.0200962962963</v>
      </c>
      <c r="BK210">
        <v>28.10648888888889</v>
      </c>
      <c r="BL210">
        <v>1166.342222222222</v>
      </c>
      <c r="BM210">
        <v>29.12421111111111</v>
      </c>
      <c r="BN210">
        <v>500.0608518518519</v>
      </c>
      <c r="BO210">
        <v>90.99814444444443</v>
      </c>
      <c r="BP210">
        <v>0.09996475555555556</v>
      </c>
      <c r="BQ210">
        <v>34.41831851851852</v>
      </c>
      <c r="BR210">
        <v>35.02150370370371</v>
      </c>
      <c r="BS210">
        <v>999.9000000000001</v>
      </c>
      <c r="BT210">
        <v>0</v>
      </c>
      <c r="BU210">
        <v>0</v>
      </c>
      <c r="BV210">
        <v>9998.652962962964</v>
      </c>
      <c r="BW210">
        <v>0</v>
      </c>
      <c r="BX210">
        <v>6.407659999999999</v>
      </c>
      <c r="BY210">
        <v>-33.50162222222222</v>
      </c>
      <c r="BZ210">
        <v>1195.205925925926</v>
      </c>
      <c r="CA210">
        <v>1228.552222222222</v>
      </c>
      <c r="CB210">
        <v>0.9135916666666668</v>
      </c>
      <c r="CC210">
        <v>1194.021481481481</v>
      </c>
      <c r="CD210">
        <v>28.10648888888889</v>
      </c>
      <c r="CE210">
        <v>2.640774074074074</v>
      </c>
      <c r="CF210">
        <v>2.55763962962963</v>
      </c>
      <c r="CG210">
        <v>21.92115925925926</v>
      </c>
      <c r="CH210">
        <v>21.39801111111111</v>
      </c>
      <c r="CI210">
        <v>2000.004074074074</v>
      </c>
      <c r="CJ210">
        <v>0.9799957777777777</v>
      </c>
      <c r="CK210">
        <v>0.02000442222222222</v>
      </c>
      <c r="CL210">
        <v>0</v>
      </c>
      <c r="CM210">
        <v>2.310322222222222</v>
      </c>
      <c r="CN210">
        <v>0</v>
      </c>
      <c r="CO210">
        <v>5690.579259259258</v>
      </c>
      <c r="CP210">
        <v>16749.47037037037</v>
      </c>
      <c r="CQ210">
        <v>39.50459259259259</v>
      </c>
      <c r="CR210">
        <v>40.06199999999999</v>
      </c>
      <c r="CS210">
        <v>39.42322222222222</v>
      </c>
      <c r="CT210">
        <v>39.375</v>
      </c>
      <c r="CU210">
        <v>39.3097037037037</v>
      </c>
      <c r="CV210">
        <v>1959.994074074074</v>
      </c>
      <c r="CW210">
        <v>40.01</v>
      </c>
      <c r="CX210">
        <v>0</v>
      </c>
      <c r="CY210">
        <v>1678813045.5</v>
      </c>
      <c r="CZ210">
        <v>0</v>
      </c>
      <c r="DA210">
        <v>0</v>
      </c>
      <c r="DB210" t="s">
        <v>356</v>
      </c>
      <c r="DC210">
        <v>1678481775.6</v>
      </c>
      <c r="DD210">
        <v>1678481780.6</v>
      </c>
      <c r="DE210">
        <v>0</v>
      </c>
      <c r="DF210">
        <v>1.339</v>
      </c>
      <c r="DG210">
        <v>0.082</v>
      </c>
      <c r="DH210">
        <v>-1.99</v>
      </c>
      <c r="DI210">
        <v>-0.032</v>
      </c>
      <c r="DJ210">
        <v>420</v>
      </c>
      <c r="DK210">
        <v>29</v>
      </c>
      <c r="DL210">
        <v>0.33</v>
      </c>
      <c r="DM210">
        <v>0.22</v>
      </c>
      <c r="DN210">
        <v>-33.472925</v>
      </c>
      <c r="DO210">
        <v>-0.7243767354595365</v>
      </c>
      <c r="DP210">
        <v>0.08730521963204732</v>
      </c>
      <c r="DQ210">
        <v>0</v>
      </c>
      <c r="DR210">
        <v>0.917210225</v>
      </c>
      <c r="DS210">
        <v>-0.07423642401500898</v>
      </c>
      <c r="DT210">
        <v>0.007231343455705515</v>
      </c>
      <c r="DU210">
        <v>1</v>
      </c>
      <c r="DV210">
        <v>1</v>
      </c>
      <c r="DW210">
        <v>2</v>
      </c>
      <c r="DX210" t="s">
        <v>357</v>
      </c>
      <c r="DY210">
        <v>2.98021</v>
      </c>
      <c r="DZ210">
        <v>2.7159</v>
      </c>
      <c r="EA210">
        <v>0.193391</v>
      </c>
      <c r="EB210">
        <v>0.194402</v>
      </c>
      <c r="EC210">
        <v>0.122725</v>
      </c>
      <c r="ED210">
        <v>0.117641</v>
      </c>
      <c r="EE210">
        <v>25571.1</v>
      </c>
      <c r="EF210">
        <v>25626.4</v>
      </c>
      <c r="EG210">
        <v>29479.8</v>
      </c>
      <c r="EH210">
        <v>29430.5</v>
      </c>
      <c r="EI210">
        <v>34264.4</v>
      </c>
      <c r="EJ210">
        <v>34491.4</v>
      </c>
      <c r="EK210">
        <v>41535.7</v>
      </c>
      <c r="EL210">
        <v>41919.3</v>
      </c>
      <c r="EM210">
        <v>1.9498</v>
      </c>
      <c r="EN210">
        <v>1.87912</v>
      </c>
      <c r="EO210">
        <v>0.17906</v>
      </c>
      <c r="EP210">
        <v>0</v>
      </c>
      <c r="EQ210">
        <v>32.1228</v>
      </c>
      <c r="ER210">
        <v>999.9</v>
      </c>
      <c r="ES210">
        <v>51.1</v>
      </c>
      <c r="ET210">
        <v>33.3</v>
      </c>
      <c r="EU210">
        <v>28.8514</v>
      </c>
      <c r="EV210">
        <v>63.0509</v>
      </c>
      <c r="EW210">
        <v>32.0272</v>
      </c>
      <c r="EX210">
        <v>1</v>
      </c>
      <c r="EY210">
        <v>0.0973145</v>
      </c>
      <c r="EZ210">
        <v>-2.0028</v>
      </c>
      <c r="FA210">
        <v>20.3272</v>
      </c>
      <c r="FB210">
        <v>5.21669</v>
      </c>
      <c r="FC210">
        <v>12.0099</v>
      </c>
      <c r="FD210">
        <v>4.9888</v>
      </c>
      <c r="FE210">
        <v>3.28845</v>
      </c>
      <c r="FF210">
        <v>9999</v>
      </c>
      <c r="FG210">
        <v>9999</v>
      </c>
      <c r="FH210">
        <v>9999</v>
      </c>
      <c r="FI210">
        <v>999.9</v>
      </c>
      <c r="FJ210">
        <v>1.86798</v>
      </c>
      <c r="FK210">
        <v>1.86706</v>
      </c>
      <c r="FL210">
        <v>1.86646</v>
      </c>
      <c r="FM210">
        <v>1.86632</v>
      </c>
      <c r="FN210">
        <v>1.86823</v>
      </c>
      <c r="FO210">
        <v>1.87061</v>
      </c>
      <c r="FP210">
        <v>1.86933</v>
      </c>
      <c r="FQ210">
        <v>1.87073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-5.9</v>
      </c>
      <c r="GF210">
        <v>-0.1041</v>
      </c>
      <c r="GG210">
        <v>-2.056217051124162</v>
      </c>
      <c r="GH210">
        <v>-0.003737517340571005</v>
      </c>
      <c r="GI210">
        <v>5.982085394622747E-07</v>
      </c>
      <c r="GJ210">
        <v>-1.391655459703326E-10</v>
      </c>
      <c r="GK210">
        <v>-0.1041177506153227</v>
      </c>
      <c r="GL210">
        <v>0</v>
      </c>
      <c r="GM210">
        <v>0</v>
      </c>
      <c r="GN210">
        <v>0</v>
      </c>
      <c r="GO210">
        <v>3</v>
      </c>
      <c r="GP210">
        <v>2314</v>
      </c>
      <c r="GQ210">
        <v>1</v>
      </c>
      <c r="GR210">
        <v>27</v>
      </c>
      <c r="GS210">
        <v>5521.1</v>
      </c>
      <c r="GT210">
        <v>5521</v>
      </c>
      <c r="GU210">
        <v>2.51587</v>
      </c>
      <c r="GV210">
        <v>2.20703</v>
      </c>
      <c r="GW210">
        <v>1.39648</v>
      </c>
      <c r="GX210">
        <v>2.35352</v>
      </c>
      <c r="GY210">
        <v>1.49536</v>
      </c>
      <c r="GZ210">
        <v>2.51343</v>
      </c>
      <c r="HA210">
        <v>40.2728</v>
      </c>
      <c r="HB210">
        <v>23.8861</v>
      </c>
      <c r="HC210">
        <v>18</v>
      </c>
      <c r="HD210">
        <v>533.105</v>
      </c>
      <c r="HE210">
        <v>441.873</v>
      </c>
      <c r="HF210">
        <v>34.6791</v>
      </c>
      <c r="HG210">
        <v>28.8311</v>
      </c>
      <c r="HH210">
        <v>30.0001</v>
      </c>
      <c r="HI210">
        <v>28.652</v>
      </c>
      <c r="HJ210">
        <v>28.5597</v>
      </c>
      <c r="HK210">
        <v>50.3515</v>
      </c>
      <c r="HL210">
        <v>0</v>
      </c>
      <c r="HM210">
        <v>100</v>
      </c>
      <c r="HN210">
        <v>34.6587</v>
      </c>
      <c r="HO210">
        <v>1241.87</v>
      </c>
      <c r="HP210">
        <v>29.2491</v>
      </c>
      <c r="HQ210">
        <v>100.827</v>
      </c>
      <c r="HR210">
        <v>100.695</v>
      </c>
    </row>
    <row r="211" spans="1:226">
      <c r="A211">
        <v>195</v>
      </c>
      <c r="B211">
        <v>1678813045.6</v>
      </c>
      <c r="C211">
        <v>2726.5</v>
      </c>
      <c r="D211" t="s">
        <v>749</v>
      </c>
      <c r="E211" t="s">
        <v>750</v>
      </c>
      <c r="F211">
        <v>5</v>
      </c>
      <c r="G211" t="s">
        <v>410</v>
      </c>
      <c r="H211" t="s">
        <v>354</v>
      </c>
      <c r="I211">
        <v>1678813037.814285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1261.446197156673</v>
      </c>
      <c r="AK211">
        <v>1236.298909090909</v>
      </c>
      <c r="AL211">
        <v>3.420948829537513</v>
      </c>
      <c r="AM211">
        <v>64.39816624737645</v>
      </c>
      <c r="AN211">
        <f>(AP211 - AO211 + BO211*1E3/(8.314*(BQ211+273.15)) * AR211/BN211 * AQ211) * BN211/(100*BB211) * 1000/(1000 - AP211)</f>
        <v>0</v>
      </c>
      <c r="AO211">
        <v>28.10922219175162</v>
      </c>
      <c r="AP211">
        <v>29.01288909090907</v>
      </c>
      <c r="AQ211">
        <v>-3.677406784166399E-06</v>
      </c>
      <c r="AR211">
        <v>112.6110813942616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2.96</v>
      </c>
      <c r="BC211">
        <v>0.5</v>
      </c>
      <c r="BD211" t="s">
        <v>355</v>
      </c>
      <c r="BE211">
        <v>2</v>
      </c>
      <c r="BF211" t="b">
        <v>1</v>
      </c>
      <c r="BG211">
        <v>1678813037.814285</v>
      </c>
      <c r="BH211">
        <v>1176.219285714286</v>
      </c>
      <c r="BI211">
        <v>1209.818214285714</v>
      </c>
      <c r="BJ211">
        <v>29.01679285714286</v>
      </c>
      <c r="BK211">
        <v>28.10797142857143</v>
      </c>
      <c r="BL211">
        <v>1182.087142857143</v>
      </c>
      <c r="BM211">
        <v>29.12091428571429</v>
      </c>
      <c r="BN211">
        <v>500.0682499999999</v>
      </c>
      <c r="BO211">
        <v>90.99806785714289</v>
      </c>
      <c r="BP211">
        <v>0.1000387071428571</v>
      </c>
      <c r="BQ211">
        <v>34.41415</v>
      </c>
      <c r="BR211">
        <v>35.01884285714286</v>
      </c>
      <c r="BS211">
        <v>999.9000000000002</v>
      </c>
      <c r="BT211">
        <v>0</v>
      </c>
      <c r="BU211">
        <v>0</v>
      </c>
      <c r="BV211">
        <v>10000.46</v>
      </c>
      <c r="BW211">
        <v>0</v>
      </c>
      <c r="BX211">
        <v>6.407659999999999</v>
      </c>
      <c r="BY211">
        <v>-33.599475</v>
      </c>
      <c r="BZ211">
        <v>1211.37</v>
      </c>
      <c r="CA211">
        <v>1244.808214285714</v>
      </c>
      <c r="CB211">
        <v>0.9088123571428571</v>
      </c>
      <c r="CC211">
        <v>1209.818214285714</v>
      </c>
      <c r="CD211">
        <v>28.10797142857143</v>
      </c>
      <c r="CE211">
        <v>2.640471785714286</v>
      </c>
      <c r="CF211">
        <v>2.557772142857143</v>
      </c>
      <c r="CG211">
        <v>21.91927857142857</v>
      </c>
      <c r="CH211">
        <v>21.39885714285714</v>
      </c>
      <c r="CI211">
        <v>1999.989285714285</v>
      </c>
      <c r="CJ211">
        <v>0.9799955714285714</v>
      </c>
      <c r="CK211">
        <v>0.02000462857142857</v>
      </c>
      <c r="CL211">
        <v>0</v>
      </c>
      <c r="CM211">
        <v>2.299825000000001</v>
      </c>
      <c r="CN211">
        <v>0</v>
      </c>
      <c r="CO211">
        <v>5691.239999999999</v>
      </c>
      <c r="CP211">
        <v>16749.33571428571</v>
      </c>
      <c r="CQ211">
        <v>39.5</v>
      </c>
      <c r="CR211">
        <v>40.06199999999999</v>
      </c>
      <c r="CS211">
        <v>39.42592857142856</v>
      </c>
      <c r="CT211">
        <v>39.375</v>
      </c>
      <c r="CU211">
        <v>39.3097857142857</v>
      </c>
      <c r="CV211">
        <v>1959.979285714286</v>
      </c>
      <c r="CW211">
        <v>40.01</v>
      </c>
      <c r="CX211">
        <v>0</v>
      </c>
      <c r="CY211">
        <v>1678813050.3</v>
      </c>
      <c r="CZ211">
        <v>0</v>
      </c>
      <c r="DA211">
        <v>0</v>
      </c>
      <c r="DB211" t="s">
        <v>356</v>
      </c>
      <c r="DC211">
        <v>1678481775.6</v>
      </c>
      <c r="DD211">
        <v>1678481780.6</v>
      </c>
      <c r="DE211">
        <v>0</v>
      </c>
      <c r="DF211">
        <v>1.339</v>
      </c>
      <c r="DG211">
        <v>0.082</v>
      </c>
      <c r="DH211">
        <v>-1.99</v>
      </c>
      <c r="DI211">
        <v>-0.032</v>
      </c>
      <c r="DJ211">
        <v>420</v>
      </c>
      <c r="DK211">
        <v>29</v>
      </c>
      <c r="DL211">
        <v>0.33</v>
      </c>
      <c r="DM211">
        <v>0.22</v>
      </c>
      <c r="DN211">
        <v>-33.5602975</v>
      </c>
      <c r="DO211">
        <v>-1.261745966228797</v>
      </c>
      <c r="DP211">
        <v>0.1324324478507811</v>
      </c>
      <c r="DQ211">
        <v>0</v>
      </c>
      <c r="DR211">
        <v>0.911456025</v>
      </c>
      <c r="DS211">
        <v>-0.06021893808630665</v>
      </c>
      <c r="DT211">
        <v>0.005903604947349969</v>
      </c>
      <c r="DU211">
        <v>1</v>
      </c>
      <c r="DV211">
        <v>1</v>
      </c>
      <c r="DW211">
        <v>2</v>
      </c>
      <c r="DX211" t="s">
        <v>357</v>
      </c>
      <c r="DY211">
        <v>2.98034</v>
      </c>
      <c r="DZ211">
        <v>2.7156</v>
      </c>
      <c r="EA211">
        <v>0.195076</v>
      </c>
      <c r="EB211">
        <v>0.196067</v>
      </c>
      <c r="EC211">
        <v>0.122719</v>
      </c>
      <c r="ED211">
        <v>0.11764</v>
      </c>
      <c r="EE211">
        <v>25516.7</v>
      </c>
      <c r="EF211">
        <v>25573.5</v>
      </c>
      <c r="EG211">
        <v>29478.8</v>
      </c>
      <c r="EH211">
        <v>29430.6</v>
      </c>
      <c r="EI211">
        <v>34263.7</v>
      </c>
      <c r="EJ211">
        <v>34491.6</v>
      </c>
      <c r="EK211">
        <v>41534.4</v>
      </c>
      <c r="EL211">
        <v>41919.5</v>
      </c>
      <c r="EM211">
        <v>1.94972</v>
      </c>
      <c r="EN211">
        <v>1.8792</v>
      </c>
      <c r="EO211">
        <v>0.177845</v>
      </c>
      <c r="EP211">
        <v>0</v>
      </c>
      <c r="EQ211">
        <v>32.1264</v>
      </c>
      <c r="ER211">
        <v>999.9</v>
      </c>
      <c r="ES211">
        <v>51.1</v>
      </c>
      <c r="ET211">
        <v>33.3</v>
      </c>
      <c r="EU211">
        <v>28.8537</v>
      </c>
      <c r="EV211">
        <v>63.0009</v>
      </c>
      <c r="EW211">
        <v>31.7027</v>
      </c>
      <c r="EX211">
        <v>1</v>
      </c>
      <c r="EY211">
        <v>0.09733989999999999</v>
      </c>
      <c r="EZ211">
        <v>-1.99932</v>
      </c>
      <c r="FA211">
        <v>20.3272</v>
      </c>
      <c r="FB211">
        <v>5.21654</v>
      </c>
      <c r="FC211">
        <v>12.0099</v>
      </c>
      <c r="FD211">
        <v>4.9884</v>
      </c>
      <c r="FE211">
        <v>3.2885</v>
      </c>
      <c r="FF211">
        <v>9999</v>
      </c>
      <c r="FG211">
        <v>9999</v>
      </c>
      <c r="FH211">
        <v>9999</v>
      </c>
      <c r="FI211">
        <v>999.9</v>
      </c>
      <c r="FJ211">
        <v>1.86798</v>
      </c>
      <c r="FK211">
        <v>1.86706</v>
      </c>
      <c r="FL211">
        <v>1.86646</v>
      </c>
      <c r="FM211">
        <v>1.86632</v>
      </c>
      <c r="FN211">
        <v>1.86824</v>
      </c>
      <c r="FO211">
        <v>1.8706</v>
      </c>
      <c r="FP211">
        <v>1.86934</v>
      </c>
      <c r="FQ211">
        <v>1.87073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-5.94</v>
      </c>
      <c r="GF211">
        <v>-0.1041</v>
      </c>
      <c r="GG211">
        <v>-2.056217051124162</v>
      </c>
      <c r="GH211">
        <v>-0.003737517340571005</v>
      </c>
      <c r="GI211">
        <v>5.982085394622747E-07</v>
      </c>
      <c r="GJ211">
        <v>-1.391655459703326E-10</v>
      </c>
      <c r="GK211">
        <v>-0.1041177506153227</v>
      </c>
      <c r="GL211">
        <v>0</v>
      </c>
      <c r="GM211">
        <v>0</v>
      </c>
      <c r="GN211">
        <v>0</v>
      </c>
      <c r="GO211">
        <v>3</v>
      </c>
      <c r="GP211">
        <v>2314</v>
      </c>
      <c r="GQ211">
        <v>1</v>
      </c>
      <c r="GR211">
        <v>27</v>
      </c>
      <c r="GS211">
        <v>5521.2</v>
      </c>
      <c r="GT211">
        <v>5521.1</v>
      </c>
      <c r="GU211">
        <v>2.54517</v>
      </c>
      <c r="GV211">
        <v>2.20947</v>
      </c>
      <c r="GW211">
        <v>1.39648</v>
      </c>
      <c r="GX211">
        <v>2.35352</v>
      </c>
      <c r="GY211">
        <v>1.49536</v>
      </c>
      <c r="GZ211">
        <v>2.54517</v>
      </c>
      <c r="HA211">
        <v>40.2728</v>
      </c>
      <c r="HB211">
        <v>23.8861</v>
      </c>
      <c r="HC211">
        <v>18</v>
      </c>
      <c r="HD211">
        <v>533.072</v>
      </c>
      <c r="HE211">
        <v>441.929</v>
      </c>
      <c r="HF211">
        <v>34.6532</v>
      </c>
      <c r="HG211">
        <v>28.833</v>
      </c>
      <c r="HH211">
        <v>30</v>
      </c>
      <c r="HI211">
        <v>28.6539</v>
      </c>
      <c r="HJ211">
        <v>28.5611</v>
      </c>
      <c r="HK211">
        <v>50.9381</v>
      </c>
      <c r="HL211">
        <v>0</v>
      </c>
      <c r="HM211">
        <v>100</v>
      </c>
      <c r="HN211">
        <v>34.6467</v>
      </c>
      <c r="HO211">
        <v>1255.28</v>
      </c>
      <c r="HP211">
        <v>29.2491</v>
      </c>
      <c r="HQ211">
        <v>100.824</v>
      </c>
      <c r="HR211">
        <v>100.696</v>
      </c>
    </row>
    <row r="212" spans="1:226">
      <c r="A212">
        <v>196</v>
      </c>
      <c r="B212">
        <v>1678813050.6</v>
      </c>
      <c r="C212">
        <v>2731.5</v>
      </c>
      <c r="D212" t="s">
        <v>751</v>
      </c>
      <c r="E212" t="s">
        <v>752</v>
      </c>
      <c r="F212">
        <v>5</v>
      </c>
      <c r="G212" t="s">
        <v>410</v>
      </c>
      <c r="H212" t="s">
        <v>354</v>
      </c>
      <c r="I212">
        <v>1678813043.1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1278.670457407282</v>
      </c>
      <c r="AK212">
        <v>1253.51903030303</v>
      </c>
      <c r="AL212">
        <v>3.455895199220532</v>
      </c>
      <c r="AM212">
        <v>64.39816624737645</v>
      </c>
      <c r="AN212">
        <f>(AP212 - AO212 + BO212*1E3/(8.314*(BQ212+273.15)) * AR212/BN212 * AQ212) * BN212/(100*BB212) * 1000/(1000 - AP212)</f>
        <v>0</v>
      </c>
      <c r="AO212">
        <v>28.11158386439149</v>
      </c>
      <c r="AP212">
        <v>29.0085393939394</v>
      </c>
      <c r="AQ212">
        <v>-9.147016507943528E-06</v>
      </c>
      <c r="AR212">
        <v>112.6110813942616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2.96</v>
      </c>
      <c r="BC212">
        <v>0.5</v>
      </c>
      <c r="BD212" t="s">
        <v>355</v>
      </c>
      <c r="BE212">
        <v>2</v>
      </c>
      <c r="BF212" t="b">
        <v>1</v>
      </c>
      <c r="BG212">
        <v>1678813043.1</v>
      </c>
      <c r="BH212">
        <v>1193.807037037037</v>
      </c>
      <c r="BI212">
        <v>1227.539259259259</v>
      </c>
      <c r="BJ212">
        <v>29.01344814814815</v>
      </c>
      <c r="BK212">
        <v>28.10944444444445</v>
      </c>
      <c r="BL212">
        <v>1199.725925925926</v>
      </c>
      <c r="BM212">
        <v>29.11756296296297</v>
      </c>
      <c r="BN212">
        <v>500.0791851851852</v>
      </c>
      <c r="BO212">
        <v>90.99789629629629</v>
      </c>
      <c r="BP212">
        <v>0.100020637037037</v>
      </c>
      <c r="BQ212">
        <v>34.40941851851852</v>
      </c>
      <c r="BR212">
        <v>35.01287777777777</v>
      </c>
      <c r="BS212">
        <v>999.9000000000001</v>
      </c>
      <c r="BT212">
        <v>0</v>
      </c>
      <c r="BU212">
        <v>0</v>
      </c>
      <c r="BV212">
        <v>10003.0462962963</v>
      </c>
      <c r="BW212">
        <v>0</v>
      </c>
      <c r="BX212">
        <v>6.407659999999999</v>
      </c>
      <c r="BY212">
        <v>-33.73307407407407</v>
      </c>
      <c r="BZ212">
        <v>1229.477407407407</v>
      </c>
      <c r="CA212">
        <v>1263.042592592592</v>
      </c>
      <c r="CB212">
        <v>0.9040000370370371</v>
      </c>
      <c r="CC212">
        <v>1227.539259259259</v>
      </c>
      <c r="CD212">
        <v>28.10944444444445</v>
      </c>
      <c r="CE212">
        <v>2.640161481481482</v>
      </c>
      <c r="CF212">
        <v>2.557900740740741</v>
      </c>
      <c r="CG212">
        <v>21.91734814814815</v>
      </c>
      <c r="CH212">
        <v>21.39966666666666</v>
      </c>
      <c r="CI212">
        <v>2000.004074074074</v>
      </c>
      <c r="CJ212">
        <v>0.9799957777777777</v>
      </c>
      <c r="CK212">
        <v>0.02000442222222222</v>
      </c>
      <c r="CL212">
        <v>0</v>
      </c>
      <c r="CM212">
        <v>2.323707407407408</v>
      </c>
      <c r="CN212">
        <v>0</v>
      </c>
      <c r="CO212">
        <v>5691.910740740742</v>
      </c>
      <c r="CP212">
        <v>16749.46296296296</v>
      </c>
      <c r="CQ212">
        <v>39.5</v>
      </c>
      <c r="CR212">
        <v>40.06199999999999</v>
      </c>
      <c r="CS212">
        <v>39.42322222222222</v>
      </c>
      <c r="CT212">
        <v>39.375</v>
      </c>
      <c r="CU212">
        <v>39.312</v>
      </c>
      <c r="CV212">
        <v>1959.994074074074</v>
      </c>
      <c r="CW212">
        <v>40.01</v>
      </c>
      <c r="CX212">
        <v>0</v>
      </c>
      <c r="CY212">
        <v>1678813055.7</v>
      </c>
      <c r="CZ212">
        <v>0</v>
      </c>
      <c r="DA212">
        <v>0</v>
      </c>
      <c r="DB212" t="s">
        <v>356</v>
      </c>
      <c r="DC212">
        <v>1678481775.6</v>
      </c>
      <c r="DD212">
        <v>1678481780.6</v>
      </c>
      <c r="DE212">
        <v>0</v>
      </c>
      <c r="DF212">
        <v>1.339</v>
      </c>
      <c r="DG212">
        <v>0.082</v>
      </c>
      <c r="DH212">
        <v>-1.99</v>
      </c>
      <c r="DI212">
        <v>-0.032</v>
      </c>
      <c r="DJ212">
        <v>420</v>
      </c>
      <c r="DK212">
        <v>29</v>
      </c>
      <c r="DL212">
        <v>0.33</v>
      </c>
      <c r="DM212">
        <v>0.22</v>
      </c>
      <c r="DN212">
        <v>-33.6501487804878</v>
      </c>
      <c r="DO212">
        <v>-1.456992334494753</v>
      </c>
      <c r="DP212">
        <v>0.1536407325341645</v>
      </c>
      <c r="DQ212">
        <v>0</v>
      </c>
      <c r="DR212">
        <v>0.9071187073170732</v>
      </c>
      <c r="DS212">
        <v>-0.05370198606271662</v>
      </c>
      <c r="DT212">
        <v>0.005352955355342311</v>
      </c>
      <c r="DU212">
        <v>1</v>
      </c>
      <c r="DV212">
        <v>1</v>
      </c>
      <c r="DW212">
        <v>2</v>
      </c>
      <c r="DX212" t="s">
        <v>357</v>
      </c>
      <c r="DY212">
        <v>2.98014</v>
      </c>
      <c r="DZ212">
        <v>2.71547</v>
      </c>
      <c r="EA212">
        <v>0.196767</v>
      </c>
      <c r="EB212">
        <v>0.197715</v>
      </c>
      <c r="EC212">
        <v>0.122705</v>
      </c>
      <c r="ED212">
        <v>0.117643</v>
      </c>
      <c r="EE212">
        <v>25463.2</v>
      </c>
      <c r="EF212">
        <v>25521.1</v>
      </c>
      <c r="EG212">
        <v>29478.8</v>
      </c>
      <c r="EH212">
        <v>29430.6</v>
      </c>
      <c r="EI212">
        <v>34264.1</v>
      </c>
      <c r="EJ212">
        <v>34491.6</v>
      </c>
      <c r="EK212">
        <v>41534.3</v>
      </c>
      <c r="EL212">
        <v>41919.5</v>
      </c>
      <c r="EM212">
        <v>1.94965</v>
      </c>
      <c r="EN212">
        <v>1.8794</v>
      </c>
      <c r="EO212">
        <v>0.178032</v>
      </c>
      <c r="EP212">
        <v>0</v>
      </c>
      <c r="EQ212">
        <v>32.1285</v>
      </c>
      <c r="ER212">
        <v>999.9</v>
      </c>
      <c r="ES212">
        <v>51.1</v>
      </c>
      <c r="ET212">
        <v>33.3</v>
      </c>
      <c r="EU212">
        <v>28.854</v>
      </c>
      <c r="EV212">
        <v>63.2809</v>
      </c>
      <c r="EW212">
        <v>31.6907</v>
      </c>
      <c r="EX212">
        <v>1</v>
      </c>
      <c r="EY212">
        <v>0.097594</v>
      </c>
      <c r="EZ212">
        <v>-2.03243</v>
      </c>
      <c r="FA212">
        <v>20.327</v>
      </c>
      <c r="FB212">
        <v>5.21654</v>
      </c>
      <c r="FC212">
        <v>12.0099</v>
      </c>
      <c r="FD212">
        <v>4.9881</v>
      </c>
      <c r="FE212">
        <v>3.2885</v>
      </c>
      <c r="FF212">
        <v>9999</v>
      </c>
      <c r="FG212">
        <v>9999</v>
      </c>
      <c r="FH212">
        <v>9999</v>
      </c>
      <c r="FI212">
        <v>999.9</v>
      </c>
      <c r="FJ212">
        <v>1.86798</v>
      </c>
      <c r="FK212">
        <v>1.86707</v>
      </c>
      <c r="FL212">
        <v>1.86646</v>
      </c>
      <c r="FM212">
        <v>1.86632</v>
      </c>
      <c r="FN212">
        <v>1.86823</v>
      </c>
      <c r="FO212">
        <v>1.8706</v>
      </c>
      <c r="FP212">
        <v>1.86935</v>
      </c>
      <c r="FQ212">
        <v>1.87073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-5.99</v>
      </c>
      <c r="GF212">
        <v>-0.1041</v>
      </c>
      <c r="GG212">
        <v>-2.056217051124162</v>
      </c>
      <c r="GH212">
        <v>-0.003737517340571005</v>
      </c>
      <c r="GI212">
        <v>5.982085394622747E-07</v>
      </c>
      <c r="GJ212">
        <v>-1.391655459703326E-10</v>
      </c>
      <c r="GK212">
        <v>-0.1041177506153227</v>
      </c>
      <c r="GL212">
        <v>0</v>
      </c>
      <c r="GM212">
        <v>0</v>
      </c>
      <c r="GN212">
        <v>0</v>
      </c>
      <c r="GO212">
        <v>3</v>
      </c>
      <c r="GP212">
        <v>2314</v>
      </c>
      <c r="GQ212">
        <v>1</v>
      </c>
      <c r="GR212">
        <v>27</v>
      </c>
      <c r="GS212">
        <v>5521.2</v>
      </c>
      <c r="GT212">
        <v>5521.2</v>
      </c>
      <c r="GU212">
        <v>2.5708</v>
      </c>
      <c r="GV212">
        <v>2.20093</v>
      </c>
      <c r="GW212">
        <v>1.39648</v>
      </c>
      <c r="GX212">
        <v>2.35107</v>
      </c>
      <c r="GY212">
        <v>1.49536</v>
      </c>
      <c r="GZ212">
        <v>2.56226</v>
      </c>
      <c r="HA212">
        <v>40.2728</v>
      </c>
      <c r="HB212">
        <v>23.8861</v>
      </c>
      <c r="HC212">
        <v>18</v>
      </c>
      <c r="HD212">
        <v>533.026</v>
      </c>
      <c r="HE212">
        <v>442.067</v>
      </c>
      <c r="HF212">
        <v>34.6394</v>
      </c>
      <c r="HG212">
        <v>28.833</v>
      </c>
      <c r="HH212">
        <v>30</v>
      </c>
      <c r="HI212">
        <v>28.6544</v>
      </c>
      <c r="HJ212">
        <v>28.5629</v>
      </c>
      <c r="HK212">
        <v>51.448</v>
      </c>
      <c r="HL212">
        <v>0</v>
      </c>
      <c r="HM212">
        <v>100</v>
      </c>
      <c r="HN212">
        <v>34.6429</v>
      </c>
      <c r="HO212">
        <v>1275.33</v>
      </c>
      <c r="HP212">
        <v>29.2491</v>
      </c>
      <c r="HQ212">
        <v>100.824</v>
      </c>
      <c r="HR212">
        <v>100.696</v>
      </c>
    </row>
    <row r="213" spans="1:226">
      <c r="A213">
        <v>197</v>
      </c>
      <c r="B213">
        <v>1678813055.6</v>
      </c>
      <c r="C213">
        <v>2736.5</v>
      </c>
      <c r="D213" t="s">
        <v>753</v>
      </c>
      <c r="E213" t="s">
        <v>754</v>
      </c>
      <c r="F213">
        <v>5</v>
      </c>
      <c r="G213" t="s">
        <v>410</v>
      </c>
      <c r="H213" t="s">
        <v>354</v>
      </c>
      <c r="I213">
        <v>1678813047.814285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1295.909315637304</v>
      </c>
      <c r="AK213">
        <v>1270.735696969697</v>
      </c>
      <c r="AL213">
        <v>3.442107963448865</v>
      </c>
      <c r="AM213">
        <v>64.39816624737645</v>
      </c>
      <c r="AN213">
        <f>(AP213 - AO213 + BO213*1E3/(8.314*(BQ213+273.15)) * AR213/BN213 * AQ213) * BN213/(100*BB213) * 1000/(1000 - AP213)</f>
        <v>0</v>
      </c>
      <c r="AO213">
        <v>28.11316886747315</v>
      </c>
      <c r="AP213">
        <v>29.00695090909091</v>
      </c>
      <c r="AQ213">
        <v>-9.609607831012409E-07</v>
      </c>
      <c r="AR213">
        <v>112.6110813942616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2.96</v>
      </c>
      <c r="BC213">
        <v>0.5</v>
      </c>
      <c r="BD213" t="s">
        <v>355</v>
      </c>
      <c r="BE213">
        <v>2</v>
      </c>
      <c r="BF213" t="b">
        <v>1</v>
      </c>
      <c r="BG213">
        <v>1678813047.814285</v>
      </c>
      <c r="BH213">
        <v>1209.526428571429</v>
      </c>
      <c r="BI213">
        <v>1243.342857142857</v>
      </c>
      <c r="BJ213">
        <v>29.01041428571428</v>
      </c>
      <c r="BK213">
        <v>28.110875</v>
      </c>
      <c r="BL213">
        <v>1215.491071428572</v>
      </c>
      <c r="BM213">
        <v>29.11452857142856</v>
      </c>
      <c r="BN213">
        <v>500.0783571428572</v>
      </c>
      <c r="BO213">
        <v>90.99710357142855</v>
      </c>
      <c r="BP213">
        <v>0.1000111428571429</v>
      </c>
      <c r="BQ213">
        <v>34.40564642857143</v>
      </c>
      <c r="BR213">
        <v>35.00891071428571</v>
      </c>
      <c r="BS213">
        <v>999.9000000000002</v>
      </c>
      <c r="BT213">
        <v>0</v>
      </c>
      <c r="BU213">
        <v>0</v>
      </c>
      <c r="BV213">
        <v>10001.62</v>
      </c>
      <c r="BW213">
        <v>0</v>
      </c>
      <c r="BX213">
        <v>6.407659999999999</v>
      </c>
      <c r="BY213">
        <v>-33.81736785714286</v>
      </c>
      <c r="BZ213">
        <v>1245.662142857143</v>
      </c>
      <c r="CA213">
        <v>1279.304642857143</v>
      </c>
      <c r="CB213">
        <v>0.8995433928571428</v>
      </c>
      <c r="CC213">
        <v>1243.342857142857</v>
      </c>
      <c r="CD213">
        <v>28.110875</v>
      </c>
      <c r="CE213">
        <v>2.6398625</v>
      </c>
      <c r="CF213">
        <v>2.558008214285714</v>
      </c>
      <c r="CG213">
        <v>21.9155</v>
      </c>
      <c r="CH213">
        <v>21.40035714285714</v>
      </c>
      <c r="CI213">
        <v>1999.991428571428</v>
      </c>
      <c r="CJ213">
        <v>0.9799955714285714</v>
      </c>
      <c r="CK213">
        <v>0.02000462857142857</v>
      </c>
      <c r="CL213">
        <v>0</v>
      </c>
      <c r="CM213">
        <v>2.320153571428571</v>
      </c>
      <c r="CN213">
        <v>0</v>
      </c>
      <c r="CO213">
        <v>5692.484642857142</v>
      </c>
      <c r="CP213">
        <v>16749.34999999999</v>
      </c>
      <c r="CQ213">
        <v>39.5</v>
      </c>
      <c r="CR213">
        <v>40.06199999999999</v>
      </c>
      <c r="CS213">
        <v>39.43257142857142</v>
      </c>
      <c r="CT213">
        <v>39.375</v>
      </c>
      <c r="CU213">
        <v>39.312</v>
      </c>
      <c r="CV213">
        <v>1959.981428571429</v>
      </c>
      <c r="CW213">
        <v>40.01</v>
      </c>
      <c r="CX213">
        <v>0</v>
      </c>
      <c r="CY213">
        <v>1678813060.5</v>
      </c>
      <c r="CZ213">
        <v>0</v>
      </c>
      <c r="DA213">
        <v>0</v>
      </c>
      <c r="DB213" t="s">
        <v>356</v>
      </c>
      <c r="DC213">
        <v>1678481775.6</v>
      </c>
      <c r="DD213">
        <v>1678481780.6</v>
      </c>
      <c r="DE213">
        <v>0</v>
      </c>
      <c r="DF213">
        <v>1.339</v>
      </c>
      <c r="DG213">
        <v>0.082</v>
      </c>
      <c r="DH213">
        <v>-1.99</v>
      </c>
      <c r="DI213">
        <v>-0.032</v>
      </c>
      <c r="DJ213">
        <v>420</v>
      </c>
      <c r="DK213">
        <v>29</v>
      </c>
      <c r="DL213">
        <v>0.33</v>
      </c>
      <c r="DM213">
        <v>0.22</v>
      </c>
      <c r="DN213">
        <v>-33.7476975609756</v>
      </c>
      <c r="DO213">
        <v>-1.090643205574914</v>
      </c>
      <c r="DP213">
        <v>0.123334394719723</v>
      </c>
      <c r="DQ213">
        <v>0</v>
      </c>
      <c r="DR213">
        <v>0.9025557804878047</v>
      </c>
      <c r="DS213">
        <v>-0.05652455749128758</v>
      </c>
      <c r="DT213">
        <v>0.005623158814169795</v>
      </c>
      <c r="DU213">
        <v>1</v>
      </c>
      <c r="DV213">
        <v>1</v>
      </c>
      <c r="DW213">
        <v>2</v>
      </c>
      <c r="DX213" t="s">
        <v>357</v>
      </c>
      <c r="DY213">
        <v>2.98033</v>
      </c>
      <c r="DZ213">
        <v>2.71576</v>
      </c>
      <c r="EA213">
        <v>0.198446</v>
      </c>
      <c r="EB213">
        <v>0.199372</v>
      </c>
      <c r="EC213">
        <v>0.122701</v>
      </c>
      <c r="ED213">
        <v>0.117649</v>
      </c>
      <c r="EE213">
        <v>25409.8</v>
      </c>
      <c r="EF213">
        <v>25468.4</v>
      </c>
      <c r="EG213">
        <v>29478.8</v>
      </c>
      <c r="EH213">
        <v>29430.7</v>
      </c>
      <c r="EI213">
        <v>34263.9</v>
      </c>
      <c r="EJ213">
        <v>34491.6</v>
      </c>
      <c r="EK213">
        <v>41533.8</v>
      </c>
      <c r="EL213">
        <v>41919.7</v>
      </c>
      <c r="EM213">
        <v>1.94977</v>
      </c>
      <c r="EN213">
        <v>1.879</v>
      </c>
      <c r="EO213">
        <v>0.178009</v>
      </c>
      <c r="EP213">
        <v>0</v>
      </c>
      <c r="EQ213">
        <v>32.1293</v>
      </c>
      <c r="ER213">
        <v>999.9</v>
      </c>
      <c r="ES213">
        <v>51.1</v>
      </c>
      <c r="ET213">
        <v>33.3</v>
      </c>
      <c r="EU213">
        <v>28.8525</v>
      </c>
      <c r="EV213">
        <v>63.0509</v>
      </c>
      <c r="EW213">
        <v>31.875</v>
      </c>
      <c r="EX213">
        <v>1</v>
      </c>
      <c r="EY213">
        <v>0.0976296</v>
      </c>
      <c r="EZ213">
        <v>-2.042</v>
      </c>
      <c r="FA213">
        <v>20.3269</v>
      </c>
      <c r="FB213">
        <v>5.21639</v>
      </c>
      <c r="FC213">
        <v>12.0099</v>
      </c>
      <c r="FD213">
        <v>4.98795</v>
      </c>
      <c r="FE213">
        <v>3.28845</v>
      </c>
      <c r="FF213">
        <v>9999</v>
      </c>
      <c r="FG213">
        <v>9999</v>
      </c>
      <c r="FH213">
        <v>9999</v>
      </c>
      <c r="FI213">
        <v>999.9</v>
      </c>
      <c r="FJ213">
        <v>1.86798</v>
      </c>
      <c r="FK213">
        <v>1.86707</v>
      </c>
      <c r="FL213">
        <v>1.86646</v>
      </c>
      <c r="FM213">
        <v>1.8663</v>
      </c>
      <c r="FN213">
        <v>1.86822</v>
      </c>
      <c r="FO213">
        <v>1.87059</v>
      </c>
      <c r="FP213">
        <v>1.86932</v>
      </c>
      <c r="FQ213">
        <v>1.87073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-6.05</v>
      </c>
      <c r="GF213">
        <v>-0.1041</v>
      </c>
      <c r="GG213">
        <v>-2.056217051124162</v>
      </c>
      <c r="GH213">
        <v>-0.003737517340571005</v>
      </c>
      <c r="GI213">
        <v>5.982085394622747E-07</v>
      </c>
      <c r="GJ213">
        <v>-1.391655459703326E-10</v>
      </c>
      <c r="GK213">
        <v>-0.1041177506153227</v>
      </c>
      <c r="GL213">
        <v>0</v>
      </c>
      <c r="GM213">
        <v>0</v>
      </c>
      <c r="GN213">
        <v>0</v>
      </c>
      <c r="GO213">
        <v>3</v>
      </c>
      <c r="GP213">
        <v>2314</v>
      </c>
      <c r="GQ213">
        <v>1</v>
      </c>
      <c r="GR213">
        <v>27</v>
      </c>
      <c r="GS213">
        <v>5521.3</v>
      </c>
      <c r="GT213">
        <v>5521.2</v>
      </c>
      <c r="GU213">
        <v>2.6001</v>
      </c>
      <c r="GV213">
        <v>2.21069</v>
      </c>
      <c r="GW213">
        <v>1.39648</v>
      </c>
      <c r="GX213">
        <v>2.35474</v>
      </c>
      <c r="GY213">
        <v>1.49536</v>
      </c>
      <c r="GZ213">
        <v>2.39746</v>
      </c>
      <c r="HA213">
        <v>40.2728</v>
      </c>
      <c r="HB213">
        <v>23.8861</v>
      </c>
      <c r="HC213">
        <v>18</v>
      </c>
      <c r="HD213">
        <v>533.1319999999999</v>
      </c>
      <c r="HE213">
        <v>441.834</v>
      </c>
      <c r="HF213">
        <v>34.6359</v>
      </c>
      <c r="HG213">
        <v>28.833</v>
      </c>
      <c r="HH213">
        <v>30.0002</v>
      </c>
      <c r="HI213">
        <v>28.6569</v>
      </c>
      <c r="HJ213">
        <v>28.5647</v>
      </c>
      <c r="HK213">
        <v>52.028</v>
      </c>
      <c r="HL213">
        <v>0</v>
      </c>
      <c r="HM213">
        <v>100</v>
      </c>
      <c r="HN213">
        <v>34.6308</v>
      </c>
      <c r="HO213">
        <v>1288.7</v>
      </c>
      <c r="HP213">
        <v>29.2491</v>
      </c>
      <c r="HQ213">
        <v>100.823</v>
      </c>
      <c r="HR213">
        <v>100.696</v>
      </c>
    </row>
    <row r="214" spans="1:226">
      <c r="A214">
        <v>198</v>
      </c>
      <c r="B214">
        <v>1678813060.6</v>
      </c>
      <c r="C214">
        <v>2741.5</v>
      </c>
      <c r="D214" t="s">
        <v>755</v>
      </c>
      <c r="E214" t="s">
        <v>756</v>
      </c>
      <c r="F214">
        <v>5</v>
      </c>
      <c r="G214" t="s">
        <v>410</v>
      </c>
      <c r="H214" t="s">
        <v>354</v>
      </c>
      <c r="I214">
        <v>1678813053.1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1313.089242507503</v>
      </c>
      <c r="AK214">
        <v>1287.904363636364</v>
      </c>
      <c r="AL214">
        <v>3.435862959753705</v>
      </c>
      <c r="AM214">
        <v>64.39816624737645</v>
      </c>
      <c r="AN214">
        <f>(AP214 - AO214 + BO214*1E3/(8.314*(BQ214+273.15)) * AR214/BN214 * AQ214) * BN214/(100*BB214) * 1000/(1000 - AP214)</f>
        <v>0</v>
      </c>
      <c r="AO214">
        <v>28.11447919165029</v>
      </c>
      <c r="AP214">
        <v>29.00383636363635</v>
      </c>
      <c r="AQ214">
        <v>-4.128159093968445E-06</v>
      </c>
      <c r="AR214">
        <v>112.6110813942616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2.96</v>
      </c>
      <c r="BC214">
        <v>0.5</v>
      </c>
      <c r="BD214" t="s">
        <v>355</v>
      </c>
      <c r="BE214">
        <v>2</v>
      </c>
      <c r="BF214" t="b">
        <v>1</v>
      </c>
      <c r="BG214">
        <v>1678813053.1</v>
      </c>
      <c r="BH214">
        <v>1227.178518518519</v>
      </c>
      <c r="BI214">
        <v>1261.047407407407</v>
      </c>
      <c r="BJ214">
        <v>29.00745555555556</v>
      </c>
      <c r="BK214">
        <v>28.11262962962963</v>
      </c>
      <c r="BL214">
        <v>1233.195185185185</v>
      </c>
      <c r="BM214">
        <v>29.11157407407407</v>
      </c>
      <c r="BN214">
        <v>500.0817407407408</v>
      </c>
      <c r="BO214">
        <v>90.99679999999999</v>
      </c>
      <c r="BP214">
        <v>0.09998957037037036</v>
      </c>
      <c r="BQ214">
        <v>34.4017037037037</v>
      </c>
      <c r="BR214">
        <v>35.0079962962963</v>
      </c>
      <c r="BS214">
        <v>999.9000000000001</v>
      </c>
      <c r="BT214">
        <v>0</v>
      </c>
      <c r="BU214">
        <v>0</v>
      </c>
      <c r="BV214">
        <v>9997.81962962963</v>
      </c>
      <c r="BW214">
        <v>0</v>
      </c>
      <c r="BX214">
        <v>6.407659999999999</v>
      </c>
      <c r="BY214">
        <v>-33.86858888888889</v>
      </c>
      <c r="BZ214">
        <v>1263.838148148148</v>
      </c>
      <c r="CA214">
        <v>1297.522962962963</v>
      </c>
      <c r="CB214">
        <v>0.8948346666666668</v>
      </c>
      <c r="CC214">
        <v>1261.047407407407</v>
      </c>
      <c r="CD214">
        <v>28.11262962962963</v>
      </c>
      <c r="CE214">
        <v>2.639584814814814</v>
      </c>
      <c r="CF214">
        <v>2.558158888888889</v>
      </c>
      <c r="CG214">
        <v>21.91377407407408</v>
      </c>
      <c r="CH214">
        <v>21.40132222222222</v>
      </c>
      <c r="CI214">
        <v>2000.008148148148</v>
      </c>
      <c r="CJ214">
        <v>0.9799957777777777</v>
      </c>
      <c r="CK214">
        <v>0.02000442222222222</v>
      </c>
      <c r="CL214">
        <v>0</v>
      </c>
      <c r="CM214">
        <v>2.321792592592593</v>
      </c>
      <c r="CN214">
        <v>0</v>
      </c>
      <c r="CO214">
        <v>5693.264814814815</v>
      </c>
      <c r="CP214">
        <v>16749.5</v>
      </c>
      <c r="CQ214">
        <v>39.5</v>
      </c>
      <c r="CR214">
        <v>40.06199999999999</v>
      </c>
      <c r="CS214">
        <v>39.42781481481481</v>
      </c>
      <c r="CT214">
        <v>39.375</v>
      </c>
      <c r="CU214">
        <v>39.312</v>
      </c>
      <c r="CV214">
        <v>1959.998148148148</v>
      </c>
      <c r="CW214">
        <v>40.01</v>
      </c>
      <c r="CX214">
        <v>0</v>
      </c>
      <c r="CY214">
        <v>1678813065.9</v>
      </c>
      <c r="CZ214">
        <v>0</v>
      </c>
      <c r="DA214">
        <v>0</v>
      </c>
      <c r="DB214" t="s">
        <v>356</v>
      </c>
      <c r="DC214">
        <v>1678481775.6</v>
      </c>
      <c r="DD214">
        <v>1678481780.6</v>
      </c>
      <c r="DE214">
        <v>0</v>
      </c>
      <c r="DF214">
        <v>1.339</v>
      </c>
      <c r="DG214">
        <v>0.082</v>
      </c>
      <c r="DH214">
        <v>-1.99</v>
      </c>
      <c r="DI214">
        <v>-0.032</v>
      </c>
      <c r="DJ214">
        <v>420</v>
      </c>
      <c r="DK214">
        <v>29</v>
      </c>
      <c r="DL214">
        <v>0.33</v>
      </c>
      <c r="DM214">
        <v>0.22</v>
      </c>
      <c r="DN214">
        <v>-33.83734</v>
      </c>
      <c r="DO214">
        <v>-0.5669178236397435</v>
      </c>
      <c r="DP214">
        <v>0.08140498387691082</v>
      </c>
      <c r="DQ214">
        <v>0</v>
      </c>
      <c r="DR214">
        <v>0.8974059249999999</v>
      </c>
      <c r="DS214">
        <v>-0.0527992682926856</v>
      </c>
      <c r="DT214">
        <v>0.005132457376284297</v>
      </c>
      <c r="DU214">
        <v>1</v>
      </c>
      <c r="DV214">
        <v>1</v>
      </c>
      <c r="DW214">
        <v>2</v>
      </c>
      <c r="DX214" t="s">
        <v>357</v>
      </c>
      <c r="DY214">
        <v>2.98028</v>
      </c>
      <c r="DZ214">
        <v>2.71546</v>
      </c>
      <c r="EA214">
        <v>0.200115</v>
      </c>
      <c r="EB214">
        <v>0.201003</v>
      </c>
      <c r="EC214">
        <v>0.122694</v>
      </c>
      <c r="ED214">
        <v>0.117657</v>
      </c>
      <c r="EE214">
        <v>25357</v>
      </c>
      <c r="EF214">
        <v>25416.3</v>
      </c>
      <c r="EG214">
        <v>29478.9</v>
      </c>
      <c r="EH214">
        <v>29430.5</v>
      </c>
      <c r="EI214">
        <v>34264.6</v>
      </c>
      <c r="EJ214">
        <v>34491</v>
      </c>
      <c r="EK214">
        <v>41534.2</v>
      </c>
      <c r="EL214">
        <v>41919.4</v>
      </c>
      <c r="EM214">
        <v>1.94972</v>
      </c>
      <c r="EN214">
        <v>1.87932</v>
      </c>
      <c r="EO214">
        <v>0.177734</v>
      </c>
      <c r="EP214">
        <v>0</v>
      </c>
      <c r="EQ214">
        <v>32.1299</v>
      </c>
      <c r="ER214">
        <v>999.9</v>
      </c>
      <c r="ES214">
        <v>51.1</v>
      </c>
      <c r="ET214">
        <v>33.3</v>
      </c>
      <c r="EU214">
        <v>28.853</v>
      </c>
      <c r="EV214">
        <v>63.1809</v>
      </c>
      <c r="EW214">
        <v>31.7188</v>
      </c>
      <c r="EX214">
        <v>1</v>
      </c>
      <c r="EY214">
        <v>0.097688</v>
      </c>
      <c r="EZ214">
        <v>-2.03951</v>
      </c>
      <c r="FA214">
        <v>20.3269</v>
      </c>
      <c r="FB214">
        <v>5.21654</v>
      </c>
      <c r="FC214">
        <v>12.0099</v>
      </c>
      <c r="FD214">
        <v>4.9877</v>
      </c>
      <c r="FE214">
        <v>3.2884</v>
      </c>
      <c r="FF214">
        <v>9999</v>
      </c>
      <c r="FG214">
        <v>9999</v>
      </c>
      <c r="FH214">
        <v>9999</v>
      </c>
      <c r="FI214">
        <v>999.9</v>
      </c>
      <c r="FJ214">
        <v>1.86798</v>
      </c>
      <c r="FK214">
        <v>1.86707</v>
      </c>
      <c r="FL214">
        <v>1.86646</v>
      </c>
      <c r="FM214">
        <v>1.86631</v>
      </c>
      <c r="FN214">
        <v>1.86821</v>
      </c>
      <c r="FO214">
        <v>1.87059</v>
      </c>
      <c r="FP214">
        <v>1.86934</v>
      </c>
      <c r="FQ214">
        <v>1.87073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-6.09</v>
      </c>
      <c r="GF214">
        <v>-0.1041</v>
      </c>
      <c r="GG214">
        <v>-2.056217051124162</v>
      </c>
      <c r="GH214">
        <v>-0.003737517340571005</v>
      </c>
      <c r="GI214">
        <v>5.982085394622747E-07</v>
      </c>
      <c r="GJ214">
        <v>-1.391655459703326E-10</v>
      </c>
      <c r="GK214">
        <v>-0.1041177506153227</v>
      </c>
      <c r="GL214">
        <v>0</v>
      </c>
      <c r="GM214">
        <v>0</v>
      </c>
      <c r="GN214">
        <v>0</v>
      </c>
      <c r="GO214">
        <v>3</v>
      </c>
      <c r="GP214">
        <v>2314</v>
      </c>
      <c r="GQ214">
        <v>1</v>
      </c>
      <c r="GR214">
        <v>27</v>
      </c>
      <c r="GS214">
        <v>5521.4</v>
      </c>
      <c r="GT214">
        <v>5521.3</v>
      </c>
      <c r="GU214">
        <v>2.62451</v>
      </c>
      <c r="GV214">
        <v>2.20215</v>
      </c>
      <c r="GW214">
        <v>1.39648</v>
      </c>
      <c r="GX214">
        <v>2.35352</v>
      </c>
      <c r="GY214">
        <v>1.49536</v>
      </c>
      <c r="GZ214">
        <v>2.56836</v>
      </c>
      <c r="HA214">
        <v>40.2728</v>
      </c>
      <c r="HB214">
        <v>23.8949</v>
      </c>
      <c r="HC214">
        <v>18</v>
      </c>
      <c r="HD214">
        <v>533.109</v>
      </c>
      <c r="HE214">
        <v>442.047</v>
      </c>
      <c r="HF214">
        <v>34.6269</v>
      </c>
      <c r="HG214">
        <v>28.8355</v>
      </c>
      <c r="HH214">
        <v>30.0001</v>
      </c>
      <c r="HI214">
        <v>28.6581</v>
      </c>
      <c r="HJ214">
        <v>28.5665</v>
      </c>
      <c r="HK214">
        <v>52.5297</v>
      </c>
      <c r="HL214">
        <v>0</v>
      </c>
      <c r="HM214">
        <v>100</v>
      </c>
      <c r="HN214">
        <v>34.6234</v>
      </c>
      <c r="HO214">
        <v>1308.74</v>
      </c>
      <c r="HP214">
        <v>29.2491</v>
      </c>
      <c r="HQ214">
        <v>100.824</v>
      </c>
      <c r="HR214">
        <v>100.696</v>
      </c>
    </row>
    <row r="215" spans="1:226">
      <c r="A215">
        <v>199</v>
      </c>
      <c r="B215">
        <v>1678813065.6</v>
      </c>
      <c r="C215">
        <v>2746.5</v>
      </c>
      <c r="D215" t="s">
        <v>757</v>
      </c>
      <c r="E215" t="s">
        <v>758</v>
      </c>
      <c r="F215">
        <v>5</v>
      </c>
      <c r="G215" t="s">
        <v>410</v>
      </c>
      <c r="H215" t="s">
        <v>354</v>
      </c>
      <c r="I215">
        <v>1678813057.814285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1330.361427630075</v>
      </c>
      <c r="AK215">
        <v>1305.131272727272</v>
      </c>
      <c r="AL215">
        <v>3.45108516696826</v>
      </c>
      <c r="AM215">
        <v>64.39816624737645</v>
      </c>
      <c r="AN215">
        <f>(AP215 - AO215 + BO215*1E3/(8.314*(BQ215+273.15)) * AR215/BN215 * AQ215) * BN215/(100*BB215) * 1000/(1000 - AP215)</f>
        <v>0</v>
      </c>
      <c r="AO215">
        <v>28.11439704535126</v>
      </c>
      <c r="AP215">
        <v>29.00121212121211</v>
      </c>
      <c r="AQ215">
        <v>-8.895977350002482E-06</v>
      </c>
      <c r="AR215">
        <v>112.6110813942616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2.96</v>
      </c>
      <c r="BC215">
        <v>0.5</v>
      </c>
      <c r="BD215" t="s">
        <v>355</v>
      </c>
      <c r="BE215">
        <v>2</v>
      </c>
      <c r="BF215" t="b">
        <v>1</v>
      </c>
      <c r="BG215">
        <v>1678813057.814285</v>
      </c>
      <c r="BH215">
        <v>1242.930714285714</v>
      </c>
      <c r="BI215">
        <v>1276.848928571428</v>
      </c>
      <c r="BJ215">
        <v>29.00508571428572</v>
      </c>
      <c r="BK215">
        <v>28.11372857142857</v>
      </c>
      <c r="BL215">
        <v>1248.993928571429</v>
      </c>
      <c r="BM215">
        <v>29.10921071428572</v>
      </c>
      <c r="BN215">
        <v>500.0683214285714</v>
      </c>
      <c r="BO215">
        <v>90.99762857142858</v>
      </c>
      <c r="BP215">
        <v>0.09995533214285714</v>
      </c>
      <c r="BQ215">
        <v>34.39814285714285</v>
      </c>
      <c r="BR215">
        <v>35.00824285714285</v>
      </c>
      <c r="BS215">
        <v>999.9000000000002</v>
      </c>
      <c r="BT215">
        <v>0</v>
      </c>
      <c r="BU215">
        <v>0</v>
      </c>
      <c r="BV215">
        <v>9998.636785714285</v>
      </c>
      <c r="BW215">
        <v>0</v>
      </c>
      <c r="BX215">
        <v>6.322997142857142</v>
      </c>
      <c r="BY215">
        <v>-33.91731428571428</v>
      </c>
      <c r="BZ215">
        <v>1280.058928571428</v>
      </c>
      <c r="CA215">
        <v>1313.783928571429</v>
      </c>
      <c r="CB215">
        <v>0.8913705357142858</v>
      </c>
      <c r="CC215">
        <v>1276.848928571428</v>
      </c>
      <c r="CD215">
        <v>28.11372857142857</v>
      </c>
      <c r="CE215">
        <v>2.639394285714285</v>
      </c>
      <c r="CF215">
        <v>2.558282142857142</v>
      </c>
      <c r="CG215">
        <v>21.91258928571429</v>
      </c>
      <c r="CH215">
        <v>21.40211785714285</v>
      </c>
      <c r="CI215">
        <v>2000.001071428571</v>
      </c>
      <c r="CJ215">
        <v>0.9799957857142856</v>
      </c>
      <c r="CK215">
        <v>0.02000441428571429</v>
      </c>
      <c r="CL215">
        <v>0</v>
      </c>
      <c r="CM215">
        <v>2.302510714285714</v>
      </c>
      <c r="CN215">
        <v>0</v>
      </c>
      <c r="CO215">
        <v>5693.932142857143</v>
      </c>
      <c r="CP215">
        <v>16749.43214285715</v>
      </c>
      <c r="CQ215">
        <v>39.5</v>
      </c>
      <c r="CR215">
        <v>40.06199999999999</v>
      </c>
      <c r="CS215">
        <v>39.42149999999999</v>
      </c>
      <c r="CT215">
        <v>39.375</v>
      </c>
      <c r="CU215">
        <v>39.312</v>
      </c>
      <c r="CV215">
        <v>1959.991071428572</v>
      </c>
      <c r="CW215">
        <v>40.01</v>
      </c>
      <c r="CX215">
        <v>0</v>
      </c>
      <c r="CY215">
        <v>1678813070.7</v>
      </c>
      <c r="CZ215">
        <v>0</v>
      </c>
      <c r="DA215">
        <v>0</v>
      </c>
      <c r="DB215" t="s">
        <v>356</v>
      </c>
      <c r="DC215">
        <v>1678481775.6</v>
      </c>
      <c r="DD215">
        <v>1678481780.6</v>
      </c>
      <c r="DE215">
        <v>0</v>
      </c>
      <c r="DF215">
        <v>1.339</v>
      </c>
      <c r="DG215">
        <v>0.082</v>
      </c>
      <c r="DH215">
        <v>-1.99</v>
      </c>
      <c r="DI215">
        <v>-0.032</v>
      </c>
      <c r="DJ215">
        <v>420</v>
      </c>
      <c r="DK215">
        <v>29</v>
      </c>
      <c r="DL215">
        <v>0.33</v>
      </c>
      <c r="DM215">
        <v>0.22</v>
      </c>
      <c r="DN215">
        <v>-33.88393499999999</v>
      </c>
      <c r="DO215">
        <v>-0.5742213883676649</v>
      </c>
      <c r="DP215">
        <v>0.0872981430214869</v>
      </c>
      <c r="DQ215">
        <v>0</v>
      </c>
      <c r="DR215">
        <v>0.8941669999999998</v>
      </c>
      <c r="DS215">
        <v>-0.04875390619137111</v>
      </c>
      <c r="DT215">
        <v>0.004750041752448079</v>
      </c>
      <c r="DU215">
        <v>1</v>
      </c>
      <c r="DV215">
        <v>1</v>
      </c>
      <c r="DW215">
        <v>2</v>
      </c>
      <c r="DX215" t="s">
        <v>357</v>
      </c>
      <c r="DY215">
        <v>2.98051</v>
      </c>
      <c r="DZ215">
        <v>2.71553</v>
      </c>
      <c r="EA215">
        <v>0.201767</v>
      </c>
      <c r="EB215">
        <v>0.20264</v>
      </c>
      <c r="EC215">
        <v>0.122685</v>
      </c>
      <c r="ED215">
        <v>0.117651</v>
      </c>
      <c r="EE215">
        <v>25305.2</v>
      </c>
      <c r="EF215">
        <v>25364</v>
      </c>
      <c r="EG215">
        <v>29479.7</v>
      </c>
      <c r="EH215">
        <v>29430.2</v>
      </c>
      <c r="EI215">
        <v>34265.7</v>
      </c>
      <c r="EJ215">
        <v>34491</v>
      </c>
      <c r="EK215">
        <v>41535.1</v>
      </c>
      <c r="EL215">
        <v>41919.1</v>
      </c>
      <c r="EM215">
        <v>1.94975</v>
      </c>
      <c r="EN215">
        <v>1.87943</v>
      </c>
      <c r="EO215">
        <v>0.177749</v>
      </c>
      <c r="EP215">
        <v>0</v>
      </c>
      <c r="EQ215">
        <v>32.1322</v>
      </c>
      <c r="ER215">
        <v>999.9</v>
      </c>
      <c r="ES215">
        <v>51.1</v>
      </c>
      <c r="ET215">
        <v>33.3</v>
      </c>
      <c r="EU215">
        <v>28.8515</v>
      </c>
      <c r="EV215">
        <v>63.2209</v>
      </c>
      <c r="EW215">
        <v>31.7107</v>
      </c>
      <c r="EX215">
        <v>1</v>
      </c>
      <c r="EY215">
        <v>0.0977185</v>
      </c>
      <c r="EZ215">
        <v>-2.04477</v>
      </c>
      <c r="FA215">
        <v>20.3267</v>
      </c>
      <c r="FB215">
        <v>5.21789</v>
      </c>
      <c r="FC215">
        <v>12.0099</v>
      </c>
      <c r="FD215">
        <v>4.98895</v>
      </c>
      <c r="FE215">
        <v>3.28865</v>
      </c>
      <c r="FF215">
        <v>9999</v>
      </c>
      <c r="FG215">
        <v>9999</v>
      </c>
      <c r="FH215">
        <v>9999</v>
      </c>
      <c r="FI215">
        <v>999.9</v>
      </c>
      <c r="FJ215">
        <v>1.86798</v>
      </c>
      <c r="FK215">
        <v>1.86705</v>
      </c>
      <c r="FL215">
        <v>1.86646</v>
      </c>
      <c r="FM215">
        <v>1.8663</v>
      </c>
      <c r="FN215">
        <v>1.86824</v>
      </c>
      <c r="FO215">
        <v>1.87059</v>
      </c>
      <c r="FP215">
        <v>1.86931</v>
      </c>
      <c r="FQ215">
        <v>1.87073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-6.14</v>
      </c>
      <c r="GF215">
        <v>-0.1041</v>
      </c>
      <c r="GG215">
        <v>-2.056217051124162</v>
      </c>
      <c r="GH215">
        <v>-0.003737517340571005</v>
      </c>
      <c r="GI215">
        <v>5.982085394622747E-07</v>
      </c>
      <c r="GJ215">
        <v>-1.391655459703326E-10</v>
      </c>
      <c r="GK215">
        <v>-0.1041177506153227</v>
      </c>
      <c r="GL215">
        <v>0</v>
      </c>
      <c r="GM215">
        <v>0</v>
      </c>
      <c r="GN215">
        <v>0</v>
      </c>
      <c r="GO215">
        <v>3</v>
      </c>
      <c r="GP215">
        <v>2314</v>
      </c>
      <c r="GQ215">
        <v>1</v>
      </c>
      <c r="GR215">
        <v>27</v>
      </c>
      <c r="GS215">
        <v>5521.5</v>
      </c>
      <c r="GT215">
        <v>5521.4</v>
      </c>
      <c r="GU215">
        <v>2.65381</v>
      </c>
      <c r="GV215">
        <v>2.21069</v>
      </c>
      <c r="GW215">
        <v>1.39771</v>
      </c>
      <c r="GX215">
        <v>2.35229</v>
      </c>
      <c r="GY215">
        <v>1.49536</v>
      </c>
      <c r="GZ215">
        <v>2.4231</v>
      </c>
      <c r="HA215">
        <v>40.2728</v>
      </c>
      <c r="HB215">
        <v>23.8861</v>
      </c>
      <c r="HC215">
        <v>18</v>
      </c>
      <c r="HD215">
        <v>533.136</v>
      </c>
      <c r="HE215">
        <v>442.119</v>
      </c>
      <c r="HF215">
        <v>34.62</v>
      </c>
      <c r="HG215">
        <v>28.8355</v>
      </c>
      <c r="HH215">
        <v>30.0001</v>
      </c>
      <c r="HI215">
        <v>28.6593</v>
      </c>
      <c r="HJ215">
        <v>28.5678</v>
      </c>
      <c r="HK215">
        <v>53.1066</v>
      </c>
      <c r="HL215">
        <v>0</v>
      </c>
      <c r="HM215">
        <v>100</v>
      </c>
      <c r="HN215">
        <v>34.6184</v>
      </c>
      <c r="HO215">
        <v>1322.11</v>
      </c>
      <c r="HP215">
        <v>29.2491</v>
      </c>
      <c r="HQ215">
        <v>100.826</v>
      </c>
      <c r="HR215">
        <v>100.695</v>
      </c>
    </row>
    <row r="216" spans="1:226">
      <c r="A216">
        <v>200</v>
      </c>
      <c r="B216">
        <v>1678813070.6</v>
      </c>
      <c r="C216">
        <v>2751.5</v>
      </c>
      <c r="D216" t="s">
        <v>759</v>
      </c>
      <c r="E216" t="s">
        <v>760</v>
      </c>
      <c r="F216">
        <v>5</v>
      </c>
      <c r="G216" t="s">
        <v>410</v>
      </c>
      <c r="H216" t="s">
        <v>354</v>
      </c>
      <c r="I216">
        <v>1678813063.1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1347.573063514979</v>
      </c>
      <c r="AK216">
        <v>1322.306303030303</v>
      </c>
      <c r="AL216">
        <v>3.422530329235901</v>
      </c>
      <c r="AM216">
        <v>64.39816624737645</v>
      </c>
      <c r="AN216">
        <f>(AP216 - AO216 + BO216*1E3/(8.314*(BQ216+273.15)) * AR216/BN216 * AQ216) * BN216/(100*BB216) * 1000/(1000 - AP216)</f>
        <v>0</v>
      </c>
      <c r="AO216">
        <v>28.11486158022241</v>
      </c>
      <c r="AP216">
        <v>28.9939690909091</v>
      </c>
      <c r="AQ216">
        <v>-1.603560756663506E-05</v>
      </c>
      <c r="AR216">
        <v>112.6110813942616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2.96</v>
      </c>
      <c r="BC216">
        <v>0.5</v>
      </c>
      <c r="BD216" t="s">
        <v>355</v>
      </c>
      <c r="BE216">
        <v>2</v>
      </c>
      <c r="BF216" t="b">
        <v>1</v>
      </c>
      <c r="BG216">
        <v>1678813063.1</v>
      </c>
      <c r="BH216">
        <v>1260.595185185185</v>
      </c>
      <c r="BI216">
        <v>1294.557037037037</v>
      </c>
      <c r="BJ216">
        <v>29.00164814814815</v>
      </c>
      <c r="BK216">
        <v>28.1144037037037</v>
      </c>
      <c r="BL216">
        <v>1266.70962962963</v>
      </c>
      <c r="BM216">
        <v>29.10578148148148</v>
      </c>
      <c r="BN216">
        <v>500.0679629629631</v>
      </c>
      <c r="BO216">
        <v>90.99870370370371</v>
      </c>
      <c r="BP216">
        <v>0.09999647777777777</v>
      </c>
      <c r="BQ216">
        <v>34.39367407407407</v>
      </c>
      <c r="BR216">
        <v>35.0056074074074</v>
      </c>
      <c r="BS216">
        <v>999.9000000000001</v>
      </c>
      <c r="BT216">
        <v>0</v>
      </c>
      <c r="BU216">
        <v>0</v>
      </c>
      <c r="BV216">
        <v>9992.272962962963</v>
      </c>
      <c r="BW216">
        <v>0</v>
      </c>
      <c r="BX216">
        <v>6.126309629629628</v>
      </c>
      <c r="BY216">
        <v>-33.96095185185185</v>
      </c>
      <c r="BZ216">
        <v>1298.246666666667</v>
      </c>
      <c r="CA216">
        <v>1332.004814814815</v>
      </c>
      <c r="CB216">
        <v>0.8872553333333334</v>
      </c>
      <c r="CC216">
        <v>1294.557037037037</v>
      </c>
      <c r="CD216">
        <v>28.1144037037037</v>
      </c>
      <c r="CE216">
        <v>2.639113703703704</v>
      </c>
      <c r="CF216">
        <v>2.558374444444444</v>
      </c>
      <c r="CG216">
        <v>21.91083703703703</v>
      </c>
      <c r="CH216">
        <v>21.40271111111112</v>
      </c>
      <c r="CI216">
        <v>2000.00962962963</v>
      </c>
      <c r="CJ216">
        <v>0.979996</v>
      </c>
      <c r="CK216">
        <v>0.0200042</v>
      </c>
      <c r="CL216">
        <v>0</v>
      </c>
      <c r="CM216">
        <v>2.348066666666667</v>
      </c>
      <c r="CN216">
        <v>0</v>
      </c>
      <c r="CO216">
        <v>5694.55</v>
      </c>
      <c r="CP216">
        <v>16749.51111111111</v>
      </c>
      <c r="CQ216">
        <v>39.50229629629629</v>
      </c>
      <c r="CR216">
        <v>40.06199999999999</v>
      </c>
      <c r="CS216">
        <v>39.41633333333333</v>
      </c>
      <c r="CT216">
        <v>39.375</v>
      </c>
      <c r="CU216">
        <v>39.312</v>
      </c>
      <c r="CV216">
        <v>1959.999629629629</v>
      </c>
      <c r="CW216">
        <v>40.01</v>
      </c>
      <c r="CX216">
        <v>0</v>
      </c>
      <c r="CY216">
        <v>1678813075.5</v>
      </c>
      <c r="CZ216">
        <v>0</v>
      </c>
      <c r="DA216">
        <v>0</v>
      </c>
      <c r="DB216" t="s">
        <v>356</v>
      </c>
      <c r="DC216">
        <v>1678481775.6</v>
      </c>
      <c r="DD216">
        <v>1678481780.6</v>
      </c>
      <c r="DE216">
        <v>0</v>
      </c>
      <c r="DF216">
        <v>1.339</v>
      </c>
      <c r="DG216">
        <v>0.082</v>
      </c>
      <c r="DH216">
        <v>-1.99</v>
      </c>
      <c r="DI216">
        <v>-0.032</v>
      </c>
      <c r="DJ216">
        <v>420</v>
      </c>
      <c r="DK216">
        <v>29</v>
      </c>
      <c r="DL216">
        <v>0.33</v>
      </c>
      <c r="DM216">
        <v>0.22</v>
      </c>
      <c r="DN216">
        <v>-33.92901500000001</v>
      </c>
      <c r="DO216">
        <v>-0.7193155722325796</v>
      </c>
      <c r="DP216">
        <v>0.1090359655113853</v>
      </c>
      <c r="DQ216">
        <v>0</v>
      </c>
      <c r="DR216">
        <v>0.8902276</v>
      </c>
      <c r="DS216">
        <v>-0.04295644277673819</v>
      </c>
      <c r="DT216">
        <v>0.004196891098182073</v>
      </c>
      <c r="DU216">
        <v>1</v>
      </c>
      <c r="DV216">
        <v>1</v>
      </c>
      <c r="DW216">
        <v>2</v>
      </c>
      <c r="DX216" t="s">
        <v>357</v>
      </c>
      <c r="DY216">
        <v>2.98017</v>
      </c>
      <c r="DZ216">
        <v>2.71557</v>
      </c>
      <c r="EA216">
        <v>0.20341</v>
      </c>
      <c r="EB216">
        <v>0.204235</v>
      </c>
      <c r="EC216">
        <v>0.122667</v>
      </c>
      <c r="ED216">
        <v>0.117658</v>
      </c>
      <c r="EE216">
        <v>25253</v>
      </c>
      <c r="EF216">
        <v>25313.1</v>
      </c>
      <c r="EG216">
        <v>29479.6</v>
      </c>
      <c r="EH216">
        <v>29430.1</v>
      </c>
      <c r="EI216">
        <v>34266.2</v>
      </c>
      <c r="EJ216">
        <v>34490.9</v>
      </c>
      <c r="EK216">
        <v>41534.8</v>
      </c>
      <c r="EL216">
        <v>41919.2</v>
      </c>
      <c r="EM216">
        <v>1.94953</v>
      </c>
      <c r="EN216">
        <v>1.87925</v>
      </c>
      <c r="EO216">
        <v>0.177361</v>
      </c>
      <c r="EP216">
        <v>0</v>
      </c>
      <c r="EQ216">
        <v>32.1328</v>
      </c>
      <c r="ER216">
        <v>999.9</v>
      </c>
      <c r="ES216">
        <v>51.1</v>
      </c>
      <c r="ET216">
        <v>33.4</v>
      </c>
      <c r="EU216">
        <v>29.0128</v>
      </c>
      <c r="EV216">
        <v>62.9909</v>
      </c>
      <c r="EW216">
        <v>31.7548</v>
      </c>
      <c r="EX216">
        <v>1</v>
      </c>
      <c r="EY216">
        <v>0.0977845</v>
      </c>
      <c r="EZ216">
        <v>-2.04483</v>
      </c>
      <c r="FA216">
        <v>20.3268</v>
      </c>
      <c r="FB216">
        <v>5.21774</v>
      </c>
      <c r="FC216">
        <v>12.0099</v>
      </c>
      <c r="FD216">
        <v>4.9885</v>
      </c>
      <c r="FE216">
        <v>3.28865</v>
      </c>
      <c r="FF216">
        <v>9999</v>
      </c>
      <c r="FG216">
        <v>9999</v>
      </c>
      <c r="FH216">
        <v>9999</v>
      </c>
      <c r="FI216">
        <v>999.9</v>
      </c>
      <c r="FJ216">
        <v>1.86798</v>
      </c>
      <c r="FK216">
        <v>1.86707</v>
      </c>
      <c r="FL216">
        <v>1.86646</v>
      </c>
      <c r="FM216">
        <v>1.86632</v>
      </c>
      <c r="FN216">
        <v>1.86824</v>
      </c>
      <c r="FO216">
        <v>1.87059</v>
      </c>
      <c r="FP216">
        <v>1.86929</v>
      </c>
      <c r="FQ216">
        <v>1.87073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-6.19</v>
      </c>
      <c r="GF216">
        <v>-0.1041</v>
      </c>
      <c r="GG216">
        <v>-2.056217051124162</v>
      </c>
      <c r="GH216">
        <v>-0.003737517340571005</v>
      </c>
      <c r="GI216">
        <v>5.982085394622747E-07</v>
      </c>
      <c r="GJ216">
        <v>-1.391655459703326E-10</v>
      </c>
      <c r="GK216">
        <v>-0.1041177506153227</v>
      </c>
      <c r="GL216">
        <v>0</v>
      </c>
      <c r="GM216">
        <v>0</v>
      </c>
      <c r="GN216">
        <v>0</v>
      </c>
      <c r="GO216">
        <v>3</v>
      </c>
      <c r="GP216">
        <v>2314</v>
      </c>
      <c r="GQ216">
        <v>1</v>
      </c>
      <c r="GR216">
        <v>27</v>
      </c>
      <c r="GS216">
        <v>5521.6</v>
      </c>
      <c r="GT216">
        <v>5521.5</v>
      </c>
      <c r="GU216">
        <v>2.67822</v>
      </c>
      <c r="GV216">
        <v>2.20825</v>
      </c>
      <c r="GW216">
        <v>1.39648</v>
      </c>
      <c r="GX216">
        <v>2.35352</v>
      </c>
      <c r="GY216">
        <v>1.49536</v>
      </c>
      <c r="GZ216">
        <v>2.41699</v>
      </c>
      <c r="HA216">
        <v>40.2728</v>
      </c>
      <c r="HB216">
        <v>23.8861</v>
      </c>
      <c r="HC216">
        <v>18</v>
      </c>
      <c r="HD216">
        <v>533</v>
      </c>
      <c r="HE216">
        <v>442.028</v>
      </c>
      <c r="HF216">
        <v>34.6152</v>
      </c>
      <c r="HG216">
        <v>28.8355</v>
      </c>
      <c r="HH216">
        <v>30.0002</v>
      </c>
      <c r="HI216">
        <v>28.6611</v>
      </c>
      <c r="HJ216">
        <v>28.5701</v>
      </c>
      <c r="HK216">
        <v>53.6056</v>
      </c>
      <c r="HL216">
        <v>0</v>
      </c>
      <c r="HM216">
        <v>100</v>
      </c>
      <c r="HN216">
        <v>34.6108</v>
      </c>
      <c r="HO216">
        <v>1342.14</v>
      </c>
      <c r="HP216">
        <v>29.2491</v>
      </c>
      <c r="HQ216">
        <v>100.825</v>
      </c>
      <c r="HR216">
        <v>100.695</v>
      </c>
    </row>
    <row r="217" spans="1:226">
      <c r="A217">
        <v>201</v>
      </c>
      <c r="B217">
        <v>1678813075.6</v>
      </c>
      <c r="C217">
        <v>2756.5</v>
      </c>
      <c r="D217" t="s">
        <v>761</v>
      </c>
      <c r="E217" t="s">
        <v>762</v>
      </c>
      <c r="F217">
        <v>5</v>
      </c>
      <c r="G217" t="s">
        <v>410</v>
      </c>
      <c r="H217" t="s">
        <v>354</v>
      </c>
      <c r="I217">
        <v>1678813067.814285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1364.858254626874</v>
      </c>
      <c r="AK217">
        <v>1339.395272727272</v>
      </c>
      <c r="AL217">
        <v>3.41712127192029</v>
      </c>
      <c r="AM217">
        <v>64.39816624737645</v>
      </c>
      <c r="AN217">
        <f>(AP217 - AO217 + BO217*1E3/(8.314*(BQ217+273.15)) * AR217/BN217 * AQ217) * BN217/(100*BB217) * 1000/(1000 - AP217)</f>
        <v>0</v>
      </c>
      <c r="AO217">
        <v>28.11344262224504</v>
      </c>
      <c r="AP217">
        <v>28.99119696969697</v>
      </c>
      <c r="AQ217">
        <v>-3.569583748837421E-06</v>
      </c>
      <c r="AR217">
        <v>112.6110813942616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2.96</v>
      </c>
      <c r="BC217">
        <v>0.5</v>
      </c>
      <c r="BD217" t="s">
        <v>355</v>
      </c>
      <c r="BE217">
        <v>2</v>
      </c>
      <c r="BF217" t="b">
        <v>1</v>
      </c>
      <c r="BG217">
        <v>1678813067.814285</v>
      </c>
      <c r="BH217">
        <v>1276.319285714286</v>
      </c>
      <c r="BI217">
        <v>1310.351785714286</v>
      </c>
      <c r="BJ217">
        <v>28.99768214285714</v>
      </c>
      <c r="BK217">
        <v>28.11443214285715</v>
      </c>
      <c r="BL217">
        <v>1282.478928571429</v>
      </c>
      <c r="BM217">
        <v>29.10180714285714</v>
      </c>
      <c r="BN217">
        <v>500.0602500000001</v>
      </c>
      <c r="BO217">
        <v>90.99967142857143</v>
      </c>
      <c r="BP217">
        <v>0.09996791785714286</v>
      </c>
      <c r="BQ217">
        <v>34.38839285714285</v>
      </c>
      <c r="BR217">
        <v>35.00138214285715</v>
      </c>
      <c r="BS217">
        <v>999.9000000000002</v>
      </c>
      <c r="BT217">
        <v>0</v>
      </c>
      <c r="BU217">
        <v>0</v>
      </c>
      <c r="BV217">
        <v>9996.768214285714</v>
      </c>
      <c r="BW217">
        <v>0</v>
      </c>
      <c r="BX217">
        <v>6.0672525</v>
      </c>
      <c r="BY217">
        <v>-34.03303928571429</v>
      </c>
      <c r="BZ217">
        <v>1314.434285714286</v>
      </c>
      <c r="CA217">
        <v>1348.256785714286</v>
      </c>
      <c r="CB217">
        <v>0.8832572142857141</v>
      </c>
      <c r="CC217">
        <v>1310.351785714286</v>
      </c>
      <c r="CD217">
        <v>28.11443214285715</v>
      </c>
      <c r="CE217">
        <v>2.638780714285714</v>
      </c>
      <c r="CF217">
        <v>2.558403928571428</v>
      </c>
      <c r="CG217">
        <v>21.90877142857143</v>
      </c>
      <c r="CH217">
        <v>21.40290000000001</v>
      </c>
      <c r="CI217">
        <v>1999.980357142857</v>
      </c>
      <c r="CJ217">
        <v>0.9799956785714284</v>
      </c>
      <c r="CK217">
        <v>0.02000452142857143</v>
      </c>
      <c r="CL217">
        <v>0</v>
      </c>
      <c r="CM217">
        <v>2.312607142857143</v>
      </c>
      <c r="CN217">
        <v>0</v>
      </c>
      <c r="CO217">
        <v>5694.948928571429</v>
      </c>
      <c r="CP217">
        <v>16749.26428571429</v>
      </c>
      <c r="CQ217">
        <v>39.50221428571428</v>
      </c>
      <c r="CR217">
        <v>40.06199999999999</v>
      </c>
      <c r="CS217">
        <v>39.42149999999999</v>
      </c>
      <c r="CT217">
        <v>39.375</v>
      </c>
      <c r="CU217">
        <v>39.312</v>
      </c>
      <c r="CV217">
        <v>1959.970357142857</v>
      </c>
      <c r="CW217">
        <v>40.01</v>
      </c>
      <c r="CX217">
        <v>0</v>
      </c>
      <c r="CY217">
        <v>1678813080.3</v>
      </c>
      <c r="CZ217">
        <v>0</v>
      </c>
      <c r="DA217">
        <v>0</v>
      </c>
      <c r="DB217" t="s">
        <v>356</v>
      </c>
      <c r="DC217">
        <v>1678481775.6</v>
      </c>
      <c r="DD217">
        <v>1678481780.6</v>
      </c>
      <c r="DE217">
        <v>0</v>
      </c>
      <c r="DF217">
        <v>1.339</v>
      </c>
      <c r="DG217">
        <v>0.082</v>
      </c>
      <c r="DH217">
        <v>-1.99</v>
      </c>
      <c r="DI217">
        <v>-0.032</v>
      </c>
      <c r="DJ217">
        <v>420</v>
      </c>
      <c r="DK217">
        <v>29</v>
      </c>
      <c r="DL217">
        <v>0.33</v>
      </c>
      <c r="DM217">
        <v>0.22</v>
      </c>
      <c r="DN217">
        <v>-33.99655853658536</v>
      </c>
      <c r="DO217">
        <v>-0.6808975609756281</v>
      </c>
      <c r="DP217">
        <v>0.1071670999195905</v>
      </c>
      <c r="DQ217">
        <v>0</v>
      </c>
      <c r="DR217">
        <v>0.8857432195121951</v>
      </c>
      <c r="DS217">
        <v>-0.0519344320557481</v>
      </c>
      <c r="DT217">
        <v>0.005267040667285449</v>
      </c>
      <c r="DU217">
        <v>1</v>
      </c>
      <c r="DV217">
        <v>1</v>
      </c>
      <c r="DW217">
        <v>2</v>
      </c>
      <c r="DX217" t="s">
        <v>357</v>
      </c>
      <c r="DY217">
        <v>2.98025</v>
      </c>
      <c r="DZ217">
        <v>2.7158</v>
      </c>
      <c r="EA217">
        <v>0.205022</v>
      </c>
      <c r="EB217">
        <v>0.205813</v>
      </c>
      <c r="EC217">
        <v>0.122654</v>
      </c>
      <c r="ED217">
        <v>0.117649</v>
      </c>
      <c r="EE217">
        <v>25201.3</v>
      </c>
      <c r="EF217">
        <v>25262.9</v>
      </c>
      <c r="EG217">
        <v>29478.9</v>
      </c>
      <c r="EH217">
        <v>29430.1</v>
      </c>
      <c r="EI217">
        <v>34266.7</v>
      </c>
      <c r="EJ217">
        <v>34491.2</v>
      </c>
      <c r="EK217">
        <v>41534.8</v>
      </c>
      <c r="EL217">
        <v>41919.1</v>
      </c>
      <c r="EM217">
        <v>1.94983</v>
      </c>
      <c r="EN217">
        <v>1.87945</v>
      </c>
      <c r="EO217">
        <v>0.176135</v>
      </c>
      <c r="EP217">
        <v>0</v>
      </c>
      <c r="EQ217">
        <v>32.135</v>
      </c>
      <c r="ER217">
        <v>999.9</v>
      </c>
      <c r="ES217">
        <v>51.1</v>
      </c>
      <c r="ET217">
        <v>33.4</v>
      </c>
      <c r="EU217">
        <v>29.0145</v>
      </c>
      <c r="EV217">
        <v>63.0609</v>
      </c>
      <c r="EW217">
        <v>31.9471</v>
      </c>
      <c r="EX217">
        <v>1</v>
      </c>
      <c r="EY217">
        <v>0.0979675</v>
      </c>
      <c r="EZ217">
        <v>-2.32163</v>
      </c>
      <c r="FA217">
        <v>20.3229</v>
      </c>
      <c r="FB217">
        <v>5.21759</v>
      </c>
      <c r="FC217">
        <v>12.0099</v>
      </c>
      <c r="FD217">
        <v>4.9887</v>
      </c>
      <c r="FE217">
        <v>3.28863</v>
      </c>
      <c r="FF217">
        <v>9999</v>
      </c>
      <c r="FG217">
        <v>9999</v>
      </c>
      <c r="FH217">
        <v>9999</v>
      </c>
      <c r="FI217">
        <v>999.9</v>
      </c>
      <c r="FJ217">
        <v>1.86798</v>
      </c>
      <c r="FK217">
        <v>1.86707</v>
      </c>
      <c r="FL217">
        <v>1.86646</v>
      </c>
      <c r="FM217">
        <v>1.86633</v>
      </c>
      <c r="FN217">
        <v>1.86824</v>
      </c>
      <c r="FO217">
        <v>1.8706</v>
      </c>
      <c r="FP217">
        <v>1.86931</v>
      </c>
      <c r="FQ217">
        <v>1.87073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-6.24</v>
      </c>
      <c r="GF217">
        <v>-0.1042</v>
      </c>
      <c r="GG217">
        <v>-2.056217051124162</v>
      </c>
      <c r="GH217">
        <v>-0.003737517340571005</v>
      </c>
      <c r="GI217">
        <v>5.982085394622747E-07</v>
      </c>
      <c r="GJ217">
        <v>-1.391655459703326E-10</v>
      </c>
      <c r="GK217">
        <v>-0.1041177506153227</v>
      </c>
      <c r="GL217">
        <v>0</v>
      </c>
      <c r="GM217">
        <v>0</v>
      </c>
      <c r="GN217">
        <v>0</v>
      </c>
      <c r="GO217">
        <v>3</v>
      </c>
      <c r="GP217">
        <v>2314</v>
      </c>
      <c r="GQ217">
        <v>1</v>
      </c>
      <c r="GR217">
        <v>27</v>
      </c>
      <c r="GS217">
        <v>5521.7</v>
      </c>
      <c r="GT217">
        <v>5521.6</v>
      </c>
      <c r="GU217">
        <v>2.70752</v>
      </c>
      <c r="GV217">
        <v>2.20215</v>
      </c>
      <c r="GW217">
        <v>1.39648</v>
      </c>
      <c r="GX217">
        <v>2.34985</v>
      </c>
      <c r="GY217">
        <v>1.49536</v>
      </c>
      <c r="GZ217">
        <v>2.46582</v>
      </c>
      <c r="HA217">
        <v>40.2728</v>
      </c>
      <c r="HB217">
        <v>23.8861</v>
      </c>
      <c r="HC217">
        <v>18</v>
      </c>
      <c r="HD217">
        <v>533.2089999999999</v>
      </c>
      <c r="HE217">
        <v>442.156</v>
      </c>
      <c r="HF217">
        <v>34.6125</v>
      </c>
      <c r="HG217">
        <v>28.8362</v>
      </c>
      <c r="HH217">
        <v>30.0003</v>
      </c>
      <c r="HI217">
        <v>28.6618</v>
      </c>
      <c r="HJ217">
        <v>28.5707</v>
      </c>
      <c r="HK217">
        <v>54.1868</v>
      </c>
      <c r="HL217">
        <v>0</v>
      </c>
      <c r="HM217">
        <v>100</v>
      </c>
      <c r="HN217">
        <v>34.769</v>
      </c>
      <c r="HO217">
        <v>1355.5</v>
      </c>
      <c r="HP217">
        <v>29.2491</v>
      </c>
      <c r="HQ217">
        <v>100.825</v>
      </c>
      <c r="HR217">
        <v>100.695</v>
      </c>
    </row>
    <row r="218" spans="1:226">
      <c r="A218">
        <v>202</v>
      </c>
      <c r="B218">
        <v>1678813080.6</v>
      </c>
      <c r="C218">
        <v>2761.5</v>
      </c>
      <c r="D218" t="s">
        <v>763</v>
      </c>
      <c r="E218" t="s">
        <v>764</v>
      </c>
      <c r="F218">
        <v>5</v>
      </c>
      <c r="G218" t="s">
        <v>410</v>
      </c>
      <c r="H218" t="s">
        <v>354</v>
      </c>
      <c r="I218">
        <v>1678813073.1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1381.970011638062</v>
      </c>
      <c r="AK218">
        <v>1356.539030303029</v>
      </c>
      <c r="AL218">
        <v>3.442698554725717</v>
      </c>
      <c r="AM218">
        <v>64.39816624737645</v>
      </c>
      <c r="AN218">
        <f>(AP218 - AO218 + BO218*1E3/(8.314*(BQ218+273.15)) * AR218/BN218 * AQ218) * BN218/(100*BB218) * 1000/(1000 - AP218)</f>
        <v>0</v>
      </c>
      <c r="AO218">
        <v>28.11292909729553</v>
      </c>
      <c r="AP218">
        <v>28.98396303030303</v>
      </c>
      <c r="AQ218">
        <v>-5.639894844994854E-06</v>
      </c>
      <c r="AR218">
        <v>112.6110813942616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2.96</v>
      </c>
      <c r="BC218">
        <v>0.5</v>
      </c>
      <c r="BD218" t="s">
        <v>355</v>
      </c>
      <c r="BE218">
        <v>2</v>
      </c>
      <c r="BF218" t="b">
        <v>1</v>
      </c>
      <c r="BG218">
        <v>1678813073.1</v>
      </c>
      <c r="BH218">
        <v>1293.925925925926</v>
      </c>
      <c r="BI218">
        <v>1328.024074074074</v>
      </c>
      <c r="BJ218">
        <v>28.99184814814815</v>
      </c>
      <c r="BK218">
        <v>28.11376296296296</v>
      </c>
      <c r="BL218">
        <v>1300.135925925926</v>
      </c>
      <c r="BM218">
        <v>29.09597037037037</v>
      </c>
      <c r="BN218">
        <v>500.0595925925925</v>
      </c>
      <c r="BO218">
        <v>90.99979629629628</v>
      </c>
      <c r="BP218">
        <v>0.09998756296296296</v>
      </c>
      <c r="BQ218">
        <v>34.38164074074074</v>
      </c>
      <c r="BR218">
        <v>34.99237407407408</v>
      </c>
      <c r="BS218">
        <v>999.9000000000001</v>
      </c>
      <c r="BT218">
        <v>0</v>
      </c>
      <c r="BU218">
        <v>0</v>
      </c>
      <c r="BV218">
        <v>9997.552222222223</v>
      </c>
      <c r="BW218">
        <v>0</v>
      </c>
      <c r="BX218">
        <v>6.142443333333333</v>
      </c>
      <c r="BY218">
        <v>-34.09887407407408</v>
      </c>
      <c r="BZ218">
        <v>1332.557777777778</v>
      </c>
      <c r="CA218">
        <v>1366.438888888889</v>
      </c>
      <c r="CB218">
        <v>0.8780854074074073</v>
      </c>
      <c r="CC218">
        <v>1328.024074074074</v>
      </c>
      <c r="CD218">
        <v>28.11376296296296</v>
      </c>
      <c r="CE218">
        <v>2.638253333333334</v>
      </c>
      <c r="CF218">
        <v>2.558347037037037</v>
      </c>
      <c r="CG218">
        <v>21.90549629629629</v>
      </c>
      <c r="CH218">
        <v>21.40253333333333</v>
      </c>
      <c r="CI218">
        <v>1999.989259259259</v>
      </c>
      <c r="CJ218">
        <v>0.9799956666666666</v>
      </c>
      <c r="CK218">
        <v>0.02000453333333334</v>
      </c>
      <c r="CL218">
        <v>0</v>
      </c>
      <c r="CM218">
        <v>2.330151851851852</v>
      </c>
      <c r="CN218">
        <v>0</v>
      </c>
      <c r="CO218">
        <v>5695.346296296297</v>
      </c>
      <c r="CP218">
        <v>16749.35185185185</v>
      </c>
      <c r="CQ218">
        <v>39.50229629629629</v>
      </c>
      <c r="CR218">
        <v>40.06199999999999</v>
      </c>
      <c r="CS218">
        <v>39.4324074074074</v>
      </c>
      <c r="CT218">
        <v>39.375</v>
      </c>
      <c r="CU218">
        <v>39.312</v>
      </c>
      <c r="CV218">
        <v>1959.979259259259</v>
      </c>
      <c r="CW218">
        <v>40.01</v>
      </c>
      <c r="CX218">
        <v>0</v>
      </c>
      <c r="CY218">
        <v>1678813085.7</v>
      </c>
      <c r="CZ218">
        <v>0</v>
      </c>
      <c r="DA218">
        <v>0</v>
      </c>
      <c r="DB218" t="s">
        <v>356</v>
      </c>
      <c r="DC218">
        <v>1678481775.6</v>
      </c>
      <c r="DD218">
        <v>1678481780.6</v>
      </c>
      <c r="DE218">
        <v>0</v>
      </c>
      <c r="DF218">
        <v>1.339</v>
      </c>
      <c r="DG218">
        <v>0.082</v>
      </c>
      <c r="DH218">
        <v>-1.99</v>
      </c>
      <c r="DI218">
        <v>-0.032</v>
      </c>
      <c r="DJ218">
        <v>420</v>
      </c>
      <c r="DK218">
        <v>29</v>
      </c>
      <c r="DL218">
        <v>0.33</v>
      </c>
      <c r="DM218">
        <v>0.22</v>
      </c>
      <c r="DN218">
        <v>-34.0714025</v>
      </c>
      <c r="DO218">
        <v>-0.7703133208253794</v>
      </c>
      <c r="DP218">
        <v>0.1120420467670509</v>
      </c>
      <c r="DQ218">
        <v>0</v>
      </c>
      <c r="DR218">
        <v>0.8808183750000002</v>
      </c>
      <c r="DS218">
        <v>-0.05813206378987142</v>
      </c>
      <c r="DT218">
        <v>0.00573341785799493</v>
      </c>
      <c r="DU218">
        <v>1</v>
      </c>
      <c r="DV218">
        <v>1</v>
      </c>
      <c r="DW218">
        <v>2</v>
      </c>
      <c r="DX218" t="s">
        <v>357</v>
      </c>
      <c r="DY218">
        <v>2.98037</v>
      </c>
      <c r="DZ218">
        <v>2.71568</v>
      </c>
      <c r="EA218">
        <v>0.20664</v>
      </c>
      <c r="EB218">
        <v>0.207416</v>
      </c>
      <c r="EC218">
        <v>0.122636</v>
      </c>
      <c r="ED218">
        <v>0.11765</v>
      </c>
      <c r="EE218">
        <v>25150</v>
      </c>
      <c r="EF218">
        <v>25211.7</v>
      </c>
      <c r="EG218">
        <v>29478.9</v>
      </c>
      <c r="EH218">
        <v>29430</v>
      </c>
      <c r="EI218">
        <v>34267</v>
      </c>
      <c r="EJ218">
        <v>34490.9</v>
      </c>
      <c r="EK218">
        <v>41534.3</v>
      </c>
      <c r="EL218">
        <v>41918.7</v>
      </c>
      <c r="EM218">
        <v>1.95028</v>
      </c>
      <c r="EN218">
        <v>1.87985</v>
      </c>
      <c r="EO218">
        <v>0.175908</v>
      </c>
      <c r="EP218">
        <v>0</v>
      </c>
      <c r="EQ218">
        <v>32.1331</v>
      </c>
      <c r="ER218">
        <v>999.9</v>
      </c>
      <c r="ES218">
        <v>51.1</v>
      </c>
      <c r="ET218">
        <v>33.4</v>
      </c>
      <c r="EU218">
        <v>29.0119</v>
      </c>
      <c r="EV218">
        <v>63.2209</v>
      </c>
      <c r="EW218">
        <v>32.0353</v>
      </c>
      <c r="EX218">
        <v>1</v>
      </c>
      <c r="EY218">
        <v>0.0989024</v>
      </c>
      <c r="EZ218">
        <v>-2.46522</v>
      </c>
      <c r="FA218">
        <v>20.3211</v>
      </c>
      <c r="FB218">
        <v>5.21759</v>
      </c>
      <c r="FC218">
        <v>12.0099</v>
      </c>
      <c r="FD218">
        <v>4.98865</v>
      </c>
      <c r="FE218">
        <v>3.28863</v>
      </c>
      <c r="FF218">
        <v>9999</v>
      </c>
      <c r="FG218">
        <v>9999</v>
      </c>
      <c r="FH218">
        <v>9999</v>
      </c>
      <c r="FI218">
        <v>999.9</v>
      </c>
      <c r="FJ218">
        <v>1.86798</v>
      </c>
      <c r="FK218">
        <v>1.86706</v>
      </c>
      <c r="FL218">
        <v>1.86646</v>
      </c>
      <c r="FM218">
        <v>1.86631</v>
      </c>
      <c r="FN218">
        <v>1.86823</v>
      </c>
      <c r="FO218">
        <v>1.87058</v>
      </c>
      <c r="FP218">
        <v>1.86927</v>
      </c>
      <c r="FQ218">
        <v>1.87073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-6.28</v>
      </c>
      <c r="GF218">
        <v>-0.1041</v>
      </c>
      <c r="GG218">
        <v>-2.056217051124162</v>
      </c>
      <c r="GH218">
        <v>-0.003737517340571005</v>
      </c>
      <c r="GI218">
        <v>5.982085394622747E-07</v>
      </c>
      <c r="GJ218">
        <v>-1.391655459703326E-10</v>
      </c>
      <c r="GK218">
        <v>-0.1041177506153227</v>
      </c>
      <c r="GL218">
        <v>0</v>
      </c>
      <c r="GM218">
        <v>0</v>
      </c>
      <c r="GN218">
        <v>0</v>
      </c>
      <c r="GO218">
        <v>3</v>
      </c>
      <c r="GP218">
        <v>2314</v>
      </c>
      <c r="GQ218">
        <v>1</v>
      </c>
      <c r="GR218">
        <v>27</v>
      </c>
      <c r="GS218">
        <v>5521.8</v>
      </c>
      <c r="GT218">
        <v>5521.7</v>
      </c>
      <c r="GU218">
        <v>2.73315</v>
      </c>
      <c r="GV218">
        <v>2.19971</v>
      </c>
      <c r="GW218">
        <v>1.39648</v>
      </c>
      <c r="GX218">
        <v>2.35352</v>
      </c>
      <c r="GY218">
        <v>1.49536</v>
      </c>
      <c r="GZ218">
        <v>2.57935</v>
      </c>
      <c r="HA218">
        <v>40.2728</v>
      </c>
      <c r="HB218">
        <v>23.8949</v>
      </c>
      <c r="HC218">
        <v>18</v>
      </c>
      <c r="HD218">
        <v>533.535</v>
      </c>
      <c r="HE218">
        <v>442.416</v>
      </c>
      <c r="HF218">
        <v>34.7512</v>
      </c>
      <c r="HG218">
        <v>28.838</v>
      </c>
      <c r="HH218">
        <v>30.0006</v>
      </c>
      <c r="HI218">
        <v>28.6642</v>
      </c>
      <c r="HJ218">
        <v>28.5726</v>
      </c>
      <c r="HK218">
        <v>54.6834</v>
      </c>
      <c r="HL218">
        <v>0</v>
      </c>
      <c r="HM218">
        <v>100</v>
      </c>
      <c r="HN218">
        <v>34.7825</v>
      </c>
      <c r="HO218">
        <v>1375.53</v>
      </c>
      <c r="HP218">
        <v>29.2491</v>
      </c>
      <c r="HQ218">
        <v>100.824</v>
      </c>
      <c r="HR218">
        <v>100.694</v>
      </c>
    </row>
    <row r="219" spans="1:226">
      <c r="A219">
        <v>203</v>
      </c>
      <c r="B219">
        <v>1678813085.6</v>
      </c>
      <c r="C219">
        <v>2766.5</v>
      </c>
      <c r="D219" t="s">
        <v>765</v>
      </c>
      <c r="E219" t="s">
        <v>766</v>
      </c>
      <c r="F219">
        <v>5</v>
      </c>
      <c r="G219" t="s">
        <v>410</v>
      </c>
      <c r="H219" t="s">
        <v>354</v>
      </c>
      <c r="I219">
        <v>1678813077.814285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1399.264579162193</v>
      </c>
      <c r="AK219">
        <v>1373.835575757575</v>
      </c>
      <c r="AL219">
        <v>3.45221768393681</v>
      </c>
      <c r="AM219">
        <v>64.39816624737645</v>
      </c>
      <c r="AN219">
        <f>(AP219 - AO219 + BO219*1E3/(8.314*(BQ219+273.15)) * AR219/BN219 * AQ219) * BN219/(100*BB219) * 1000/(1000 - AP219)</f>
        <v>0</v>
      </c>
      <c r="AO219">
        <v>28.11474019730965</v>
      </c>
      <c r="AP219">
        <v>28.98336969696969</v>
      </c>
      <c r="AQ219">
        <v>-2.19315555050744E-06</v>
      </c>
      <c r="AR219">
        <v>112.6110813942616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2.96</v>
      </c>
      <c r="BC219">
        <v>0.5</v>
      </c>
      <c r="BD219" t="s">
        <v>355</v>
      </c>
      <c r="BE219">
        <v>2</v>
      </c>
      <c r="BF219" t="b">
        <v>1</v>
      </c>
      <c r="BG219">
        <v>1678813077.814285</v>
      </c>
      <c r="BH219">
        <v>1309.643571428571</v>
      </c>
      <c r="BI219">
        <v>1343.78</v>
      </c>
      <c r="BJ219">
        <v>28.98759642857143</v>
      </c>
      <c r="BK219">
        <v>28.11376071428572</v>
      </c>
      <c r="BL219">
        <v>1315.898571428571</v>
      </c>
      <c r="BM219">
        <v>29.09170714285714</v>
      </c>
      <c r="BN219">
        <v>500.0715714285714</v>
      </c>
      <c r="BO219">
        <v>90.99967142857143</v>
      </c>
      <c r="BP219">
        <v>0.09998242857142857</v>
      </c>
      <c r="BQ219">
        <v>34.37612142857143</v>
      </c>
      <c r="BR219">
        <v>34.98249285714285</v>
      </c>
      <c r="BS219">
        <v>999.9000000000002</v>
      </c>
      <c r="BT219">
        <v>0</v>
      </c>
      <c r="BU219">
        <v>0</v>
      </c>
      <c r="BV219">
        <v>10003.12857142857</v>
      </c>
      <c r="BW219">
        <v>0</v>
      </c>
      <c r="BX219">
        <v>6.334841071428571</v>
      </c>
      <c r="BY219">
        <v>-34.13704285714285</v>
      </c>
      <c r="BZ219">
        <v>1348.738571428572</v>
      </c>
      <c r="CA219">
        <v>1382.650714285714</v>
      </c>
      <c r="CB219">
        <v>0.8738250357142857</v>
      </c>
      <c r="CC219">
        <v>1343.78</v>
      </c>
      <c r="CD219">
        <v>28.11376071428572</v>
      </c>
      <c r="CE219">
        <v>2.6378625</v>
      </c>
      <c r="CF219">
        <v>2.558343571428571</v>
      </c>
      <c r="CG219">
        <v>21.90306785714285</v>
      </c>
      <c r="CH219">
        <v>21.40251071428571</v>
      </c>
      <c r="CI219">
        <v>1999.980357142857</v>
      </c>
      <c r="CJ219">
        <v>0.9799955714285714</v>
      </c>
      <c r="CK219">
        <v>0.02000462857142857</v>
      </c>
      <c r="CL219">
        <v>0</v>
      </c>
      <c r="CM219">
        <v>2.304921428571428</v>
      </c>
      <c r="CN219">
        <v>0</v>
      </c>
      <c r="CO219">
        <v>5695.446071428572</v>
      </c>
      <c r="CP219">
        <v>16749.27857142857</v>
      </c>
      <c r="CQ219">
        <v>39.5</v>
      </c>
      <c r="CR219">
        <v>40.06199999999999</v>
      </c>
      <c r="CS219">
        <v>39.4347857142857</v>
      </c>
      <c r="CT219">
        <v>39.375</v>
      </c>
      <c r="CU219">
        <v>39.30757142857142</v>
      </c>
      <c r="CV219">
        <v>1959.970357142857</v>
      </c>
      <c r="CW219">
        <v>40.01</v>
      </c>
      <c r="CX219">
        <v>0</v>
      </c>
      <c r="CY219">
        <v>1678813090.5</v>
      </c>
      <c r="CZ219">
        <v>0</v>
      </c>
      <c r="DA219">
        <v>0</v>
      </c>
      <c r="DB219" t="s">
        <v>356</v>
      </c>
      <c r="DC219">
        <v>1678481775.6</v>
      </c>
      <c r="DD219">
        <v>1678481780.6</v>
      </c>
      <c r="DE219">
        <v>0</v>
      </c>
      <c r="DF219">
        <v>1.339</v>
      </c>
      <c r="DG219">
        <v>0.082</v>
      </c>
      <c r="DH219">
        <v>-1.99</v>
      </c>
      <c r="DI219">
        <v>-0.032</v>
      </c>
      <c r="DJ219">
        <v>420</v>
      </c>
      <c r="DK219">
        <v>29</v>
      </c>
      <c r="DL219">
        <v>0.33</v>
      </c>
      <c r="DM219">
        <v>0.22</v>
      </c>
      <c r="DN219">
        <v>-34.1041725</v>
      </c>
      <c r="DO219">
        <v>-0.4159936210130303</v>
      </c>
      <c r="DP219">
        <v>0.1104848156705256</v>
      </c>
      <c r="DQ219">
        <v>0</v>
      </c>
      <c r="DR219">
        <v>0.87619285</v>
      </c>
      <c r="DS219">
        <v>-0.05474012757974028</v>
      </c>
      <c r="DT219">
        <v>0.005409500852897629</v>
      </c>
      <c r="DU219">
        <v>1</v>
      </c>
      <c r="DV219">
        <v>1</v>
      </c>
      <c r="DW219">
        <v>2</v>
      </c>
      <c r="DX219" t="s">
        <v>357</v>
      </c>
      <c r="DY219">
        <v>2.98032</v>
      </c>
      <c r="DZ219">
        <v>2.71561</v>
      </c>
      <c r="EA219">
        <v>0.208252</v>
      </c>
      <c r="EB219">
        <v>0.208964</v>
      </c>
      <c r="EC219">
        <v>0.122632</v>
      </c>
      <c r="ED219">
        <v>0.117653</v>
      </c>
      <c r="EE219">
        <v>25099.1</v>
      </c>
      <c r="EF219">
        <v>25162.3</v>
      </c>
      <c r="EG219">
        <v>29479.2</v>
      </c>
      <c r="EH219">
        <v>29429.9</v>
      </c>
      <c r="EI219">
        <v>34267.5</v>
      </c>
      <c r="EJ219">
        <v>34491</v>
      </c>
      <c r="EK219">
        <v>41534.6</v>
      </c>
      <c r="EL219">
        <v>41919.1</v>
      </c>
      <c r="EM219">
        <v>1.94995</v>
      </c>
      <c r="EN219">
        <v>1.87982</v>
      </c>
      <c r="EO219">
        <v>0.175856</v>
      </c>
      <c r="EP219">
        <v>0</v>
      </c>
      <c r="EQ219">
        <v>32.1308</v>
      </c>
      <c r="ER219">
        <v>999.9</v>
      </c>
      <c r="ES219">
        <v>51.1</v>
      </c>
      <c r="ET219">
        <v>33.4</v>
      </c>
      <c r="EU219">
        <v>29.0119</v>
      </c>
      <c r="EV219">
        <v>63.1709</v>
      </c>
      <c r="EW219">
        <v>31.9912</v>
      </c>
      <c r="EX219">
        <v>1</v>
      </c>
      <c r="EY219">
        <v>0.09855179999999999</v>
      </c>
      <c r="EZ219">
        <v>-2.32899</v>
      </c>
      <c r="FA219">
        <v>20.323</v>
      </c>
      <c r="FB219">
        <v>5.21684</v>
      </c>
      <c r="FC219">
        <v>12.0099</v>
      </c>
      <c r="FD219">
        <v>4.98875</v>
      </c>
      <c r="FE219">
        <v>3.28845</v>
      </c>
      <c r="FF219">
        <v>9999</v>
      </c>
      <c r="FG219">
        <v>9999</v>
      </c>
      <c r="FH219">
        <v>9999</v>
      </c>
      <c r="FI219">
        <v>999.9</v>
      </c>
      <c r="FJ219">
        <v>1.86798</v>
      </c>
      <c r="FK219">
        <v>1.86705</v>
      </c>
      <c r="FL219">
        <v>1.86646</v>
      </c>
      <c r="FM219">
        <v>1.86631</v>
      </c>
      <c r="FN219">
        <v>1.86824</v>
      </c>
      <c r="FO219">
        <v>1.87057</v>
      </c>
      <c r="FP219">
        <v>1.86931</v>
      </c>
      <c r="FQ219">
        <v>1.87073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-6.33</v>
      </c>
      <c r="GF219">
        <v>-0.1041</v>
      </c>
      <c r="GG219">
        <v>-2.056217051124162</v>
      </c>
      <c r="GH219">
        <v>-0.003737517340571005</v>
      </c>
      <c r="GI219">
        <v>5.982085394622747E-07</v>
      </c>
      <c r="GJ219">
        <v>-1.391655459703326E-10</v>
      </c>
      <c r="GK219">
        <v>-0.1041177506153227</v>
      </c>
      <c r="GL219">
        <v>0</v>
      </c>
      <c r="GM219">
        <v>0</v>
      </c>
      <c r="GN219">
        <v>0</v>
      </c>
      <c r="GO219">
        <v>3</v>
      </c>
      <c r="GP219">
        <v>2314</v>
      </c>
      <c r="GQ219">
        <v>1</v>
      </c>
      <c r="GR219">
        <v>27</v>
      </c>
      <c r="GS219">
        <v>5521.8</v>
      </c>
      <c r="GT219">
        <v>5521.8</v>
      </c>
      <c r="GU219">
        <v>2.76123</v>
      </c>
      <c r="GV219">
        <v>2.20459</v>
      </c>
      <c r="GW219">
        <v>1.39771</v>
      </c>
      <c r="GX219">
        <v>2.35352</v>
      </c>
      <c r="GY219">
        <v>1.49536</v>
      </c>
      <c r="GZ219">
        <v>2.57446</v>
      </c>
      <c r="HA219">
        <v>40.2728</v>
      </c>
      <c r="HB219">
        <v>23.9036</v>
      </c>
      <c r="HC219">
        <v>18</v>
      </c>
      <c r="HD219">
        <v>533.3200000000001</v>
      </c>
      <c r="HE219">
        <v>442.413</v>
      </c>
      <c r="HF219">
        <v>34.7983</v>
      </c>
      <c r="HG219">
        <v>28.838</v>
      </c>
      <c r="HH219">
        <v>30.0002</v>
      </c>
      <c r="HI219">
        <v>28.6649</v>
      </c>
      <c r="HJ219">
        <v>28.5744</v>
      </c>
      <c r="HK219">
        <v>55.2631</v>
      </c>
      <c r="HL219">
        <v>0</v>
      </c>
      <c r="HM219">
        <v>100</v>
      </c>
      <c r="HN219">
        <v>34.799</v>
      </c>
      <c r="HO219">
        <v>1388.89</v>
      </c>
      <c r="HP219">
        <v>29.2491</v>
      </c>
      <c r="HQ219">
        <v>100.825</v>
      </c>
      <c r="HR219">
        <v>100.694</v>
      </c>
    </row>
    <row r="220" spans="1:226">
      <c r="A220">
        <v>204</v>
      </c>
      <c r="B220">
        <v>1678813090.6</v>
      </c>
      <c r="C220">
        <v>2771.5</v>
      </c>
      <c r="D220" t="s">
        <v>767</v>
      </c>
      <c r="E220" t="s">
        <v>768</v>
      </c>
      <c r="F220">
        <v>5</v>
      </c>
      <c r="G220" t="s">
        <v>410</v>
      </c>
      <c r="H220" t="s">
        <v>354</v>
      </c>
      <c r="I220">
        <v>1678813083.1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1416.490005703136</v>
      </c>
      <c r="AK220">
        <v>1391.090181818182</v>
      </c>
      <c r="AL220">
        <v>3.47416681985878</v>
      </c>
      <c r="AM220">
        <v>64.39816624737645</v>
      </c>
      <c r="AN220">
        <f>(AP220 - AO220 + BO220*1E3/(8.314*(BQ220+273.15)) * AR220/BN220 * AQ220) * BN220/(100*BB220) * 1000/(1000 - AP220)</f>
        <v>0</v>
      </c>
      <c r="AO220">
        <v>28.11637304523221</v>
      </c>
      <c r="AP220">
        <v>28.97742363636364</v>
      </c>
      <c r="AQ220">
        <v>-7.791091103162558E-06</v>
      </c>
      <c r="AR220">
        <v>112.6110813942616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2.96</v>
      </c>
      <c r="BC220">
        <v>0.5</v>
      </c>
      <c r="BD220" t="s">
        <v>355</v>
      </c>
      <c r="BE220">
        <v>2</v>
      </c>
      <c r="BF220" t="b">
        <v>1</v>
      </c>
      <c r="BG220">
        <v>1678813083.1</v>
      </c>
      <c r="BH220">
        <v>1327.286296296296</v>
      </c>
      <c r="BI220">
        <v>1361.483703703704</v>
      </c>
      <c r="BJ220">
        <v>28.98317037037037</v>
      </c>
      <c r="BK220">
        <v>28.1142</v>
      </c>
      <c r="BL220">
        <v>1333.592222222223</v>
      </c>
      <c r="BM220">
        <v>29.08728148148148</v>
      </c>
      <c r="BN220">
        <v>500.063925925926</v>
      </c>
      <c r="BO220">
        <v>90.99941111111113</v>
      </c>
      <c r="BP220">
        <v>0.09997404074074073</v>
      </c>
      <c r="BQ220">
        <v>34.37307777777777</v>
      </c>
      <c r="BR220">
        <v>34.97705555555555</v>
      </c>
      <c r="BS220">
        <v>999.9000000000001</v>
      </c>
      <c r="BT220">
        <v>0</v>
      </c>
      <c r="BU220">
        <v>0</v>
      </c>
      <c r="BV220">
        <v>9997.94037037037</v>
      </c>
      <c r="BW220">
        <v>0</v>
      </c>
      <c r="BX220">
        <v>6.407659999999999</v>
      </c>
      <c r="BY220">
        <v>-34.19737777777779</v>
      </c>
      <c r="BZ220">
        <v>1366.903333333334</v>
      </c>
      <c r="CA220">
        <v>1400.867037037037</v>
      </c>
      <c r="CB220">
        <v>0.8689635925925927</v>
      </c>
      <c r="CC220">
        <v>1361.483703703704</v>
      </c>
      <c r="CD220">
        <v>28.1142</v>
      </c>
      <c r="CE220">
        <v>2.637451851851852</v>
      </c>
      <c r="CF220">
        <v>2.558376666666666</v>
      </c>
      <c r="CG220">
        <v>21.90052222222223</v>
      </c>
      <c r="CH220">
        <v>21.40271481481481</v>
      </c>
      <c r="CI220">
        <v>2000.008518518519</v>
      </c>
      <c r="CJ220">
        <v>0.9799958888888888</v>
      </c>
      <c r="CK220">
        <v>0.02000431111111111</v>
      </c>
      <c r="CL220">
        <v>0</v>
      </c>
      <c r="CM220">
        <v>2.331240740740741</v>
      </c>
      <c r="CN220">
        <v>0</v>
      </c>
      <c r="CO220">
        <v>5695.492592592594</v>
      </c>
      <c r="CP220">
        <v>16749.51851851852</v>
      </c>
      <c r="CQ220">
        <v>39.5</v>
      </c>
      <c r="CR220">
        <v>40.06199999999999</v>
      </c>
      <c r="CS220">
        <v>39.4301111111111</v>
      </c>
      <c r="CT220">
        <v>39.375</v>
      </c>
      <c r="CU220">
        <v>39.3074074074074</v>
      </c>
      <c r="CV220">
        <v>1959.998518518519</v>
      </c>
      <c r="CW220">
        <v>40.01</v>
      </c>
      <c r="CX220">
        <v>0</v>
      </c>
      <c r="CY220">
        <v>1678813095.9</v>
      </c>
      <c r="CZ220">
        <v>0</v>
      </c>
      <c r="DA220">
        <v>0</v>
      </c>
      <c r="DB220" t="s">
        <v>356</v>
      </c>
      <c r="DC220">
        <v>1678481775.6</v>
      </c>
      <c r="DD220">
        <v>1678481780.6</v>
      </c>
      <c r="DE220">
        <v>0</v>
      </c>
      <c r="DF220">
        <v>1.339</v>
      </c>
      <c r="DG220">
        <v>0.082</v>
      </c>
      <c r="DH220">
        <v>-1.99</v>
      </c>
      <c r="DI220">
        <v>-0.032</v>
      </c>
      <c r="DJ220">
        <v>420</v>
      </c>
      <c r="DK220">
        <v>29</v>
      </c>
      <c r="DL220">
        <v>0.33</v>
      </c>
      <c r="DM220">
        <v>0.22</v>
      </c>
      <c r="DN220">
        <v>-34.147005</v>
      </c>
      <c r="DO220">
        <v>-0.4307234521575123</v>
      </c>
      <c r="DP220">
        <v>0.120488047021271</v>
      </c>
      <c r="DQ220">
        <v>0</v>
      </c>
      <c r="DR220">
        <v>0.8723909249999998</v>
      </c>
      <c r="DS220">
        <v>-0.05123715196998428</v>
      </c>
      <c r="DT220">
        <v>0.005069276281618022</v>
      </c>
      <c r="DU220">
        <v>1</v>
      </c>
      <c r="DV220">
        <v>1</v>
      </c>
      <c r="DW220">
        <v>2</v>
      </c>
      <c r="DX220" t="s">
        <v>357</v>
      </c>
      <c r="DY220">
        <v>2.98047</v>
      </c>
      <c r="DZ220">
        <v>2.71547</v>
      </c>
      <c r="EA220">
        <v>0.209859</v>
      </c>
      <c r="EB220">
        <v>0.21057</v>
      </c>
      <c r="EC220">
        <v>0.122615</v>
      </c>
      <c r="ED220">
        <v>0.11766</v>
      </c>
      <c r="EE220">
        <v>25048.6</v>
      </c>
      <c r="EF220">
        <v>25111.4</v>
      </c>
      <c r="EG220">
        <v>29479.8</v>
      </c>
      <c r="EH220">
        <v>29430.1</v>
      </c>
      <c r="EI220">
        <v>34268.7</v>
      </c>
      <c r="EJ220">
        <v>34490.8</v>
      </c>
      <c r="EK220">
        <v>41535.2</v>
      </c>
      <c r="EL220">
        <v>41919.1</v>
      </c>
      <c r="EM220">
        <v>1.95028</v>
      </c>
      <c r="EN220">
        <v>1.8796</v>
      </c>
      <c r="EO220">
        <v>0.176132</v>
      </c>
      <c r="EP220">
        <v>0</v>
      </c>
      <c r="EQ220">
        <v>32.1278</v>
      </c>
      <c r="ER220">
        <v>999.9</v>
      </c>
      <c r="ES220">
        <v>51.1</v>
      </c>
      <c r="ET220">
        <v>33.4</v>
      </c>
      <c r="EU220">
        <v>29.013</v>
      </c>
      <c r="EV220">
        <v>63.2409</v>
      </c>
      <c r="EW220">
        <v>31.903</v>
      </c>
      <c r="EX220">
        <v>1</v>
      </c>
      <c r="EY220">
        <v>0.0985798</v>
      </c>
      <c r="EZ220">
        <v>-2.26963</v>
      </c>
      <c r="FA220">
        <v>20.3236</v>
      </c>
      <c r="FB220">
        <v>5.21759</v>
      </c>
      <c r="FC220">
        <v>12.0099</v>
      </c>
      <c r="FD220">
        <v>4.98885</v>
      </c>
      <c r="FE220">
        <v>3.2885</v>
      </c>
      <c r="FF220">
        <v>9999</v>
      </c>
      <c r="FG220">
        <v>9999</v>
      </c>
      <c r="FH220">
        <v>9999</v>
      </c>
      <c r="FI220">
        <v>999.9</v>
      </c>
      <c r="FJ220">
        <v>1.86798</v>
      </c>
      <c r="FK220">
        <v>1.86704</v>
      </c>
      <c r="FL220">
        <v>1.86646</v>
      </c>
      <c r="FM220">
        <v>1.86631</v>
      </c>
      <c r="FN220">
        <v>1.86818</v>
      </c>
      <c r="FO220">
        <v>1.87058</v>
      </c>
      <c r="FP220">
        <v>1.8693</v>
      </c>
      <c r="FQ220">
        <v>1.87073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-6.38</v>
      </c>
      <c r="GF220">
        <v>-0.1041</v>
      </c>
      <c r="GG220">
        <v>-2.056217051124162</v>
      </c>
      <c r="GH220">
        <v>-0.003737517340571005</v>
      </c>
      <c r="GI220">
        <v>5.982085394622747E-07</v>
      </c>
      <c r="GJ220">
        <v>-1.391655459703326E-10</v>
      </c>
      <c r="GK220">
        <v>-0.1041177506153227</v>
      </c>
      <c r="GL220">
        <v>0</v>
      </c>
      <c r="GM220">
        <v>0</v>
      </c>
      <c r="GN220">
        <v>0</v>
      </c>
      <c r="GO220">
        <v>3</v>
      </c>
      <c r="GP220">
        <v>2314</v>
      </c>
      <c r="GQ220">
        <v>1</v>
      </c>
      <c r="GR220">
        <v>27</v>
      </c>
      <c r="GS220">
        <v>5521.9</v>
      </c>
      <c r="GT220">
        <v>5521.8</v>
      </c>
      <c r="GU220">
        <v>2.78564</v>
      </c>
      <c r="GV220">
        <v>2.20703</v>
      </c>
      <c r="GW220">
        <v>1.39771</v>
      </c>
      <c r="GX220">
        <v>2.35596</v>
      </c>
      <c r="GY220">
        <v>1.49536</v>
      </c>
      <c r="GZ220">
        <v>2.44141</v>
      </c>
      <c r="HA220">
        <v>40.2728</v>
      </c>
      <c r="HB220">
        <v>23.8861</v>
      </c>
      <c r="HC220">
        <v>18</v>
      </c>
      <c r="HD220">
        <v>533.556</v>
      </c>
      <c r="HE220">
        <v>442.28</v>
      </c>
      <c r="HF220">
        <v>34.8172</v>
      </c>
      <c r="HG220">
        <v>28.838</v>
      </c>
      <c r="HH220">
        <v>30</v>
      </c>
      <c r="HI220">
        <v>28.6666</v>
      </c>
      <c r="HJ220">
        <v>28.5751</v>
      </c>
      <c r="HK220">
        <v>55.748</v>
      </c>
      <c r="HL220">
        <v>0</v>
      </c>
      <c r="HM220">
        <v>100</v>
      </c>
      <c r="HN220">
        <v>34.8151</v>
      </c>
      <c r="HO220">
        <v>1408.93</v>
      </c>
      <c r="HP220">
        <v>29.2491</v>
      </c>
      <c r="HQ220">
        <v>100.826</v>
      </c>
      <c r="HR220">
        <v>100.695</v>
      </c>
    </row>
    <row r="221" spans="1:226">
      <c r="A221">
        <v>205</v>
      </c>
      <c r="B221">
        <v>1678813095.6</v>
      </c>
      <c r="C221">
        <v>2776.5</v>
      </c>
      <c r="D221" t="s">
        <v>769</v>
      </c>
      <c r="E221" t="s">
        <v>770</v>
      </c>
      <c r="F221">
        <v>5</v>
      </c>
      <c r="G221" t="s">
        <v>410</v>
      </c>
      <c r="H221" t="s">
        <v>354</v>
      </c>
      <c r="I221">
        <v>1678813087.814285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1433.902771783235</v>
      </c>
      <c r="AK221">
        <v>1408.548303030303</v>
      </c>
      <c r="AL221">
        <v>3.483791452664793</v>
      </c>
      <c r="AM221">
        <v>64.39816624737645</v>
      </c>
      <c r="AN221">
        <f>(AP221 - AO221 + BO221*1E3/(8.314*(BQ221+273.15)) * AR221/BN221 * AQ221) * BN221/(100*BB221) * 1000/(1000 - AP221)</f>
        <v>0</v>
      </c>
      <c r="AO221">
        <v>28.11788775601925</v>
      </c>
      <c r="AP221">
        <v>28.97800666666666</v>
      </c>
      <c r="AQ221">
        <v>6.071421803725039E-06</v>
      </c>
      <c r="AR221">
        <v>112.6110813942616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2.96</v>
      </c>
      <c r="BC221">
        <v>0.5</v>
      </c>
      <c r="BD221" t="s">
        <v>355</v>
      </c>
      <c r="BE221">
        <v>2</v>
      </c>
      <c r="BF221" t="b">
        <v>1</v>
      </c>
      <c r="BG221">
        <v>1678813087.814285</v>
      </c>
      <c r="BH221">
        <v>1343.143928571428</v>
      </c>
      <c r="BI221">
        <v>1377.3225</v>
      </c>
      <c r="BJ221">
        <v>28.98029642857142</v>
      </c>
      <c r="BK221">
        <v>28.11569285714286</v>
      </c>
      <c r="BL221">
        <v>1349.496071428572</v>
      </c>
      <c r="BM221">
        <v>29.0844</v>
      </c>
      <c r="BN221">
        <v>500.0647857142857</v>
      </c>
      <c r="BO221">
        <v>90.99932142857143</v>
      </c>
      <c r="BP221">
        <v>0.09996529642857144</v>
      </c>
      <c r="BQ221">
        <v>34.37388928571428</v>
      </c>
      <c r="BR221">
        <v>34.97872142857143</v>
      </c>
      <c r="BS221">
        <v>999.9000000000002</v>
      </c>
      <c r="BT221">
        <v>0</v>
      </c>
      <c r="BU221">
        <v>0</v>
      </c>
      <c r="BV221">
        <v>9996.872499999999</v>
      </c>
      <c r="BW221">
        <v>0</v>
      </c>
      <c r="BX221">
        <v>6.407659999999999</v>
      </c>
      <c r="BY221">
        <v>-34.17880357142857</v>
      </c>
      <c r="BZ221">
        <v>1383.230357142857</v>
      </c>
      <c r="CA221">
        <v>1417.166785714285</v>
      </c>
      <c r="CB221">
        <v>0.8645911428571428</v>
      </c>
      <c r="CC221">
        <v>1377.3225</v>
      </c>
      <c r="CD221">
        <v>28.11569285714286</v>
      </c>
      <c r="CE221">
        <v>2.637186785714286</v>
      </c>
      <c r="CF221">
        <v>2.558510000000001</v>
      </c>
      <c r="CG221">
        <v>21.89887857142858</v>
      </c>
      <c r="CH221">
        <v>21.40356785714286</v>
      </c>
      <c r="CI221">
        <v>2000.000357142857</v>
      </c>
      <c r="CJ221">
        <v>0.9799958928571427</v>
      </c>
      <c r="CK221">
        <v>0.02000430714285715</v>
      </c>
      <c r="CL221">
        <v>0</v>
      </c>
      <c r="CM221">
        <v>2.287103571428571</v>
      </c>
      <c r="CN221">
        <v>0</v>
      </c>
      <c r="CO221">
        <v>5695.240714285715</v>
      </c>
      <c r="CP221">
        <v>16749.44642857143</v>
      </c>
      <c r="CQ221">
        <v>39.5</v>
      </c>
      <c r="CR221">
        <v>40.06199999999999</v>
      </c>
      <c r="CS221">
        <v>39.42814285714285</v>
      </c>
      <c r="CT221">
        <v>39.375</v>
      </c>
      <c r="CU221">
        <v>39.30314285714286</v>
      </c>
      <c r="CV221">
        <v>1959.990357142857</v>
      </c>
      <c r="CW221">
        <v>40.01</v>
      </c>
      <c r="CX221">
        <v>0</v>
      </c>
      <c r="CY221">
        <v>1678813100.7</v>
      </c>
      <c r="CZ221">
        <v>0</v>
      </c>
      <c r="DA221">
        <v>0</v>
      </c>
      <c r="DB221" t="s">
        <v>356</v>
      </c>
      <c r="DC221">
        <v>1678481775.6</v>
      </c>
      <c r="DD221">
        <v>1678481780.6</v>
      </c>
      <c r="DE221">
        <v>0</v>
      </c>
      <c r="DF221">
        <v>1.339</v>
      </c>
      <c r="DG221">
        <v>0.082</v>
      </c>
      <c r="DH221">
        <v>-1.99</v>
      </c>
      <c r="DI221">
        <v>-0.032</v>
      </c>
      <c r="DJ221">
        <v>420</v>
      </c>
      <c r="DK221">
        <v>29</v>
      </c>
      <c r="DL221">
        <v>0.33</v>
      </c>
      <c r="DM221">
        <v>0.22</v>
      </c>
      <c r="DN221">
        <v>-34.17664634146342</v>
      </c>
      <c r="DO221">
        <v>-0.2316982578396365</v>
      </c>
      <c r="DP221">
        <v>0.1284200825749866</v>
      </c>
      <c r="DQ221">
        <v>0</v>
      </c>
      <c r="DR221">
        <v>0.8675846341463416</v>
      </c>
      <c r="DS221">
        <v>-0.05935839721254113</v>
      </c>
      <c r="DT221">
        <v>0.005960615141589925</v>
      </c>
      <c r="DU221">
        <v>1</v>
      </c>
      <c r="DV221">
        <v>1</v>
      </c>
      <c r="DW221">
        <v>2</v>
      </c>
      <c r="DX221" t="s">
        <v>357</v>
      </c>
      <c r="DY221">
        <v>2.98046</v>
      </c>
      <c r="DZ221">
        <v>2.71576</v>
      </c>
      <c r="EA221">
        <v>0.211458</v>
      </c>
      <c r="EB221">
        <v>0.212092</v>
      </c>
      <c r="EC221">
        <v>0.122614</v>
      </c>
      <c r="ED221">
        <v>0.117663</v>
      </c>
      <c r="EE221">
        <v>24997.8</v>
      </c>
      <c r="EF221">
        <v>25062.9</v>
      </c>
      <c r="EG221">
        <v>29479.8</v>
      </c>
      <c r="EH221">
        <v>29430.1</v>
      </c>
      <c r="EI221">
        <v>34268.7</v>
      </c>
      <c r="EJ221">
        <v>34490.7</v>
      </c>
      <c r="EK221">
        <v>41535.1</v>
      </c>
      <c r="EL221">
        <v>41919</v>
      </c>
      <c r="EM221">
        <v>1.95012</v>
      </c>
      <c r="EN221">
        <v>1.87993</v>
      </c>
      <c r="EO221">
        <v>0.176888</v>
      </c>
      <c r="EP221">
        <v>0</v>
      </c>
      <c r="EQ221">
        <v>32.1265</v>
      </c>
      <c r="ER221">
        <v>999.9</v>
      </c>
      <c r="ES221">
        <v>51.1</v>
      </c>
      <c r="ET221">
        <v>33.4</v>
      </c>
      <c r="EU221">
        <v>29.015</v>
      </c>
      <c r="EV221">
        <v>63.2209</v>
      </c>
      <c r="EW221">
        <v>31.5425</v>
      </c>
      <c r="EX221">
        <v>1</v>
      </c>
      <c r="EY221">
        <v>0.0985442</v>
      </c>
      <c r="EZ221">
        <v>-2.24669</v>
      </c>
      <c r="FA221">
        <v>20.3241</v>
      </c>
      <c r="FB221">
        <v>5.21819</v>
      </c>
      <c r="FC221">
        <v>12.0099</v>
      </c>
      <c r="FD221">
        <v>4.9892</v>
      </c>
      <c r="FE221">
        <v>3.28863</v>
      </c>
      <c r="FF221">
        <v>9999</v>
      </c>
      <c r="FG221">
        <v>9999</v>
      </c>
      <c r="FH221">
        <v>9999</v>
      </c>
      <c r="FI221">
        <v>999.9</v>
      </c>
      <c r="FJ221">
        <v>1.86798</v>
      </c>
      <c r="FK221">
        <v>1.86705</v>
      </c>
      <c r="FL221">
        <v>1.86646</v>
      </c>
      <c r="FM221">
        <v>1.86631</v>
      </c>
      <c r="FN221">
        <v>1.86821</v>
      </c>
      <c r="FO221">
        <v>1.87057</v>
      </c>
      <c r="FP221">
        <v>1.8693</v>
      </c>
      <c r="FQ221">
        <v>1.87073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-6.43</v>
      </c>
      <c r="GF221">
        <v>-0.1041</v>
      </c>
      <c r="GG221">
        <v>-2.056217051124162</v>
      </c>
      <c r="GH221">
        <v>-0.003737517340571005</v>
      </c>
      <c r="GI221">
        <v>5.982085394622747E-07</v>
      </c>
      <c r="GJ221">
        <v>-1.391655459703326E-10</v>
      </c>
      <c r="GK221">
        <v>-0.1041177506153227</v>
      </c>
      <c r="GL221">
        <v>0</v>
      </c>
      <c r="GM221">
        <v>0</v>
      </c>
      <c r="GN221">
        <v>0</v>
      </c>
      <c r="GO221">
        <v>3</v>
      </c>
      <c r="GP221">
        <v>2314</v>
      </c>
      <c r="GQ221">
        <v>1</v>
      </c>
      <c r="GR221">
        <v>27</v>
      </c>
      <c r="GS221">
        <v>5522</v>
      </c>
      <c r="GT221">
        <v>5521.9</v>
      </c>
      <c r="GU221">
        <v>2.81494</v>
      </c>
      <c r="GV221">
        <v>2.21069</v>
      </c>
      <c r="GW221">
        <v>1.39648</v>
      </c>
      <c r="GX221">
        <v>2.35107</v>
      </c>
      <c r="GY221">
        <v>1.49536</v>
      </c>
      <c r="GZ221">
        <v>2.46948</v>
      </c>
      <c r="HA221">
        <v>40.2728</v>
      </c>
      <c r="HB221">
        <v>23.8949</v>
      </c>
      <c r="HC221">
        <v>18</v>
      </c>
      <c r="HD221">
        <v>533.466</v>
      </c>
      <c r="HE221">
        <v>442.498</v>
      </c>
      <c r="HF221">
        <v>34.828</v>
      </c>
      <c r="HG221">
        <v>28.838</v>
      </c>
      <c r="HH221">
        <v>30.0002</v>
      </c>
      <c r="HI221">
        <v>28.6679</v>
      </c>
      <c r="HJ221">
        <v>28.5774</v>
      </c>
      <c r="HK221">
        <v>56.3216</v>
      </c>
      <c r="HL221">
        <v>0</v>
      </c>
      <c r="HM221">
        <v>100</v>
      </c>
      <c r="HN221">
        <v>34.8284</v>
      </c>
      <c r="HO221">
        <v>1422.29</v>
      </c>
      <c r="HP221">
        <v>29.2491</v>
      </c>
      <c r="HQ221">
        <v>100.826</v>
      </c>
      <c r="HR221">
        <v>100.694</v>
      </c>
    </row>
    <row r="222" spans="1:226">
      <c r="A222">
        <v>206</v>
      </c>
      <c r="B222">
        <v>1678813100.6</v>
      </c>
      <c r="C222">
        <v>2781.5</v>
      </c>
      <c r="D222" t="s">
        <v>771</v>
      </c>
      <c r="E222" t="s">
        <v>772</v>
      </c>
      <c r="F222">
        <v>5</v>
      </c>
      <c r="G222" t="s">
        <v>410</v>
      </c>
      <c r="H222" t="s">
        <v>354</v>
      </c>
      <c r="I222">
        <v>1678813093.1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1450.734708774829</v>
      </c>
      <c r="AK222">
        <v>1425.567272727272</v>
      </c>
      <c r="AL222">
        <v>3.40037852986375</v>
      </c>
      <c r="AM222">
        <v>64.39816624737645</v>
      </c>
      <c r="AN222">
        <f>(AP222 - AO222 + BO222*1E3/(8.314*(BQ222+273.15)) * AR222/BN222 * AQ222) * BN222/(100*BB222) * 1000/(1000 - AP222)</f>
        <v>0</v>
      </c>
      <c r="AO222">
        <v>28.11732873430412</v>
      </c>
      <c r="AP222">
        <v>28.97193030303029</v>
      </c>
      <c r="AQ222">
        <v>-1.554742741224674E-05</v>
      </c>
      <c r="AR222">
        <v>112.6110813942616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2.96</v>
      </c>
      <c r="BC222">
        <v>0.5</v>
      </c>
      <c r="BD222" t="s">
        <v>355</v>
      </c>
      <c r="BE222">
        <v>2</v>
      </c>
      <c r="BF222" t="b">
        <v>1</v>
      </c>
      <c r="BG222">
        <v>1678813093.1</v>
      </c>
      <c r="BH222">
        <v>1360.868148148148</v>
      </c>
      <c r="BI222">
        <v>1394.998518518519</v>
      </c>
      <c r="BJ222">
        <v>28.97737407407408</v>
      </c>
      <c r="BK222">
        <v>28.11696296296296</v>
      </c>
      <c r="BL222">
        <v>1367.272222222222</v>
      </c>
      <c r="BM222">
        <v>29.08148148148148</v>
      </c>
      <c r="BN222">
        <v>500.058925925926</v>
      </c>
      <c r="BO222">
        <v>90.99972592592593</v>
      </c>
      <c r="BP222">
        <v>0.09998264444444445</v>
      </c>
      <c r="BQ222">
        <v>34.37730740740741</v>
      </c>
      <c r="BR222">
        <v>34.98333703703703</v>
      </c>
      <c r="BS222">
        <v>999.9000000000001</v>
      </c>
      <c r="BT222">
        <v>0</v>
      </c>
      <c r="BU222">
        <v>0</v>
      </c>
      <c r="BV222">
        <v>9995.969999999999</v>
      </c>
      <c r="BW222">
        <v>0</v>
      </c>
      <c r="BX222">
        <v>6.407659999999999</v>
      </c>
      <c r="BY222">
        <v>-34.13031481481481</v>
      </c>
      <c r="BZ222">
        <v>1401.479629629629</v>
      </c>
      <c r="CA222">
        <v>1435.356296296296</v>
      </c>
      <c r="CB222">
        <v>0.8604128888888888</v>
      </c>
      <c r="CC222">
        <v>1394.998518518519</v>
      </c>
      <c r="CD222">
        <v>28.11696296296296</v>
      </c>
      <c r="CE222">
        <v>2.636932592592592</v>
      </c>
      <c r="CF222">
        <v>2.558635925925926</v>
      </c>
      <c r="CG222">
        <v>21.89730740740741</v>
      </c>
      <c r="CH222">
        <v>21.40437037037038</v>
      </c>
      <c r="CI222">
        <v>2000.000370370371</v>
      </c>
      <c r="CJ222">
        <v>0.979996</v>
      </c>
      <c r="CK222">
        <v>0.0200042</v>
      </c>
      <c r="CL222">
        <v>0</v>
      </c>
      <c r="CM222">
        <v>2.262966666666666</v>
      </c>
      <c r="CN222">
        <v>0</v>
      </c>
      <c r="CO222">
        <v>5694.785925925927</v>
      </c>
      <c r="CP222">
        <v>16749.45185185185</v>
      </c>
      <c r="CQ222">
        <v>39.5</v>
      </c>
      <c r="CR222">
        <v>40.06199999999999</v>
      </c>
      <c r="CS222">
        <v>39.4301111111111</v>
      </c>
      <c r="CT222">
        <v>39.375</v>
      </c>
      <c r="CU222">
        <v>39.3074074074074</v>
      </c>
      <c r="CV222">
        <v>1959.99037037037</v>
      </c>
      <c r="CW222">
        <v>40.01</v>
      </c>
      <c r="CX222">
        <v>0</v>
      </c>
      <c r="CY222">
        <v>1678813105.5</v>
      </c>
      <c r="CZ222">
        <v>0</v>
      </c>
      <c r="DA222">
        <v>0</v>
      </c>
      <c r="DB222" t="s">
        <v>356</v>
      </c>
      <c r="DC222">
        <v>1678481775.6</v>
      </c>
      <c r="DD222">
        <v>1678481780.6</v>
      </c>
      <c r="DE222">
        <v>0</v>
      </c>
      <c r="DF222">
        <v>1.339</v>
      </c>
      <c r="DG222">
        <v>0.082</v>
      </c>
      <c r="DH222">
        <v>-1.99</v>
      </c>
      <c r="DI222">
        <v>-0.032</v>
      </c>
      <c r="DJ222">
        <v>420</v>
      </c>
      <c r="DK222">
        <v>29</v>
      </c>
      <c r="DL222">
        <v>0.33</v>
      </c>
      <c r="DM222">
        <v>0.22</v>
      </c>
      <c r="DN222">
        <v>-34.12368292682928</v>
      </c>
      <c r="DO222">
        <v>0.7278083623693405</v>
      </c>
      <c r="DP222">
        <v>0.1814351834845379</v>
      </c>
      <c r="DQ222">
        <v>0</v>
      </c>
      <c r="DR222">
        <v>0.8634619024390242</v>
      </c>
      <c r="DS222">
        <v>-0.04852400696864034</v>
      </c>
      <c r="DT222">
        <v>0.004973918462191619</v>
      </c>
      <c r="DU222">
        <v>1</v>
      </c>
      <c r="DV222">
        <v>1</v>
      </c>
      <c r="DW222">
        <v>2</v>
      </c>
      <c r="DX222" t="s">
        <v>357</v>
      </c>
      <c r="DY222">
        <v>2.98025</v>
      </c>
      <c r="DZ222">
        <v>2.71557</v>
      </c>
      <c r="EA222">
        <v>0.213025</v>
      </c>
      <c r="EB222">
        <v>0.213666</v>
      </c>
      <c r="EC222">
        <v>0.122601</v>
      </c>
      <c r="ED222">
        <v>0.117664</v>
      </c>
      <c r="EE222">
        <v>24948</v>
      </c>
      <c r="EF222">
        <v>25012.8</v>
      </c>
      <c r="EG222">
        <v>29479.7</v>
      </c>
      <c r="EH222">
        <v>29430</v>
      </c>
      <c r="EI222">
        <v>34269.4</v>
      </c>
      <c r="EJ222">
        <v>34490.6</v>
      </c>
      <c r="EK222">
        <v>41535.3</v>
      </c>
      <c r="EL222">
        <v>41919</v>
      </c>
      <c r="EM222">
        <v>1.95007</v>
      </c>
      <c r="EN222">
        <v>1.87967</v>
      </c>
      <c r="EO222">
        <v>0.177056</v>
      </c>
      <c r="EP222">
        <v>0</v>
      </c>
      <c r="EQ222">
        <v>32.1265</v>
      </c>
      <c r="ER222">
        <v>999.9</v>
      </c>
      <c r="ES222">
        <v>51.1</v>
      </c>
      <c r="ET222">
        <v>33.4</v>
      </c>
      <c r="EU222">
        <v>29.0136</v>
      </c>
      <c r="EV222">
        <v>63.2309</v>
      </c>
      <c r="EW222">
        <v>31.879</v>
      </c>
      <c r="EX222">
        <v>1</v>
      </c>
      <c r="EY222">
        <v>0.0984146</v>
      </c>
      <c r="EZ222">
        <v>-2.23522</v>
      </c>
      <c r="FA222">
        <v>20.3242</v>
      </c>
      <c r="FB222">
        <v>5.21819</v>
      </c>
      <c r="FC222">
        <v>12.0099</v>
      </c>
      <c r="FD222">
        <v>4.9893</v>
      </c>
      <c r="FE222">
        <v>3.2886</v>
      </c>
      <c r="FF222">
        <v>9999</v>
      </c>
      <c r="FG222">
        <v>9999</v>
      </c>
      <c r="FH222">
        <v>9999</v>
      </c>
      <c r="FI222">
        <v>999.9</v>
      </c>
      <c r="FJ222">
        <v>1.86798</v>
      </c>
      <c r="FK222">
        <v>1.86704</v>
      </c>
      <c r="FL222">
        <v>1.86646</v>
      </c>
      <c r="FM222">
        <v>1.86631</v>
      </c>
      <c r="FN222">
        <v>1.86819</v>
      </c>
      <c r="FO222">
        <v>1.87058</v>
      </c>
      <c r="FP222">
        <v>1.86926</v>
      </c>
      <c r="FQ222">
        <v>1.87073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-6.48</v>
      </c>
      <c r="GF222">
        <v>-0.1041</v>
      </c>
      <c r="GG222">
        <v>-2.056217051124162</v>
      </c>
      <c r="GH222">
        <v>-0.003737517340571005</v>
      </c>
      <c r="GI222">
        <v>5.982085394622747E-07</v>
      </c>
      <c r="GJ222">
        <v>-1.391655459703326E-10</v>
      </c>
      <c r="GK222">
        <v>-0.1041177506153227</v>
      </c>
      <c r="GL222">
        <v>0</v>
      </c>
      <c r="GM222">
        <v>0</v>
      </c>
      <c r="GN222">
        <v>0</v>
      </c>
      <c r="GO222">
        <v>3</v>
      </c>
      <c r="GP222">
        <v>2314</v>
      </c>
      <c r="GQ222">
        <v>1</v>
      </c>
      <c r="GR222">
        <v>27</v>
      </c>
      <c r="GS222">
        <v>5522.1</v>
      </c>
      <c r="GT222">
        <v>5522</v>
      </c>
      <c r="GU222">
        <v>2.83936</v>
      </c>
      <c r="GV222">
        <v>2.20703</v>
      </c>
      <c r="GW222">
        <v>1.39771</v>
      </c>
      <c r="GX222">
        <v>2.35107</v>
      </c>
      <c r="GY222">
        <v>1.49536</v>
      </c>
      <c r="GZ222">
        <v>2.50244</v>
      </c>
      <c r="HA222">
        <v>40.2728</v>
      </c>
      <c r="HB222">
        <v>23.9036</v>
      </c>
      <c r="HC222">
        <v>18</v>
      </c>
      <c r="HD222">
        <v>533.443</v>
      </c>
      <c r="HE222">
        <v>442.348</v>
      </c>
      <c r="HF222">
        <v>34.8366</v>
      </c>
      <c r="HG222">
        <v>28.8405</v>
      </c>
      <c r="HH222">
        <v>30.0001</v>
      </c>
      <c r="HI222">
        <v>28.6691</v>
      </c>
      <c r="HJ222">
        <v>28.578</v>
      </c>
      <c r="HK222">
        <v>56.8078</v>
      </c>
      <c r="HL222">
        <v>0</v>
      </c>
      <c r="HM222">
        <v>100</v>
      </c>
      <c r="HN222">
        <v>34.8367</v>
      </c>
      <c r="HO222">
        <v>1435.65</v>
      </c>
      <c r="HP222">
        <v>29.2491</v>
      </c>
      <c r="HQ222">
        <v>100.826</v>
      </c>
      <c r="HR222">
        <v>100.694</v>
      </c>
    </row>
    <row r="223" spans="1:226">
      <c r="A223">
        <v>207</v>
      </c>
      <c r="B223">
        <v>1678813105.6</v>
      </c>
      <c r="C223">
        <v>2786.5</v>
      </c>
      <c r="D223" t="s">
        <v>773</v>
      </c>
      <c r="E223" t="s">
        <v>774</v>
      </c>
      <c r="F223">
        <v>5</v>
      </c>
      <c r="G223" t="s">
        <v>410</v>
      </c>
      <c r="H223" t="s">
        <v>354</v>
      </c>
      <c r="I223">
        <v>1678813097.814285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1468.273590200723</v>
      </c>
      <c r="AK223">
        <v>1442.760242424241</v>
      </c>
      <c r="AL223">
        <v>3.424812140698994</v>
      </c>
      <c r="AM223">
        <v>64.39816624737645</v>
      </c>
      <c r="AN223">
        <f>(AP223 - AO223 + BO223*1E3/(8.314*(BQ223+273.15)) * AR223/BN223 * AQ223) * BN223/(100*BB223) * 1000/(1000 - AP223)</f>
        <v>0</v>
      </c>
      <c r="AO223">
        <v>28.11851918495823</v>
      </c>
      <c r="AP223">
        <v>28.96887212121213</v>
      </c>
      <c r="AQ223">
        <v>-5.554630895379221E-06</v>
      </c>
      <c r="AR223">
        <v>112.6110813942616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2.96</v>
      </c>
      <c r="BC223">
        <v>0.5</v>
      </c>
      <c r="BD223" t="s">
        <v>355</v>
      </c>
      <c r="BE223">
        <v>2</v>
      </c>
      <c r="BF223" t="b">
        <v>1</v>
      </c>
      <c r="BG223">
        <v>1678813097.814285</v>
      </c>
      <c r="BH223">
        <v>1376.685714285714</v>
      </c>
      <c r="BI223">
        <v>1410.809642857143</v>
      </c>
      <c r="BJ223">
        <v>28.97433571428572</v>
      </c>
      <c r="BK223">
        <v>28.11794642857143</v>
      </c>
      <c r="BL223">
        <v>1383.135714285714</v>
      </c>
      <c r="BM223">
        <v>29.07844642857143</v>
      </c>
      <c r="BN223">
        <v>500.0499285714286</v>
      </c>
      <c r="BO223">
        <v>90.99950357142858</v>
      </c>
      <c r="BP223">
        <v>0.09994001071428571</v>
      </c>
      <c r="BQ223">
        <v>34.38009285714286</v>
      </c>
      <c r="BR223">
        <v>34.99028214285714</v>
      </c>
      <c r="BS223">
        <v>999.9000000000002</v>
      </c>
      <c r="BT223">
        <v>0</v>
      </c>
      <c r="BU223">
        <v>0</v>
      </c>
      <c r="BV223">
        <v>10004.75214285714</v>
      </c>
      <c r="BW223">
        <v>0</v>
      </c>
      <c r="BX223">
        <v>6.407659999999999</v>
      </c>
      <c r="BY223">
        <v>-34.12463571428571</v>
      </c>
      <c r="BZ223">
        <v>1417.763928571429</v>
      </c>
      <c r="CA223">
        <v>1451.6275</v>
      </c>
      <c r="CB223">
        <v>0.8563871785714285</v>
      </c>
      <c r="CC223">
        <v>1410.809642857143</v>
      </c>
      <c r="CD223">
        <v>28.11794642857143</v>
      </c>
      <c r="CE223">
        <v>2.636649285714285</v>
      </c>
      <c r="CF223">
        <v>2.558719642857143</v>
      </c>
      <c r="CG223">
        <v>21.89554642857143</v>
      </c>
      <c r="CH223">
        <v>21.40490357142857</v>
      </c>
      <c r="CI223">
        <v>1999.995357142857</v>
      </c>
      <c r="CJ223">
        <v>0.979996</v>
      </c>
      <c r="CK223">
        <v>0.0200042</v>
      </c>
      <c r="CL223">
        <v>0</v>
      </c>
      <c r="CM223">
        <v>2.216167857142857</v>
      </c>
      <c r="CN223">
        <v>0</v>
      </c>
      <c r="CO223">
        <v>5693.909642857143</v>
      </c>
      <c r="CP223">
        <v>16749.40357142857</v>
      </c>
      <c r="CQ223">
        <v>39.5</v>
      </c>
      <c r="CR223">
        <v>40.06199999999999</v>
      </c>
      <c r="CS223">
        <v>39.4347857142857</v>
      </c>
      <c r="CT223">
        <v>39.375</v>
      </c>
      <c r="CU223">
        <v>39.30757142857142</v>
      </c>
      <c r="CV223">
        <v>1959.985357142857</v>
      </c>
      <c r="CW223">
        <v>40.01</v>
      </c>
      <c r="CX223">
        <v>0</v>
      </c>
      <c r="CY223">
        <v>1678813110.3</v>
      </c>
      <c r="CZ223">
        <v>0</v>
      </c>
      <c r="DA223">
        <v>0</v>
      </c>
      <c r="DB223" t="s">
        <v>356</v>
      </c>
      <c r="DC223">
        <v>1678481775.6</v>
      </c>
      <c r="DD223">
        <v>1678481780.6</v>
      </c>
      <c r="DE223">
        <v>0</v>
      </c>
      <c r="DF223">
        <v>1.339</v>
      </c>
      <c r="DG223">
        <v>0.082</v>
      </c>
      <c r="DH223">
        <v>-1.99</v>
      </c>
      <c r="DI223">
        <v>-0.032</v>
      </c>
      <c r="DJ223">
        <v>420</v>
      </c>
      <c r="DK223">
        <v>29</v>
      </c>
      <c r="DL223">
        <v>0.33</v>
      </c>
      <c r="DM223">
        <v>0.22</v>
      </c>
      <c r="DN223">
        <v>-34.13626341463415</v>
      </c>
      <c r="DO223">
        <v>-0.01311846689886647</v>
      </c>
      <c r="DP223">
        <v>0.1829914282360041</v>
      </c>
      <c r="DQ223">
        <v>1</v>
      </c>
      <c r="DR223">
        <v>0.8590465365853659</v>
      </c>
      <c r="DS223">
        <v>-0.05001476655052354</v>
      </c>
      <c r="DT223">
        <v>0.005124933570527526</v>
      </c>
      <c r="DU223">
        <v>1</v>
      </c>
      <c r="DV223">
        <v>2</v>
      </c>
      <c r="DW223">
        <v>2</v>
      </c>
      <c r="DX223" t="s">
        <v>775</v>
      </c>
      <c r="DY223">
        <v>2.98032</v>
      </c>
      <c r="DZ223">
        <v>2.71591</v>
      </c>
      <c r="EA223">
        <v>0.214578</v>
      </c>
      <c r="EB223">
        <v>0.215191</v>
      </c>
      <c r="EC223">
        <v>0.122587</v>
      </c>
      <c r="ED223">
        <v>0.117659</v>
      </c>
      <c r="EE223">
        <v>24897.9</v>
      </c>
      <c r="EF223">
        <v>24964.5</v>
      </c>
      <c r="EG223">
        <v>29478.7</v>
      </c>
      <c r="EH223">
        <v>29430.3</v>
      </c>
      <c r="EI223">
        <v>34268.8</v>
      </c>
      <c r="EJ223">
        <v>34491.1</v>
      </c>
      <c r="EK223">
        <v>41533.9</v>
      </c>
      <c r="EL223">
        <v>41919.3</v>
      </c>
      <c r="EM223">
        <v>1.95012</v>
      </c>
      <c r="EN223">
        <v>1.87973</v>
      </c>
      <c r="EO223">
        <v>0.177562</v>
      </c>
      <c r="EP223">
        <v>0</v>
      </c>
      <c r="EQ223">
        <v>32.1265</v>
      </c>
      <c r="ER223">
        <v>999.9</v>
      </c>
      <c r="ES223">
        <v>51.1</v>
      </c>
      <c r="ET223">
        <v>33.4</v>
      </c>
      <c r="EU223">
        <v>29.0146</v>
      </c>
      <c r="EV223">
        <v>63.1509</v>
      </c>
      <c r="EW223">
        <v>31.6146</v>
      </c>
      <c r="EX223">
        <v>1</v>
      </c>
      <c r="EY223">
        <v>0.09840450000000001</v>
      </c>
      <c r="EZ223">
        <v>-2.21997</v>
      </c>
      <c r="FA223">
        <v>20.3247</v>
      </c>
      <c r="FB223">
        <v>5.21729</v>
      </c>
      <c r="FC223">
        <v>12.0099</v>
      </c>
      <c r="FD223">
        <v>4.98875</v>
      </c>
      <c r="FE223">
        <v>3.28853</v>
      </c>
      <c r="FF223">
        <v>9999</v>
      </c>
      <c r="FG223">
        <v>9999</v>
      </c>
      <c r="FH223">
        <v>9999</v>
      </c>
      <c r="FI223">
        <v>999.9</v>
      </c>
      <c r="FJ223">
        <v>1.86797</v>
      </c>
      <c r="FK223">
        <v>1.86703</v>
      </c>
      <c r="FL223">
        <v>1.86646</v>
      </c>
      <c r="FM223">
        <v>1.8663</v>
      </c>
      <c r="FN223">
        <v>1.86818</v>
      </c>
      <c r="FO223">
        <v>1.87057</v>
      </c>
      <c r="FP223">
        <v>1.86927</v>
      </c>
      <c r="FQ223">
        <v>1.87073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-6.53</v>
      </c>
      <c r="GF223">
        <v>-0.1042</v>
      </c>
      <c r="GG223">
        <v>-2.056217051124162</v>
      </c>
      <c r="GH223">
        <v>-0.003737517340571005</v>
      </c>
      <c r="GI223">
        <v>5.982085394622747E-07</v>
      </c>
      <c r="GJ223">
        <v>-1.391655459703326E-10</v>
      </c>
      <c r="GK223">
        <v>-0.1041177506153227</v>
      </c>
      <c r="GL223">
        <v>0</v>
      </c>
      <c r="GM223">
        <v>0</v>
      </c>
      <c r="GN223">
        <v>0</v>
      </c>
      <c r="GO223">
        <v>3</v>
      </c>
      <c r="GP223">
        <v>2314</v>
      </c>
      <c r="GQ223">
        <v>1</v>
      </c>
      <c r="GR223">
        <v>27</v>
      </c>
      <c r="GS223">
        <v>5522.2</v>
      </c>
      <c r="GT223">
        <v>5522.1</v>
      </c>
      <c r="GU223">
        <v>2.86743</v>
      </c>
      <c r="GV223">
        <v>2.20947</v>
      </c>
      <c r="GW223">
        <v>1.39648</v>
      </c>
      <c r="GX223">
        <v>2.35352</v>
      </c>
      <c r="GY223">
        <v>1.49536</v>
      </c>
      <c r="GZ223">
        <v>2.51099</v>
      </c>
      <c r="HA223">
        <v>40.2728</v>
      </c>
      <c r="HB223">
        <v>23.8949</v>
      </c>
      <c r="HC223">
        <v>18</v>
      </c>
      <c r="HD223">
        <v>533.487</v>
      </c>
      <c r="HE223">
        <v>442.394</v>
      </c>
      <c r="HF223">
        <v>34.8422</v>
      </c>
      <c r="HG223">
        <v>28.8405</v>
      </c>
      <c r="HH223">
        <v>30.0001</v>
      </c>
      <c r="HI223">
        <v>28.6704</v>
      </c>
      <c r="HJ223">
        <v>28.5799</v>
      </c>
      <c r="HK223">
        <v>57.3663</v>
      </c>
      <c r="HL223">
        <v>0</v>
      </c>
      <c r="HM223">
        <v>100</v>
      </c>
      <c r="HN223">
        <v>34.8389</v>
      </c>
      <c r="HO223">
        <v>1455.68</v>
      </c>
      <c r="HP223">
        <v>29.2491</v>
      </c>
      <c r="HQ223">
        <v>100.823</v>
      </c>
      <c r="HR223">
        <v>100.695</v>
      </c>
    </row>
    <row r="224" spans="1:226">
      <c r="A224">
        <v>208</v>
      </c>
      <c r="B224">
        <v>1678813110.6</v>
      </c>
      <c r="C224">
        <v>2791.5</v>
      </c>
      <c r="D224" t="s">
        <v>776</v>
      </c>
      <c r="E224" t="s">
        <v>777</v>
      </c>
      <c r="F224">
        <v>5</v>
      </c>
      <c r="G224" t="s">
        <v>410</v>
      </c>
      <c r="H224" t="s">
        <v>354</v>
      </c>
      <c r="I224">
        <v>1678813103.1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1485.480880322183</v>
      </c>
      <c r="AK224">
        <v>1459.963212121212</v>
      </c>
      <c r="AL224">
        <v>3.448772521669096</v>
      </c>
      <c r="AM224">
        <v>64.39816624737645</v>
      </c>
      <c r="AN224">
        <f>(AP224 - AO224 + BO224*1E3/(8.314*(BQ224+273.15)) * AR224/BN224 * AQ224) * BN224/(100*BB224) * 1000/(1000 - AP224)</f>
        <v>0</v>
      </c>
      <c r="AO224">
        <v>28.11896018968076</v>
      </c>
      <c r="AP224">
        <v>28.96554484848483</v>
      </c>
      <c r="AQ224">
        <v>-3.726716243357143E-06</v>
      </c>
      <c r="AR224">
        <v>112.6110813942616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2.96</v>
      </c>
      <c r="BC224">
        <v>0.5</v>
      </c>
      <c r="BD224" t="s">
        <v>355</v>
      </c>
      <c r="BE224">
        <v>2</v>
      </c>
      <c r="BF224" t="b">
        <v>1</v>
      </c>
      <c r="BG224">
        <v>1678813103.1</v>
      </c>
      <c r="BH224">
        <v>1394.313333333333</v>
      </c>
      <c r="BI224">
        <v>1428.485185185185</v>
      </c>
      <c r="BJ224">
        <v>28.97078148148148</v>
      </c>
      <c r="BK224">
        <v>28.11842962962963</v>
      </c>
      <c r="BL224">
        <v>1400.814074074074</v>
      </c>
      <c r="BM224">
        <v>29.07489629629629</v>
      </c>
      <c r="BN224">
        <v>500.0717777777777</v>
      </c>
      <c r="BO224">
        <v>90.9987</v>
      </c>
      <c r="BP224">
        <v>0.09998850740740742</v>
      </c>
      <c r="BQ224">
        <v>34.38219999999999</v>
      </c>
      <c r="BR224">
        <v>34.99427037037038</v>
      </c>
      <c r="BS224">
        <v>999.9000000000001</v>
      </c>
      <c r="BT224">
        <v>0</v>
      </c>
      <c r="BU224">
        <v>0</v>
      </c>
      <c r="BV224">
        <v>10006.08481481482</v>
      </c>
      <c r="BW224">
        <v>0</v>
      </c>
      <c r="BX224">
        <v>6.407659999999999</v>
      </c>
      <c r="BY224">
        <v>-34.17241481481481</v>
      </c>
      <c r="BZ224">
        <v>1435.912222222222</v>
      </c>
      <c r="CA224">
        <v>1469.815185185185</v>
      </c>
      <c r="CB224">
        <v>0.8523550740740743</v>
      </c>
      <c r="CC224">
        <v>1428.485185185185</v>
      </c>
      <c r="CD224">
        <v>28.11842962962963</v>
      </c>
      <c r="CE224">
        <v>2.636303333333334</v>
      </c>
      <c r="CF224">
        <v>2.55874037037037</v>
      </c>
      <c r="CG224">
        <v>21.89339259259259</v>
      </c>
      <c r="CH224">
        <v>21.40502962962963</v>
      </c>
      <c r="CI224">
        <v>1999.995925925926</v>
      </c>
      <c r="CJ224">
        <v>0.979996</v>
      </c>
      <c r="CK224">
        <v>0.0200042</v>
      </c>
      <c r="CL224">
        <v>0</v>
      </c>
      <c r="CM224">
        <v>2.191462962962963</v>
      </c>
      <c r="CN224">
        <v>0</v>
      </c>
      <c r="CO224">
        <v>5692.700000000001</v>
      </c>
      <c r="CP224">
        <v>16749.40370370371</v>
      </c>
      <c r="CQ224">
        <v>39.5</v>
      </c>
      <c r="CR224">
        <v>40.06199999999999</v>
      </c>
      <c r="CS224">
        <v>39.43699999999999</v>
      </c>
      <c r="CT224">
        <v>39.375</v>
      </c>
      <c r="CU224">
        <v>39.3074074074074</v>
      </c>
      <c r="CV224">
        <v>1959.985925925926</v>
      </c>
      <c r="CW224">
        <v>40.01</v>
      </c>
      <c r="CX224">
        <v>0</v>
      </c>
      <c r="CY224">
        <v>1678813115.7</v>
      </c>
      <c r="CZ224">
        <v>0</v>
      </c>
      <c r="DA224">
        <v>0</v>
      </c>
      <c r="DB224" t="s">
        <v>356</v>
      </c>
      <c r="DC224">
        <v>1678481775.6</v>
      </c>
      <c r="DD224">
        <v>1678481780.6</v>
      </c>
      <c r="DE224">
        <v>0</v>
      </c>
      <c r="DF224">
        <v>1.339</v>
      </c>
      <c r="DG224">
        <v>0.082</v>
      </c>
      <c r="DH224">
        <v>-1.99</v>
      </c>
      <c r="DI224">
        <v>-0.032</v>
      </c>
      <c r="DJ224">
        <v>420</v>
      </c>
      <c r="DK224">
        <v>29</v>
      </c>
      <c r="DL224">
        <v>0.33</v>
      </c>
      <c r="DM224">
        <v>0.22</v>
      </c>
      <c r="DN224">
        <v>-34.16982926829268</v>
      </c>
      <c r="DO224">
        <v>-0.5778668989547788</v>
      </c>
      <c r="DP224">
        <v>0.1762858615914101</v>
      </c>
      <c r="DQ224">
        <v>0</v>
      </c>
      <c r="DR224">
        <v>0.8548207317073172</v>
      </c>
      <c r="DS224">
        <v>-0.04625004878048688</v>
      </c>
      <c r="DT224">
        <v>0.004712778627458923</v>
      </c>
      <c r="DU224">
        <v>1</v>
      </c>
      <c r="DV224">
        <v>1</v>
      </c>
      <c r="DW224">
        <v>2</v>
      </c>
      <c r="DX224" t="s">
        <v>357</v>
      </c>
      <c r="DY224">
        <v>2.98024</v>
      </c>
      <c r="DZ224">
        <v>2.71558</v>
      </c>
      <c r="EA224">
        <v>0.216134</v>
      </c>
      <c r="EB224">
        <v>0.216704</v>
      </c>
      <c r="EC224">
        <v>0.122577</v>
      </c>
      <c r="ED224">
        <v>0.117662</v>
      </c>
      <c r="EE224">
        <v>24848.9</v>
      </c>
      <c r="EF224">
        <v>24916.5</v>
      </c>
      <c r="EG224">
        <v>29479</v>
      </c>
      <c r="EH224">
        <v>29430.6</v>
      </c>
      <c r="EI224">
        <v>34269.4</v>
      </c>
      <c r="EJ224">
        <v>34491.5</v>
      </c>
      <c r="EK224">
        <v>41534</v>
      </c>
      <c r="EL224">
        <v>41919.8</v>
      </c>
      <c r="EM224">
        <v>1.9501</v>
      </c>
      <c r="EN224">
        <v>1.87987</v>
      </c>
      <c r="EO224">
        <v>0.177026</v>
      </c>
      <c r="EP224">
        <v>0</v>
      </c>
      <c r="EQ224">
        <v>32.1265</v>
      </c>
      <c r="ER224">
        <v>999.9</v>
      </c>
      <c r="ES224">
        <v>51.1</v>
      </c>
      <c r="ET224">
        <v>33.4</v>
      </c>
      <c r="EU224">
        <v>29.0146</v>
      </c>
      <c r="EV224">
        <v>62.8609</v>
      </c>
      <c r="EW224">
        <v>32.0393</v>
      </c>
      <c r="EX224">
        <v>1</v>
      </c>
      <c r="EY224">
        <v>0.0983918</v>
      </c>
      <c r="EZ224">
        <v>-2.21038</v>
      </c>
      <c r="FA224">
        <v>20.3247</v>
      </c>
      <c r="FB224">
        <v>5.21609</v>
      </c>
      <c r="FC224">
        <v>12.0099</v>
      </c>
      <c r="FD224">
        <v>4.98915</v>
      </c>
      <c r="FE224">
        <v>3.2885</v>
      </c>
      <c r="FF224">
        <v>9999</v>
      </c>
      <c r="FG224">
        <v>9999</v>
      </c>
      <c r="FH224">
        <v>9999</v>
      </c>
      <c r="FI224">
        <v>999.9</v>
      </c>
      <c r="FJ224">
        <v>1.86798</v>
      </c>
      <c r="FK224">
        <v>1.86704</v>
      </c>
      <c r="FL224">
        <v>1.86646</v>
      </c>
      <c r="FM224">
        <v>1.86631</v>
      </c>
      <c r="FN224">
        <v>1.86818</v>
      </c>
      <c r="FO224">
        <v>1.87058</v>
      </c>
      <c r="FP224">
        <v>1.86929</v>
      </c>
      <c r="FQ224">
        <v>1.87073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-6.57</v>
      </c>
      <c r="GF224">
        <v>-0.1042</v>
      </c>
      <c r="GG224">
        <v>-2.056217051124162</v>
      </c>
      <c r="GH224">
        <v>-0.003737517340571005</v>
      </c>
      <c r="GI224">
        <v>5.982085394622747E-07</v>
      </c>
      <c r="GJ224">
        <v>-1.391655459703326E-10</v>
      </c>
      <c r="GK224">
        <v>-0.1041177506153227</v>
      </c>
      <c r="GL224">
        <v>0</v>
      </c>
      <c r="GM224">
        <v>0</v>
      </c>
      <c r="GN224">
        <v>0</v>
      </c>
      <c r="GO224">
        <v>3</v>
      </c>
      <c r="GP224">
        <v>2314</v>
      </c>
      <c r="GQ224">
        <v>1</v>
      </c>
      <c r="GR224">
        <v>27</v>
      </c>
      <c r="GS224">
        <v>5522.2</v>
      </c>
      <c r="GT224">
        <v>5522.2</v>
      </c>
      <c r="GU224">
        <v>2.89185</v>
      </c>
      <c r="GV224">
        <v>2.20581</v>
      </c>
      <c r="GW224">
        <v>1.39648</v>
      </c>
      <c r="GX224">
        <v>2.35229</v>
      </c>
      <c r="GY224">
        <v>1.49536</v>
      </c>
      <c r="GZ224">
        <v>2.53906</v>
      </c>
      <c r="HA224">
        <v>40.2728</v>
      </c>
      <c r="HB224">
        <v>23.9036</v>
      </c>
      <c r="HC224">
        <v>18</v>
      </c>
      <c r="HD224">
        <v>533.482</v>
      </c>
      <c r="HE224">
        <v>442.494</v>
      </c>
      <c r="HF224">
        <v>34.8429</v>
      </c>
      <c r="HG224">
        <v>28.8405</v>
      </c>
      <c r="HH224">
        <v>30</v>
      </c>
      <c r="HI224">
        <v>28.6715</v>
      </c>
      <c r="HJ224">
        <v>28.581</v>
      </c>
      <c r="HK224">
        <v>57.8566</v>
      </c>
      <c r="HL224">
        <v>0</v>
      </c>
      <c r="HM224">
        <v>100</v>
      </c>
      <c r="HN224">
        <v>34.8416</v>
      </c>
      <c r="HO224">
        <v>1469.05</v>
      </c>
      <c r="HP224">
        <v>29.2491</v>
      </c>
      <c r="HQ224">
        <v>100.824</v>
      </c>
      <c r="HR224">
        <v>100.696</v>
      </c>
    </row>
    <row r="225" spans="1:226">
      <c r="A225">
        <v>209</v>
      </c>
      <c r="B225">
        <v>1678813115.6</v>
      </c>
      <c r="C225">
        <v>2796.5</v>
      </c>
      <c r="D225" t="s">
        <v>778</v>
      </c>
      <c r="E225" t="s">
        <v>779</v>
      </c>
      <c r="F225">
        <v>5</v>
      </c>
      <c r="G225" t="s">
        <v>410</v>
      </c>
      <c r="H225" t="s">
        <v>354</v>
      </c>
      <c r="I225">
        <v>1678813107.814285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1502.407944334726</v>
      </c>
      <c r="AK225">
        <v>1477.070909090909</v>
      </c>
      <c r="AL225">
        <v>3.439013308471414</v>
      </c>
      <c r="AM225">
        <v>64.39816624737645</v>
      </c>
      <c r="AN225">
        <f>(AP225 - AO225 + BO225*1E3/(8.314*(BQ225+273.15)) * AR225/BN225 * AQ225) * BN225/(100*BB225) * 1000/(1000 - AP225)</f>
        <v>0</v>
      </c>
      <c r="AO225">
        <v>28.1184874063087</v>
      </c>
      <c r="AP225">
        <v>28.95993272727273</v>
      </c>
      <c r="AQ225">
        <v>-5.856919905256132E-06</v>
      </c>
      <c r="AR225">
        <v>112.6110813942616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2.96</v>
      </c>
      <c r="BC225">
        <v>0.5</v>
      </c>
      <c r="BD225" t="s">
        <v>355</v>
      </c>
      <c r="BE225">
        <v>2</v>
      </c>
      <c r="BF225" t="b">
        <v>1</v>
      </c>
      <c r="BG225">
        <v>1678813107.814285</v>
      </c>
      <c r="BH225">
        <v>1410.015</v>
      </c>
      <c r="BI225">
        <v>1444.248214285715</v>
      </c>
      <c r="BJ225">
        <v>28.96638214285714</v>
      </c>
      <c r="BK225">
        <v>28.11858571428571</v>
      </c>
      <c r="BL225">
        <v>1416.561428571429</v>
      </c>
      <c r="BM225">
        <v>29.0705</v>
      </c>
      <c r="BN225">
        <v>500.0677142857143</v>
      </c>
      <c r="BO225">
        <v>90.9980892857143</v>
      </c>
      <c r="BP225">
        <v>0.09996480357142858</v>
      </c>
      <c r="BQ225">
        <v>34.38270714285715</v>
      </c>
      <c r="BR225">
        <v>34.99783928571429</v>
      </c>
      <c r="BS225">
        <v>999.9000000000002</v>
      </c>
      <c r="BT225">
        <v>0</v>
      </c>
      <c r="BU225">
        <v>0</v>
      </c>
      <c r="BV225">
        <v>10009.27964285714</v>
      </c>
      <c r="BW225">
        <v>0</v>
      </c>
      <c r="BX225">
        <v>6.407659999999999</v>
      </c>
      <c r="BY225">
        <v>-34.23387142857143</v>
      </c>
      <c r="BZ225">
        <v>1452.076428571429</v>
      </c>
      <c r="CA225">
        <v>1486.034642857143</v>
      </c>
      <c r="CB225">
        <v>0.8477955714285714</v>
      </c>
      <c r="CC225">
        <v>1444.248214285715</v>
      </c>
      <c r="CD225">
        <v>28.11858571428571</v>
      </c>
      <c r="CE225">
        <v>2.635885357142857</v>
      </c>
      <c r="CF225">
        <v>2.558737857142857</v>
      </c>
      <c r="CG225">
        <v>21.89079642857143</v>
      </c>
      <c r="CH225">
        <v>21.40501785714286</v>
      </c>
      <c r="CI225">
        <v>2000.0025</v>
      </c>
      <c r="CJ225">
        <v>0.979996</v>
      </c>
      <c r="CK225">
        <v>0.0200042</v>
      </c>
      <c r="CL225">
        <v>0</v>
      </c>
      <c r="CM225">
        <v>2.184035714285714</v>
      </c>
      <c r="CN225">
        <v>0</v>
      </c>
      <c r="CO225">
        <v>5691.576428571429</v>
      </c>
      <c r="CP225">
        <v>16749.44285714286</v>
      </c>
      <c r="CQ225">
        <v>39.5</v>
      </c>
      <c r="CR225">
        <v>40.0665</v>
      </c>
      <c r="CS225">
        <v>39.4347857142857</v>
      </c>
      <c r="CT225">
        <v>39.375</v>
      </c>
      <c r="CU225">
        <v>39.30314285714285</v>
      </c>
      <c r="CV225">
        <v>1959.9925</v>
      </c>
      <c r="CW225">
        <v>40.01</v>
      </c>
      <c r="CX225">
        <v>0</v>
      </c>
      <c r="CY225">
        <v>1678813120.5</v>
      </c>
      <c r="CZ225">
        <v>0</v>
      </c>
      <c r="DA225">
        <v>0</v>
      </c>
      <c r="DB225" t="s">
        <v>356</v>
      </c>
      <c r="DC225">
        <v>1678481775.6</v>
      </c>
      <c r="DD225">
        <v>1678481780.6</v>
      </c>
      <c r="DE225">
        <v>0</v>
      </c>
      <c r="DF225">
        <v>1.339</v>
      </c>
      <c r="DG225">
        <v>0.082</v>
      </c>
      <c r="DH225">
        <v>-1.99</v>
      </c>
      <c r="DI225">
        <v>-0.032</v>
      </c>
      <c r="DJ225">
        <v>420</v>
      </c>
      <c r="DK225">
        <v>29</v>
      </c>
      <c r="DL225">
        <v>0.33</v>
      </c>
      <c r="DM225">
        <v>0.22</v>
      </c>
      <c r="DN225">
        <v>-34.16556749999999</v>
      </c>
      <c r="DO225">
        <v>-0.8154427767355004</v>
      </c>
      <c r="DP225">
        <v>0.161116306417911</v>
      </c>
      <c r="DQ225">
        <v>0</v>
      </c>
      <c r="DR225">
        <v>0.8502876</v>
      </c>
      <c r="DS225">
        <v>-0.0551440300187629</v>
      </c>
      <c r="DT225">
        <v>0.005374688124905478</v>
      </c>
      <c r="DU225">
        <v>1</v>
      </c>
      <c r="DV225">
        <v>1</v>
      </c>
      <c r="DW225">
        <v>2</v>
      </c>
      <c r="DX225" t="s">
        <v>357</v>
      </c>
      <c r="DY225">
        <v>2.98047</v>
      </c>
      <c r="DZ225">
        <v>2.71596</v>
      </c>
      <c r="EA225">
        <v>0.21767</v>
      </c>
      <c r="EB225">
        <v>0.21821</v>
      </c>
      <c r="EC225">
        <v>0.122563</v>
      </c>
      <c r="ED225">
        <v>0.117661</v>
      </c>
      <c r="EE225">
        <v>24799.9</v>
      </c>
      <c r="EF225">
        <v>24869</v>
      </c>
      <c r="EG225">
        <v>29478.7</v>
      </c>
      <c r="EH225">
        <v>29431.1</v>
      </c>
      <c r="EI225">
        <v>34269.8</v>
      </c>
      <c r="EJ225">
        <v>34491.8</v>
      </c>
      <c r="EK225">
        <v>41533.9</v>
      </c>
      <c r="EL225">
        <v>41920.1</v>
      </c>
      <c r="EM225">
        <v>1.94998</v>
      </c>
      <c r="EN225">
        <v>1.87995</v>
      </c>
      <c r="EO225">
        <v>0.177696</v>
      </c>
      <c r="EP225">
        <v>0</v>
      </c>
      <c r="EQ225">
        <v>32.1265</v>
      </c>
      <c r="ER225">
        <v>999.9</v>
      </c>
      <c r="ES225">
        <v>51.1</v>
      </c>
      <c r="ET225">
        <v>33.4</v>
      </c>
      <c r="EU225">
        <v>29.0164</v>
      </c>
      <c r="EV225">
        <v>63.2909</v>
      </c>
      <c r="EW225">
        <v>31.5865</v>
      </c>
      <c r="EX225">
        <v>1</v>
      </c>
      <c r="EY225">
        <v>0.0984375</v>
      </c>
      <c r="EZ225">
        <v>-2.20831</v>
      </c>
      <c r="FA225">
        <v>20.3248</v>
      </c>
      <c r="FB225">
        <v>5.21564</v>
      </c>
      <c r="FC225">
        <v>12.0099</v>
      </c>
      <c r="FD225">
        <v>4.9889</v>
      </c>
      <c r="FE225">
        <v>3.28855</v>
      </c>
      <c r="FF225">
        <v>9999</v>
      </c>
      <c r="FG225">
        <v>9999</v>
      </c>
      <c r="FH225">
        <v>9999</v>
      </c>
      <c r="FI225">
        <v>999.9</v>
      </c>
      <c r="FJ225">
        <v>1.86798</v>
      </c>
      <c r="FK225">
        <v>1.86705</v>
      </c>
      <c r="FL225">
        <v>1.86646</v>
      </c>
      <c r="FM225">
        <v>1.8663</v>
      </c>
      <c r="FN225">
        <v>1.86821</v>
      </c>
      <c r="FO225">
        <v>1.87058</v>
      </c>
      <c r="FP225">
        <v>1.8693</v>
      </c>
      <c r="FQ225">
        <v>1.87072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-6.63</v>
      </c>
      <c r="GF225">
        <v>-0.1041</v>
      </c>
      <c r="GG225">
        <v>-2.056217051124162</v>
      </c>
      <c r="GH225">
        <v>-0.003737517340571005</v>
      </c>
      <c r="GI225">
        <v>5.982085394622747E-07</v>
      </c>
      <c r="GJ225">
        <v>-1.391655459703326E-10</v>
      </c>
      <c r="GK225">
        <v>-0.1041177506153227</v>
      </c>
      <c r="GL225">
        <v>0</v>
      </c>
      <c r="GM225">
        <v>0</v>
      </c>
      <c r="GN225">
        <v>0</v>
      </c>
      <c r="GO225">
        <v>3</v>
      </c>
      <c r="GP225">
        <v>2314</v>
      </c>
      <c r="GQ225">
        <v>1</v>
      </c>
      <c r="GR225">
        <v>27</v>
      </c>
      <c r="GS225">
        <v>5522.3</v>
      </c>
      <c r="GT225">
        <v>5522.2</v>
      </c>
      <c r="GU225">
        <v>2.91992</v>
      </c>
      <c r="GV225">
        <v>2.21558</v>
      </c>
      <c r="GW225">
        <v>1.39648</v>
      </c>
      <c r="GX225">
        <v>2.35229</v>
      </c>
      <c r="GY225">
        <v>1.49536</v>
      </c>
      <c r="GZ225">
        <v>2.53174</v>
      </c>
      <c r="HA225">
        <v>40.2728</v>
      </c>
      <c r="HB225">
        <v>23.9036</v>
      </c>
      <c r="HC225">
        <v>18</v>
      </c>
      <c r="HD225">
        <v>533.407</v>
      </c>
      <c r="HE225">
        <v>442.55</v>
      </c>
      <c r="HF225">
        <v>34.8437</v>
      </c>
      <c r="HG225">
        <v>28.8405</v>
      </c>
      <c r="HH225">
        <v>30.0001</v>
      </c>
      <c r="HI225">
        <v>28.6728</v>
      </c>
      <c r="HJ225">
        <v>28.5823</v>
      </c>
      <c r="HK225">
        <v>58.4258</v>
      </c>
      <c r="HL225">
        <v>0</v>
      </c>
      <c r="HM225">
        <v>100</v>
      </c>
      <c r="HN225">
        <v>34.8436</v>
      </c>
      <c r="HO225">
        <v>1489.19</v>
      </c>
      <c r="HP225">
        <v>29.2491</v>
      </c>
      <c r="HQ225">
        <v>100.823</v>
      </c>
      <c r="HR225">
        <v>100.697</v>
      </c>
    </row>
    <row r="226" spans="1:226">
      <c r="A226">
        <v>210</v>
      </c>
      <c r="B226">
        <v>1678813120.6</v>
      </c>
      <c r="C226">
        <v>2801.5</v>
      </c>
      <c r="D226" t="s">
        <v>780</v>
      </c>
      <c r="E226" t="s">
        <v>781</v>
      </c>
      <c r="F226">
        <v>5</v>
      </c>
      <c r="G226" t="s">
        <v>410</v>
      </c>
      <c r="H226" t="s">
        <v>354</v>
      </c>
      <c r="I226">
        <v>1678813113.1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1519.960801164826</v>
      </c>
      <c r="AK226">
        <v>1494.240121212121</v>
      </c>
      <c r="AL226">
        <v>3.453291957264609</v>
      </c>
      <c r="AM226">
        <v>64.39816624737645</v>
      </c>
      <c r="AN226">
        <f>(AP226 - AO226 + BO226*1E3/(8.314*(BQ226+273.15)) * AR226/BN226 * AQ226) * BN226/(100*BB226) * 1000/(1000 - AP226)</f>
        <v>0</v>
      </c>
      <c r="AO226">
        <v>28.11794207126769</v>
      </c>
      <c r="AP226">
        <v>28.95633272727271</v>
      </c>
      <c r="AQ226">
        <v>-8.867271785281023E-06</v>
      </c>
      <c r="AR226">
        <v>112.6110813942616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2.96</v>
      </c>
      <c r="BC226">
        <v>0.5</v>
      </c>
      <c r="BD226" t="s">
        <v>355</v>
      </c>
      <c r="BE226">
        <v>2</v>
      </c>
      <c r="BF226" t="b">
        <v>1</v>
      </c>
      <c r="BG226">
        <v>1678813113.1</v>
      </c>
      <c r="BH226">
        <v>1427.606296296296</v>
      </c>
      <c r="BI226">
        <v>1461.948518518519</v>
      </c>
      <c r="BJ226">
        <v>28.96225555555555</v>
      </c>
      <c r="BK226">
        <v>28.11838888888889</v>
      </c>
      <c r="BL226">
        <v>1434.202962962963</v>
      </c>
      <c r="BM226">
        <v>29.06638148148149</v>
      </c>
      <c r="BN226">
        <v>500.0712962962963</v>
      </c>
      <c r="BO226">
        <v>90.99775185185187</v>
      </c>
      <c r="BP226">
        <v>0.1000160037037037</v>
      </c>
      <c r="BQ226">
        <v>34.38315925925926</v>
      </c>
      <c r="BR226">
        <v>34.99713333333333</v>
      </c>
      <c r="BS226">
        <v>999.9000000000001</v>
      </c>
      <c r="BT226">
        <v>0</v>
      </c>
      <c r="BU226">
        <v>0</v>
      </c>
      <c r="BV226">
        <v>10005.43740740741</v>
      </c>
      <c r="BW226">
        <v>0</v>
      </c>
      <c r="BX226">
        <v>6.407659999999999</v>
      </c>
      <c r="BY226">
        <v>-34.34218148148148</v>
      </c>
      <c r="BZ226">
        <v>1470.185555555556</v>
      </c>
      <c r="CA226">
        <v>1504.245185185185</v>
      </c>
      <c r="CB226">
        <v>0.8438593333333334</v>
      </c>
      <c r="CC226">
        <v>1461.948518518519</v>
      </c>
      <c r="CD226">
        <v>28.11838888888889</v>
      </c>
      <c r="CE226">
        <v>2.635500370370371</v>
      </c>
      <c r="CF226">
        <v>2.55871037037037</v>
      </c>
      <c r="CG226">
        <v>21.8884</v>
      </c>
      <c r="CH226">
        <v>21.40484444444444</v>
      </c>
      <c r="CI226">
        <v>2000.00962962963</v>
      </c>
      <c r="CJ226">
        <v>0.979996</v>
      </c>
      <c r="CK226">
        <v>0.0200042</v>
      </c>
      <c r="CL226">
        <v>0</v>
      </c>
      <c r="CM226">
        <v>2.2728</v>
      </c>
      <c r="CN226">
        <v>0</v>
      </c>
      <c r="CO226">
        <v>5690.440740740742</v>
      </c>
      <c r="CP226">
        <v>16749.5</v>
      </c>
      <c r="CQ226">
        <v>39.5</v>
      </c>
      <c r="CR226">
        <v>40.06666666666666</v>
      </c>
      <c r="CS226">
        <v>39.4301111111111</v>
      </c>
      <c r="CT226">
        <v>39.375</v>
      </c>
      <c r="CU226">
        <v>39.30281481481481</v>
      </c>
      <c r="CV226">
        <v>1959.999629629629</v>
      </c>
      <c r="CW226">
        <v>40.01</v>
      </c>
      <c r="CX226">
        <v>0</v>
      </c>
      <c r="CY226">
        <v>1678813125.3</v>
      </c>
      <c r="CZ226">
        <v>0</v>
      </c>
      <c r="DA226">
        <v>0</v>
      </c>
      <c r="DB226" t="s">
        <v>356</v>
      </c>
      <c r="DC226">
        <v>1678481775.6</v>
      </c>
      <c r="DD226">
        <v>1678481780.6</v>
      </c>
      <c r="DE226">
        <v>0</v>
      </c>
      <c r="DF226">
        <v>1.339</v>
      </c>
      <c r="DG226">
        <v>0.082</v>
      </c>
      <c r="DH226">
        <v>-1.99</v>
      </c>
      <c r="DI226">
        <v>-0.032</v>
      </c>
      <c r="DJ226">
        <v>420</v>
      </c>
      <c r="DK226">
        <v>29</v>
      </c>
      <c r="DL226">
        <v>0.33</v>
      </c>
      <c r="DM226">
        <v>0.22</v>
      </c>
      <c r="DN226">
        <v>-34.28639</v>
      </c>
      <c r="DO226">
        <v>-0.6272622889305414</v>
      </c>
      <c r="DP226">
        <v>0.146712485494589</v>
      </c>
      <c r="DQ226">
        <v>0</v>
      </c>
      <c r="DR226">
        <v>0.8468140999999999</v>
      </c>
      <c r="DS226">
        <v>-0.04634490056285525</v>
      </c>
      <c r="DT226">
        <v>0.004515239377928931</v>
      </c>
      <c r="DU226">
        <v>1</v>
      </c>
      <c r="DV226">
        <v>1</v>
      </c>
      <c r="DW226">
        <v>2</v>
      </c>
      <c r="DX226" t="s">
        <v>357</v>
      </c>
      <c r="DY226">
        <v>2.9802</v>
      </c>
      <c r="DZ226">
        <v>2.71571</v>
      </c>
      <c r="EA226">
        <v>0.219211</v>
      </c>
      <c r="EB226">
        <v>0.219753</v>
      </c>
      <c r="EC226">
        <v>0.122554</v>
      </c>
      <c r="ED226">
        <v>0.117663</v>
      </c>
      <c r="EE226">
        <v>24750.7</v>
      </c>
      <c r="EF226">
        <v>24819.5</v>
      </c>
      <c r="EG226">
        <v>29478.5</v>
      </c>
      <c r="EH226">
        <v>29430.7</v>
      </c>
      <c r="EI226">
        <v>34269.9</v>
      </c>
      <c r="EJ226">
        <v>34491.5</v>
      </c>
      <c r="EK226">
        <v>41533.5</v>
      </c>
      <c r="EL226">
        <v>41919.8</v>
      </c>
      <c r="EM226">
        <v>1.94982</v>
      </c>
      <c r="EN226">
        <v>1.87993</v>
      </c>
      <c r="EO226">
        <v>0.177696</v>
      </c>
      <c r="EP226">
        <v>0</v>
      </c>
      <c r="EQ226">
        <v>32.1265</v>
      </c>
      <c r="ER226">
        <v>999.9</v>
      </c>
      <c r="ES226">
        <v>51.1</v>
      </c>
      <c r="ET226">
        <v>33.4</v>
      </c>
      <c r="EU226">
        <v>29.0128</v>
      </c>
      <c r="EV226">
        <v>63.2409</v>
      </c>
      <c r="EW226">
        <v>32.0913</v>
      </c>
      <c r="EX226">
        <v>1</v>
      </c>
      <c r="EY226">
        <v>0.098562</v>
      </c>
      <c r="EZ226">
        <v>-2.20976</v>
      </c>
      <c r="FA226">
        <v>20.3248</v>
      </c>
      <c r="FB226">
        <v>5.21489</v>
      </c>
      <c r="FC226">
        <v>12.0099</v>
      </c>
      <c r="FD226">
        <v>4.98895</v>
      </c>
      <c r="FE226">
        <v>3.2885</v>
      </c>
      <c r="FF226">
        <v>9999</v>
      </c>
      <c r="FG226">
        <v>9999</v>
      </c>
      <c r="FH226">
        <v>9999</v>
      </c>
      <c r="FI226">
        <v>999.9</v>
      </c>
      <c r="FJ226">
        <v>1.86798</v>
      </c>
      <c r="FK226">
        <v>1.86704</v>
      </c>
      <c r="FL226">
        <v>1.86645</v>
      </c>
      <c r="FM226">
        <v>1.8663</v>
      </c>
      <c r="FN226">
        <v>1.86817</v>
      </c>
      <c r="FO226">
        <v>1.87057</v>
      </c>
      <c r="FP226">
        <v>1.86927</v>
      </c>
      <c r="FQ226">
        <v>1.87073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-6.67</v>
      </c>
      <c r="GF226">
        <v>-0.1042</v>
      </c>
      <c r="GG226">
        <v>-2.056217051124162</v>
      </c>
      <c r="GH226">
        <v>-0.003737517340571005</v>
      </c>
      <c r="GI226">
        <v>5.982085394622747E-07</v>
      </c>
      <c r="GJ226">
        <v>-1.391655459703326E-10</v>
      </c>
      <c r="GK226">
        <v>-0.1041177506153227</v>
      </c>
      <c r="GL226">
        <v>0</v>
      </c>
      <c r="GM226">
        <v>0</v>
      </c>
      <c r="GN226">
        <v>0</v>
      </c>
      <c r="GO226">
        <v>3</v>
      </c>
      <c r="GP226">
        <v>2314</v>
      </c>
      <c r="GQ226">
        <v>1</v>
      </c>
      <c r="GR226">
        <v>27</v>
      </c>
      <c r="GS226">
        <v>5522.4</v>
      </c>
      <c r="GT226">
        <v>5522.3</v>
      </c>
      <c r="GU226">
        <v>2.94434</v>
      </c>
      <c r="GV226">
        <v>2.20215</v>
      </c>
      <c r="GW226">
        <v>1.39648</v>
      </c>
      <c r="GX226">
        <v>2.35107</v>
      </c>
      <c r="GY226">
        <v>1.49536</v>
      </c>
      <c r="GZ226">
        <v>2.50977</v>
      </c>
      <c r="HA226">
        <v>40.2728</v>
      </c>
      <c r="HB226">
        <v>23.9124</v>
      </c>
      <c r="HC226">
        <v>18</v>
      </c>
      <c r="HD226">
        <v>533.317</v>
      </c>
      <c r="HE226">
        <v>442.547</v>
      </c>
      <c r="HF226">
        <v>34.8442</v>
      </c>
      <c r="HG226">
        <v>28.8405</v>
      </c>
      <c r="HH226">
        <v>30.0001</v>
      </c>
      <c r="HI226">
        <v>28.674</v>
      </c>
      <c r="HJ226">
        <v>28.584</v>
      </c>
      <c r="HK226">
        <v>58.9068</v>
      </c>
      <c r="HL226">
        <v>0</v>
      </c>
      <c r="HM226">
        <v>100</v>
      </c>
      <c r="HN226">
        <v>34.8445</v>
      </c>
      <c r="HO226">
        <v>1502.59</v>
      </c>
      <c r="HP226">
        <v>29.2491</v>
      </c>
      <c r="HQ226">
        <v>100.822</v>
      </c>
      <c r="HR226">
        <v>100.696</v>
      </c>
    </row>
    <row r="227" spans="1:226">
      <c r="A227">
        <v>211</v>
      </c>
      <c r="B227">
        <v>1678813125.6</v>
      </c>
      <c r="C227">
        <v>2806.5</v>
      </c>
      <c r="D227" t="s">
        <v>782</v>
      </c>
      <c r="E227" t="s">
        <v>783</v>
      </c>
      <c r="F227">
        <v>5</v>
      </c>
      <c r="G227" t="s">
        <v>410</v>
      </c>
      <c r="H227" t="s">
        <v>354</v>
      </c>
      <c r="I227">
        <v>1678813117.814285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1537.187727007733</v>
      </c>
      <c r="AK227">
        <v>1511.542787878788</v>
      </c>
      <c r="AL227">
        <v>3.450769710407001</v>
      </c>
      <c r="AM227">
        <v>64.39816624737645</v>
      </c>
      <c r="AN227">
        <f>(AP227 - AO227 + BO227*1E3/(8.314*(BQ227+273.15)) * AR227/BN227 * AQ227) * BN227/(100*BB227) * 1000/(1000 - AP227)</f>
        <v>0</v>
      </c>
      <c r="AO227">
        <v>28.11753469915951</v>
      </c>
      <c r="AP227">
        <v>28.95423939393938</v>
      </c>
      <c r="AQ227">
        <v>-2.056239798445442E-06</v>
      </c>
      <c r="AR227">
        <v>112.6110813942616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2.96</v>
      </c>
      <c r="BC227">
        <v>0.5</v>
      </c>
      <c r="BD227" t="s">
        <v>355</v>
      </c>
      <c r="BE227">
        <v>2</v>
      </c>
      <c r="BF227" t="b">
        <v>1</v>
      </c>
      <c r="BG227">
        <v>1678813117.814285</v>
      </c>
      <c r="BH227">
        <v>1443.351428571429</v>
      </c>
      <c r="BI227">
        <v>1477.721428571429</v>
      </c>
      <c r="BJ227">
        <v>28.95862857142857</v>
      </c>
      <c r="BK227">
        <v>28.118125</v>
      </c>
      <c r="BL227">
        <v>1449.993571428572</v>
      </c>
      <c r="BM227">
        <v>29.06275357142857</v>
      </c>
      <c r="BN227">
        <v>500.0592142857143</v>
      </c>
      <c r="BO227">
        <v>90.99886428571429</v>
      </c>
      <c r="BP227">
        <v>0.1000095428571429</v>
      </c>
      <c r="BQ227">
        <v>34.38420714285714</v>
      </c>
      <c r="BR227">
        <v>34.999225</v>
      </c>
      <c r="BS227">
        <v>999.9000000000002</v>
      </c>
      <c r="BT227">
        <v>0</v>
      </c>
      <c r="BU227">
        <v>0</v>
      </c>
      <c r="BV227">
        <v>10003.90642857143</v>
      </c>
      <c r="BW227">
        <v>0</v>
      </c>
      <c r="BX227">
        <v>6.407659999999999</v>
      </c>
      <c r="BY227">
        <v>-34.37013214285714</v>
      </c>
      <c r="BZ227">
        <v>1486.395</v>
      </c>
      <c r="CA227">
        <v>1520.474285714286</v>
      </c>
      <c r="CB227">
        <v>0.8404953214285716</v>
      </c>
      <c r="CC227">
        <v>1477.721428571429</v>
      </c>
      <c r="CD227">
        <v>28.118125</v>
      </c>
      <c r="CE227">
        <v>2.635202500000001</v>
      </c>
      <c r="CF227">
        <v>2.558717857142857</v>
      </c>
      <c r="CG227">
        <v>21.88654285714285</v>
      </c>
      <c r="CH227">
        <v>21.40490714285715</v>
      </c>
      <c r="CI227">
        <v>2000.008928571429</v>
      </c>
      <c r="CJ227">
        <v>0.979996</v>
      </c>
      <c r="CK227">
        <v>0.0200042</v>
      </c>
      <c r="CL227">
        <v>0</v>
      </c>
      <c r="CM227">
        <v>2.281278571428571</v>
      </c>
      <c r="CN227">
        <v>0</v>
      </c>
      <c r="CO227">
        <v>5689.729285714285</v>
      </c>
      <c r="CP227">
        <v>16749.49642857143</v>
      </c>
      <c r="CQ227">
        <v>39.5</v>
      </c>
      <c r="CR227">
        <v>40.0665</v>
      </c>
      <c r="CS227">
        <v>39.43035714285713</v>
      </c>
      <c r="CT227">
        <v>39.375</v>
      </c>
      <c r="CU227">
        <v>39.30535714285714</v>
      </c>
      <c r="CV227">
        <v>1959.998928571428</v>
      </c>
      <c r="CW227">
        <v>40.01</v>
      </c>
      <c r="CX227">
        <v>0</v>
      </c>
      <c r="CY227">
        <v>1678813130.7</v>
      </c>
      <c r="CZ227">
        <v>0</v>
      </c>
      <c r="DA227">
        <v>0</v>
      </c>
      <c r="DB227" t="s">
        <v>356</v>
      </c>
      <c r="DC227">
        <v>1678481775.6</v>
      </c>
      <c r="DD227">
        <v>1678481780.6</v>
      </c>
      <c r="DE227">
        <v>0</v>
      </c>
      <c r="DF227">
        <v>1.339</v>
      </c>
      <c r="DG227">
        <v>0.082</v>
      </c>
      <c r="DH227">
        <v>-1.99</v>
      </c>
      <c r="DI227">
        <v>-0.032</v>
      </c>
      <c r="DJ227">
        <v>420</v>
      </c>
      <c r="DK227">
        <v>29</v>
      </c>
      <c r="DL227">
        <v>0.33</v>
      </c>
      <c r="DM227">
        <v>0.22</v>
      </c>
      <c r="DN227">
        <v>-34.35304146341463</v>
      </c>
      <c r="DO227">
        <v>-0.8827756097561914</v>
      </c>
      <c r="DP227">
        <v>0.1774953341545598</v>
      </c>
      <c r="DQ227">
        <v>0</v>
      </c>
      <c r="DR227">
        <v>0.8429494390243902</v>
      </c>
      <c r="DS227">
        <v>-0.04438478048780248</v>
      </c>
      <c r="DT227">
        <v>0.004445892563401235</v>
      </c>
      <c r="DU227">
        <v>1</v>
      </c>
      <c r="DV227">
        <v>1</v>
      </c>
      <c r="DW227">
        <v>2</v>
      </c>
      <c r="DX227" t="s">
        <v>357</v>
      </c>
      <c r="DY227">
        <v>2.98019</v>
      </c>
      <c r="DZ227">
        <v>2.7156</v>
      </c>
      <c r="EA227">
        <v>0.22074</v>
      </c>
      <c r="EB227">
        <v>0.221203</v>
      </c>
      <c r="EC227">
        <v>0.122544</v>
      </c>
      <c r="ED227">
        <v>0.11766</v>
      </c>
      <c r="EE227">
        <v>24702.6</v>
      </c>
      <c r="EF227">
        <v>24773.2</v>
      </c>
      <c r="EG227">
        <v>29478.9</v>
      </c>
      <c r="EH227">
        <v>29430.6</v>
      </c>
      <c r="EI227">
        <v>34270.5</v>
      </c>
      <c r="EJ227">
        <v>34491.4</v>
      </c>
      <c r="EK227">
        <v>41533.7</v>
      </c>
      <c r="EL227">
        <v>41919.5</v>
      </c>
      <c r="EM227">
        <v>1.94993</v>
      </c>
      <c r="EN227">
        <v>1.87978</v>
      </c>
      <c r="EO227">
        <v>0.177175</v>
      </c>
      <c r="EP227">
        <v>0</v>
      </c>
      <c r="EQ227">
        <v>32.1265</v>
      </c>
      <c r="ER227">
        <v>999.9</v>
      </c>
      <c r="ES227">
        <v>51.1</v>
      </c>
      <c r="ET227">
        <v>33.4</v>
      </c>
      <c r="EU227">
        <v>29.015</v>
      </c>
      <c r="EV227">
        <v>63.0109</v>
      </c>
      <c r="EW227">
        <v>31.5745</v>
      </c>
      <c r="EX227">
        <v>1</v>
      </c>
      <c r="EY227">
        <v>0.0984146</v>
      </c>
      <c r="EZ227">
        <v>-2.1435</v>
      </c>
      <c r="FA227">
        <v>20.3255</v>
      </c>
      <c r="FB227">
        <v>5.214</v>
      </c>
      <c r="FC227">
        <v>12.0099</v>
      </c>
      <c r="FD227">
        <v>4.98845</v>
      </c>
      <c r="FE227">
        <v>3.28828</v>
      </c>
      <c r="FF227">
        <v>9999</v>
      </c>
      <c r="FG227">
        <v>9999</v>
      </c>
      <c r="FH227">
        <v>9999</v>
      </c>
      <c r="FI227">
        <v>999.9</v>
      </c>
      <c r="FJ227">
        <v>1.86798</v>
      </c>
      <c r="FK227">
        <v>1.86705</v>
      </c>
      <c r="FL227">
        <v>1.86646</v>
      </c>
      <c r="FM227">
        <v>1.86631</v>
      </c>
      <c r="FN227">
        <v>1.86819</v>
      </c>
      <c r="FO227">
        <v>1.87057</v>
      </c>
      <c r="FP227">
        <v>1.86931</v>
      </c>
      <c r="FQ227">
        <v>1.87073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-6.72</v>
      </c>
      <c r="GF227">
        <v>-0.1041</v>
      </c>
      <c r="GG227">
        <v>-2.056217051124162</v>
      </c>
      <c r="GH227">
        <v>-0.003737517340571005</v>
      </c>
      <c r="GI227">
        <v>5.982085394622747E-07</v>
      </c>
      <c r="GJ227">
        <v>-1.391655459703326E-10</v>
      </c>
      <c r="GK227">
        <v>-0.1041177506153227</v>
      </c>
      <c r="GL227">
        <v>0</v>
      </c>
      <c r="GM227">
        <v>0</v>
      </c>
      <c r="GN227">
        <v>0</v>
      </c>
      <c r="GO227">
        <v>3</v>
      </c>
      <c r="GP227">
        <v>2314</v>
      </c>
      <c r="GQ227">
        <v>1</v>
      </c>
      <c r="GR227">
        <v>27</v>
      </c>
      <c r="GS227">
        <v>5522.5</v>
      </c>
      <c r="GT227">
        <v>5522.4</v>
      </c>
      <c r="GU227">
        <v>2.97119</v>
      </c>
      <c r="GV227">
        <v>2.2168</v>
      </c>
      <c r="GW227">
        <v>1.39648</v>
      </c>
      <c r="GX227">
        <v>2.35229</v>
      </c>
      <c r="GY227">
        <v>1.49536</v>
      </c>
      <c r="GZ227">
        <v>2.50854</v>
      </c>
      <c r="HA227">
        <v>40.2728</v>
      </c>
      <c r="HB227">
        <v>23.9036</v>
      </c>
      <c r="HC227">
        <v>18</v>
      </c>
      <c r="HD227">
        <v>533.386</v>
      </c>
      <c r="HE227">
        <v>442.461</v>
      </c>
      <c r="HF227">
        <v>34.8441</v>
      </c>
      <c r="HG227">
        <v>28.8417</v>
      </c>
      <c r="HH227">
        <v>30.0001</v>
      </c>
      <c r="HI227">
        <v>28.674</v>
      </c>
      <c r="HJ227">
        <v>28.5847</v>
      </c>
      <c r="HK227">
        <v>59.4577</v>
      </c>
      <c r="HL227">
        <v>0</v>
      </c>
      <c r="HM227">
        <v>100</v>
      </c>
      <c r="HN227">
        <v>34.8069</v>
      </c>
      <c r="HO227">
        <v>1522.63</v>
      </c>
      <c r="HP227">
        <v>29.2491</v>
      </c>
      <c r="HQ227">
        <v>100.823</v>
      </c>
      <c r="HR227">
        <v>100.696</v>
      </c>
    </row>
    <row r="228" spans="1:226">
      <c r="A228">
        <v>212</v>
      </c>
      <c r="B228">
        <v>1678813130.6</v>
      </c>
      <c r="C228">
        <v>2811.5</v>
      </c>
      <c r="D228" t="s">
        <v>784</v>
      </c>
      <c r="E228" t="s">
        <v>785</v>
      </c>
      <c r="F228">
        <v>5</v>
      </c>
      <c r="G228" t="s">
        <v>410</v>
      </c>
      <c r="H228" t="s">
        <v>354</v>
      </c>
      <c r="I228">
        <v>1678813123.1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1553.856579505107</v>
      </c>
      <c r="AK228">
        <v>1528.488363636363</v>
      </c>
      <c r="AL228">
        <v>3.378839109049669</v>
      </c>
      <c r="AM228">
        <v>64.39816624737645</v>
      </c>
      <c r="AN228">
        <f>(AP228 - AO228 + BO228*1E3/(8.314*(BQ228+273.15)) * AR228/BN228 * AQ228) * BN228/(100*BB228) * 1000/(1000 - AP228)</f>
        <v>0</v>
      </c>
      <c r="AO228">
        <v>28.11846123365294</v>
      </c>
      <c r="AP228">
        <v>28.94957939393938</v>
      </c>
      <c r="AQ228">
        <v>-6.626175462602626E-06</v>
      </c>
      <c r="AR228">
        <v>112.6110813942616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2.96</v>
      </c>
      <c r="BC228">
        <v>0.5</v>
      </c>
      <c r="BD228" t="s">
        <v>355</v>
      </c>
      <c r="BE228">
        <v>2</v>
      </c>
      <c r="BF228" t="b">
        <v>1</v>
      </c>
      <c r="BG228">
        <v>1678813123.1</v>
      </c>
      <c r="BH228">
        <v>1460.990370370371</v>
      </c>
      <c r="BI228">
        <v>1495.366666666667</v>
      </c>
      <c r="BJ228">
        <v>28.95497777777778</v>
      </c>
      <c r="BK228">
        <v>28.11811851851851</v>
      </c>
      <c r="BL228">
        <v>1467.683703703704</v>
      </c>
      <c r="BM228">
        <v>29.0591037037037</v>
      </c>
      <c r="BN228">
        <v>500.0671111111111</v>
      </c>
      <c r="BO228">
        <v>90.99879629629631</v>
      </c>
      <c r="BP228">
        <v>0.1000123592592592</v>
      </c>
      <c r="BQ228">
        <v>34.38524074074074</v>
      </c>
      <c r="BR228">
        <v>34.99796296296297</v>
      </c>
      <c r="BS228">
        <v>999.9000000000001</v>
      </c>
      <c r="BT228">
        <v>0</v>
      </c>
      <c r="BU228">
        <v>0</v>
      </c>
      <c r="BV228">
        <v>10000.35</v>
      </c>
      <c r="BW228">
        <v>0</v>
      </c>
      <c r="BX228">
        <v>6.407659999999999</v>
      </c>
      <c r="BY228">
        <v>-34.37644444444445</v>
      </c>
      <c r="BZ228">
        <v>1504.554814814814</v>
      </c>
      <c r="CA228">
        <v>1538.63</v>
      </c>
      <c r="CB228">
        <v>0.836860962962963</v>
      </c>
      <c r="CC228">
        <v>1495.366666666667</v>
      </c>
      <c r="CD228">
        <v>28.11811851851851</v>
      </c>
      <c r="CE228">
        <v>2.634868148148149</v>
      </c>
      <c r="CF228">
        <v>2.558714814814815</v>
      </c>
      <c r="CG228">
        <v>21.88445925925926</v>
      </c>
      <c r="CH228">
        <v>21.40488518518519</v>
      </c>
      <c r="CI228">
        <v>2000.004074074074</v>
      </c>
      <c r="CJ228">
        <v>0.979996</v>
      </c>
      <c r="CK228">
        <v>0.0200042</v>
      </c>
      <c r="CL228">
        <v>0</v>
      </c>
      <c r="CM228">
        <v>2.257925925925925</v>
      </c>
      <c r="CN228">
        <v>0</v>
      </c>
      <c r="CO228">
        <v>5689.119629629629</v>
      </c>
      <c r="CP228">
        <v>16749.46296296297</v>
      </c>
      <c r="CQ228">
        <v>39.5</v>
      </c>
      <c r="CR228">
        <v>40.06199999999999</v>
      </c>
      <c r="CS228">
        <v>39.4324074074074</v>
      </c>
      <c r="CT228">
        <v>39.375</v>
      </c>
      <c r="CU228">
        <v>39.312</v>
      </c>
      <c r="CV228">
        <v>1959.994074074074</v>
      </c>
      <c r="CW228">
        <v>40.01</v>
      </c>
      <c r="CX228">
        <v>0</v>
      </c>
      <c r="CY228">
        <v>1678813135.5</v>
      </c>
      <c r="CZ228">
        <v>0</v>
      </c>
      <c r="DA228">
        <v>0</v>
      </c>
      <c r="DB228" t="s">
        <v>356</v>
      </c>
      <c r="DC228">
        <v>1678481775.6</v>
      </c>
      <c r="DD228">
        <v>1678481780.6</v>
      </c>
      <c r="DE228">
        <v>0</v>
      </c>
      <c r="DF228">
        <v>1.339</v>
      </c>
      <c r="DG228">
        <v>0.082</v>
      </c>
      <c r="DH228">
        <v>-1.99</v>
      </c>
      <c r="DI228">
        <v>-0.032</v>
      </c>
      <c r="DJ228">
        <v>420</v>
      </c>
      <c r="DK228">
        <v>29</v>
      </c>
      <c r="DL228">
        <v>0.33</v>
      </c>
      <c r="DM228">
        <v>0.22</v>
      </c>
      <c r="DN228">
        <v>-34.30668048780488</v>
      </c>
      <c r="DO228">
        <v>0.06716445993034041</v>
      </c>
      <c r="DP228">
        <v>0.2160389748255266</v>
      </c>
      <c r="DQ228">
        <v>1</v>
      </c>
      <c r="DR228">
        <v>0.8391979024390246</v>
      </c>
      <c r="DS228">
        <v>-0.04153360975609807</v>
      </c>
      <c r="DT228">
        <v>0.004155003054237844</v>
      </c>
      <c r="DU228">
        <v>1</v>
      </c>
      <c r="DV228">
        <v>2</v>
      </c>
      <c r="DW228">
        <v>2</v>
      </c>
      <c r="DX228" t="s">
        <v>775</v>
      </c>
      <c r="DY228">
        <v>2.98018</v>
      </c>
      <c r="DZ228">
        <v>2.71569</v>
      </c>
      <c r="EA228">
        <v>0.222228</v>
      </c>
      <c r="EB228">
        <v>0.222702</v>
      </c>
      <c r="EC228">
        <v>0.122528</v>
      </c>
      <c r="ED228">
        <v>0.117659</v>
      </c>
      <c r="EE228">
        <v>24655.4</v>
      </c>
      <c r="EF228">
        <v>24725.7</v>
      </c>
      <c r="EG228">
        <v>29478.9</v>
      </c>
      <c r="EH228">
        <v>29430.8</v>
      </c>
      <c r="EI228">
        <v>34271.1</v>
      </c>
      <c r="EJ228">
        <v>34492</v>
      </c>
      <c r="EK228">
        <v>41533.6</v>
      </c>
      <c r="EL228">
        <v>41920.1</v>
      </c>
      <c r="EM228">
        <v>1.94995</v>
      </c>
      <c r="EN228">
        <v>1.87995</v>
      </c>
      <c r="EO228">
        <v>0.178069</v>
      </c>
      <c r="EP228">
        <v>0</v>
      </c>
      <c r="EQ228">
        <v>32.1259</v>
      </c>
      <c r="ER228">
        <v>999.9</v>
      </c>
      <c r="ES228">
        <v>51.1</v>
      </c>
      <c r="ET228">
        <v>33.4</v>
      </c>
      <c r="EU228">
        <v>29.0149</v>
      </c>
      <c r="EV228">
        <v>63.0209</v>
      </c>
      <c r="EW228">
        <v>32.0954</v>
      </c>
      <c r="EX228">
        <v>1</v>
      </c>
      <c r="EY228">
        <v>0.0982724</v>
      </c>
      <c r="EZ228">
        <v>-2.13163</v>
      </c>
      <c r="FA228">
        <v>20.3257</v>
      </c>
      <c r="FB228">
        <v>5.21459</v>
      </c>
      <c r="FC228">
        <v>12.0099</v>
      </c>
      <c r="FD228">
        <v>4.989</v>
      </c>
      <c r="FE228">
        <v>3.2885</v>
      </c>
      <c r="FF228">
        <v>9999</v>
      </c>
      <c r="FG228">
        <v>9999</v>
      </c>
      <c r="FH228">
        <v>9999</v>
      </c>
      <c r="FI228">
        <v>999.9</v>
      </c>
      <c r="FJ228">
        <v>1.86798</v>
      </c>
      <c r="FK228">
        <v>1.86705</v>
      </c>
      <c r="FL228">
        <v>1.86646</v>
      </c>
      <c r="FM228">
        <v>1.8663</v>
      </c>
      <c r="FN228">
        <v>1.86819</v>
      </c>
      <c r="FO228">
        <v>1.87057</v>
      </c>
      <c r="FP228">
        <v>1.86929</v>
      </c>
      <c r="FQ228">
        <v>1.87073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-6.77</v>
      </c>
      <c r="GF228">
        <v>-0.1041</v>
      </c>
      <c r="GG228">
        <v>-2.056217051124162</v>
      </c>
      <c r="GH228">
        <v>-0.003737517340571005</v>
      </c>
      <c r="GI228">
        <v>5.982085394622747E-07</v>
      </c>
      <c r="GJ228">
        <v>-1.391655459703326E-10</v>
      </c>
      <c r="GK228">
        <v>-0.1041177506153227</v>
      </c>
      <c r="GL228">
        <v>0</v>
      </c>
      <c r="GM228">
        <v>0</v>
      </c>
      <c r="GN228">
        <v>0</v>
      </c>
      <c r="GO228">
        <v>3</v>
      </c>
      <c r="GP228">
        <v>2314</v>
      </c>
      <c r="GQ228">
        <v>1</v>
      </c>
      <c r="GR228">
        <v>27</v>
      </c>
      <c r="GS228">
        <v>5522.6</v>
      </c>
      <c r="GT228">
        <v>5522.5</v>
      </c>
      <c r="GU228">
        <v>2.99561</v>
      </c>
      <c r="GV228">
        <v>2.20459</v>
      </c>
      <c r="GW228">
        <v>1.39648</v>
      </c>
      <c r="GX228">
        <v>2.35107</v>
      </c>
      <c r="GY228">
        <v>1.49536</v>
      </c>
      <c r="GZ228">
        <v>2.51099</v>
      </c>
      <c r="HA228">
        <v>40.2728</v>
      </c>
      <c r="HB228">
        <v>23.9124</v>
      </c>
      <c r="HC228">
        <v>18</v>
      </c>
      <c r="HD228">
        <v>533.423</v>
      </c>
      <c r="HE228">
        <v>442.571</v>
      </c>
      <c r="HF228">
        <v>34.8105</v>
      </c>
      <c r="HG228">
        <v>28.8429</v>
      </c>
      <c r="HH228">
        <v>30</v>
      </c>
      <c r="HI228">
        <v>28.6764</v>
      </c>
      <c r="HJ228">
        <v>28.5852</v>
      </c>
      <c r="HK228">
        <v>59.9452</v>
      </c>
      <c r="HL228">
        <v>0</v>
      </c>
      <c r="HM228">
        <v>100</v>
      </c>
      <c r="HN228">
        <v>34.8137</v>
      </c>
      <c r="HO228">
        <v>1535.99</v>
      </c>
      <c r="HP228">
        <v>29.2491</v>
      </c>
      <c r="HQ228">
        <v>100.823</v>
      </c>
      <c r="HR228">
        <v>100.697</v>
      </c>
    </row>
    <row r="229" spans="1:226">
      <c r="A229">
        <v>213</v>
      </c>
      <c r="B229">
        <v>1678813135.6</v>
      </c>
      <c r="C229">
        <v>2816.5</v>
      </c>
      <c r="D229" t="s">
        <v>786</v>
      </c>
      <c r="E229" t="s">
        <v>787</v>
      </c>
      <c r="F229">
        <v>5</v>
      </c>
      <c r="G229" t="s">
        <v>410</v>
      </c>
      <c r="H229" t="s">
        <v>354</v>
      </c>
      <c r="I229">
        <v>1678813127.814285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1571.567146702324</v>
      </c>
      <c r="AK229">
        <v>1545.645757575757</v>
      </c>
      <c r="AL229">
        <v>3.416950586576158</v>
      </c>
      <c r="AM229">
        <v>64.39816624737645</v>
      </c>
      <c r="AN229">
        <f>(AP229 - AO229 + BO229*1E3/(8.314*(BQ229+273.15)) * AR229/BN229 * AQ229) * BN229/(100*BB229) * 1000/(1000 - AP229)</f>
        <v>0</v>
      </c>
      <c r="AO229">
        <v>28.11911487778114</v>
      </c>
      <c r="AP229">
        <v>28.94479575757575</v>
      </c>
      <c r="AQ229">
        <v>-7.398785193650224E-06</v>
      </c>
      <c r="AR229">
        <v>112.6110813942616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2.96</v>
      </c>
      <c r="BC229">
        <v>0.5</v>
      </c>
      <c r="BD229" t="s">
        <v>355</v>
      </c>
      <c r="BE229">
        <v>2</v>
      </c>
      <c r="BF229" t="b">
        <v>1</v>
      </c>
      <c r="BG229">
        <v>1678813127.814285</v>
      </c>
      <c r="BH229">
        <v>1476.715357142857</v>
      </c>
      <c r="BI229">
        <v>1511.088214285714</v>
      </c>
      <c r="BJ229">
        <v>28.95133214285714</v>
      </c>
      <c r="BK229">
        <v>28.11843214285714</v>
      </c>
      <c r="BL229">
        <v>1483.454642857143</v>
      </c>
      <c r="BM229">
        <v>29.05544642857143</v>
      </c>
      <c r="BN229">
        <v>500.0652142857143</v>
      </c>
      <c r="BO229">
        <v>90.99817857142857</v>
      </c>
      <c r="BP229">
        <v>0.1000229642857143</v>
      </c>
      <c r="BQ229">
        <v>34.38562142857143</v>
      </c>
      <c r="BR229">
        <v>35.00237142857143</v>
      </c>
      <c r="BS229">
        <v>999.9000000000002</v>
      </c>
      <c r="BT229">
        <v>0</v>
      </c>
      <c r="BU229">
        <v>0</v>
      </c>
      <c r="BV229">
        <v>9993.349285714286</v>
      </c>
      <c r="BW229">
        <v>0</v>
      </c>
      <c r="BX229">
        <v>6.407659999999999</v>
      </c>
      <c r="BY229">
        <v>-34.37259642857143</v>
      </c>
      <c r="BZ229">
        <v>1520.743571428572</v>
      </c>
      <c r="CA229">
        <v>1554.806785714286</v>
      </c>
      <c r="CB229">
        <v>0.8329053928571427</v>
      </c>
      <c r="CC229">
        <v>1511.088214285714</v>
      </c>
      <c r="CD229">
        <v>28.11843214285714</v>
      </c>
      <c r="CE229">
        <v>2.634518571428572</v>
      </c>
      <c r="CF229">
        <v>2.558725357142857</v>
      </c>
      <c r="CG229">
        <v>21.88228214285714</v>
      </c>
      <c r="CH229">
        <v>21.40494642857142</v>
      </c>
      <c r="CI229">
        <v>1999.992857142857</v>
      </c>
      <c r="CJ229">
        <v>0.9799958928571428</v>
      </c>
      <c r="CK229">
        <v>0.02000430714285715</v>
      </c>
      <c r="CL229">
        <v>0</v>
      </c>
      <c r="CM229">
        <v>2.213464285714286</v>
      </c>
      <c r="CN229">
        <v>0</v>
      </c>
      <c r="CO229">
        <v>5688.679642857142</v>
      </c>
      <c r="CP229">
        <v>16749.37142857143</v>
      </c>
      <c r="CQ229">
        <v>39.50442857142857</v>
      </c>
      <c r="CR229">
        <v>40.06199999999999</v>
      </c>
      <c r="CS229">
        <v>39.43699999999999</v>
      </c>
      <c r="CT229">
        <v>39.375</v>
      </c>
      <c r="CU229">
        <v>39.312</v>
      </c>
      <c r="CV229">
        <v>1959.982857142857</v>
      </c>
      <c r="CW229">
        <v>40.01</v>
      </c>
      <c r="CX229">
        <v>0</v>
      </c>
      <c r="CY229">
        <v>1678813140.3</v>
      </c>
      <c r="CZ229">
        <v>0</v>
      </c>
      <c r="DA229">
        <v>0</v>
      </c>
      <c r="DB229" t="s">
        <v>356</v>
      </c>
      <c r="DC229">
        <v>1678481775.6</v>
      </c>
      <c r="DD229">
        <v>1678481780.6</v>
      </c>
      <c r="DE229">
        <v>0</v>
      </c>
      <c r="DF229">
        <v>1.339</v>
      </c>
      <c r="DG229">
        <v>0.082</v>
      </c>
      <c r="DH229">
        <v>-1.99</v>
      </c>
      <c r="DI229">
        <v>-0.032</v>
      </c>
      <c r="DJ229">
        <v>420</v>
      </c>
      <c r="DK229">
        <v>29</v>
      </c>
      <c r="DL229">
        <v>0.33</v>
      </c>
      <c r="DM229">
        <v>0.22</v>
      </c>
      <c r="DN229">
        <v>-34.39724634146341</v>
      </c>
      <c r="DO229">
        <v>-0.03572822299651698</v>
      </c>
      <c r="DP229">
        <v>0.2267865399042392</v>
      </c>
      <c r="DQ229">
        <v>1</v>
      </c>
      <c r="DR229">
        <v>0.8353441707317073</v>
      </c>
      <c r="DS229">
        <v>-0.04705783275261343</v>
      </c>
      <c r="DT229">
        <v>0.004714289439785192</v>
      </c>
      <c r="DU229">
        <v>1</v>
      </c>
      <c r="DV229">
        <v>2</v>
      </c>
      <c r="DW229">
        <v>2</v>
      </c>
      <c r="DX229" t="s">
        <v>775</v>
      </c>
      <c r="DY229">
        <v>2.9801</v>
      </c>
      <c r="DZ229">
        <v>2.71562</v>
      </c>
      <c r="EA229">
        <v>0.223727</v>
      </c>
      <c r="EB229">
        <v>0.224138</v>
      </c>
      <c r="EC229">
        <v>0.122516</v>
      </c>
      <c r="ED229">
        <v>0.117661</v>
      </c>
      <c r="EE229">
        <v>24607.7</v>
      </c>
      <c r="EF229">
        <v>24679.9</v>
      </c>
      <c r="EG229">
        <v>29478.8</v>
      </c>
      <c r="EH229">
        <v>29430.7</v>
      </c>
      <c r="EI229">
        <v>34271.6</v>
      </c>
      <c r="EJ229">
        <v>34491.7</v>
      </c>
      <c r="EK229">
        <v>41533.7</v>
      </c>
      <c r="EL229">
        <v>41919.9</v>
      </c>
      <c r="EM229">
        <v>1.9498</v>
      </c>
      <c r="EN229">
        <v>1.88013</v>
      </c>
      <c r="EO229">
        <v>0.177883</v>
      </c>
      <c r="EP229">
        <v>0</v>
      </c>
      <c r="EQ229">
        <v>32.1237</v>
      </c>
      <c r="ER229">
        <v>999.9</v>
      </c>
      <c r="ES229">
        <v>51.1</v>
      </c>
      <c r="ET229">
        <v>33.4</v>
      </c>
      <c r="EU229">
        <v>29.0128</v>
      </c>
      <c r="EV229">
        <v>63.1209</v>
      </c>
      <c r="EW229">
        <v>32.0873</v>
      </c>
      <c r="EX229">
        <v>1</v>
      </c>
      <c r="EY229">
        <v>0.09844509999999999</v>
      </c>
      <c r="EZ229">
        <v>-2.17163</v>
      </c>
      <c r="FA229">
        <v>20.325</v>
      </c>
      <c r="FB229">
        <v>5.21415</v>
      </c>
      <c r="FC229">
        <v>12.0099</v>
      </c>
      <c r="FD229">
        <v>4.98855</v>
      </c>
      <c r="FE229">
        <v>3.28833</v>
      </c>
      <c r="FF229">
        <v>9999</v>
      </c>
      <c r="FG229">
        <v>9999</v>
      </c>
      <c r="FH229">
        <v>9999</v>
      </c>
      <c r="FI229">
        <v>999.9</v>
      </c>
      <c r="FJ229">
        <v>1.86798</v>
      </c>
      <c r="FK229">
        <v>1.86705</v>
      </c>
      <c r="FL229">
        <v>1.86646</v>
      </c>
      <c r="FM229">
        <v>1.8663</v>
      </c>
      <c r="FN229">
        <v>1.86819</v>
      </c>
      <c r="FO229">
        <v>1.87059</v>
      </c>
      <c r="FP229">
        <v>1.86928</v>
      </c>
      <c r="FQ229">
        <v>1.87073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-6.81</v>
      </c>
      <c r="GF229">
        <v>-0.1041</v>
      </c>
      <c r="GG229">
        <v>-2.056217051124162</v>
      </c>
      <c r="GH229">
        <v>-0.003737517340571005</v>
      </c>
      <c r="GI229">
        <v>5.982085394622747E-07</v>
      </c>
      <c r="GJ229">
        <v>-1.391655459703326E-10</v>
      </c>
      <c r="GK229">
        <v>-0.1041177506153227</v>
      </c>
      <c r="GL229">
        <v>0</v>
      </c>
      <c r="GM229">
        <v>0</v>
      </c>
      <c r="GN229">
        <v>0</v>
      </c>
      <c r="GO229">
        <v>3</v>
      </c>
      <c r="GP229">
        <v>2314</v>
      </c>
      <c r="GQ229">
        <v>1</v>
      </c>
      <c r="GR229">
        <v>27</v>
      </c>
      <c r="GS229">
        <v>5522.7</v>
      </c>
      <c r="GT229">
        <v>5522.6</v>
      </c>
      <c r="GU229">
        <v>3.02368</v>
      </c>
      <c r="GV229">
        <v>2.20825</v>
      </c>
      <c r="GW229">
        <v>1.39648</v>
      </c>
      <c r="GX229">
        <v>2.35107</v>
      </c>
      <c r="GY229">
        <v>1.49536</v>
      </c>
      <c r="GZ229">
        <v>2.56104</v>
      </c>
      <c r="HA229">
        <v>40.2728</v>
      </c>
      <c r="HB229">
        <v>23.9124</v>
      </c>
      <c r="HC229">
        <v>18</v>
      </c>
      <c r="HD229">
        <v>533.322</v>
      </c>
      <c r="HE229">
        <v>442.694</v>
      </c>
      <c r="HF229">
        <v>34.8088</v>
      </c>
      <c r="HG229">
        <v>28.8429</v>
      </c>
      <c r="HH229">
        <v>30.0001</v>
      </c>
      <c r="HI229">
        <v>28.6764</v>
      </c>
      <c r="HJ229">
        <v>28.5871</v>
      </c>
      <c r="HK229">
        <v>60.5045</v>
      </c>
      <c r="HL229">
        <v>0</v>
      </c>
      <c r="HM229">
        <v>100</v>
      </c>
      <c r="HN229">
        <v>34.8108</v>
      </c>
      <c r="HO229">
        <v>1556.03</v>
      </c>
      <c r="HP229">
        <v>29.2491</v>
      </c>
      <c r="HQ229">
        <v>100.823</v>
      </c>
      <c r="HR229">
        <v>100.697</v>
      </c>
    </row>
    <row r="230" spans="1:226">
      <c r="A230">
        <v>214</v>
      </c>
      <c r="B230">
        <v>1678813140.6</v>
      </c>
      <c r="C230">
        <v>2821.5</v>
      </c>
      <c r="D230" t="s">
        <v>788</v>
      </c>
      <c r="E230" t="s">
        <v>789</v>
      </c>
      <c r="F230">
        <v>5</v>
      </c>
      <c r="G230" t="s">
        <v>410</v>
      </c>
      <c r="H230" t="s">
        <v>354</v>
      </c>
      <c r="I230">
        <v>1678813133.1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1588.346271733896</v>
      </c>
      <c r="AK230">
        <v>1562.642181818182</v>
      </c>
      <c r="AL230">
        <v>3.405291254449177</v>
      </c>
      <c r="AM230">
        <v>64.39816624737645</v>
      </c>
      <c r="AN230">
        <f>(AP230 - AO230 + BO230*1E3/(8.314*(BQ230+273.15)) * AR230/BN230 * AQ230) * BN230/(100*BB230) * 1000/(1000 - AP230)</f>
        <v>0</v>
      </c>
      <c r="AO230">
        <v>28.11855415454361</v>
      </c>
      <c r="AP230">
        <v>28.94011818181818</v>
      </c>
      <c r="AQ230">
        <v>-7.689304007395792E-06</v>
      </c>
      <c r="AR230">
        <v>112.6110813942616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2.96</v>
      </c>
      <c r="BC230">
        <v>0.5</v>
      </c>
      <c r="BD230" t="s">
        <v>355</v>
      </c>
      <c r="BE230">
        <v>2</v>
      </c>
      <c r="BF230" t="b">
        <v>1</v>
      </c>
      <c r="BG230">
        <v>1678813133.1</v>
      </c>
      <c r="BH230">
        <v>1494.239259259259</v>
      </c>
      <c r="BI230">
        <v>1528.658148148148</v>
      </c>
      <c r="BJ230">
        <v>28.94688148148148</v>
      </c>
      <c r="BK230">
        <v>28.11867407407407</v>
      </c>
      <c r="BL230">
        <v>1501.02962962963</v>
      </c>
      <c r="BM230">
        <v>29.05099629629629</v>
      </c>
      <c r="BN230">
        <v>500.0707777777777</v>
      </c>
      <c r="BO230">
        <v>90.99758518518517</v>
      </c>
      <c r="BP230">
        <v>0.09996902962962963</v>
      </c>
      <c r="BQ230">
        <v>34.3849</v>
      </c>
      <c r="BR230">
        <v>35.00271481481481</v>
      </c>
      <c r="BS230">
        <v>999.9000000000001</v>
      </c>
      <c r="BT230">
        <v>0</v>
      </c>
      <c r="BU230">
        <v>0</v>
      </c>
      <c r="BV230">
        <v>10002.49666666667</v>
      </c>
      <c r="BW230">
        <v>0</v>
      </c>
      <c r="BX230">
        <v>6.407659999999999</v>
      </c>
      <c r="BY230">
        <v>-34.41830740740741</v>
      </c>
      <c r="BZ230">
        <v>1538.783333333333</v>
      </c>
      <c r="CA230">
        <v>1572.885185185185</v>
      </c>
      <c r="CB230">
        <v>0.8282187407407408</v>
      </c>
      <c r="CC230">
        <v>1528.658148148148</v>
      </c>
      <c r="CD230">
        <v>28.11867407407407</v>
      </c>
      <c r="CE230">
        <v>2.634097037037038</v>
      </c>
      <c r="CF230">
        <v>2.55873</v>
      </c>
      <c r="CG230">
        <v>21.87966666666667</v>
      </c>
      <c r="CH230">
        <v>21.40497037037037</v>
      </c>
      <c r="CI230">
        <v>1999.981851851852</v>
      </c>
      <c r="CJ230">
        <v>0.9799957777777777</v>
      </c>
      <c r="CK230">
        <v>0.02000442222222222</v>
      </c>
      <c r="CL230">
        <v>0</v>
      </c>
      <c r="CM230">
        <v>2.273355555555556</v>
      </c>
      <c r="CN230">
        <v>0</v>
      </c>
      <c r="CO230">
        <v>5688.054444444443</v>
      </c>
      <c r="CP230">
        <v>16749.28888888888</v>
      </c>
      <c r="CQ230">
        <v>39.50459259259259</v>
      </c>
      <c r="CR230">
        <v>40.06199999999999</v>
      </c>
      <c r="CS230">
        <v>39.43699999999999</v>
      </c>
      <c r="CT230">
        <v>39.375</v>
      </c>
      <c r="CU230">
        <v>39.312</v>
      </c>
      <c r="CV230">
        <v>1959.971851851852</v>
      </c>
      <c r="CW230">
        <v>40.01</v>
      </c>
      <c r="CX230">
        <v>0</v>
      </c>
      <c r="CY230">
        <v>1678813145.7</v>
      </c>
      <c r="CZ230">
        <v>0</v>
      </c>
      <c r="DA230">
        <v>0</v>
      </c>
      <c r="DB230" t="s">
        <v>356</v>
      </c>
      <c r="DC230">
        <v>1678481775.6</v>
      </c>
      <c r="DD230">
        <v>1678481780.6</v>
      </c>
      <c r="DE230">
        <v>0</v>
      </c>
      <c r="DF230">
        <v>1.339</v>
      </c>
      <c r="DG230">
        <v>0.082</v>
      </c>
      <c r="DH230">
        <v>-1.99</v>
      </c>
      <c r="DI230">
        <v>-0.032</v>
      </c>
      <c r="DJ230">
        <v>420</v>
      </c>
      <c r="DK230">
        <v>29</v>
      </c>
      <c r="DL230">
        <v>0.33</v>
      </c>
      <c r="DM230">
        <v>0.22</v>
      </c>
      <c r="DN230">
        <v>-34.4025425</v>
      </c>
      <c r="DO230">
        <v>-0.9438180112569253</v>
      </c>
      <c r="DP230">
        <v>0.2647727647318544</v>
      </c>
      <c r="DQ230">
        <v>0</v>
      </c>
      <c r="DR230">
        <v>0.830638575</v>
      </c>
      <c r="DS230">
        <v>-0.05389953095684805</v>
      </c>
      <c r="DT230">
        <v>0.005222896906351388</v>
      </c>
      <c r="DU230">
        <v>1</v>
      </c>
      <c r="DV230">
        <v>1</v>
      </c>
      <c r="DW230">
        <v>2</v>
      </c>
      <c r="DX230" t="s">
        <v>357</v>
      </c>
      <c r="DY230">
        <v>2.98018</v>
      </c>
      <c r="DZ230">
        <v>2.71577</v>
      </c>
      <c r="EA230">
        <v>0.225217</v>
      </c>
      <c r="EB230">
        <v>0.225664</v>
      </c>
      <c r="EC230">
        <v>0.122506</v>
      </c>
      <c r="ED230">
        <v>0.117664</v>
      </c>
      <c r="EE230">
        <v>24560.8</v>
      </c>
      <c r="EF230">
        <v>24631.2</v>
      </c>
      <c r="EG230">
        <v>29479.2</v>
      </c>
      <c r="EH230">
        <v>29430.5</v>
      </c>
      <c r="EI230">
        <v>34272.7</v>
      </c>
      <c r="EJ230">
        <v>34491.5</v>
      </c>
      <c r="EK230">
        <v>41534.4</v>
      </c>
      <c r="EL230">
        <v>41919.7</v>
      </c>
      <c r="EM230">
        <v>1.94983</v>
      </c>
      <c r="EN230">
        <v>1.8804</v>
      </c>
      <c r="EO230">
        <v>0.177883</v>
      </c>
      <c r="EP230">
        <v>0</v>
      </c>
      <c r="EQ230">
        <v>32.1203</v>
      </c>
      <c r="ER230">
        <v>999.9</v>
      </c>
      <c r="ES230">
        <v>51.1</v>
      </c>
      <c r="ET230">
        <v>33.4</v>
      </c>
      <c r="EU230">
        <v>29.0139</v>
      </c>
      <c r="EV230">
        <v>63.1009</v>
      </c>
      <c r="EW230">
        <v>31.7668</v>
      </c>
      <c r="EX230">
        <v>1</v>
      </c>
      <c r="EY230">
        <v>0.0984146</v>
      </c>
      <c r="EZ230">
        <v>-2.17587</v>
      </c>
      <c r="FA230">
        <v>20.3248</v>
      </c>
      <c r="FB230">
        <v>5.21519</v>
      </c>
      <c r="FC230">
        <v>12.0099</v>
      </c>
      <c r="FD230">
        <v>4.9889</v>
      </c>
      <c r="FE230">
        <v>3.28855</v>
      </c>
      <c r="FF230">
        <v>9999</v>
      </c>
      <c r="FG230">
        <v>9999</v>
      </c>
      <c r="FH230">
        <v>9999</v>
      </c>
      <c r="FI230">
        <v>999.9</v>
      </c>
      <c r="FJ230">
        <v>1.86796</v>
      </c>
      <c r="FK230">
        <v>1.86705</v>
      </c>
      <c r="FL230">
        <v>1.86646</v>
      </c>
      <c r="FM230">
        <v>1.8663</v>
      </c>
      <c r="FN230">
        <v>1.86815</v>
      </c>
      <c r="FO230">
        <v>1.87059</v>
      </c>
      <c r="FP230">
        <v>1.86929</v>
      </c>
      <c r="FQ230">
        <v>1.87072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-6.86</v>
      </c>
      <c r="GF230">
        <v>-0.1042</v>
      </c>
      <c r="GG230">
        <v>-2.056217051124162</v>
      </c>
      <c r="GH230">
        <v>-0.003737517340571005</v>
      </c>
      <c r="GI230">
        <v>5.982085394622747E-07</v>
      </c>
      <c r="GJ230">
        <v>-1.391655459703326E-10</v>
      </c>
      <c r="GK230">
        <v>-0.1041177506153227</v>
      </c>
      <c r="GL230">
        <v>0</v>
      </c>
      <c r="GM230">
        <v>0</v>
      </c>
      <c r="GN230">
        <v>0</v>
      </c>
      <c r="GO230">
        <v>3</v>
      </c>
      <c r="GP230">
        <v>2314</v>
      </c>
      <c r="GQ230">
        <v>1</v>
      </c>
      <c r="GR230">
        <v>27</v>
      </c>
      <c r="GS230">
        <v>5522.8</v>
      </c>
      <c r="GT230">
        <v>5522.7</v>
      </c>
      <c r="GU230">
        <v>3.0481</v>
      </c>
      <c r="GV230">
        <v>2.21069</v>
      </c>
      <c r="GW230">
        <v>1.39771</v>
      </c>
      <c r="GX230">
        <v>2.35107</v>
      </c>
      <c r="GY230">
        <v>1.49536</v>
      </c>
      <c r="GZ230">
        <v>2.38281</v>
      </c>
      <c r="HA230">
        <v>40.2728</v>
      </c>
      <c r="HB230">
        <v>23.9036</v>
      </c>
      <c r="HC230">
        <v>18</v>
      </c>
      <c r="HD230">
        <v>533.349</v>
      </c>
      <c r="HE230">
        <v>442.863</v>
      </c>
      <c r="HF230">
        <v>34.8074</v>
      </c>
      <c r="HG230">
        <v>28.8429</v>
      </c>
      <c r="HH230">
        <v>30.0001</v>
      </c>
      <c r="HI230">
        <v>28.6776</v>
      </c>
      <c r="HJ230">
        <v>28.5871</v>
      </c>
      <c r="HK230">
        <v>60.9854</v>
      </c>
      <c r="HL230">
        <v>0</v>
      </c>
      <c r="HM230">
        <v>100</v>
      </c>
      <c r="HN230">
        <v>34.8075</v>
      </c>
      <c r="HO230">
        <v>1569.39</v>
      </c>
      <c r="HP230">
        <v>29.2491</v>
      </c>
      <c r="HQ230">
        <v>100.824</v>
      </c>
      <c r="HR230">
        <v>100.696</v>
      </c>
    </row>
    <row r="231" spans="1:226">
      <c r="A231">
        <v>215</v>
      </c>
      <c r="B231">
        <v>1678813145.6</v>
      </c>
      <c r="C231">
        <v>2826.5</v>
      </c>
      <c r="D231" t="s">
        <v>790</v>
      </c>
      <c r="E231" t="s">
        <v>791</v>
      </c>
      <c r="F231">
        <v>5</v>
      </c>
      <c r="G231" t="s">
        <v>410</v>
      </c>
      <c r="H231" t="s">
        <v>354</v>
      </c>
      <c r="I231">
        <v>1678813137.814285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1605.925075292198</v>
      </c>
      <c r="AK231">
        <v>1580.053454545454</v>
      </c>
      <c r="AL231">
        <v>3.459094654977502</v>
      </c>
      <c r="AM231">
        <v>64.39816624737645</v>
      </c>
      <c r="AN231">
        <f>(AP231 - AO231 + BO231*1E3/(8.314*(BQ231+273.15)) * AR231/BN231 * AQ231) * BN231/(100*BB231) * 1000/(1000 - AP231)</f>
        <v>0</v>
      </c>
      <c r="AO231">
        <v>28.12100798551809</v>
      </c>
      <c r="AP231">
        <v>28.93872424242425</v>
      </c>
      <c r="AQ231">
        <v>2.67215139805212E-07</v>
      </c>
      <c r="AR231">
        <v>112.6110813942616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2.96</v>
      </c>
      <c r="BC231">
        <v>0.5</v>
      </c>
      <c r="BD231" t="s">
        <v>355</v>
      </c>
      <c r="BE231">
        <v>2</v>
      </c>
      <c r="BF231" t="b">
        <v>1</v>
      </c>
      <c r="BG231">
        <v>1678813137.814285</v>
      </c>
      <c r="BH231">
        <v>1509.945</v>
      </c>
      <c r="BI231">
        <v>1544.510714285714</v>
      </c>
      <c r="BJ231">
        <v>28.942925</v>
      </c>
      <c r="BK231">
        <v>28.11936785714285</v>
      </c>
      <c r="BL231">
        <v>1516.780357142858</v>
      </c>
      <c r="BM231">
        <v>29.04703214285714</v>
      </c>
      <c r="BN231">
        <v>500.0622857142857</v>
      </c>
      <c r="BO231">
        <v>90.99805000000002</v>
      </c>
      <c r="BP231">
        <v>0.09995560714285713</v>
      </c>
      <c r="BQ231">
        <v>34.38397500000001</v>
      </c>
      <c r="BR231">
        <v>35.00521428571428</v>
      </c>
      <c r="BS231">
        <v>999.9000000000002</v>
      </c>
      <c r="BT231">
        <v>0</v>
      </c>
      <c r="BU231">
        <v>0</v>
      </c>
      <c r="BV231">
        <v>10008.66285714286</v>
      </c>
      <c r="BW231">
        <v>0</v>
      </c>
      <c r="BX231">
        <v>6.407659999999999</v>
      </c>
      <c r="BY231">
        <v>-34.56523928571429</v>
      </c>
      <c r="BZ231">
        <v>1554.950357142857</v>
      </c>
      <c r="CA231">
        <v>1589.196785714286</v>
      </c>
      <c r="CB231">
        <v>0.8235642857142856</v>
      </c>
      <c r="CC231">
        <v>1544.510714285714</v>
      </c>
      <c r="CD231">
        <v>28.11936785714285</v>
      </c>
      <c r="CE231">
        <v>2.63375</v>
      </c>
      <c r="CF231">
        <v>2.558805714285714</v>
      </c>
      <c r="CG231">
        <v>21.87750714285714</v>
      </c>
      <c r="CH231">
        <v>21.40545357142857</v>
      </c>
      <c r="CI231">
        <v>1999.986071428572</v>
      </c>
      <c r="CJ231">
        <v>0.9799957857142856</v>
      </c>
      <c r="CK231">
        <v>0.02000441428571429</v>
      </c>
      <c r="CL231">
        <v>0</v>
      </c>
      <c r="CM231">
        <v>2.278910714285714</v>
      </c>
      <c r="CN231">
        <v>0</v>
      </c>
      <c r="CO231">
        <v>5687.591785714285</v>
      </c>
      <c r="CP231">
        <v>16749.32142857143</v>
      </c>
      <c r="CQ231">
        <v>39.50442857142857</v>
      </c>
      <c r="CR231">
        <v>40.06199999999999</v>
      </c>
      <c r="CS231">
        <v>39.43699999999999</v>
      </c>
      <c r="CT231">
        <v>39.375</v>
      </c>
      <c r="CU231">
        <v>39.30757142857142</v>
      </c>
      <c r="CV231">
        <v>1959.976071428571</v>
      </c>
      <c r="CW231">
        <v>40.01</v>
      </c>
      <c r="CX231">
        <v>0</v>
      </c>
      <c r="CY231">
        <v>1678813150.5</v>
      </c>
      <c r="CZ231">
        <v>0</v>
      </c>
      <c r="DA231">
        <v>0</v>
      </c>
      <c r="DB231" t="s">
        <v>356</v>
      </c>
      <c r="DC231">
        <v>1678481775.6</v>
      </c>
      <c r="DD231">
        <v>1678481780.6</v>
      </c>
      <c r="DE231">
        <v>0</v>
      </c>
      <c r="DF231">
        <v>1.339</v>
      </c>
      <c r="DG231">
        <v>0.082</v>
      </c>
      <c r="DH231">
        <v>-1.99</v>
      </c>
      <c r="DI231">
        <v>-0.032</v>
      </c>
      <c r="DJ231">
        <v>420</v>
      </c>
      <c r="DK231">
        <v>29</v>
      </c>
      <c r="DL231">
        <v>0.33</v>
      </c>
      <c r="DM231">
        <v>0.22</v>
      </c>
      <c r="DN231">
        <v>-34.4591925</v>
      </c>
      <c r="DO231">
        <v>-1.805253658536568</v>
      </c>
      <c r="DP231">
        <v>0.2858911789365842</v>
      </c>
      <c r="DQ231">
        <v>0</v>
      </c>
      <c r="DR231">
        <v>0.825932925</v>
      </c>
      <c r="DS231">
        <v>-0.05805297185741243</v>
      </c>
      <c r="DT231">
        <v>0.005613622762474776</v>
      </c>
      <c r="DU231">
        <v>1</v>
      </c>
      <c r="DV231">
        <v>1</v>
      </c>
      <c r="DW231">
        <v>2</v>
      </c>
      <c r="DX231" t="s">
        <v>357</v>
      </c>
      <c r="DY231">
        <v>2.98059</v>
      </c>
      <c r="DZ231">
        <v>2.71577</v>
      </c>
      <c r="EA231">
        <v>0.226705</v>
      </c>
      <c r="EB231">
        <v>0.227065</v>
      </c>
      <c r="EC231">
        <v>0.122497</v>
      </c>
      <c r="ED231">
        <v>0.117662</v>
      </c>
      <c r="EE231">
        <v>24513.1</v>
      </c>
      <c r="EF231">
        <v>24586.4</v>
      </c>
      <c r="EG231">
        <v>29478.7</v>
      </c>
      <c r="EH231">
        <v>29430.3</v>
      </c>
      <c r="EI231">
        <v>34272.6</v>
      </c>
      <c r="EJ231">
        <v>34491.1</v>
      </c>
      <c r="EK231">
        <v>41533.9</v>
      </c>
      <c r="EL231">
        <v>41919.1</v>
      </c>
      <c r="EM231">
        <v>1.95005</v>
      </c>
      <c r="EN231">
        <v>1.8803</v>
      </c>
      <c r="EO231">
        <v>0.179112</v>
      </c>
      <c r="EP231">
        <v>0</v>
      </c>
      <c r="EQ231">
        <v>32.1174</v>
      </c>
      <c r="ER231">
        <v>999.9</v>
      </c>
      <c r="ES231">
        <v>51</v>
      </c>
      <c r="ET231">
        <v>33.4</v>
      </c>
      <c r="EU231">
        <v>28.9563</v>
      </c>
      <c r="EV231">
        <v>63.2309</v>
      </c>
      <c r="EW231">
        <v>31.5224</v>
      </c>
      <c r="EX231">
        <v>1</v>
      </c>
      <c r="EY231">
        <v>0.0983232</v>
      </c>
      <c r="EZ231">
        <v>-2.17994</v>
      </c>
      <c r="FA231">
        <v>20.3248</v>
      </c>
      <c r="FB231">
        <v>5.21474</v>
      </c>
      <c r="FC231">
        <v>12.0099</v>
      </c>
      <c r="FD231">
        <v>4.98905</v>
      </c>
      <c r="FE231">
        <v>3.28848</v>
      </c>
      <c r="FF231">
        <v>9999</v>
      </c>
      <c r="FG231">
        <v>9999</v>
      </c>
      <c r="FH231">
        <v>9999</v>
      </c>
      <c r="FI231">
        <v>999.9</v>
      </c>
      <c r="FJ231">
        <v>1.86798</v>
      </c>
      <c r="FK231">
        <v>1.86703</v>
      </c>
      <c r="FL231">
        <v>1.86646</v>
      </c>
      <c r="FM231">
        <v>1.8663</v>
      </c>
      <c r="FN231">
        <v>1.86817</v>
      </c>
      <c r="FO231">
        <v>1.87058</v>
      </c>
      <c r="FP231">
        <v>1.86931</v>
      </c>
      <c r="FQ231">
        <v>1.87072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-6.91</v>
      </c>
      <c r="GF231">
        <v>-0.1042</v>
      </c>
      <c r="GG231">
        <v>-2.056217051124162</v>
      </c>
      <c r="GH231">
        <v>-0.003737517340571005</v>
      </c>
      <c r="GI231">
        <v>5.982085394622747E-07</v>
      </c>
      <c r="GJ231">
        <v>-1.391655459703326E-10</v>
      </c>
      <c r="GK231">
        <v>-0.1041177506153227</v>
      </c>
      <c r="GL231">
        <v>0</v>
      </c>
      <c r="GM231">
        <v>0</v>
      </c>
      <c r="GN231">
        <v>0</v>
      </c>
      <c r="GO231">
        <v>3</v>
      </c>
      <c r="GP231">
        <v>2314</v>
      </c>
      <c r="GQ231">
        <v>1</v>
      </c>
      <c r="GR231">
        <v>27</v>
      </c>
      <c r="GS231">
        <v>5522.8</v>
      </c>
      <c r="GT231">
        <v>5522.8</v>
      </c>
      <c r="GU231">
        <v>3.07495</v>
      </c>
      <c r="GV231">
        <v>2.21191</v>
      </c>
      <c r="GW231">
        <v>1.39771</v>
      </c>
      <c r="GX231">
        <v>2.35352</v>
      </c>
      <c r="GY231">
        <v>1.49536</v>
      </c>
      <c r="GZ231">
        <v>2.44629</v>
      </c>
      <c r="HA231">
        <v>40.2728</v>
      </c>
      <c r="HB231">
        <v>23.8861</v>
      </c>
      <c r="HC231">
        <v>18</v>
      </c>
      <c r="HD231">
        <v>533.513</v>
      </c>
      <c r="HE231">
        <v>442.821</v>
      </c>
      <c r="HF231">
        <v>34.8055</v>
      </c>
      <c r="HG231">
        <v>28.8429</v>
      </c>
      <c r="HH231">
        <v>30</v>
      </c>
      <c r="HI231">
        <v>28.6788</v>
      </c>
      <c r="HJ231">
        <v>28.5896</v>
      </c>
      <c r="HK231">
        <v>61.5397</v>
      </c>
      <c r="HL231">
        <v>0</v>
      </c>
      <c r="HM231">
        <v>100</v>
      </c>
      <c r="HN231">
        <v>34.8069</v>
      </c>
      <c r="HO231">
        <v>1589.46</v>
      </c>
      <c r="HP231">
        <v>29.2491</v>
      </c>
      <c r="HQ231">
        <v>100.823</v>
      </c>
      <c r="HR231">
        <v>100.695</v>
      </c>
    </row>
    <row r="232" spans="1:226">
      <c r="A232">
        <v>216</v>
      </c>
      <c r="B232">
        <v>1678813150.6</v>
      </c>
      <c r="C232">
        <v>2831.5</v>
      </c>
      <c r="D232" t="s">
        <v>792</v>
      </c>
      <c r="E232" t="s">
        <v>793</v>
      </c>
      <c r="F232">
        <v>5</v>
      </c>
      <c r="G232" t="s">
        <v>410</v>
      </c>
      <c r="H232" t="s">
        <v>354</v>
      </c>
      <c r="I232">
        <v>1678813143.1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1622.579698576897</v>
      </c>
      <c r="AK232">
        <v>1597.076848484848</v>
      </c>
      <c r="AL232">
        <v>3.406977906334629</v>
      </c>
      <c r="AM232">
        <v>64.39816624737645</v>
      </c>
      <c r="AN232">
        <f>(AP232 - AO232 + BO232*1E3/(8.314*(BQ232+273.15)) * AR232/BN232 * AQ232) * BN232/(100*BB232) * 1000/(1000 - AP232)</f>
        <v>0</v>
      </c>
      <c r="AO232">
        <v>28.1191598962616</v>
      </c>
      <c r="AP232">
        <v>28.93770787878788</v>
      </c>
      <c r="AQ232">
        <v>-3.260901567386944E-06</v>
      </c>
      <c r="AR232">
        <v>112.6110813942616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2.96</v>
      </c>
      <c r="BC232">
        <v>0.5</v>
      </c>
      <c r="BD232" t="s">
        <v>355</v>
      </c>
      <c r="BE232">
        <v>2</v>
      </c>
      <c r="BF232" t="b">
        <v>1</v>
      </c>
      <c r="BG232">
        <v>1678813143.1</v>
      </c>
      <c r="BH232">
        <v>1527.546296296296</v>
      </c>
      <c r="BI232">
        <v>1562.083333333334</v>
      </c>
      <c r="BJ232">
        <v>28.93986666666667</v>
      </c>
      <c r="BK232">
        <v>28.11947407407407</v>
      </c>
      <c r="BL232">
        <v>1534.431851851852</v>
      </c>
      <c r="BM232">
        <v>29.04397777777777</v>
      </c>
      <c r="BN232">
        <v>500.0731111111111</v>
      </c>
      <c r="BO232">
        <v>90.99855555555554</v>
      </c>
      <c r="BP232">
        <v>0.09996925925925924</v>
      </c>
      <c r="BQ232">
        <v>34.38421481481482</v>
      </c>
      <c r="BR232">
        <v>35.00442962962963</v>
      </c>
      <c r="BS232">
        <v>999.9000000000001</v>
      </c>
      <c r="BT232">
        <v>0</v>
      </c>
      <c r="BU232">
        <v>0</v>
      </c>
      <c r="BV232">
        <v>10010.6462962963</v>
      </c>
      <c r="BW232">
        <v>0</v>
      </c>
      <c r="BX232">
        <v>6.407659999999999</v>
      </c>
      <c r="BY232">
        <v>-34.53754074074074</v>
      </c>
      <c r="BZ232">
        <v>1573.071111111111</v>
      </c>
      <c r="CA232">
        <v>1607.279259259259</v>
      </c>
      <c r="CB232">
        <v>0.820392037037037</v>
      </c>
      <c r="CC232">
        <v>1562.083333333334</v>
      </c>
      <c r="CD232">
        <v>28.11947407407407</v>
      </c>
      <c r="CE232">
        <v>2.633486296296296</v>
      </c>
      <c r="CF232">
        <v>2.558831111111111</v>
      </c>
      <c r="CG232">
        <v>21.87587037037037</v>
      </c>
      <c r="CH232">
        <v>21.40562592592592</v>
      </c>
      <c r="CI232">
        <v>1999.994444444444</v>
      </c>
      <c r="CJ232">
        <v>0.9799958888888888</v>
      </c>
      <c r="CK232">
        <v>0.02000431111111111</v>
      </c>
      <c r="CL232">
        <v>0</v>
      </c>
      <c r="CM232">
        <v>2.2612</v>
      </c>
      <c r="CN232">
        <v>0</v>
      </c>
      <c r="CO232">
        <v>5687.308518518519</v>
      </c>
      <c r="CP232">
        <v>16749.4</v>
      </c>
      <c r="CQ232">
        <v>39.5</v>
      </c>
      <c r="CR232">
        <v>40.06199999999999</v>
      </c>
      <c r="CS232">
        <v>39.43699999999999</v>
      </c>
      <c r="CT232">
        <v>39.375</v>
      </c>
      <c r="CU232">
        <v>39.3074074074074</v>
      </c>
      <c r="CV232">
        <v>1959.984444444445</v>
      </c>
      <c r="CW232">
        <v>40.01</v>
      </c>
      <c r="CX232">
        <v>0</v>
      </c>
      <c r="CY232">
        <v>1678813155.3</v>
      </c>
      <c r="CZ232">
        <v>0</v>
      </c>
      <c r="DA232">
        <v>0</v>
      </c>
      <c r="DB232" t="s">
        <v>356</v>
      </c>
      <c r="DC232">
        <v>1678481775.6</v>
      </c>
      <c r="DD232">
        <v>1678481780.6</v>
      </c>
      <c r="DE232">
        <v>0</v>
      </c>
      <c r="DF232">
        <v>1.339</v>
      </c>
      <c r="DG232">
        <v>0.082</v>
      </c>
      <c r="DH232">
        <v>-1.99</v>
      </c>
      <c r="DI232">
        <v>-0.032</v>
      </c>
      <c r="DJ232">
        <v>420</v>
      </c>
      <c r="DK232">
        <v>29</v>
      </c>
      <c r="DL232">
        <v>0.33</v>
      </c>
      <c r="DM232">
        <v>0.22</v>
      </c>
      <c r="DN232">
        <v>-34.51418536585366</v>
      </c>
      <c r="DO232">
        <v>0.1037477351916855</v>
      </c>
      <c r="DP232">
        <v>0.2375736533402886</v>
      </c>
      <c r="DQ232">
        <v>0</v>
      </c>
      <c r="DR232">
        <v>0.8229921951219512</v>
      </c>
      <c r="DS232">
        <v>-0.04186271080139545</v>
      </c>
      <c r="DT232">
        <v>0.004462679623874206</v>
      </c>
      <c r="DU232">
        <v>1</v>
      </c>
      <c r="DV232">
        <v>1</v>
      </c>
      <c r="DW232">
        <v>2</v>
      </c>
      <c r="DX232" t="s">
        <v>357</v>
      </c>
      <c r="DY232">
        <v>2.98001</v>
      </c>
      <c r="DZ232">
        <v>2.71556</v>
      </c>
      <c r="EA232">
        <v>0.228167</v>
      </c>
      <c r="EB232">
        <v>0.228554</v>
      </c>
      <c r="EC232">
        <v>0.122494</v>
      </c>
      <c r="ED232">
        <v>0.117659</v>
      </c>
      <c r="EE232">
        <v>24466.9</v>
      </c>
      <c r="EF232">
        <v>24538.9</v>
      </c>
      <c r="EG232">
        <v>29478.9</v>
      </c>
      <c r="EH232">
        <v>29430.2</v>
      </c>
      <c r="EI232">
        <v>34272.9</v>
      </c>
      <c r="EJ232">
        <v>34491.1</v>
      </c>
      <c r="EK232">
        <v>41534</v>
      </c>
      <c r="EL232">
        <v>41919</v>
      </c>
      <c r="EM232">
        <v>1.9498</v>
      </c>
      <c r="EN232">
        <v>1.88057</v>
      </c>
      <c r="EO232">
        <v>0.178404</v>
      </c>
      <c r="EP232">
        <v>0</v>
      </c>
      <c r="EQ232">
        <v>32.1152</v>
      </c>
      <c r="ER232">
        <v>999.9</v>
      </c>
      <c r="ES232">
        <v>51</v>
      </c>
      <c r="ET232">
        <v>33.4</v>
      </c>
      <c r="EU232">
        <v>28.9566</v>
      </c>
      <c r="EV232">
        <v>63.3009</v>
      </c>
      <c r="EW232">
        <v>32.0393</v>
      </c>
      <c r="EX232">
        <v>1</v>
      </c>
      <c r="EY232">
        <v>0.0983841</v>
      </c>
      <c r="EZ232">
        <v>-2.16734</v>
      </c>
      <c r="FA232">
        <v>20.325</v>
      </c>
      <c r="FB232">
        <v>5.21504</v>
      </c>
      <c r="FC232">
        <v>12.0099</v>
      </c>
      <c r="FD232">
        <v>4.9889</v>
      </c>
      <c r="FE232">
        <v>3.28853</v>
      </c>
      <c r="FF232">
        <v>9999</v>
      </c>
      <c r="FG232">
        <v>9999</v>
      </c>
      <c r="FH232">
        <v>9999</v>
      </c>
      <c r="FI232">
        <v>999.9</v>
      </c>
      <c r="FJ232">
        <v>1.86798</v>
      </c>
      <c r="FK232">
        <v>1.86705</v>
      </c>
      <c r="FL232">
        <v>1.86645</v>
      </c>
      <c r="FM232">
        <v>1.8663</v>
      </c>
      <c r="FN232">
        <v>1.86817</v>
      </c>
      <c r="FO232">
        <v>1.87058</v>
      </c>
      <c r="FP232">
        <v>1.86927</v>
      </c>
      <c r="FQ232">
        <v>1.87071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-6.95</v>
      </c>
      <c r="GF232">
        <v>-0.1042</v>
      </c>
      <c r="GG232">
        <v>-2.056217051124162</v>
      </c>
      <c r="GH232">
        <v>-0.003737517340571005</v>
      </c>
      <c r="GI232">
        <v>5.982085394622747E-07</v>
      </c>
      <c r="GJ232">
        <v>-1.391655459703326E-10</v>
      </c>
      <c r="GK232">
        <v>-0.1041177506153227</v>
      </c>
      <c r="GL232">
        <v>0</v>
      </c>
      <c r="GM232">
        <v>0</v>
      </c>
      <c r="GN232">
        <v>0</v>
      </c>
      <c r="GO232">
        <v>3</v>
      </c>
      <c r="GP232">
        <v>2314</v>
      </c>
      <c r="GQ232">
        <v>1</v>
      </c>
      <c r="GR232">
        <v>27</v>
      </c>
      <c r="GS232">
        <v>5522.9</v>
      </c>
      <c r="GT232">
        <v>5522.8</v>
      </c>
      <c r="GU232">
        <v>3.09937</v>
      </c>
      <c r="GV232">
        <v>2.20337</v>
      </c>
      <c r="GW232">
        <v>1.39648</v>
      </c>
      <c r="GX232">
        <v>2.35107</v>
      </c>
      <c r="GY232">
        <v>1.49536</v>
      </c>
      <c r="GZ232">
        <v>2.56836</v>
      </c>
      <c r="HA232">
        <v>40.2728</v>
      </c>
      <c r="HB232">
        <v>23.9124</v>
      </c>
      <c r="HC232">
        <v>18</v>
      </c>
      <c r="HD232">
        <v>533.343</v>
      </c>
      <c r="HE232">
        <v>442.989</v>
      </c>
      <c r="HF232">
        <v>34.805</v>
      </c>
      <c r="HG232">
        <v>28.8429</v>
      </c>
      <c r="HH232">
        <v>30.0001</v>
      </c>
      <c r="HI232">
        <v>28.6788</v>
      </c>
      <c r="HJ232">
        <v>28.5896</v>
      </c>
      <c r="HK232">
        <v>62.0167</v>
      </c>
      <c r="HL232">
        <v>0</v>
      </c>
      <c r="HM232">
        <v>100</v>
      </c>
      <c r="HN232">
        <v>34.7962</v>
      </c>
      <c r="HO232">
        <v>1602.82</v>
      </c>
      <c r="HP232">
        <v>29.2491</v>
      </c>
      <c r="HQ232">
        <v>100.823</v>
      </c>
      <c r="HR232">
        <v>100.695</v>
      </c>
    </row>
    <row r="233" spans="1:226">
      <c r="A233">
        <v>217</v>
      </c>
      <c r="B233">
        <v>1678816194</v>
      </c>
      <c r="C233">
        <v>5874.900000095367</v>
      </c>
      <c r="D233" t="s">
        <v>794</v>
      </c>
      <c r="E233" t="s">
        <v>795</v>
      </c>
      <c r="F233">
        <v>5</v>
      </c>
      <c r="G233" t="s">
        <v>796</v>
      </c>
      <c r="H233" t="s">
        <v>354</v>
      </c>
      <c r="I233">
        <v>1678816186.25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429.4896899464801</v>
      </c>
      <c r="AK233">
        <v>418.2211818181819</v>
      </c>
      <c r="AL233">
        <v>-0.002419584246665517</v>
      </c>
      <c r="AM233">
        <v>64.510054253129</v>
      </c>
      <c r="AN233">
        <f>(AP233 - AO233 + BO233*1E3/(8.314*(BQ233+273.15)) * AR233/BN233 * AQ233) * BN233/(100*BB233) * 1000/(1000 - AP233)</f>
        <v>0</v>
      </c>
      <c r="AO233">
        <v>22.84937120797726</v>
      </c>
      <c r="AP233">
        <v>24.10308424242424</v>
      </c>
      <c r="AQ233">
        <v>-0.006577270199087914</v>
      </c>
      <c r="AR233">
        <v>112.3375655850338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3.21</v>
      </c>
      <c r="BC233">
        <v>0.5</v>
      </c>
      <c r="BD233" t="s">
        <v>355</v>
      </c>
      <c r="BE233">
        <v>2</v>
      </c>
      <c r="BF233" t="b">
        <v>1</v>
      </c>
      <c r="BG233">
        <v>1678816186.25</v>
      </c>
      <c r="BH233">
        <v>408.1901666666667</v>
      </c>
      <c r="BI233">
        <v>419.6224333333333</v>
      </c>
      <c r="BJ233">
        <v>24.12497</v>
      </c>
      <c r="BK233">
        <v>22.93707</v>
      </c>
      <c r="BL233">
        <v>411.6932666666667</v>
      </c>
      <c r="BM233">
        <v>24.25174</v>
      </c>
      <c r="BN233">
        <v>500.083</v>
      </c>
      <c r="BO233">
        <v>90.94570333333334</v>
      </c>
      <c r="BP233">
        <v>0.1000233966666667</v>
      </c>
      <c r="BQ233">
        <v>26.92206333333334</v>
      </c>
      <c r="BR233">
        <v>27.47115666666667</v>
      </c>
      <c r="BS233">
        <v>999.9000000000002</v>
      </c>
      <c r="BT233">
        <v>0</v>
      </c>
      <c r="BU233">
        <v>0</v>
      </c>
      <c r="BV233">
        <v>10000.58333333333</v>
      </c>
      <c r="BW233">
        <v>0</v>
      </c>
      <c r="BX233">
        <v>6.576279999999999</v>
      </c>
      <c r="BY233">
        <v>-11.43241666666666</v>
      </c>
      <c r="BZ233">
        <v>418.2810000000001</v>
      </c>
      <c r="CA233">
        <v>429.4733333333334</v>
      </c>
      <c r="CB233">
        <v>1.187901</v>
      </c>
      <c r="CC233">
        <v>419.6224333333333</v>
      </c>
      <c r="CD233">
        <v>22.93707</v>
      </c>
      <c r="CE233">
        <v>2.194062000000001</v>
      </c>
      <c r="CF233">
        <v>2.086027</v>
      </c>
      <c r="CG233">
        <v>18.91901666666666</v>
      </c>
      <c r="CH233">
        <v>18.11285666666667</v>
      </c>
      <c r="CI233">
        <v>2000.022</v>
      </c>
      <c r="CJ233">
        <v>0.9799937999999997</v>
      </c>
      <c r="CK233">
        <v>0.02000629999999999</v>
      </c>
      <c r="CL233">
        <v>0</v>
      </c>
      <c r="CM233">
        <v>2.335223333333333</v>
      </c>
      <c r="CN233">
        <v>0</v>
      </c>
      <c r="CO233">
        <v>9589.751333333332</v>
      </c>
      <c r="CP233">
        <v>16749.62</v>
      </c>
      <c r="CQ233">
        <v>37.88946666666666</v>
      </c>
      <c r="CR233">
        <v>38.78099999999999</v>
      </c>
      <c r="CS233">
        <v>38.05373333333333</v>
      </c>
      <c r="CT233">
        <v>37.86239999999999</v>
      </c>
      <c r="CU233">
        <v>37.18493333333333</v>
      </c>
      <c r="CV233">
        <v>1960.010333333333</v>
      </c>
      <c r="CW233">
        <v>40.01166666666666</v>
      </c>
      <c r="CX233">
        <v>0</v>
      </c>
      <c r="CY233">
        <v>1678816199.1</v>
      </c>
      <c r="CZ233">
        <v>0</v>
      </c>
      <c r="DA233">
        <v>0</v>
      </c>
      <c r="DB233" t="s">
        <v>356</v>
      </c>
      <c r="DC233">
        <v>1678481775.6</v>
      </c>
      <c r="DD233">
        <v>1678481780.6</v>
      </c>
      <c r="DE233">
        <v>0</v>
      </c>
      <c r="DF233">
        <v>1.339</v>
      </c>
      <c r="DG233">
        <v>0.082</v>
      </c>
      <c r="DH233">
        <v>-1.99</v>
      </c>
      <c r="DI233">
        <v>-0.032</v>
      </c>
      <c r="DJ233">
        <v>420</v>
      </c>
      <c r="DK233">
        <v>29</v>
      </c>
      <c r="DL233">
        <v>0.33</v>
      </c>
      <c r="DM233">
        <v>0.22</v>
      </c>
      <c r="DN233">
        <v>-11.41058536585366</v>
      </c>
      <c r="DO233">
        <v>-0.5590327526132454</v>
      </c>
      <c r="DP233">
        <v>0.07083426055778787</v>
      </c>
      <c r="DQ233">
        <v>0</v>
      </c>
      <c r="DR233">
        <v>1.176580975609756</v>
      </c>
      <c r="DS233">
        <v>0.2615055052264814</v>
      </c>
      <c r="DT233">
        <v>0.0317543626966075</v>
      </c>
      <c r="DU233">
        <v>0</v>
      </c>
      <c r="DV233">
        <v>0</v>
      </c>
      <c r="DW233">
        <v>2</v>
      </c>
      <c r="DX233" t="s">
        <v>365</v>
      </c>
      <c r="DY233">
        <v>2.98319</v>
      </c>
      <c r="DZ233">
        <v>2.71551</v>
      </c>
      <c r="EA233">
        <v>0.0935889</v>
      </c>
      <c r="EB233">
        <v>0.0940512</v>
      </c>
      <c r="EC233">
        <v>0.108594</v>
      </c>
      <c r="ED233">
        <v>0.102412</v>
      </c>
      <c r="EE233">
        <v>28853.9</v>
      </c>
      <c r="EF233">
        <v>28929.9</v>
      </c>
      <c r="EG233">
        <v>29583.5</v>
      </c>
      <c r="EH233">
        <v>29530.9</v>
      </c>
      <c r="EI233">
        <v>34935.6</v>
      </c>
      <c r="EJ233">
        <v>35218.8</v>
      </c>
      <c r="EK233">
        <v>41680.3</v>
      </c>
      <c r="EL233">
        <v>42070.5</v>
      </c>
      <c r="EM233">
        <v>1.97473</v>
      </c>
      <c r="EN233">
        <v>1.90305</v>
      </c>
      <c r="EO233">
        <v>0.131499</v>
      </c>
      <c r="EP233">
        <v>0</v>
      </c>
      <c r="EQ233">
        <v>25.3268</v>
      </c>
      <c r="ER233">
        <v>999.9</v>
      </c>
      <c r="ES233">
        <v>49.9</v>
      </c>
      <c r="ET233">
        <v>33.4</v>
      </c>
      <c r="EU233">
        <v>28.348</v>
      </c>
      <c r="EV233">
        <v>62.6514</v>
      </c>
      <c r="EW233">
        <v>33.1771</v>
      </c>
      <c r="EX233">
        <v>1</v>
      </c>
      <c r="EY233">
        <v>-0.104799</v>
      </c>
      <c r="EZ233">
        <v>-0.123679</v>
      </c>
      <c r="FA233">
        <v>20.3416</v>
      </c>
      <c r="FB233">
        <v>5.21954</v>
      </c>
      <c r="FC233">
        <v>12.0099</v>
      </c>
      <c r="FD233">
        <v>4.99065</v>
      </c>
      <c r="FE233">
        <v>3.2892</v>
      </c>
      <c r="FF233">
        <v>9999</v>
      </c>
      <c r="FG233">
        <v>9999</v>
      </c>
      <c r="FH233">
        <v>9999</v>
      </c>
      <c r="FI233">
        <v>999.9</v>
      </c>
      <c r="FJ233">
        <v>1.86768</v>
      </c>
      <c r="FK233">
        <v>1.86676</v>
      </c>
      <c r="FL233">
        <v>1.86615</v>
      </c>
      <c r="FM233">
        <v>1.86614</v>
      </c>
      <c r="FN233">
        <v>1.86798</v>
      </c>
      <c r="FO233">
        <v>1.87042</v>
      </c>
      <c r="FP233">
        <v>1.86905</v>
      </c>
      <c r="FQ233">
        <v>1.87045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-3.503</v>
      </c>
      <c r="GF233">
        <v>-0.127</v>
      </c>
      <c r="GG233">
        <v>-2.056217051124162</v>
      </c>
      <c r="GH233">
        <v>-0.003737517340571005</v>
      </c>
      <c r="GI233">
        <v>5.982085394622747E-07</v>
      </c>
      <c r="GJ233">
        <v>-1.391655459703326E-10</v>
      </c>
      <c r="GK233">
        <v>-0.1764639834609928</v>
      </c>
      <c r="GL233">
        <v>-0.02035982196881906</v>
      </c>
      <c r="GM233">
        <v>0.001568582532168705</v>
      </c>
      <c r="GN233">
        <v>-2.657820970413759E-05</v>
      </c>
      <c r="GO233">
        <v>3</v>
      </c>
      <c r="GP233">
        <v>2314</v>
      </c>
      <c r="GQ233">
        <v>1</v>
      </c>
      <c r="GR233">
        <v>27</v>
      </c>
      <c r="GS233">
        <v>5573.6</v>
      </c>
      <c r="GT233">
        <v>5573.6</v>
      </c>
      <c r="GU233">
        <v>1.05957</v>
      </c>
      <c r="GV233">
        <v>2.23145</v>
      </c>
      <c r="GW233">
        <v>1.39771</v>
      </c>
      <c r="GX233">
        <v>2.34741</v>
      </c>
      <c r="GY233">
        <v>1.49536</v>
      </c>
      <c r="GZ233">
        <v>2.41943</v>
      </c>
      <c r="HA233">
        <v>39.1924</v>
      </c>
      <c r="HB233">
        <v>24.035</v>
      </c>
      <c r="HC233">
        <v>18</v>
      </c>
      <c r="HD233">
        <v>527.883</v>
      </c>
      <c r="HE233">
        <v>438.278</v>
      </c>
      <c r="HF233">
        <v>25.0814</v>
      </c>
      <c r="HG233">
        <v>26.1729</v>
      </c>
      <c r="HH233">
        <v>30</v>
      </c>
      <c r="HI233">
        <v>26.2272</v>
      </c>
      <c r="HJ233">
        <v>26.1888</v>
      </c>
      <c r="HK233">
        <v>21.2049</v>
      </c>
      <c r="HL233">
        <v>26.4718</v>
      </c>
      <c r="HM233">
        <v>97.405</v>
      </c>
      <c r="HN233">
        <v>25.0893</v>
      </c>
      <c r="HO233">
        <v>412.917</v>
      </c>
      <c r="HP233">
        <v>22.7552</v>
      </c>
      <c r="HQ233">
        <v>101.18</v>
      </c>
      <c r="HR233">
        <v>101.051</v>
      </c>
    </row>
    <row r="234" spans="1:226">
      <c r="A234">
        <v>218</v>
      </c>
      <c r="B234">
        <v>1678816199</v>
      </c>
      <c r="C234">
        <v>5879.900000095367</v>
      </c>
      <c r="D234" t="s">
        <v>797</v>
      </c>
      <c r="E234" t="s">
        <v>798</v>
      </c>
      <c r="F234">
        <v>5</v>
      </c>
      <c r="G234" t="s">
        <v>796</v>
      </c>
      <c r="H234" t="s">
        <v>354</v>
      </c>
      <c r="I234">
        <v>1678816191.155172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429.3435711567734</v>
      </c>
      <c r="AK234">
        <v>418.0837999999999</v>
      </c>
      <c r="AL234">
        <v>-0.03376915779713306</v>
      </c>
      <c r="AM234">
        <v>64.510054253129</v>
      </c>
      <c r="AN234">
        <f>(AP234 - AO234 + BO234*1E3/(8.314*(BQ234+273.15)) * AR234/BN234 * AQ234) * BN234/(100*BB234) * 1000/(1000 - AP234)</f>
        <v>0</v>
      </c>
      <c r="AO234">
        <v>22.789513679397</v>
      </c>
      <c r="AP234">
        <v>24.05402969696969</v>
      </c>
      <c r="AQ234">
        <v>-0.009188285178611266</v>
      </c>
      <c r="AR234">
        <v>112.3375655850338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3.21</v>
      </c>
      <c r="BC234">
        <v>0.5</v>
      </c>
      <c r="BD234" t="s">
        <v>355</v>
      </c>
      <c r="BE234">
        <v>2</v>
      </c>
      <c r="BF234" t="b">
        <v>1</v>
      </c>
      <c r="BG234">
        <v>1678816191.155172</v>
      </c>
      <c r="BH234">
        <v>408.1417241379311</v>
      </c>
      <c r="BI234">
        <v>419.4800000000001</v>
      </c>
      <c r="BJ234">
        <v>24.10723448275862</v>
      </c>
      <c r="BK234">
        <v>22.88035517241379</v>
      </c>
      <c r="BL234">
        <v>411.6447241379311</v>
      </c>
      <c r="BM234">
        <v>24.2341551724138</v>
      </c>
      <c r="BN234">
        <v>500.0670344827586</v>
      </c>
      <c r="BO234">
        <v>90.94547241379311</v>
      </c>
      <c r="BP234">
        <v>0.09997329999999999</v>
      </c>
      <c r="BQ234">
        <v>26.92146551724138</v>
      </c>
      <c r="BR234">
        <v>27.47668620689656</v>
      </c>
      <c r="BS234">
        <v>999.9000000000002</v>
      </c>
      <c r="BT234">
        <v>0</v>
      </c>
      <c r="BU234">
        <v>0</v>
      </c>
      <c r="BV234">
        <v>9994.16</v>
      </c>
      <c r="BW234">
        <v>0</v>
      </c>
      <c r="BX234">
        <v>6.576279999999999</v>
      </c>
      <c r="BY234">
        <v>-11.33843862068965</v>
      </c>
      <c r="BZ234">
        <v>418.2237586206897</v>
      </c>
      <c r="CA234">
        <v>429.3026206896551</v>
      </c>
      <c r="CB234">
        <v>1.226873793103448</v>
      </c>
      <c r="CC234">
        <v>419.4800000000001</v>
      </c>
      <c r="CD234">
        <v>22.88035517241379</v>
      </c>
      <c r="CE234">
        <v>2.192443448275863</v>
      </c>
      <c r="CF234">
        <v>2.080863793103448</v>
      </c>
      <c r="CG234">
        <v>18.90719310344828</v>
      </c>
      <c r="CH234">
        <v>18.07338620689655</v>
      </c>
      <c r="CI234">
        <v>2000.026896551725</v>
      </c>
      <c r="CJ234">
        <v>0.9799936551724135</v>
      </c>
      <c r="CK234">
        <v>0.02000644482758621</v>
      </c>
      <c r="CL234">
        <v>0</v>
      </c>
      <c r="CM234">
        <v>2.316165517241379</v>
      </c>
      <c r="CN234">
        <v>0</v>
      </c>
      <c r="CO234">
        <v>9588.367586206898</v>
      </c>
      <c r="CP234">
        <v>16749.65862068965</v>
      </c>
      <c r="CQ234">
        <v>37.86196551724137</v>
      </c>
      <c r="CR234">
        <v>38.76068965517241</v>
      </c>
      <c r="CS234">
        <v>38.03420689655172</v>
      </c>
      <c r="CT234">
        <v>37.84241379310344</v>
      </c>
      <c r="CU234">
        <v>37.16562068965517</v>
      </c>
      <c r="CV234">
        <v>1960.015517241379</v>
      </c>
      <c r="CW234">
        <v>40.01137931034482</v>
      </c>
      <c r="CX234">
        <v>0</v>
      </c>
      <c r="CY234">
        <v>1678816203.9</v>
      </c>
      <c r="CZ234">
        <v>0</v>
      </c>
      <c r="DA234">
        <v>0</v>
      </c>
      <c r="DB234" t="s">
        <v>356</v>
      </c>
      <c r="DC234">
        <v>1678481775.6</v>
      </c>
      <c r="DD234">
        <v>1678481780.6</v>
      </c>
      <c r="DE234">
        <v>0</v>
      </c>
      <c r="DF234">
        <v>1.339</v>
      </c>
      <c r="DG234">
        <v>0.082</v>
      </c>
      <c r="DH234">
        <v>-1.99</v>
      </c>
      <c r="DI234">
        <v>-0.032</v>
      </c>
      <c r="DJ234">
        <v>420</v>
      </c>
      <c r="DK234">
        <v>29</v>
      </c>
      <c r="DL234">
        <v>0.33</v>
      </c>
      <c r="DM234">
        <v>0.22</v>
      </c>
      <c r="DN234">
        <v>-11.38173414634146</v>
      </c>
      <c r="DO234">
        <v>0.430986062717777</v>
      </c>
      <c r="DP234">
        <v>0.1965237050304756</v>
      </c>
      <c r="DQ234">
        <v>0</v>
      </c>
      <c r="DR234">
        <v>1.20640512195122</v>
      </c>
      <c r="DS234">
        <v>0.4887167247386768</v>
      </c>
      <c r="DT234">
        <v>0.05104585308982556</v>
      </c>
      <c r="DU234">
        <v>0</v>
      </c>
      <c r="DV234">
        <v>0</v>
      </c>
      <c r="DW234">
        <v>2</v>
      </c>
      <c r="DX234" t="s">
        <v>365</v>
      </c>
      <c r="DY234">
        <v>2.98378</v>
      </c>
      <c r="DZ234">
        <v>2.71547</v>
      </c>
      <c r="EA234">
        <v>0.0935574</v>
      </c>
      <c r="EB234">
        <v>0.0936254</v>
      </c>
      <c r="EC234">
        <v>0.108446</v>
      </c>
      <c r="ED234">
        <v>0.102324</v>
      </c>
      <c r="EE234">
        <v>28855.2</v>
      </c>
      <c r="EF234">
        <v>28943.4</v>
      </c>
      <c r="EG234">
        <v>29583.7</v>
      </c>
      <c r="EH234">
        <v>29530.8</v>
      </c>
      <c r="EI234">
        <v>34941.8</v>
      </c>
      <c r="EJ234">
        <v>35222.4</v>
      </c>
      <c r="EK234">
        <v>41680.7</v>
      </c>
      <c r="EL234">
        <v>42070.6</v>
      </c>
      <c r="EM234">
        <v>1.97502</v>
      </c>
      <c r="EN234">
        <v>1.9027</v>
      </c>
      <c r="EO234">
        <v>0.131413</v>
      </c>
      <c r="EP234">
        <v>0</v>
      </c>
      <c r="EQ234">
        <v>25.3245</v>
      </c>
      <c r="ER234">
        <v>999.9</v>
      </c>
      <c r="ES234">
        <v>49.9</v>
      </c>
      <c r="ET234">
        <v>33.4</v>
      </c>
      <c r="EU234">
        <v>28.3462</v>
      </c>
      <c r="EV234">
        <v>62.7214</v>
      </c>
      <c r="EW234">
        <v>32.6482</v>
      </c>
      <c r="EX234">
        <v>1</v>
      </c>
      <c r="EY234">
        <v>-0.104881</v>
      </c>
      <c r="EZ234">
        <v>-0.118548</v>
      </c>
      <c r="FA234">
        <v>20.341</v>
      </c>
      <c r="FB234">
        <v>5.21579</v>
      </c>
      <c r="FC234">
        <v>12.0099</v>
      </c>
      <c r="FD234">
        <v>4.9893</v>
      </c>
      <c r="FE234">
        <v>3.28848</v>
      </c>
      <c r="FF234">
        <v>9999</v>
      </c>
      <c r="FG234">
        <v>9999</v>
      </c>
      <c r="FH234">
        <v>9999</v>
      </c>
      <c r="FI234">
        <v>999.9</v>
      </c>
      <c r="FJ234">
        <v>1.86768</v>
      </c>
      <c r="FK234">
        <v>1.86676</v>
      </c>
      <c r="FL234">
        <v>1.86616</v>
      </c>
      <c r="FM234">
        <v>1.86613</v>
      </c>
      <c r="FN234">
        <v>1.86798</v>
      </c>
      <c r="FO234">
        <v>1.87041</v>
      </c>
      <c r="FP234">
        <v>1.86905</v>
      </c>
      <c r="FQ234">
        <v>1.87044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-3.502</v>
      </c>
      <c r="GF234">
        <v>-0.1274</v>
      </c>
      <c r="GG234">
        <v>-2.056217051124162</v>
      </c>
      <c r="GH234">
        <v>-0.003737517340571005</v>
      </c>
      <c r="GI234">
        <v>5.982085394622747E-07</v>
      </c>
      <c r="GJ234">
        <v>-1.391655459703326E-10</v>
      </c>
      <c r="GK234">
        <v>-0.1764639834609928</v>
      </c>
      <c r="GL234">
        <v>-0.02035982196881906</v>
      </c>
      <c r="GM234">
        <v>0.001568582532168705</v>
      </c>
      <c r="GN234">
        <v>-2.657820970413759E-05</v>
      </c>
      <c r="GO234">
        <v>3</v>
      </c>
      <c r="GP234">
        <v>2314</v>
      </c>
      <c r="GQ234">
        <v>1</v>
      </c>
      <c r="GR234">
        <v>27</v>
      </c>
      <c r="GS234">
        <v>5573.7</v>
      </c>
      <c r="GT234">
        <v>5573.6</v>
      </c>
      <c r="GU234">
        <v>1.03149</v>
      </c>
      <c r="GV234">
        <v>2.21558</v>
      </c>
      <c r="GW234">
        <v>1.39648</v>
      </c>
      <c r="GX234">
        <v>2.34863</v>
      </c>
      <c r="GY234">
        <v>1.49536</v>
      </c>
      <c r="GZ234">
        <v>2.55127</v>
      </c>
      <c r="HA234">
        <v>39.1924</v>
      </c>
      <c r="HB234">
        <v>24.0525</v>
      </c>
      <c r="HC234">
        <v>18</v>
      </c>
      <c r="HD234">
        <v>528.061</v>
      </c>
      <c r="HE234">
        <v>438.049</v>
      </c>
      <c r="HF234">
        <v>25.0965</v>
      </c>
      <c r="HG234">
        <v>26.1714</v>
      </c>
      <c r="HH234">
        <v>29.9999</v>
      </c>
      <c r="HI234">
        <v>26.225</v>
      </c>
      <c r="HJ234">
        <v>26.1865</v>
      </c>
      <c r="HK234">
        <v>20.6701</v>
      </c>
      <c r="HL234">
        <v>26.4718</v>
      </c>
      <c r="HM234">
        <v>97.405</v>
      </c>
      <c r="HN234">
        <v>25.1027</v>
      </c>
      <c r="HO234">
        <v>399.542</v>
      </c>
      <c r="HP234">
        <v>22.7506</v>
      </c>
      <c r="HQ234">
        <v>101.18</v>
      </c>
      <c r="HR234">
        <v>101.051</v>
      </c>
    </row>
    <row r="235" spans="1:226">
      <c r="A235">
        <v>219</v>
      </c>
      <c r="B235">
        <v>1678816204</v>
      </c>
      <c r="C235">
        <v>5884.900000095367</v>
      </c>
      <c r="D235" t="s">
        <v>799</v>
      </c>
      <c r="E235" t="s">
        <v>800</v>
      </c>
      <c r="F235">
        <v>5</v>
      </c>
      <c r="G235" t="s">
        <v>796</v>
      </c>
      <c r="H235" t="s">
        <v>354</v>
      </c>
      <c r="I235">
        <v>1678816196.232143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422.2138735733077</v>
      </c>
      <c r="AK235">
        <v>414.8184363636363</v>
      </c>
      <c r="AL235">
        <v>-0.8262725178780733</v>
      </c>
      <c r="AM235">
        <v>64.510054253129</v>
      </c>
      <c r="AN235">
        <f>(AP235 - AO235 + BO235*1E3/(8.314*(BQ235+273.15)) * AR235/BN235 * AQ235) * BN235/(100*BB235) * 1000/(1000 - AP235)</f>
        <v>0</v>
      </c>
      <c r="AO235">
        <v>22.78004436185668</v>
      </c>
      <c r="AP235">
        <v>24.02319151515152</v>
      </c>
      <c r="AQ235">
        <v>-0.005136533439678401</v>
      </c>
      <c r="AR235">
        <v>112.3375655850338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3.21</v>
      </c>
      <c r="BC235">
        <v>0.5</v>
      </c>
      <c r="BD235" t="s">
        <v>355</v>
      </c>
      <c r="BE235">
        <v>2</v>
      </c>
      <c r="BF235" t="b">
        <v>1</v>
      </c>
      <c r="BG235">
        <v>1678816196.232143</v>
      </c>
      <c r="BH235">
        <v>407.648</v>
      </c>
      <c r="BI235">
        <v>416.7883571428571</v>
      </c>
      <c r="BJ235">
        <v>24.07593571428572</v>
      </c>
      <c r="BK235">
        <v>22.82185714285714</v>
      </c>
      <c r="BL235">
        <v>411.1493928571429</v>
      </c>
      <c r="BM235">
        <v>24.203125</v>
      </c>
      <c r="BN235">
        <v>500.0508571428572</v>
      </c>
      <c r="BO235">
        <v>90.94573214285717</v>
      </c>
      <c r="BP235">
        <v>0.09989948928571428</v>
      </c>
      <c r="BQ235">
        <v>26.92005714285714</v>
      </c>
      <c r="BR235">
        <v>27.47744642857143</v>
      </c>
      <c r="BS235">
        <v>999.9000000000002</v>
      </c>
      <c r="BT235">
        <v>0</v>
      </c>
      <c r="BU235">
        <v>0</v>
      </c>
      <c r="BV235">
        <v>9996.626071428573</v>
      </c>
      <c r="BW235">
        <v>0</v>
      </c>
      <c r="BX235">
        <v>6.576279999999999</v>
      </c>
      <c r="BY235">
        <v>-9.140513142857143</v>
      </c>
      <c r="BZ235">
        <v>417.7044285714286</v>
      </c>
      <c r="CA235">
        <v>426.5224285714286</v>
      </c>
      <c r="CB235">
        <v>1.254070714285714</v>
      </c>
      <c r="CC235">
        <v>416.7883571428571</v>
      </c>
      <c r="CD235">
        <v>22.82185714285714</v>
      </c>
      <c r="CE235">
        <v>2.189603571428571</v>
      </c>
      <c r="CF235">
        <v>2.07555</v>
      </c>
      <c r="CG235">
        <v>18.886425</v>
      </c>
      <c r="CH235">
        <v>18.03274285714286</v>
      </c>
      <c r="CI235">
        <v>2000.052142857143</v>
      </c>
      <c r="CJ235">
        <v>0.9799934999999999</v>
      </c>
      <c r="CK235">
        <v>0.0200066</v>
      </c>
      <c r="CL235">
        <v>0</v>
      </c>
      <c r="CM235">
        <v>2.326249999999999</v>
      </c>
      <c r="CN235">
        <v>0</v>
      </c>
      <c r="CO235">
        <v>9587.183928571429</v>
      </c>
      <c r="CP235">
        <v>16749.86785714286</v>
      </c>
      <c r="CQ235">
        <v>37.84125</v>
      </c>
      <c r="CR235">
        <v>38.74099999999999</v>
      </c>
      <c r="CS235">
        <v>38.01328571428571</v>
      </c>
      <c r="CT235">
        <v>37.82100000000001</v>
      </c>
      <c r="CU235">
        <v>37.14492857142857</v>
      </c>
      <c r="CV235">
        <v>1960.040357142857</v>
      </c>
      <c r="CW235">
        <v>40.01178571428571</v>
      </c>
      <c r="CX235">
        <v>0</v>
      </c>
      <c r="CY235">
        <v>1678816209.3</v>
      </c>
      <c r="CZ235">
        <v>0</v>
      </c>
      <c r="DA235">
        <v>0</v>
      </c>
      <c r="DB235" t="s">
        <v>356</v>
      </c>
      <c r="DC235">
        <v>1678481775.6</v>
      </c>
      <c r="DD235">
        <v>1678481780.6</v>
      </c>
      <c r="DE235">
        <v>0</v>
      </c>
      <c r="DF235">
        <v>1.339</v>
      </c>
      <c r="DG235">
        <v>0.082</v>
      </c>
      <c r="DH235">
        <v>-1.99</v>
      </c>
      <c r="DI235">
        <v>-0.032</v>
      </c>
      <c r="DJ235">
        <v>420</v>
      </c>
      <c r="DK235">
        <v>29</v>
      </c>
      <c r="DL235">
        <v>0.33</v>
      </c>
      <c r="DM235">
        <v>0.22</v>
      </c>
      <c r="DN235">
        <v>-9.779748950000002</v>
      </c>
      <c r="DO235">
        <v>23.93937093433398</v>
      </c>
      <c r="DP235">
        <v>3.031401507019484</v>
      </c>
      <c r="DQ235">
        <v>0</v>
      </c>
      <c r="DR235">
        <v>1.23488375</v>
      </c>
      <c r="DS235">
        <v>0.3362732082551579</v>
      </c>
      <c r="DT235">
        <v>0.04162978349015882</v>
      </c>
      <c r="DU235">
        <v>0</v>
      </c>
      <c r="DV235">
        <v>0</v>
      </c>
      <c r="DW235">
        <v>2</v>
      </c>
      <c r="DX235" t="s">
        <v>365</v>
      </c>
      <c r="DY235">
        <v>2.98383</v>
      </c>
      <c r="DZ235">
        <v>2.71578</v>
      </c>
      <c r="EA235">
        <v>0.092902</v>
      </c>
      <c r="EB235">
        <v>0.0914267</v>
      </c>
      <c r="EC235">
        <v>0.108356</v>
      </c>
      <c r="ED235">
        <v>0.1023</v>
      </c>
      <c r="EE235">
        <v>28876</v>
      </c>
      <c r="EF235">
        <v>29013.6</v>
      </c>
      <c r="EG235">
        <v>29583.6</v>
      </c>
      <c r="EH235">
        <v>29530.8</v>
      </c>
      <c r="EI235">
        <v>34945</v>
      </c>
      <c r="EJ235">
        <v>35223.3</v>
      </c>
      <c r="EK235">
        <v>41680.3</v>
      </c>
      <c r="EL235">
        <v>42070.7</v>
      </c>
      <c r="EM235">
        <v>1.97477</v>
      </c>
      <c r="EN235">
        <v>1.90243</v>
      </c>
      <c r="EO235">
        <v>0.131074</v>
      </c>
      <c r="EP235">
        <v>0</v>
      </c>
      <c r="EQ235">
        <v>25.3225</v>
      </c>
      <c r="ER235">
        <v>999.9</v>
      </c>
      <c r="ES235">
        <v>49.9</v>
      </c>
      <c r="ET235">
        <v>33.4</v>
      </c>
      <c r="EU235">
        <v>28.3491</v>
      </c>
      <c r="EV235">
        <v>62.9114</v>
      </c>
      <c r="EW235">
        <v>32.4559</v>
      </c>
      <c r="EX235">
        <v>1</v>
      </c>
      <c r="EY235">
        <v>-0.105452</v>
      </c>
      <c r="EZ235">
        <v>-0.126639</v>
      </c>
      <c r="FA235">
        <v>20.341</v>
      </c>
      <c r="FB235">
        <v>5.21639</v>
      </c>
      <c r="FC235">
        <v>12.0099</v>
      </c>
      <c r="FD235">
        <v>4.9892</v>
      </c>
      <c r="FE235">
        <v>3.28845</v>
      </c>
      <c r="FF235">
        <v>9999</v>
      </c>
      <c r="FG235">
        <v>9999</v>
      </c>
      <c r="FH235">
        <v>9999</v>
      </c>
      <c r="FI235">
        <v>999.9</v>
      </c>
      <c r="FJ235">
        <v>1.86768</v>
      </c>
      <c r="FK235">
        <v>1.86676</v>
      </c>
      <c r="FL235">
        <v>1.86615</v>
      </c>
      <c r="FM235">
        <v>1.86614</v>
      </c>
      <c r="FN235">
        <v>1.86798</v>
      </c>
      <c r="FO235">
        <v>1.87042</v>
      </c>
      <c r="FP235">
        <v>1.86905</v>
      </c>
      <c r="FQ235">
        <v>1.87046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-3.49</v>
      </c>
      <c r="GF235">
        <v>-0.1277</v>
      </c>
      <c r="GG235">
        <v>-2.056217051124162</v>
      </c>
      <c r="GH235">
        <v>-0.003737517340571005</v>
      </c>
      <c r="GI235">
        <v>5.982085394622747E-07</v>
      </c>
      <c r="GJ235">
        <v>-1.391655459703326E-10</v>
      </c>
      <c r="GK235">
        <v>-0.1764639834609928</v>
      </c>
      <c r="GL235">
        <v>-0.02035982196881906</v>
      </c>
      <c r="GM235">
        <v>0.001568582532168705</v>
      </c>
      <c r="GN235">
        <v>-2.657820970413759E-05</v>
      </c>
      <c r="GO235">
        <v>3</v>
      </c>
      <c r="GP235">
        <v>2314</v>
      </c>
      <c r="GQ235">
        <v>1</v>
      </c>
      <c r="GR235">
        <v>27</v>
      </c>
      <c r="GS235">
        <v>5573.8</v>
      </c>
      <c r="GT235">
        <v>5573.7</v>
      </c>
      <c r="GU235">
        <v>1.0022</v>
      </c>
      <c r="GV235">
        <v>2.22778</v>
      </c>
      <c r="GW235">
        <v>1.39648</v>
      </c>
      <c r="GX235">
        <v>2.34741</v>
      </c>
      <c r="GY235">
        <v>1.49536</v>
      </c>
      <c r="GZ235">
        <v>2.44385</v>
      </c>
      <c r="HA235">
        <v>39.1676</v>
      </c>
      <c r="HB235">
        <v>24.035</v>
      </c>
      <c r="HC235">
        <v>18</v>
      </c>
      <c r="HD235">
        <v>527.8819999999999</v>
      </c>
      <c r="HE235">
        <v>437.868</v>
      </c>
      <c r="HF235">
        <v>25.1092</v>
      </c>
      <c r="HG235">
        <v>26.1692</v>
      </c>
      <c r="HH235">
        <v>29.9999</v>
      </c>
      <c r="HI235">
        <v>26.2234</v>
      </c>
      <c r="HJ235">
        <v>26.1844</v>
      </c>
      <c r="HK235">
        <v>20.0736</v>
      </c>
      <c r="HL235">
        <v>26.4718</v>
      </c>
      <c r="HM235">
        <v>97.405</v>
      </c>
      <c r="HN235">
        <v>25.1215</v>
      </c>
      <c r="HO235">
        <v>379.507</v>
      </c>
      <c r="HP235">
        <v>22.745</v>
      </c>
      <c r="HQ235">
        <v>101.18</v>
      </c>
      <c r="HR235">
        <v>101.051</v>
      </c>
    </row>
    <row r="236" spans="1:226">
      <c r="A236">
        <v>220</v>
      </c>
      <c r="B236">
        <v>1678816209</v>
      </c>
      <c r="C236">
        <v>5889.900000095367</v>
      </c>
      <c r="D236" t="s">
        <v>801</v>
      </c>
      <c r="E236" t="s">
        <v>802</v>
      </c>
      <c r="F236">
        <v>5</v>
      </c>
      <c r="G236" t="s">
        <v>796</v>
      </c>
      <c r="H236" t="s">
        <v>354</v>
      </c>
      <c r="I236">
        <v>1678816201.5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407.1481196780812</v>
      </c>
      <c r="AK236">
        <v>405.4754060606062</v>
      </c>
      <c r="AL236">
        <v>-2.026200014367395</v>
      </c>
      <c r="AM236">
        <v>64.510054253129</v>
      </c>
      <c r="AN236">
        <f>(AP236 - AO236 + BO236*1E3/(8.314*(BQ236+273.15)) * AR236/BN236 * AQ236) * BN236/(100*BB236) * 1000/(1000 - AP236)</f>
        <v>0</v>
      </c>
      <c r="AO236">
        <v>22.77704488448272</v>
      </c>
      <c r="AP236">
        <v>24.00601636363637</v>
      </c>
      <c r="AQ236">
        <v>-0.0008622532293155059</v>
      </c>
      <c r="AR236">
        <v>112.3375655850338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3.21</v>
      </c>
      <c r="BC236">
        <v>0.5</v>
      </c>
      <c r="BD236" t="s">
        <v>355</v>
      </c>
      <c r="BE236">
        <v>2</v>
      </c>
      <c r="BF236" t="b">
        <v>1</v>
      </c>
      <c r="BG236">
        <v>1678816201.5</v>
      </c>
      <c r="BH236">
        <v>404.8538888888889</v>
      </c>
      <c r="BI236">
        <v>408.960037037037</v>
      </c>
      <c r="BJ236">
        <v>24.0399037037037</v>
      </c>
      <c r="BK236">
        <v>22.78515185185185</v>
      </c>
      <c r="BL236">
        <v>408.3459629629629</v>
      </c>
      <c r="BM236">
        <v>24.16741111111111</v>
      </c>
      <c r="BN236">
        <v>500.0534074074073</v>
      </c>
      <c r="BO236">
        <v>90.94611481481479</v>
      </c>
      <c r="BP236">
        <v>0.09987619629629631</v>
      </c>
      <c r="BQ236">
        <v>26.92033333333334</v>
      </c>
      <c r="BR236">
        <v>27.47523703703704</v>
      </c>
      <c r="BS236">
        <v>999.9000000000001</v>
      </c>
      <c r="BT236">
        <v>0</v>
      </c>
      <c r="BU236">
        <v>0</v>
      </c>
      <c r="BV236">
        <v>9998.973333333335</v>
      </c>
      <c r="BW236">
        <v>0</v>
      </c>
      <c r="BX236">
        <v>6.576279999999999</v>
      </c>
      <c r="BY236">
        <v>-4.10625962962963</v>
      </c>
      <c r="BZ236">
        <v>414.8262592592593</v>
      </c>
      <c r="CA236">
        <v>418.4955185185186</v>
      </c>
      <c r="CB236">
        <v>1.254742222222222</v>
      </c>
      <c r="CC236">
        <v>408.960037037037</v>
      </c>
      <c r="CD236">
        <v>22.78515185185185</v>
      </c>
      <c r="CE236">
        <v>2.186336296296296</v>
      </c>
      <c r="CF236">
        <v>2.072221481481481</v>
      </c>
      <c r="CG236">
        <v>18.86252592592593</v>
      </c>
      <c r="CH236">
        <v>18.00724814814815</v>
      </c>
      <c r="CI236">
        <v>2000.054074074074</v>
      </c>
      <c r="CJ236">
        <v>0.9799942222222222</v>
      </c>
      <c r="CK236">
        <v>0.02000584814814815</v>
      </c>
      <c r="CL236">
        <v>0</v>
      </c>
      <c r="CM236">
        <v>2.34097037037037</v>
      </c>
      <c r="CN236">
        <v>0</v>
      </c>
      <c r="CO236">
        <v>9586.315555555557</v>
      </c>
      <c r="CP236">
        <v>16749.88888888889</v>
      </c>
      <c r="CQ236">
        <v>37.819</v>
      </c>
      <c r="CR236">
        <v>38.71966666666666</v>
      </c>
      <c r="CS236">
        <v>37.99299999999999</v>
      </c>
      <c r="CT236">
        <v>37.80511111111111</v>
      </c>
      <c r="CU236">
        <v>37.12033333333333</v>
      </c>
      <c r="CV236">
        <v>1960.044074074074</v>
      </c>
      <c r="CW236">
        <v>40.01</v>
      </c>
      <c r="CX236">
        <v>0</v>
      </c>
      <c r="CY236">
        <v>1678816214.1</v>
      </c>
      <c r="CZ236">
        <v>0</v>
      </c>
      <c r="DA236">
        <v>0</v>
      </c>
      <c r="DB236" t="s">
        <v>356</v>
      </c>
      <c r="DC236">
        <v>1678481775.6</v>
      </c>
      <c r="DD236">
        <v>1678481780.6</v>
      </c>
      <c r="DE236">
        <v>0</v>
      </c>
      <c r="DF236">
        <v>1.339</v>
      </c>
      <c r="DG236">
        <v>0.082</v>
      </c>
      <c r="DH236">
        <v>-1.99</v>
      </c>
      <c r="DI236">
        <v>-0.032</v>
      </c>
      <c r="DJ236">
        <v>420</v>
      </c>
      <c r="DK236">
        <v>29</v>
      </c>
      <c r="DL236">
        <v>0.33</v>
      </c>
      <c r="DM236">
        <v>0.22</v>
      </c>
      <c r="DN236">
        <v>-7.006368474999999</v>
      </c>
      <c r="DO236">
        <v>52.48361400000005</v>
      </c>
      <c r="DP236">
        <v>5.579709752655455</v>
      </c>
      <c r="DQ236">
        <v>0</v>
      </c>
      <c r="DR236">
        <v>1.248496</v>
      </c>
      <c r="DS236">
        <v>0.04683602251406809</v>
      </c>
      <c r="DT236">
        <v>0.02532213051857997</v>
      </c>
      <c r="DU236">
        <v>1</v>
      </c>
      <c r="DV236">
        <v>1</v>
      </c>
      <c r="DW236">
        <v>2</v>
      </c>
      <c r="DX236" t="s">
        <v>357</v>
      </c>
      <c r="DY236">
        <v>2.98379</v>
      </c>
      <c r="DZ236">
        <v>2.71571</v>
      </c>
      <c r="EA236">
        <v>0.09121990000000001</v>
      </c>
      <c r="EB236">
        <v>0.0886609</v>
      </c>
      <c r="EC236">
        <v>0.108307</v>
      </c>
      <c r="ED236">
        <v>0.10229</v>
      </c>
      <c r="EE236">
        <v>28929.6</v>
      </c>
      <c r="EF236">
        <v>29102.2</v>
      </c>
      <c r="EG236">
        <v>29583.7</v>
      </c>
      <c r="EH236">
        <v>29531</v>
      </c>
      <c r="EI236">
        <v>34947</v>
      </c>
      <c r="EJ236">
        <v>35224.1</v>
      </c>
      <c r="EK236">
        <v>41680.4</v>
      </c>
      <c r="EL236">
        <v>42071.2</v>
      </c>
      <c r="EM236">
        <v>1.97505</v>
      </c>
      <c r="EN236">
        <v>1.90278</v>
      </c>
      <c r="EO236">
        <v>0.132106</v>
      </c>
      <c r="EP236">
        <v>0</v>
      </c>
      <c r="EQ236">
        <v>25.3204</v>
      </c>
      <c r="ER236">
        <v>999.9</v>
      </c>
      <c r="ES236">
        <v>49.9</v>
      </c>
      <c r="ET236">
        <v>33.4</v>
      </c>
      <c r="EU236">
        <v>28.3498</v>
      </c>
      <c r="EV236">
        <v>62.7414</v>
      </c>
      <c r="EW236">
        <v>32.7244</v>
      </c>
      <c r="EX236">
        <v>1</v>
      </c>
      <c r="EY236">
        <v>-0.105389</v>
      </c>
      <c r="EZ236">
        <v>-0.158902</v>
      </c>
      <c r="FA236">
        <v>20.3411</v>
      </c>
      <c r="FB236">
        <v>5.21699</v>
      </c>
      <c r="FC236">
        <v>12.0099</v>
      </c>
      <c r="FD236">
        <v>4.9896</v>
      </c>
      <c r="FE236">
        <v>3.28865</v>
      </c>
      <c r="FF236">
        <v>9999</v>
      </c>
      <c r="FG236">
        <v>9999</v>
      </c>
      <c r="FH236">
        <v>9999</v>
      </c>
      <c r="FI236">
        <v>999.9</v>
      </c>
      <c r="FJ236">
        <v>1.86768</v>
      </c>
      <c r="FK236">
        <v>1.86676</v>
      </c>
      <c r="FL236">
        <v>1.86616</v>
      </c>
      <c r="FM236">
        <v>1.86614</v>
      </c>
      <c r="FN236">
        <v>1.86798</v>
      </c>
      <c r="FO236">
        <v>1.87042</v>
      </c>
      <c r="FP236">
        <v>1.86905</v>
      </c>
      <c r="FQ236">
        <v>1.87045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-3.458</v>
      </c>
      <c r="GF236">
        <v>-0.1279</v>
      </c>
      <c r="GG236">
        <v>-2.056217051124162</v>
      </c>
      <c r="GH236">
        <v>-0.003737517340571005</v>
      </c>
      <c r="GI236">
        <v>5.982085394622747E-07</v>
      </c>
      <c r="GJ236">
        <v>-1.391655459703326E-10</v>
      </c>
      <c r="GK236">
        <v>-0.1764639834609928</v>
      </c>
      <c r="GL236">
        <v>-0.02035982196881906</v>
      </c>
      <c r="GM236">
        <v>0.001568582532168705</v>
      </c>
      <c r="GN236">
        <v>-2.657820970413759E-05</v>
      </c>
      <c r="GO236">
        <v>3</v>
      </c>
      <c r="GP236">
        <v>2314</v>
      </c>
      <c r="GQ236">
        <v>1</v>
      </c>
      <c r="GR236">
        <v>27</v>
      </c>
      <c r="GS236">
        <v>5573.9</v>
      </c>
      <c r="GT236">
        <v>5573.8</v>
      </c>
      <c r="GU236">
        <v>0.966797</v>
      </c>
      <c r="GV236">
        <v>2.22412</v>
      </c>
      <c r="GW236">
        <v>1.39648</v>
      </c>
      <c r="GX236">
        <v>2.34619</v>
      </c>
      <c r="GY236">
        <v>1.49536</v>
      </c>
      <c r="GZ236">
        <v>2.40479</v>
      </c>
      <c r="HA236">
        <v>39.1924</v>
      </c>
      <c r="HB236">
        <v>24.0087</v>
      </c>
      <c r="HC236">
        <v>18</v>
      </c>
      <c r="HD236">
        <v>528.047</v>
      </c>
      <c r="HE236">
        <v>438.069</v>
      </c>
      <c r="HF236">
        <v>25.1267</v>
      </c>
      <c r="HG236">
        <v>26.1684</v>
      </c>
      <c r="HH236">
        <v>30</v>
      </c>
      <c r="HI236">
        <v>26.2217</v>
      </c>
      <c r="HJ236">
        <v>26.1833</v>
      </c>
      <c r="HK236">
        <v>19.3683</v>
      </c>
      <c r="HL236">
        <v>26.4718</v>
      </c>
      <c r="HM236">
        <v>97.0317</v>
      </c>
      <c r="HN236">
        <v>25.1426</v>
      </c>
      <c r="HO236">
        <v>366.132</v>
      </c>
      <c r="HP236">
        <v>22.7352</v>
      </c>
      <c r="HQ236">
        <v>101.18</v>
      </c>
      <c r="HR236">
        <v>101.052</v>
      </c>
    </row>
    <row r="237" spans="1:226">
      <c r="A237">
        <v>221</v>
      </c>
      <c r="B237">
        <v>1678816214</v>
      </c>
      <c r="C237">
        <v>5894.900000095367</v>
      </c>
      <c r="D237" t="s">
        <v>803</v>
      </c>
      <c r="E237" t="s">
        <v>804</v>
      </c>
      <c r="F237">
        <v>5</v>
      </c>
      <c r="G237" t="s">
        <v>796</v>
      </c>
      <c r="H237" t="s">
        <v>354</v>
      </c>
      <c r="I237">
        <v>1678816206.214286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390.5898431309632</v>
      </c>
      <c r="AK237">
        <v>392.3520121212121</v>
      </c>
      <c r="AL237">
        <v>-2.710403399700347</v>
      </c>
      <c r="AM237">
        <v>64.510054253129</v>
      </c>
      <c r="AN237">
        <f>(AP237 - AO237 + BO237*1E3/(8.314*(BQ237+273.15)) * AR237/BN237 * AQ237) * BN237/(100*BB237) * 1000/(1000 - AP237)</f>
        <v>0</v>
      </c>
      <c r="AO237">
        <v>22.76745734664692</v>
      </c>
      <c r="AP237">
        <v>23.99682606060605</v>
      </c>
      <c r="AQ237">
        <v>-0.0002895631799394072</v>
      </c>
      <c r="AR237">
        <v>112.3375655850338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3.21</v>
      </c>
      <c r="BC237">
        <v>0.5</v>
      </c>
      <c r="BD237" t="s">
        <v>355</v>
      </c>
      <c r="BE237">
        <v>2</v>
      </c>
      <c r="BF237" t="b">
        <v>1</v>
      </c>
      <c r="BG237">
        <v>1678816206.214286</v>
      </c>
      <c r="BH237">
        <v>398.5987142857143</v>
      </c>
      <c r="BI237">
        <v>396.7969642857142</v>
      </c>
      <c r="BJ237">
        <v>24.01703571428571</v>
      </c>
      <c r="BK237">
        <v>22.77731071428571</v>
      </c>
      <c r="BL237">
        <v>402.0700357142858</v>
      </c>
      <c r="BM237">
        <v>24.14474285714286</v>
      </c>
      <c r="BN237">
        <v>500.057</v>
      </c>
      <c r="BO237">
        <v>90.94653571428573</v>
      </c>
      <c r="BP237">
        <v>0.09996876071428572</v>
      </c>
      <c r="BQ237">
        <v>26.92205</v>
      </c>
      <c r="BR237">
        <v>27.47567857142857</v>
      </c>
      <c r="BS237">
        <v>999.9000000000002</v>
      </c>
      <c r="BT237">
        <v>0</v>
      </c>
      <c r="BU237">
        <v>0</v>
      </c>
      <c r="BV237">
        <v>10001.30857142857</v>
      </c>
      <c r="BW237">
        <v>0</v>
      </c>
      <c r="BX237">
        <v>6.576279999999999</v>
      </c>
      <c r="BY237">
        <v>1.801763214285714</v>
      </c>
      <c r="BZ237">
        <v>408.4075714285714</v>
      </c>
      <c r="CA237">
        <v>406.0455714285714</v>
      </c>
      <c r="CB237">
        <v>1.239712857142857</v>
      </c>
      <c r="CC237">
        <v>396.7969642857142</v>
      </c>
      <c r="CD237">
        <v>22.77731071428571</v>
      </c>
      <c r="CE237">
        <v>2.184266428571429</v>
      </c>
      <c r="CF237">
        <v>2.071518571428572</v>
      </c>
      <c r="CG237">
        <v>18.84736428571428</v>
      </c>
      <c r="CH237">
        <v>18.00184285714286</v>
      </c>
      <c r="CI237">
        <v>2000.053571428571</v>
      </c>
      <c r="CJ237">
        <v>0.9799944642857142</v>
      </c>
      <c r="CK237">
        <v>0.02000559285714285</v>
      </c>
      <c r="CL237">
        <v>0</v>
      </c>
      <c r="CM237">
        <v>2.326675</v>
      </c>
      <c r="CN237">
        <v>0</v>
      </c>
      <c r="CO237">
        <v>9585.922857142858</v>
      </c>
      <c r="CP237">
        <v>16749.88928571429</v>
      </c>
      <c r="CQ237">
        <v>37.79428571428571</v>
      </c>
      <c r="CR237">
        <v>38.70049999999999</v>
      </c>
      <c r="CS237">
        <v>37.973</v>
      </c>
      <c r="CT237">
        <v>37.79207142857143</v>
      </c>
      <c r="CU237">
        <v>37.10025</v>
      </c>
      <c r="CV237">
        <v>1960.044642857143</v>
      </c>
      <c r="CW237">
        <v>40.01035714285714</v>
      </c>
      <c r="CX237">
        <v>0</v>
      </c>
      <c r="CY237">
        <v>1678816219.5</v>
      </c>
      <c r="CZ237">
        <v>0</v>
      </c>
      <c r="DA237">
        <v>0</v>
      </c>
      <c r="DB237" t="s">
        <v>356</v>
      </c>
      <c r="DC237">
        <v>1678481775.6</v>
      </c>
      <c r="DD237">
        <v>1678481780.6</v>
      </c>
      <c r="DE237">
        <v>0</v>
      </c>
      <c r="DF237">
        <v>1.339</v>
      </c>
      <c r="DG237">
        <v>0.082</v>
      </c>
      <c r="DH237">
        <v>-1.99</v>
      </c>
      <c r="DI237">
        <v>-0.032</v>
      </c>
      <c r="DJ237">
        <v>420</v>
      </c>
      <c r="DK237">
        <v>29</v>
      </c>
      <c r="DL237">
        <v>0.33</v>
      </c>
      <c r="DM237">
        <v>0.22</v>
      </c>
      <c r="DN237">
        <v>-2.091710219512195</v>
      </c>
      <c r="DO237">
        <v>74.8891868571429</v>
      </c>
      <c r="DP237">
        <v>7.495010499932453</v>
      </c>
      <c r="DQ237">
        <v>0</v>
      </c>
      <c r="DR237">
        <v>1.25059756097561</v>
      </c>
      <c r="DS237">
        <v>-0.1928479442508681</v>
      </c>
      <c r="DT237">
        <v>0.01989359619729212</v>
      </c>
      <c r="DU237">
        <v>0</v>
      </c>
      <c r="DV237">
        <v>0</v>
      </c>
      <c r="DW237">
        <v>2</v>
      </c>
      <c r="DX237" t="s">
        <v>365</v>
      </c>
      <c r="DY237">
        <v>2.98376</v>
      </c>
      <c r="DZ237">
        <v>2.71576</v>
      </c>
      <c r="EA237">
        <v>0.0888921</v>
      </c>
      <c r="EB237">
        <v>0.0857552</v>
      </c>
      <c r="EC237">
        <v>0.108276</v>
      </c>
      <c r="ED237">
        <v>0.102239</v>
      </c>
      <c r="EE237">
        <v>29003.9</v>
      </c>
      <c r="EF237">
        <v>29194.8</v>
      </c>
      <c r="EG237">
        <v>29583.9</v>
      </c>
      <c r="EH237">
        <v>29530.8</v>
      </c>
      <c r="EI237">
        <v>34948.7</v>
      </c>
      <c r="EJ237">
        <v>35225.8</v>
      </c>
      <c r="EK237">
        <v>41681</v>
      </c>
      <c r="EL237">
        <v>42070.8</v>
      </c>
      <c r="EM237">
        <v>1.97495</v>
      </c>
      <c r="EN237">
        <v>1.90202</v>
      </c>
      <c r="EO237">
        <v>0.131648</v>
      </c>
      <c r="EP237">
        <v>0</v>
      </c>
      <c r="EQ237">
        <v>25.3193</v>
      </c>
      <c r="ER237">
        <v>999.9</v>
      </c>
      <c r="ES237">
        <v>49.9</v>
      </c>
      <c r="ET237">
        <v>33.4</v>
      </c>
      <c r="EU237">
        <v>28.3464</v>
      </c>
      <c r="EV237">
        <v>62.9314</v>
      </c>
      <c r="EW237">
        <v>32.472</v>
      </c>
      <c r="EX237">
        <v>1</v>
      </c>
      <c r="EY237">
        <v>-0.105386</v>
      </c>
      <c r="EZ237">
        <v>-0.153366</v>
      </c>
      <c r="FA237">
        <v>20.341</v>
      </c>
      <c r="FB237">
        <v>5.21774</v>
      </c>
      <c r="FC237">
        <v>12.0099</v>
      </c>
      <c r="FD237">
        <v>4.98965</v>
      </c>
      <c r="FE237">
        <v>3.28865</v>
      </c>
      <c r="FF237">
        <v>9999</v>
      </c>
      <c r="FG237">
        <v>9999</v>
      </c>
      <c r="FH237">
        <v>9999</v>
      </c>
      <c r="FI237">
        <v>999.9</v>
      </c>
      <c r="FJ237">
        <v>1.86768</v>
      </c>
      <c r="FK237">
        <v>1.86676</v>
      </c>
      <c r="FL237">
        <v>1.86615</v>
      </c>
      <c r="FM237">
        <v>1.86613</v>
      </c>
      <c r="FN237">
        <v>1.86798</v>
      </c>
      <c r="FO237">
        <v>1.87042</v>
      </c>
      <c r="FP237">
        <v>1.86905</v>
      </c>
      <c r="FQ237">
        <v>1.87045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-3.415</v>
      </c>
      <c r="GF237">
        <v>-0.1279</v>
      </c>
      <c r="GG237">
        <v>-2.056217051124162</v>
      </c>
      <c r="GH237">
        <v>-0.003737517340571005</v>
      </c>
      <c r="GI237">
        <v>5.982085394622747E-07</v>
      </c>
      <c r="GJ237">
        <v>-1.391655459703326E-10</v>
      </c>
      <c r="GK237">
        <v>-0.1764639834609928</v>
      </c>
      <c r="GL237">
        <v>-0.02035982196881906</v>
      </c>
      <c r="GM237">
        <v>0.001568582532168705</v>
      </c>
      <c r="GN237">
        <v>-2.657820970413759E-05</v>
      </c>
      <c r="GO237">
        <v>3</v>
      </c>
      <c r="GP237">
        <v>2314</v>
      </c>
      <c r="GQ237">
        <v>1</v>
      </c>
      <c r="GR237">
        <v>27</v>
      </c>
      <c r="GS237">
        <v>5574</v>
      </c>
      <c r="GT237">
        <v>5573.9</v>
      </c>
      <c r="GU237">
        <v>0.935059</v>
      </c>
      <c r="GV237">
        <v>2.23145</v>
      </c>
      <c r="GW237">
        <v>1.39648</v>
      </c>
      <c r="GX237">
        <v>2.34863</v>
      </c>
      <c r="GY237">
        <v>1.49536</v>
      </c>
      <c r="GZ237">
        <v>2.42065</v>
      </c>
      <c r="HA237">
        <v>39.1924</v>
      </c>
      <c r="HB237">
        <v>24.0262</v>
      </c>
      <c r="HC237">
        <v>18</v>
      </c>
      <c r="HD237">
        <v>527.968</v>
      </c>
      <c r="HE237">
        <v>437.606</v>
      </c>
      <c r="HF237">
        <v>25.1473</v>
      </c>
      <c r="HG237">
        <v>26.1669</v>
      </c>
      <c r="HH237">
        <v>30</v>
      </c>
      <c r="HI237">
        <v>26.2203</v>
      </c>
      <c r="HJ237">
        <v>26.1817</v>
      </c>
      <c r="HK237">
        <v>18.7258</v>
      </c>
      <c r="HL237">
        <v>26.4718</v>
      </c>
      <c r="HM237">
        <v>97.0317</v>
      </c>
      <c r="HN237">
        <v>25.1542</v>
      </c>
      <c r="HO237">
        <v>346.097</v>
      </c>
      <c r="HP237">
        <v>22.7298</v>
      </c>
      <c r="HQ237">
        <v>101.181</v>
      </c>
      <c r="HR237">
        <v>101.051</v>
      </c>
    </row>
    <row r="238" spans="1:226">
      <c r="A238">
        <v>222</v>
      </c>
      <c r="B238">
        <v>1678816219</v>
      </c>
      <c r="C238">
        <v>5899.900000095367</v>
      </c>
      <c r="D238" t="s">
        <v>805</v>
      </c>
      <c r="E238" t="s">
        <v>806</v>
      </c>
      <c r="F238">
        <v>5</v>
      </c>
      <c r="G238" t="s">
        <v>796</v>
      </c>
      <c r="H238" t="s">
        <v>354</v>
      </c>
      <c r="I238">
        <v>1678816211.5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373.7646404170279</v>
      </c>
      <c r="AK238">
        <v>377.3046666666667</v>
      </c>
      <c r="AL238">
        <v>-3.056837115654125</v>
      </c>
      <c r="AM238">
        <v>64.510054253129</v>
      </c>
      <c r="AN238">
        <f>(AP238 - AO238 + BO238*1E3/(8.314*(BQ238+273.15)) * AR238/BN238 * AQ238) * BN238/(100*BB238) * 1000/(1000 - AP238)</f>
        <v>0</v>
      </c>
      <c r="AO238">
        <v>22.74432167778182</v>
      </c>
      <c r="AP238">
        <v>23.98004242424242</v>
      </c>
      <c r="AQ238">
        <v>-0.0003964229062061776</v>
      </c>
      <c r="AR238">
        <v>112.3375655850338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3.21</v>
      </c>
      <c r="BC238">
        <v>0.5</v>
      </c>
      <c r="BD238" t="s">
        <v>355</v>
      </c>
      <c r="BE238">
        <v>2</v>
      </c>
      <c r="BF238" t="b">
        <v>1</v>
      </c>
      <c r="BG238">
        <v>1678816211.5</v>
      </c>
      <c r="BH238">
        <v>387.4583703703705</v>
      </c>
      <c r="BI238">
        <v>380.1968888888889</v>
      </c>
      <c r="BJ238">
        <v>23.99995555555556</v>
      </c>
      <c r="BK238">
        <v>22.76551481481481</v>
      </c>
      <c r="BL238">
        <v>390.8924814814815</v>
      </c>
      <c r="BM238">
        <v>24.12782222222223</v>
      </c>
      <c r="BN238">
        <v>500.0748888888889</v>
      </c>
      <c r="BO238">
        <v>90.94671111111111</v>
      </c>
      <c r="BP238">
        <v>0.09998806296296296</v>
      </c>
      <c r="BQ238">
        <v>26.9233</v>
      </c>
      <c r="BR238">
        <v>27.47685555555556</v>
      </c>
      <c r="BS238">
        <v>999.9000000000001</v>
      </c>
      <c r="BT238">
        <v>0</v>
      </c>
      <c r="BU238">
        <v>0</v>
      </c>
      <c r="BV238">
        <v>10000.78296296296</v>
      </c>
      <c r="BW238">
        <v>0</v>
      </c>
      <c r="BX238">
        <v>6.576279999999999</v>
      </c>
      <c r="BY238">
        <v>7.261554</v>
      </c>
      <c r="BZ238">
        <v>396.9862222222222</v>
      </c>
      <c r="CA238">
        <v>389.0541111111111</v>
      </c>
      <c r="CB238">
        <v>1.234432592592593</v>
      </c>
      <c r="CC238">
        <v>380.1968888888889</v>
      </c>
      <c r="CD238">
        <v>22.76551481481481</v>
      </c>
      <c r="CE238">
        <v>2.182716666666666</v>
      </c>
      <c r="CF238">
        <v>2.070449259259259</v>
      </c>
      <c r="CG238">
        <v>18.83602222222222</v>
      </c>
      <c r="CH238">
        <v>17.99362592592593</v>
      </c>
      <c r="CI238">
        <v>2000.02</v>
      </c>
      <c r="CJ238">
        <v>0.9799952222222221</v>
      </c>
      <c r="CK238">
        <v>0.02000481111111111</v>
      </c>
      <c r="CL238">
        <v>0</v>
      </c>
      <c r="CM238">
        <v>2.3177</v>
      </c>
      <c r="CN238">
        <v>0</v>
      </c>
      <c r="CO238">
        <v>9585.455555555554</v>
      </c>
      <c r="CP238">
        <v>16749.61111111111</v>
      </c>
      <c r="CQ238">
        <v>37.77296296296296</v>
      </c>
      <c r="CR238">
        <v>38.687</v>
      </c>
      <c r="CS238">
        <v>37.95099999999999</v>
      </c>
      <c r="CT238">
        <v>37.77066666666666</v>
      </c>
      <c r="CU238">
        <v>37.07833333333333</v>
      </c>
      <c r="CV238">
        <v>1960.011481481482</v>
      </c>
      <c r="CW238">
        <v>40.01</v>
      </c>
      <c r="CX238">
        <v>0</v>
      </c>
      <c r="CY238">
        <v>1678816224.3</v>
      </c>
      <c r="CZ238">
        <v>0</v>
      </c>
      <c r="DA238">
        <v>0</v>
      </c>
      <c r="DB238" t="s">
        <v>356</v>
      </c>
      <c r="DC238">
        <v>1678481775.6</v>
      </c>
      <c r="DD238">
        <v>1678481780.6</v>
      </c>
      <c r="DE238">
        <v>0</v>
      </c>
      <c r="DF238">
        <v>1.339</v>
      </c>
      <c r="DG238">
        <v>0.082</v>
      </c>
      <c r="DH238">
        <v>-1.99</v>
      </c>
      <c r="DI238">
        <v>-0.032</v>
      </c>
      <c r="DJ238">
        <v>420</v>
      </c>
      <c r="DK238">
        <v>29</v>
      </c>
      <c r="DL238">
        <v>0.33</v>
      </c>
      <c r="DM238">
        <v>0.22</v>
      </c>
      <c r="DN238">
        <v>3.149959780487805</v>
      </c>
      <c r="DO238">
        <v>65.43067877351913</v>
      </c>
      <c r="DP238">
        <v>6.660788574372365</v>
      </c>
      <c r="DQ238">
        <v>0</v>
      </c>
      <c r="DR238">
        <v>1.240730243902439</v>
      </c>
      <c r="DS238">
        <v>-0.07825672473867287</v>
      </c>
      <c r="DT238">
        <v>0.01128427083303101</v>
      </c>
      <c r="DU238">
        <v>1</v>
      </c>
      <c r="DV238">
        <v>1</v>
      </c>
      <c r="DW238">
        <v>2</v>
      </c>
      <c r="DX238" t="s">
        <v>357</v>
      </c>
      <c r="DY238">
        <v>2.98362</v>
      </c>
      <c r="DZ238">
        <v>2.71557</v>
      </c>
      <c r="EA238">
        <v>0.086212</v>
      </c>
      <c r="EB238">
        <v>0.08273229999999999</v>
      </c>
      <c r="EC238">
        <v>0.108224</v>
      </c>
      <c r="ED238">
        <v>0.10219</v>
      </c>
      <c r="EE238">
        <v>29088.9</v>
      </c>
      <c r="EF238">
        <v>29291.1</v>
      </c>
      <c r="EG238">
        <v>29583.6</v>
      </c>
      <c r="EH238">
        <v>29530.6</v>
      </c>
      <c r="EI238">
        <v>34950.2</v>
      </c>
      <c r="EJ238">
        <v>35227.4</v>
      </c>
      <c r="EK238">
        <v>41680.4</v>
      </c>
      <c r="EL238">
        <v>42070.5</v>
      </c>
      <c r="EM238">
        <v>1.97523</v>
      </c>
      <c r="EN238">
        <v>1.90233</v>
      </c>
      <c r="EO238">
        <v>0.132486</v>
      </c>
      <c r="EP238">
        <v>0</v>
      </c>
      <c r="EQ238">
        <v>25.3181</v>
      </c>
      <c r="ER238">
        <v>999.9</v>
      </c>
      <c r="ES238">
        <v>49.9</v>
      </c>
      <c r="ET238">
        <v>33.4</v>
      </c>
      <c r="EU238">
        <v>28.3514</v>
      </c>
      <c r="EV238">
        <v>63.0014</v>
      </c>
      <c r="EW238">
        <v>32.7364</v>
      </c>
      <c r="EX238">
        <v>1</v>
      </c>
      <c r="EY238">
        <v>-0.105412</v>
      </c>
      <c r="EZ238">
        <v>-0.16713</v>
      </c>
      <c r="FA238">
        <v>20.3411</v>
      </c>
      <c r="FB238">
        <v>5.21774</v>
      </c>
      <c r="FC238">
        <v>12.0099</v>
      </c>
      <c r="FD238">
        <v>4.98965</v>
      </c>
      <c r="FE238">
        <v>3.28865</v>
      </c>
      <c r="FF238">
        <v>9999</v>
      </c>
      <c r="FG238">
        <v>9999</v>
      </c>
      <c r="FH238">
        <v>9999</v>
      </c>
      <c r="FI238">
        <v>999.9</v>
      </c>
      <c r="FJ238">
        <v>1.86768</v>
      </c>
      <c r="FK238">
        <v>1.86676</v>
      </c>
      <c r="FL238">
        <v>1.86615</v>
      </c>
      <c r="FM238">
        <v>1.86611</v>
      </c>
      <c r="FN238">
        <v>1.86798</v>
      </c>
      <c r="FO238">
        <v>1.87042</v>
      </c>
      <c r="FP238">
        <v>1.86905</v>
      </c>
      <c r="FQ238">
        <v>1.87043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-3.364</v>
      </c>
      <c r="GF238">
        <v>-0.128</v>
      </c>
      <c r="GG238">
        <v>-2.056217051124162</v>
      </c>
      <c r="GH238">
        <v>-0.003737517340571005</v>
      </c>
      <c r="GI238">
        <v>5.982085394622747E-07</v>
      </c>
      <c r="GJ238">
        <v>-1.391655459703326E-10</v>
      </c>
      <c r="GK238">
        <v>-0.1764639834609928</v>
      </c>
      <c r="GL238">
        <v>-0.02035982196881906</v>
      </c>
      <c r="GM238">
        <v>0.001568582532168705</v>
      </c>
      <c r="GN238">
        <v>-2.657820970413759E-05</v>
      </c>
      <c r="GO238">
        <v>3</v>
      </c>
      <c r="GP238">
        <v>2314</v>
      </c>
      <c r="GQ238">
        <v>1</v>
      </c>
      <c r="GR238">
        <v>27</v>
      </c>
      <c r="GS238">
        <v>5574.1</v>
      </c>
      <c r="GT238">
        <v>5574</v>
      </c>
      <c r="GU238">
        <v>0.898438</v>
      </c>
      <c r="GV238">
        <v>2.21924</v>
      </c>
      <c r="GW238">
        <v>1.39648</v>
      </c>
      <c r="GX238">
        <v>2.34863</v>
      </c>
      <c r="GY238">
        <v>1.49536</v>
      </c>
      <c r="GZ238">
        <v>2.54272</v>
      </c>
      <c r="HA238">
        <v>39.1924</v>
      </c>
      <c r="HB238">
        <v>24.035</v>
      </c>
      <c r="HC238">
        <v>18</v>
      </c>
      <c r="HD238">
        <v>528.13</v>
      </c>
      <c r="HE238">
        <v>437.769</v>
      </c>
      <c r="HF238">
        <v>25.1607</v>
      </c>
      <c r="HG238">
        <v>26.1647</v>
      </c>
      <c r="HH238">
        <v>30</v>
      </c>
      <c r="HI238">
        <v>26.2181</v>
      </c>
      <c r="HJ238">
        <v>26.1795</v>
      </c>
      <c r="HK238">
        <v>18.0003</v>
      </c>
      <c r="HL238">
        <v>26.4718</v>
      </c>
      <c r="HM238">
        <v>97.0317</v>
      </c>
      <c r="HN238">
        <v>25.1731</v>
      </c>
      <c r="HO238">
        <v>332.736</v>
      </c>
      <c r="HP238">
        <v>22.7317</v>
      </c>
      <c r="HQ238">
        <v>101.18</v>
      </c>
      <c r="HR238">
        <v>101.05</v>
      </c>
    </row>
    <row r="239" spans="1:226">
      <c r="A239">
        <v>223</v>
      </c>
      <c r="B239">
        <v>1678816224</v>
      </c>
      <c r="C239">
        <v>5904.900000095367</v>
      </c>
      <c r="D239" t="s">
        <v>807</v>
      </c>
      <c r="E239" t="s">
        <v>808</v>
      </c>
      <c r="F239">
        <v>5</v>
      </c>
      <c r="G239" t="s">
        <v>796</v>
      </c>
      <c r="H239" t="s">
        <v>354</v>
      </c>
      <c r="I239">
        <v>1678816216.214286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356.8756215845314</v>
      </c>
      <c r="AK239">
        <v>361.3302424242422</v>
      </c>
      <c r="AL239">
        <v>-3.217784257897019</v>
      </c>
      <c r="AM239">
        <v>64.510054253129</v>
      </c>
      <c r="AN239">
        <f>(AP239 - AO239 + BO239*1E3/(8.314*(BQ239+273.15)) * AR239/BN239 * AQ239) * BN239/(100*BB239) * 1000/(1000 - AP239)</f>
        <v>0</v>
      </c>
      <c r="AO239">
        <v>22.741488349001</v>
      </c>
      <c r="AP239">
        <v>23.97107090909092</v>
      </c>
      <c r="AQ239">
        <v>-0.0001684951602748556</v>
      </c>
      <c r="AR239">
        <v>112.3375655850338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3.21</v>
      </c>
      <c r="BC239">
        <v>0.5</v>
      </c>
      <c r="BD239" t="s">
        <v>355</v>
      </c>
      <c r="BE239">
        <v>2</v>
      </c>
      <c r="BF239" t="b">
        <v>1</v>
      </c>
      <c r="BG239">
        <v>1678816216.214286</v>
      </c>
      <c r="BH239">
        <v>374.61975</v>
      </c>
      <c r="BI239">
        <v>364.741142857143</v>
      </c>
      <c r="BJ239">
        <v>23.98808928571429</v>
      </c>
      <c r="BK239">
        <v>22.75445357142857</v>
      </c>
      <c r="BL239">
        <v>378.0108571428572</v>
      </c>
      <c r="BM239">
        <v>24.11606071428572</v>
      </c>
      <c r="BN239">
        <v>500.0650357142857</v>
      </c>
      <c r="BO239">
        <v>90.94645357142858</v>
      </c>
      <c r="BP239">
        <v>0.1000021607142857</v>
      </c>
      <c r="BQ239">
        <v>26.92218571428571</v>
      </c>
      <c r="BR239">
        <v>27.47814285714286</v>
      </c>
      <c r="BS239">
        <v>999.9000000000002</v>
      </c>
      <c r="BT239">
        <v>0</v>
      </c>
      <c r="BU239">
        <v>0</v>
      </c>
      <c r="BV239">
        <v>10005.01571428572</v>
      </c>
      <c r="BW239">
        <v>0</v>
      </c>
      <c r="BX239">
        <v>6.576279999999999</v>
      </c>
      <c r="BY239">
        <v>9.878667857142856</v>
      </c>
      <c r="BZ239">
        <v>383.82725</v>
      </c>
      <c r="CA239">
        <v>373.234</v>
      </c>
      <c r="CB239">
        <v>1.233632857142857</v>
      </c>
      <c r="CC239">
        <v>364.741142857143</v>
      </c>
      <c r="CD239">
        <v>22.75445357142857</v>
      </c>
      <c r="CE239">
        <v>2.181631428571428</v>
      </c>
      <c r="CF239">
        <v>2.069437142857143</v>
      </c>
      <c r="CG239">
        <v>18.82806785714286</v>
      </c>
      <c r="CH239">
        <v>17.98585</v>
      </c>
      <c r="CI239">
        <v>1999.997142857143</v>
      </c>
      <c r="CJ239">
        <v>0.9799949999999998</v>
      </c>
      <c r="CK239">
        <v>0.02000504285714285</v>
      </c>
      <c r="CL239">
        <v>0</v>
      </c>
      <c r="CM239">
        <v>2.280689285714286</v>
      </c>
      <c r="CN239">
        <v>0</v>
      </c>
      <c r="CO239">
        <v>9584.763214285715</v>
      </c>
      <c r="CP239">
        <v>16749.41071428571</v>
      </c>
      <c r="CQ239">
        <v>37.75442857142857</v>
      </c>
      <c r="CR239">
        <v>38.67371428571429</v>
      </c>
      <c r="CS239">
        <v>37.92592857142857</v>
      </c>
      <c r="CT239">
        <v>37.75664285714286</v>
      </c>
      <c r="CU239">
        <v>37.05757142857143</v>
      </c>
      <c r="CV239">
        <v>1959.986785714286</v>
      </c>
      <c r="CW239">
        <v>40.01178571428572</v>
      </c>
      <c r="CX239">
        <v>0</v>
      </c>
      <c r="CY239">
        <v>1678816229.1</v>
      </c>
      <c r="CZ239">
        <v>0</v>
      </c>
      <c r="DA239">
        <v>0</v>
      </c>
      <c r="DB239" t="s">
        <v>356</v>
      </c>
      <c r="DC239">
        <v>1678481775.6</v>
      </c>
      <c r="DD239">
        <v>1678481780.6</v>
      </c>
      <c r="DE239">
        <v>0</v>
      </c>
      <c r="DF239">
        <v>1.339</v>
      </c>
      <c r="DG239">
        <v>0.082</v>
      </c>
      <c r="DH239">
        <v>-1.99</v>
      </c>
      <c r="DI239">
        <v>-0.032</v>
      </c>
      <c r="DJ239">
        <v>420</v>
      </c>
      <c r="DK239">
        <v>29</v>
      </c>
      <c r="DL239">
        <v>0.33</v>
      </c>
      <c r="DM239">
        <v>0.22</v>
      </c>
      <c r="DN239">
        <v>8.193690225000001</v>
      </c>
      <c r="DO239">
        <v>34.31135915572232</v>
      </c>
      <c r="DP239">
        <v>3.468622100584478</v>
      </c>
      <c r="DQ239">
        <v>0</v>
      </c>
      <c r="DR239">
        <v>1.2340995</v>
      </c>
      <c r="DS239">
        <v>-0.0008251407129478464</v>
      </c>
      <c r="DT239">
        <v>0.004227357300962388</v>
      </c>
      <c r="DU239">
        <v>1</v>
      </c>
      <c r="DV239">
        <v>1</v>
      </c>
      <c r="DW239">
        <v>2</v>
      </c>
      <c r="DX239" t="s">
        <v>357</v>
      </c>
      <c r="DY239">
        <v>2.9839</v>
      </c>
      <c r="DZ239">
        <v>2.71595</v>
      </c>
      <c r="EA239">
        <v>0.0833202</v>
      </c>
      <c r="EB239">
        <v>0.07965940000000001</v>
      </c>
      <c r="EC239">
        <v>0.108197</v>
      </c>
      <c r="ED239">
        <v>0.102182</v>
      </c>
      <c r="EE239">
        <v>29180.9</v>
      </c>
      <c r="EF239">
        <v>29389.2</v>
      </c>
      <c r="EG239">
        <v>29583.6</v>
      </c>
      <c r="EH239">
        <v>29530.6</v>
      </c>
      <c r="EI239">
        <v>34951.5</v>
      </c>
      <c r="EJ239">
        <v>35227.6</v>
      </c>
      <c r="EK239">
        <v>41680.7</v>
      </c>
      <c r="EL239">
        <v>42070.4</v>
      </c>
      <c r="EM239">
        <v>1.9751</v>
      </c>
      <c r="EN239">
        <v>1.90217</v>
      </c>
      <c r="EO239">
        <v>0.131525</v>
      </c>
      <c r="EP239">
        <v>0</v>
      </c>
      <c r="EQ239">
        <v>25.3155</v>
      </c>
      <c r="ER239">
        <v>999.9</v>
      </c>
      <c r="ES239">
        <v>49.9</v>
      </c>
      <c r="ET239">
        <v>33.4</v>
      </c>
      <c r="EU239">
        <v>28.3491</v>
      </c>
      <c r="EV239">
        <v>62.6514</v>
      </c>
      <c r="EW239">
        <v>32.8365</v>
      </c>
      <c r="EX239">
        <v>1</v>
      </c>
      <c r="EY239">
        <v>-0.105521</v>
      </c>
      <c r="EZ239">
        <v>-0.172688</v>
      </c>
      <c r="FA239">
        <v>20.3411</v>
      </c>
      <c r="FB239">
        <v>5.21774</v>
      </c>
      <c r="FC239">
        <v>12.0099</v>
      </c>
      <c r="FD239">
        <v>4.9894</v>
      </c>
      <c r="FE239">
        <v>3.28855</v>
      </c>
      <c r="FF239">
        <v>9999</v>
      </c>
      <c r="FG239">
        <v>9999</v>
      </c>
      <c r="FH239">
        <v>9999</v>
      </c>
      <c r="FI239">
        <v>999.9</v>
      </c>
      <c r="FJ239">
        <v>1.86769</v>
      </c>
      <c r="FK239">
        <v>1.86676</v>
      </c>
      <c r="FL239">
        <v>1.86615</v>
      </c>
      <c r="FM239">
        <v>1.86613</v>
      </c>
      <c r="FN239">
        <v>1.86798</v>
      </c>
      <c r="FO239">
        <v>1.87042</v>
      </c>
      <c r="FP239">
        <v>1.86905</v>
      </c>
      <c r="FQ239">
        <v>1.87045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-3.312</v>
      </c>
      <c r="GF239">
        <v>-0.1281</v>
      </c>
      <c r="GG239">
        <v>-2.056217051124162</v>
      </c>
      <c r="GH239">
        <v>-0.003737517340571005</v>
      </c>
      <c r="GI239">
        <v>5.982085394622747E-07</v>
      </c>
      <c r="GJ239">
        <v>-1.391655459703326E-10</v>
      </c>
      <c r="GK239">
        <v>-0.1764639834609928</v>
      </c>
      <c r="GL239">
        <v>-0.02035982196881906</v>
      </c>
      <c r="GM239">
        <v>0.001568582532168705</v>
      </c>
      <c r="GN239">
        <v>-2.657820970413759E-05</v>
      </c>
      <c r="GO239">
        <v>3</v>
      </c>
      <c r="GP239">
        <v>2314</v>
      </c>
      <c r="GQ239">
        <v>1</v>
      </c>
      <c r="GR239">
        <v>27</v>
      </c>
      <c r="GS239">
        <v>5574.1</v>
      </c>
      <c r="GT239">
        <v>5574.1</v>
      </c>
      <c r="GU239">
        <v>0.865479</v>
      </c>
      <c r="GV239">
        <v>2.22778</v>
      </c>
      <c r="GW239">
        <v>1.39648</v>
      </c>
      <c r="GX239">
        <v>2.34863</v>
      </c>
      <c r="GY239">
        <v>1.49536</v>
      </c>
      <c r="GZ239">
        <v>2.55859</v>
      </c>
      <c r="HA239">
        <v>39.1924</v>
      </c>
      <c r="HB239">
        <v>24.035</v>
      </c>
      <c r="HC239">
        <v>18</v>
      </c>
      <c r="HD239">
        <v>528.0309999999999</v>
      </c>
      <c r="HE239">
        <v>437.662</v>
      </c>
      <c r="HF239">
        <v>25.1773</v>
      </c>
      <c r="HG239">
        <v>26.164</v>
      </c>
      <c r="HH239">
        <v>29.9999</v>
      </c>
      <c r="HI239">
        <v>26.2162</v>
      </c>
      <c r="HJ239">
        <v>26.1774</v>
      </c>
      <c r="HK239">
        <v>17.35</v>
      </c>
      <c r="HL239">
        <v>26.4718</v>
      </c>
      <c r="HM239">
        <v>97.0317</v>
      </c>
      <c r="HN239">
        <v>25.1859</v>
      </c>
      <c r="HO239">
        <v>312.666</v>
      </c>
      <c r="HP239">
        <v>22.7306</v>
      </c>
      <c r="HQ239">
        <v>101.18</v>
      </c>
      <c r="HR239">
        <v>101.05</v>
      </c>
    </row>
    <row r="240" spans="1:226">
      <c r="A240">
        <v>224</v>
      </c>
      <c r="B240">
        <v>1678816229</v>
      </c>
      <c r="C240">
        <v>5909.900000095367</v>
      </c>
      <c r="D240" t="s">
        <v>809</v>
      </c>
      <c r="E240" t="s">
        <v>810</v>
      </c>
      <c r="F240">
        <v>5</v>
      </c>
      <c r="G240" t="s">
        <v>796</v>
      </c>
      <c r="H240" t="s">
        <v>354</v>
      </c>
      <c r="I240">
        <v>1678816221.5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339.847284132189</v>
      </c>
      <c r="AK240">
        <v>344.9671212121211</v>
      </c>
      <c r="AL240">
        <v>-3.275973367633511</v>
      </c>
      <c r="AM240">
        <v>64.510054253129</v>
      </c>
      <c r="AN240">
        <f>(AP240 - AO240 + BO240*1E3/(8.314*(BQ240+273.15)) * AR240/BN240 * AQ240) * BN240/(100*BB240) * 1000/(1000 - AP240)</f>
        <v>0</v>
      </c>
      <c r="AO240">
        <v>22.73937857495158</v>
      </c>
      <c r="AP240">
        <v>23.96289454545455</v>
      </c>
      <c r="AQ240">
        <v>-8.007452982393946E-05</v>
      </c>
      <c r="AR240">
        <v>112.3375655850338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3.21</v>
      </c>
      <c r="BC240">
        <v>0.5</v>
      </c>
      <c r="BD240" t="s">
        <v>355</v>
      </c>
      <c r="BE240">
        <v>2</v>
      </c>
      <c r="BF240" t="b">
        <v>1</v>
      </c>
      <c r="BG240">
        <v>1678816221.5</v>
      </c>
      <c r="BH240">
        <v>358.7765555555555</v>
      </c>
      <c r="BI240">
        <v>347.2486296296296</v>
      </c>
      <c r="BJ240">
        <v>23.9757962962963</v>
      </c>
      <c r="BK240">
        <v>22.7433925925926</v>
      </c>
      <c r="BL240">
        <v>362.1142592592592</v>
      </c>
      <c r="BM240">
        <v>24.10387407407407</v>
      </c>
      <c r="BN240">
        <v>500.081037037037</v>
      </c>
      <c r="BO240">
        <v>90.94592962962962</v>
      </c>
      <c r="BP240">
        <v>0.09994815185185182</v>
      </c>
      <c r="BQ240">
        <v>26.92061481481481</v>
      </c>
      <c r="BR240">
        <v>27.47114814814815</v>
      </c>
      <c r="BS240">
        <v>999.9000000000001</v>
      </c>
      <c r="BT240">
        <v>0</v>
      </c>
      <c r="BU240">
        <v>0</v>
      </c>
      <c r="BV240">
        <v>10009.57555555556</v>
      </c>
      <c r="BW240">
        <v>0</v>
      </c>
      <c r="BX240">
        <v>6.576279999999999</v>
      </c>
      <c r="BY240">
        <v>11.52788962962963</v>
      </c>
      <c r="BZ240">
        <v>367.5899629629629</v>
      </c>
      <c r="CA240">
        <v>355.3301481481481</v>
      </c>
      <c r="CB240">
        <v>1.232408518518519</v>
      </c>
      <c r="CC240">
        <v>347.2486296296296</v>
      </c>
      <c r="CD240">
        <v>22.7433925925926</v>
      </c>
      <c r="CE240">
        <v>2.180500370370371</v>
      </c>
      <c r="CF240">
        <v>2.068418148148148</v>
      </c>
      <c r="CG240">
        <v>18.81977777777778</v>
      </c>
      <c r="CH240">
        <v>17.97803333333333</v>
      </c>
      <c r="CI240">
        <v>1999.990740740741</v>
      </c>
      <c r="CJ240">
        <v>0.9799937777777776</v>
      </c>
      <c r="CK240">
        <v>0.02000629259259259</v>
      </c>
      <c r="CL240">
        <v>0</v>
      </c>
      <c r="CM240">
        <v>2.289</v>
      </c>
      <c r="CN240">
        <v>0</v>
      </c>
      <c r="CO240">
        <v>9583.539629629631</v>
      </c>
      <c r="CP240">
        <v>16749.34444444444</v>
      </c>
      <c r="CQ240">
        <v>37.73366666666667</v>
      </c>
      <c r="CR240">
        <v>38.65255555555555</v>
      </c>
      <c r="CS240">
        <v>37.90485185185185</v>
      </c>
      <c r="CT240">
        <v>37.73366666666667</v>
      </c>
      <c r="CU240">
        <v>37.03674074074074</v>
      </c>
      <c r="CV240">
        <v>1959.975185185185</v>
      </c>
      <c r="CW240">
        <v>40.01555555555556</v>
      </c>
      <c r="CX240">
        <v>0</v>
      </c>
      <c r="CY240">
        <v>1678816233.9</v>
      </c>
      <c r="CZ240">
        <v>0</v>
      </c>
      <c r="DA240">
        <v>0</v>
      </c>
      <c r="DB240" t="s">
        <v>356</v>
      </c>
      <c r="DC240">
        <v>1678481775.6</v>
      </c>
      <c r="DD240">
        <v>1678481780.6</v>
      </c>
      <c r="DE240">
        <v>0</v>
      </c>
      <c r="DF240">
        <v>1.339</v>
      </c>
      <c r="DG240">
        <v>0.082</v>
      </c>
      <c r="DH240">
        <v>-1.99</v>
      </c>
      <c r="DI240">
        <v>-0.032</v>
      </c>
      <c r="DJ240">
        <v>420</v>
      </c>
      <c r="DK240">
        <v>29</v>
      </c>
      <c r="DL240">
        <v>0.33</v>
      </c>
      <c r="DM240">
        <v>0.22</v>
      </c>
      <c r="DN240">
        <v>10.18183475</v>
      </c>
      <c r="DO240">
        <v>20.72801031894933</v>
      </c>
      <c r="DP240">
        <v>2.092033909392947</v>
      </c>
      <c r="DQ240">
        <v>0</v>
      </c>
      <c r="DR240">
        <v>1.23216825</v>
      </c>
      <c r="DS240">
        <v>-0.01157594746716552</v>
      </c>
      <c r="DT240">
        <v>0.004706725447431562</v>
      </c>
      <c r="DU240">
        <v>1</v>
      </c>
      <c r="DV240">
        <v>1</v>
      </c>
      <c r="DW240">
        <v>2</v>
      </c>
      <c r="DX240" t="s">
        <v>357</v>
      </c>
      <c r="DY240">
        <v>2.98388</v>
      </c>
      <c r="DZ240">
        <v>2.71569</v>
      </c>
      <c r="EA240">
        <v>0.08032</v>
      </c>
      <c r="EB240">
        <v>0.0765069</v>
      </c>
      <c r="EC240">
        <v>0.108179</v>
      </c>
      <c r="ED240">
        <v>0.102191</v>
      </c>
      <c r="EE240">
        <v>29276.8</v>
      </c>
      <c r="EF240">
        <v>29489.7</v>
      </c>
      <c r="EG240">
        <v>29583.9</v>
      </c>
      <c r="EH240">
        <v>29530.5</v>
      </c>
      <c r="EI240">
        <v>34952.5</v>
      </c>
      <c r="EJ240">
        <v>35227.6</v>
      </c>
      <c r="EK240">
        <v>41681.1</v>
      </c>
      <c r="EL240">
        <v>42070.9</v>
      </c>
      <c r="EM240">
        <v>1.97502</v>
      </c>
      <c r="EN240">
        <v>1.90217</v>
      </c>
      <c r="EO240">
        <v>0.131376</v>
      </c>
      <c r="EP240">
        <v>0</v>
      </c>
      <c r="EQ240">
        <v>25.3128</v>
      </c>
      <c r="ER240">
        <v>999.9</v>
      </c>
      <c r="ES240">
        <v>49.9</v>
      </c>
      <c r="ET240">
        <v>33.4</v>
      </c>
      <c r="EU240">
        <v>28.3519</v>
      </c>
      <c r="EV240">
        <v>62.3614</v>
      </c>
      <c r="EW240">
        <v>32.8806</v>
      </c>
      <c r="EX240">
        <v>1</v>
      </c>
      <c r="EY240">
        <v>-0.10593</v>
      </c>
      <c r="EZ240">
        <v>-0.200855</v>
      </c>
      <c r="FA240">
        <v>20.3411</v>
      </c>
      <c r="FB240">
        <v>5.21714</v>
      </c>
      <c r="FC240">
        <v>12.0099</v>
      </c>
      <c r="FD240">
        <v>4.98905</v>
      </c>
      <c r="FE240">
        <v>3.2885</v>
      </c>
      <c r="FF240">
        <v>9999</v>
      </c>
      <c r="FG240">
        <v>9999</v>
      </c>
      <c r="FH240">
        <v>9999</v>
      </c>
      <c r="FI240">
        <v>999.9</v>
      </c>
      <c r="FJ240">
        <v>1.86768</v>
      </c>
      <c r="FK240">
        <v>1.86676</v>
      </c>
      <c r="FL240">
        <v>1.86616</v>
      </c>
      <c r="FM240">
        <v>1.86612</v>
      </c>
      <c r="FN240">
        <v>1.86797</v>
      </c>
      <c r="FO240">
        <v>1.87041</v>
      </c>
      <c r="FP240">
        <v>1.86905</v>
      </c>
      <c r="FQ240">
        <v>1.87042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-3.257</v>
      </c>
      <c r="GF240">
        <v>-0.1282</v>
      </c>
      <c r="GG240">
        <v>-2.056217051124162</v>
      </c>
      <c r="GH240">
        <v>-0.003737517340571005</v>
      </c>
      <c r="GI240">
        <v>5.982085394622747E-07</v>
      </c>
      <c r="GJ240">
        <v>-1.391655459703326E-10</v>
      </c>
      <c r="GK240">
        <v>-0.1764639834609928</v>
      </c>
      <c r="GL240">
        <v>-0.02035982196881906</v>
      </c>
      <c r="GM240">
        <v>0.001568582532168705</v>
      </c>
      <c r="GN240">
        <v>-2.657820970413759E-05</v>
      </c>
      <c r="GO240">
        <v>3</v>
      </c>
      <c r="GP240">
        <v>2314</v>
      </c>
      <c r="GQ240">
        <v>1</v>
      </c>
      <c r="GR240">
        <v>27</v>
      </c>
      <c r="GS240">
        <v>5574.2</v>
      </c>
      <c r="GT240">
        <v>5574.1</v>
      </c>
      <c r="GU240">
        <v>0.828857</v>
      </c>
      <c r="GV240">
        <v>2.22656</v>
      </c>
      <c r="GW240">
        <v>1.39648</v>
      </c>
      <c r="GX240">
        <v>2.35107</v>
      </c>
      <c r="GY240">
        <v>1.49536</v>
      </c>
      <c r="GZ240">
        <v>2.54028</v>
      </c>
      <c r="HA240">
        <v>39.1924</v>
      </c>
      <c r="HB240">
        <v>24.035</v>
      </c>
      <c r="HC240">
        <v>18</v>
      </c>
      <c r="HD240">
        <v>527.965</v>
      </c>
      <c r="HE240">
        <v>437.648</v>
      </c>
      <c r="HF240">
        <v>25.1919</v>
      </c>
      <c r="HG240">
        <v>26.1625</v>
      </c>
      <c r="HH240">
        <v>30</v>
      </c>
      <c r="HI240">
        <v>26.2145</v>
      </c>
      <c r="HJ240">
        <v>26.1756</v>
      </c>
      <c r="HK240">
        <v>16.615</v>
      </c>
      <c r="HL240">
        <v>26.4718</v>
      </c>
      <c r="HM240">
        <v>97.0317</v>
      </c>
      <c r="HN240">
        <v>25.209</v>
      </c>
      <c r="HO240">
        <v>299.27</v>
      </c>
      <c r="HP240">
        <v>22.7326</v>
      </c>
      <c r="HQ240">
        <v>101.181</v>
      </c>
      <c r="HR240">
        <v>101.051</v>
      </c>
    </row>
    <row r="241" spans="1:226">
      <c r="A241">
        <v>225</v>
      </c>
      <c r="B241">
        <v>1678816234</v>
      </c>
      <c r="C241">
        <v>5914.900000095367</v>
      </c>
      <c r="D241" t="s">
        <v>811</v>
      </c>
      <c r="E241" t="s">
        <v>812</v>
      </c>
      <c r="F241">
        <v>5</v>
      </c>
      <c r="G241" t="s">
        <v>796</v>
      </c>
      <c r="H241" t="s">
        <v>354</v>
      </c>
      <c r="I241">
        <v>1678816226.214286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322.8550854232608</v>
      </c>
      <c r="AK241">
        <v>328.4715878787879</v>
      </c>
      <c r="AL241">
        <v>-3.30362463564622</v>
      </c>
      <c r="AM241">
        <v>64.510054253129</v>
      </c>
      <c r="AN241">
        <f>(AP241 - AO241 + BO241*1E3/(8.314*(BQ241+273.15)) * AR241/BN241 * AQ241) * BN241/(100*BB241) * 1000/(1000 - AP241)</f>
        <v>0</v>
      </c>
      <c r="AO241">
        <v>22.73812930220611</v>
      </c>
      <c r="AP241">
        <v>23.96288666666667</v>
      </c>
      <c r="AQ241">
        <v>8.623829595137925E-06</v>
      </c>
      <c r="AR241">
        <v>112.3375655850338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3.21</v>
      </c>
      <c r="BC241">
        <v>0.5</v>
      </c>
      <c r="BD241" t="s">
        <v>355</v>
      </c>
      <c r="BE241">
        <v>2</v>
      </c>
      <c r="BF241" t="b">
        <v>1</v>
      </c>
      <c r="BG241">
        <v>1678816226.214286</v>
      </c>
      <c r="BH241">
        <v>343.9402857142857</v>
      </c>
      <c r="BI241">
        <v>331.6169285714286</v>
      </c>
      <c r="BJ241">
        <v>23.96810714285714</v>
      </c>
      <c r="BK241">
        <v>22.74075714285715</v>
      </c>
      <c r="BL241">
        <v>347.2279285714285</v>
      </c>
      <c r="BM241">
        <v>24.09625357142857</v>
      </c>
      <c r="BN241">
        <v>500.0778928571429</v>
      </c>
      <c r="BO241">
        <v>90.94613214285714</v>
      </c>
      <c r="BP241">
        <v>0.09999242142857143</v>
      </c>
      <c r="BQ241">
        <v>26.92038928571429</v>
      </c>
      <c r="BR241">
        <v>27.47006071428572</v>
      </c>
      <c r="BS241">
        <v>999.9000000000002</v>
      </c>
      <c r="BT241">
        <v>0</v>
      </c>
      <c r="BU241">
        <v>0</v>
      </c>
      <c r="BV241">
        <v>10003.80785714286</v>
      </c>
      <c r="BW241">
        <v>0</v>
      </c>
      <c r="BX241">
        <v>6.576279999999999</v>
      </c>
      <c r="BY241">
        <v>12.32340714285714</v>
      </c>
      <c r="BZ241">
        <v>352.3865</v>
      </c>
      <c r="CA241">
        <v>339.3336071428571</v>
      </c>
      <c r="CB241">
        <v>1.227352142857143</v>
      </c>
      <c r="CC241">
        <v>331.6169285714286</v>
      </c>
      <c r="CD241">
        <v>22.74075714285715</v>
      </c>
      <c r="CE241">
        <v>2.179806071428572</v>
      </c>
      <c r="CF241">
        <v>2.068183928571429</v>
      </c>
      <c r="CG241">
        <v>18.81467857142857</v>
      </c>
      <c r="CH241">
        <v>17.97623214285715</v>
      </c>
      <c r="CI241">
        <v>2000.012142857142</v>
      </c>
      <c r="CJ241">
        <v>0.9799963928571429</v>
      </c>
      <c r="CK241">
        <v>0.0200036</v>
      </c>
      <c r="CL241">
        <v>0</v>
      </c>
      <c r="CM241">
        <v>2.324614285714286</v>
      </c>
      <c r="CN241">
        <v>0</v>
      </c>
      <c r="CO241">
        <v>9582.237142857144</v>
      </c>
      <c r="CP241">
        <v>16749.54642857143</v>
      </c>
      <c r="CQ241">
        <v>37.714</v>
      </c>
      <c r="CR241">
        <v>38.63385714285715</v>
      </c>
      <c r="CS241">
        <v>37.88607142857143</v>
      </c>
      <c r="CT241">
        <v>37.714</v>
      </c>
      <c r="CU241">
        <v>37.01771428571429</v>
      </c>
      <c r="CV241">
        <v>1960.001071428571</v>
      </c>
      <c r="CW241">
        <v>40.01107142857143</v>
      </c>
      <c r="CX241">
        <v>0</v>
      </c>
      <c r="CY241">
        <v>1678816239.3</v>
      </c>
      <c r="CZ241">
        <v>0</v>
      </c>
      <c r="DA241">
        <v>0</v>
      </c>
      <c r="DB241" t="s">
        <v>356</v>
      </c>
      <c r="DC241">
        <v>1678481775.6</v>
      </c>
      <c r="DD241">
        <v>1678481780.6</v>
      </c>
      <c r="DE241">
        <v>0</v>
      </c>
      <c r="DF241">
        <v>1.339</v>
      </c>
      <c r="DG241">
        <v>0.082</v>
      </c>
      <c r="DH241">
        <v>-1.99</v>
      </c>
      <c r="DI241">
        <v>-0.032</v>
      </c>
      <c r="DJ241">
        <v>420</v>
      </c>
      <c r="DK241">
        <v>29</v>
      </c>
      <c r="DL241">
        <v>0.33</v>
      </c>
      <c r="DM241">
        <v>0.22</v>
      </c>
      <c r="DN241">
        <v>11.63338125</v>
      </c>
      <c r="DO241">
        <v>11.71607876172607</v>
      </c>
      <c r="DP241">
        <v>1.16908790178324</v>
      </c>
      <c r="DQ241">
        <v>0</v>
      </c>
      <c r="DR241">
        <v>1.23040875</v>
      </c>
      <c r="DS241">
        <v>-0.06240641651031968</v>
      </c>
      <c r="DT241">
        <v>0.00649792935768772</v>
      </c>
      <c r="DU241">
        <v>1</v>
      </c>
      <c r="DV241">
        <v>1</v>
      </c>
      <c r="DW241">
        <v>2</v>
      </c>
      <c r="DX241" t="s">
        <v>357</v>
      </c>
      <c r="DY241">
        <v>2.98352</v>
      </c>
      <c r="DZ241">
        <v>2.71547</v>
      </c>
      <c r="EA241">
        <v>0.0772201</v>
      </c>
      <c r="EB241">
        <v>0.07331409999999999</v>
      </c>
      <c r="EC241">
        <v>0.108173</v>
      </c>
      <c r="ED241">
        <v>0.102166</v>
      </c>
      <c r="EE241">
        <v>29375.6</v>
      </c>
      <c r="EF241">
        <v>29592.3</v>
      </c>
      <c r="EG241">
        <v>29584.1</v>
      </c>
      <c r="EH241">
        <v>29531.1</v>
      </c>
      <c r="EI241">
        <v>34952.6</v>
      </c>
      <c r="EJ241">
        <v>35228.5</v>
      </c>
      <c r="EK241">
        <v>41681.1</v>
      </c>
      <c r="EL241">
        <v>42070.9</v>
      </c>
      <c r="EM241">
        <v>1.97497</v>
      </c>
      <c r="EN241">
        <v>1.90208</v>
      </c>
      <c r="EO241">
        <v>0.131644</v>
      </c>
      <c r="EP241">
        <v>0</v>
      </c>
      <c r="EQ241">
        <v>25.31</v>
      </c>
      <c r="ER241">
        <v>999.9</v>
      </c>
      <c r="ES241">
        <v>49.9</v>
      </c>
      <c r="ET241">
        <v>33.4</v>
      </c>
      <c r="EU241">
        <v>28.3498</v>
      </c>
      <c r="EV241">
        <v>62.9114</v>
      </c>
      <c r="EW241">
        <v>32.6803</v>
      </c>
      <c r="EX241">
        <v>1</v>
      </c>
      <c r="EY241">
        <v>-0.10593</v>
      </c>
      <c r="EZ241">
        <v>-0.226732</v>
      </c>
      <c r="FA241">
        <v>20.3409</v>
      </c>
      <c r="FB241">
        <v>5.21849</v>
      </c>
      <c r="FC241">
        <v>12.0099</v>
      </c>
      <c r="FD241">
        <v>4.98935</v>
      </c>
      <c r="FE241">
        <v>3.2885</v>
      </c>
      <c r="FF241">
        <v>9999</v>
      </c>
      <c r="FG241">
        <v>9999</v>
      </c>
      <c r="FH241">
        <v>9999</v>
      </c>
      <c r="FI241">
        <v>999.9</v>
      </c>
      <c r="FJ241">
        <v>1.86768</v>
      </c>
      <c r="FK241">
        <v>1.86676</v>
      </c>
      <c r="FL241">
        <v>1.86616</v>
      </c>
      <c r="FM241">
        <v>1.86612</v>
      </c>
      <c r="FN241">
        <v>1.86798</v>
      </c>
      <c r="FO241">
        <v>1.87042</v>
      </c>
      <c r="FP241">
        <v>1.86905</v>
      </c>
      <c r="FQ241">
        <v>1.87045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-3.203</v>
      </c>
      <c r="GF241">
        <v>-0.1282</v>
      </c>
      <c r="GG241">
        <v>-2.056217051124162</v>
      </c>
      <c r="GH241">
        <v>-0.003737517340571005</v>
      </c>
      <c r="GI241">
        <v>5.982085394622747E-07</v>
      </c>
      <c r="GJ241">
        <v>-1.391655459703326E-10</v>
      </c>
      <c r="GK241">
        <v>-0.1764639834609928</v>
      </c>
      <c r="GL241">
        <v>-0.02035982196881906</v>
      </c>
      <c r="GM241">
        <v>0.001568582532168705</v>
      </c>
      <c r="GN241">
        <v>-2.657820970413759E-05</v>
      </c>
      <c r="GO241">
        <v>3</v>
      </c>
      <c r="GP241">
        <v>2314</v>
      </c>
      <c r="GQ241">
        <v>1</v>
      </c>
      <c r="GR241">
        <v>27</v>
      </c>
      <c r="GS241">
        <v>5574.3</v>
      </c>
      <c r="GT241">
        <v>5574.2</v>
      </c>
      <c r="GU241">
        <v>0.795898</v>
      </c>
      <c r="GV241">
        <v>2.23999</v>
      </c>
      <c r="GW241">
        <v>1.39648</v>
      </c>
      <c r="GX241">
        <v>2.34863</v>
      </c>
      <c r="GY241">
        <v>1.49536</v>
      </c>
      <c r="GZ241">
        <v>2.40601</v>
      </c>
      <c r="HA241">
        <v>39.1924</v>
      </c>
      <c r="HB241">
        <v>24.035</v>
      </c>
      <c r="HC241">
        <v>18</v>
      </c>
      <c r="HD241">
        <v>527.917</v>
      </c>
      <c r="HE241">
        <v>437.571</v>
      </c>
      <c r="HF241">
        <v>25.2137</v>
      </c>
      <c r="HG241">
        <v>26.1606</v>
      </c>
      <c r="HH241">
        <v>30</v>
      </c>
      <c r="HI241">
        <v>26.2129</v>
      </c>
      <c r="HJ241">
        <v>26.1734</v>
      </c>
      <c r="HK241">
        <v>15.9496</v>
      </c>
      <c r="HL241">
        <v>26.4718</v>
      </c>
      <c r="HM241">
        <v>97.0317</v>
      </c>
      <c r="HN241">
        <v>25.2334</v>
      </c>
      <c r="HO241">
        <v>285.913</v>
      </c>
      <c r="HP241">
        <v>22.7304</v>
      </c>
      <c r="HQ241">
        <v>101.181</v>
      </c>
      <c r="HR241">
        <v>101.051</v>
      </c>
    </row>
    <row r="242" spans="1:226">
      <c r="A242">
        <v>226</v>
      </c>
      <c r="B242">
        <v>1678816239</v>
      </c>
      <c r="C242">
        <v>5919.900000095367</v>
      </c>
      <c r="D242" t="s">
        <v>813</v>
      </c>
      <c r="E242" t="s">
        <v>814</v>
      </c>
      <c r="F242">
        <v>5</v>
      </c>
      <c r="G242" t="s">
        <v>796</v>
      </c>
      <c r="H242" t="s">
        <v>354</v>
      </c>
      <c r="I242">
        <v>1678816231.5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305.8855026377259</v>
      </c>
      <c r="AK242">
        <v>311.8463030303029</v>
      </c>
      <c r="AL242">
        <v>-3.328230599543715</v>
      </c>
      <c r="AM242">
        <v>64.510054253129</v>
      </c>
      <c r="AN242">
        <f>(AP242 - AO242 + BO242*1E3/(8.314*(BQ242+273.15)) * AR242/BN242 * AQ242) * BN242/(100*BB242) * 1000/(1000 - AP242)</f>
        <v>0</v>
      </c>
      <c r="AO242">
        <v>22.74020135338887</v>
      </c>
      <c r="AP242">
        <v>23.96494242424241</v>
      </c>
      <c r="AQ242">
        <v>5.699401329618038E-05</v>
      </c>
      <c r="AR242">
        <v>112.3375655850338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3.21</v>
      </c>
      <c r="BC242">
        <v>0.5</v>
      </c>
      <c r="BD242" t="s">
        <v>355</v>
      </c>
      <c r="BE242">
        <v>2</v>
      </c>
      <c r="BF242" t="b">
        <v>1</v>
      </c>
      <c r="BG242">
        <v>1678816231.5</v>
      </c>
      <c r="BH242">
        <v>327.0096296296296</v>
      </c>
      <c r="BI242">
        <v>314.0670740740741</v>
      </c>
      <c r="BJ242">
        <v>23.96385925925926</v>
      </c>
      <c r="BK242">
        <v>22.74006666666667</v>
      </c>
      <c r="BL242">
        <v>330.2398518518518</v>
      </c>
      <c r="BM242">
        <v>24.09204074074074</v>
      </c>
      <c r="BN242">
        <v>500.0773333333333</v>
      </c>
      <c r="BO242">
        <v>90.94684444444447</v>
      </c>
      <c r="BP242">
        <v>0.09996521481481481</v>
      </c>
      <c r="BQ242">
        <v>26.92027407407407</v>
      </c>
      <c r="BR242">
        <v>27.46800740740741</v>
      </c>
      <c r="BS242">
        <v>999.9000000000001</v>
      </c>
      <c r="BT242">
        <v>0</v>
      </c>
      <c r="BU242">
        <v>0</v>
      </c>
      <c r="BV242">
        <v>9999.58037037037</v>
      </c>
      <c r="BW242">
        <v>0</v>
      </c>
      <c r="BX242">
        <v>6.576279999999999</v>
      </c>
      <c r="BY242">
        <v>12.94260740740741</v>
      </c>
      <c r="BZ242">
        <v>335.0385555555555</v>
      </c>
      <c r="CA242">
        <v>321.3752222222222</v>
      </c>
      <c r="CB242">
        <v>1.223795925925926</v>
      </c>
      <c r="CC242">
        <v>314.0670740740741</v>
      </c>
      <c r="CD242">
        <v>22.74006666666667</v>
      </c>
      <c r="CE242">
        <v>2.179437037037037</v>
      </c>
      <c r="CF242">
        <v>2.068137407407407</v>
      </c>
      <c r="CG242">
        <v>18.81196296296296</v>
      </c>
      <c r="CH242">
        <v>17.97587777777778</v>
      </c>
      <c r="CI242">
        <v>2000.023333333333</v>
      </c>
      <c r="CJ242">
        <v>0.9800008888888889</v>
      </c>
      <c r="CK242">
        <v>0.01999897407407407</v>
      </c>
      <c r="CL242">
        <v>0</v>
      </c>
      <c r="CM242">
        <v>2.367618518518519</v>
      </c>
      <c r="CN242">
        <v>0</v>
      </c>
      <c r="CO242">
        <v>9580.887037037037</v>
      </c>
      <c r="CP242">
        <v>16749.66666666667</v>
      </c>
      <c r="CQ242">
        <v>37.69166666666667</v>
      </c>
      <c r="CR242">
        <v>38.625</v>
      </c>
      <c r="CS242">
        <v>37.87266666666667</v>
      </c>
      <c r="CT242">
        <v>37.68937037037037</v>
      </c>
      <c r="CU242">
        <v>36.99066666666667</v>
      </c>
      <c r="CV242">
        <v>1960.021111111111</v>
      </c>
      <c r="CW242">
        <v>40.00222222222222</v>
      </c>
      <c r="CX242">
        <v>0</v>
      </c>
      <c r="CY242">
        <v>1678816244.1</v>
      </c>
      <c r="CZ242">
        <v>0</v>
      </c>
      <c r="DA242">
        <v>0</v>
      </c>
      <c r="DB242" t="s">
        <v>356</v>
      </c>
      <c r="DC242">
        <v>1678481775.6</v>
      </c>
      <c r="DD242">
        <v>1678481780.6</v>
      </c>
      <c r="DE242">
        <v>0</v>
      </c>
      <c r="DF242">
        <v>1.339</v>
      </c>
      <c r="DG242">
        <v>0.082</v>
      </c>
      <c r="DH242">
        <v>-1.99</v>
      </c>
      <c r="DI242">
        <v>-0.032</v>
      </c>
      <c r="DJ242">
        <v>420</v>
      </c>
      <c r="DK242">
        <v>29</v>
      </c>
      <c r="DL242">
        <v>0.33</v>
      </c>
      <c r="DM242">
        <v>0.22</v>
      </c>
      <c r="DN242">
        <v>12.5958875</v>
      </c>
      <c r="DO242">
        <v>6.936007879924911</v>
      </c>
      <c r="DP242">
        <v>0.6775324502145635</v>
      </c>
      <c r="DQ242">
        <v>0</v>
      </c>
      <c r="DR242">
        <v>1.226115</v>
      </c>
      <c r="DS242">
        <v>-0.03659324577861384</v>
      </c>
      <c r="DT242">
        <v>0.004467509932837313</v>
      </c>
      <c r="DU242">
        <v>1</v>
      </c>
      <c r="DV242">
        <v>1</v>
      </c>
      <c r="DW242">
        <v>2</v>
      </c>
      <c r="DX242" t="s">
        <v>357</v>
      </c>
      <c r="DY242">
        <v>2.9839</v>
      </c>
      <c r="DZ242">
        <v>2.7157</v>
      </c>
      <c r="EA242">
        <v>0.0740396</v>
      </c>
      <c r="EB242">
        <v>0.070019</v>
      </c>
      <c r="EC242">
        <v>0.108187</v>
      </c>
      <c r="ED242">
        <v>0.102168</v>
      </c>
      <c r="EE242">
        <v>29476.8</v>
      </c>
      <c r="EF242">
        <v>29697.4</v>
      </c>
      <c r="EG242">
        <v>29584</v>
      </c>
      <c r="EH242">
        <v>29531</v>
      </c>
      <c r="EI242">
        <v>34952.4</v>
      </c>
      <c r="EJ242">
        <v>35228.6</v>
      </c>
      <c r="EK242">
        <v>41681.5</v>
      </c>
      <c r="EL242">
        <v>42071.1</v>
      </c>
      <c r="EM242">
        <v>1.97528</v>
      </c>
      <c r="EN242">
        <v>1.9021</v>
      </c>
      <c r="EO242">
        <v>0.132494</v>
      </c>
      <c r="EP242">
        <v>0</v>
      </c>
      <c r="EQ242">
        <v>25.3064</v>
      </c>
      <c r="ER242">
        <v>999.9</v>
      </c>
      <c r="ES242">
        <v>49.9</v>
      </c>
      <c r="ET242">
        <v>33.4</v>
      </c>
      <c r="EU242">
        <v>28.3478</v>
      </c>
      <c r="EV242">
        <v>62.9814</v>
      </c>
      <c r="EW242">
        <v>32.52</v>
      </c>
      <c r="EX242">
        <v>1</v>
      </c>
      <c r="EY242">
        <v>-0.106037</v>
      </c>
      <c r="EZ242">
        <v>-0.25832</v>
      </c>
      <c r="FA242">
        <v>20.3407</v>
      </c>
      <c r="FB242">
        <v>5.21924</v>
      </c>
      <c r="FC242">
        <v>12.0099</v>
      </c>
      <c r="FD242">
        <v>4.9894</v>
      </c>
      <c r="FE242">
        <v>3.28865</v>
      </c>
      <c r="FF242">
        <v>9999</v>
      </c>
      <c r="FG242">
        <v>9999</v>
      </c>
      <c r="FH242">
        <v>9999</v>
      </c>
      <c r="FI242">
        <v>999.9</v>
      </c>
      <c r="FJ242">
        <v>1.86768</v>
      </c>
      <c r="FK242">
        <v>1.86676</v>
      </c>
      <c r="FL242">
        <v>1.86615</v>
      </c>
      <c r="FM242">
        <v>1.86612</v>
      </c>
      <c r="FN242">
        <v>1.86797</v>
      </c>
      <c r="FO242">
        <v>1.87042</v>
      </c>
      <c r="FP242">
        <v>1.86905</v>
      </c>
      <c r="FQ242">
        <v>1.87043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-3.148</v>
      </c>
      <c r="GF242">
        <v>-0.1281</v>
      </c>
      <c r="GG242">
        <v>-2.056217051124162</v>
      </c>
      <c r="GH242">
        <v>-0.003737517340571005</v>
      </c>
      <c r="GI242">
        <v>5.982085394622747E-07</v>
      </c>
      <c r="GJ242">
        <v>-1.391655459703326E-10</v>
      </c>
      <c r="GK242">
        <v>-0.1764639834609928</v>
      </c>
      <c r="GL242">
        <v>-0.02035982196881906</v>
      </c>
      <c r="GM242">
        <v>0.001568582532168705</v>
      </c>
      <c r="GN242">
        <v>-2.657820970413759E-05</v>
      </c>
      <c r="GO242">
        <v>3</v>
      </c>
      <c r="GP242">
        <v>2314</v>
      </c>
      <c r="GQ242">
        <v>1</v>
      </c>
      <c r="GR242">
        <v>27</v>
      </c>
      <c r="GS242">
        <v>5574.4</v>
      </c>
      <c r="GT242">
        <v>5574.3</v>
      </c>
      <c r="GU242">
        <v>0.759277</v>
      </c>
      <c r="GV242">
        <v>2.23145</v>
      </c>
      <c r="GW242">
        <v>1.39648</v>
      </c>
      <c r="GX242">
        <v>2.34985</v>
      </c>
      <c r="GY242">
        <v>1.49536</v>
      </c>
      <c r="GZ242">
        <v>2.50854</v>
      </c>
      <c r="HA242">
        <v>39.1676</v>
      </c>
      <c r="HB242">
        <v>24.0437</v>
      </c>
      <c r="HC242">
        <v>18</v>
      </c>
      <c r="HD242">
        <v>528.1</v>
      </c>
      <c r="HE242">
        <v>437.578</v>
      </c>
      <c r="HF242">
        <v>25.2385</v>
      </c>
      <c r="HG242">
        <v>26.1595</v>
      </c>
      <c r="HH242">
        <v>30</v>
      </c>
      <c r="HI242">
        <v>26.2112</v>
      </c>
      <c r="HJ242">
        <v>26.1723</v>
      </c>
      <c r="HK242">
        <v>15.2074</v>
      </c>
      <c r="HL242">
        <v>26.4718</v>
      </c>
      <c r="HM242">
        <v>97.0317</v>
      </c>
      <c r="HN242">
        <v>25.2555</v>
      </c>
      <c r="HO242">
        <v>265.867</v>
      </c>
      <c r="HP242">
        <v>22.7223</v>
      </c>
      <c r="HQ242">
        <v>101.182</v>
      </c>
      <c r="HR242">
        <v>101.052</v>
      </c>
    </row>
    <row r="243" spans="1:226">
      <c r="A243">
        <v>227</v>
      </c>
      <c r="B243">
        <v>1678816244</v>
      </c>
      <c r="C243">
        <v>5924.900000095367</v>
      </c>
      <c r="D243" t="s">
        <v>815</v>
      </c>
      <c r="E243" t="s">
        <v>816</v>
      </c>
      <c r="F243">
        <v>5</v>
      </c>
      <c r="G243" t="s">
        <v>796</v>
      </c>
      <c r="H243" t="s">
        <v>354</v>
      </c>
      <c r="I243">
        <v>1678816236.214286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288.9685520505154</v>
      </c>
      <c r="AK243">
        <v>295.2958727272728</v>
      </c>
      <c r="AL243">
        <v>-3.302597566672344</v>
      </c>
      <c r="AM243">
        <v>64.510054253129</v>
      </c>
      <c r="AN243">
        <f>(AP243 - AO243 + BO243*1E3/(8.314*(BQ243+273.15)) * AR243/BN243 * AQ243) * BN243/(100*BB243) * 1000/(1000 - AP243)</f>
        <v>0</v>
      </c>
      <c r="AO243">
        <v>22.73343502726975</v>
      </c>
      <c r="AP243">
        <v>23.97005575757575</v>
      </c>
      <c r="AQ243">
        <v>5.548191036709226E-05</v>
      </c>
      <c r="AR243">
        <v>112.3375655850338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3.21</v>
      </c>
      <c r="BC243">
        <v>0.5</v>
      </c>
      <c r="BD243" t="s">
        <v>355</v>
      </c>
      <c r="BE243">
        <v>2</v>
      </c>
      <c r="BF243" t="b">
        <v>1</v>
      </c>
      <c r="BG243">
        <v>1678816236.214286</v>
      </c>
      <c r="BH243">
        <v>311.7858214285715</v>
      </c>
      <c r="BI243">
        <v>298.4478571428572</v>
      </c>
      <c r="BJ243">
        <v>23.9645392857143</v>
      </c>
      <c r="BK243">
        <v>22.73801071428571</v>
      </c>
      <c r="BL243">
        <v>314.9641785714285</v>
      </c>
      <c r="BM243">
        <v>24.09272142857143</v>
      </c>
      <c r="BN243">
        <v>500.0651428571429</v>
      </c>
      <c r="BO243">
        <v>90.94782499999999</v>
      </c>
      <c r="BP243">
        <v>0.09999823214285718</v>
      </c>
      <c r="BQ243">
        <v>26.92028928571429</v>
      </c>
      <c r="BR243">
        <v>27.46742142857143</v>
      </c>
      <c r="BS243">
        <v>999.9000000000002</v>
      </c>
      <c r="BT243">
        <v>0</v>
      </c>
      <c r="BU243">
        <v>0</v>
      </c>
      <c r="BV243">
        <v>9998.571071428571</v>
      </c>
      <c r="BW243">
        <v>0</v>
      </c>
      <c r="BX243">
        <v>6.576279999999999</v>
      </c>
      <c r="BY243">
        <v>13.33795357142857</v>
      </c>
      <c r="BZ243">
        <v>319.4411428571429</v>
      </c>
      <c r="CA243">
        <v>305.3919285714285</v>
      </c>
      <c r="CB243">
        <v>1.226524642857143</v>
      </c>
      <c r="CC243">
        <v>298.4478571428572</v>
      </c>
      <c r="CD243">
        <v>22.73801071428571</v>
      </c>
      <c r="CE243">
        <v>2.179523214285714</v>
      </c>
      <c r="CF243">
        <v>2.067973571428571</v>
      </c>
      <c r="CG243">
        <v>18.81258571428571</v>
      </c>
      <c r="CH243">
        <v>17.97461071428572</v>
      </c>
      <c r="CI243">
        <v>2000.026071428572</v>
      </c>
      <c r="CJ243">
        <v>0.9800052857142857</v>
      </c>
      <c r="CK243">
        <v>0.01999445714285714</v>
      </c>
      <c r="CL243">
        <v>0</v>
      </c>
      <c r="CM243">
        <v>2.319603571428572</v>
      </c>
      <c r="CN243">
        <v>0</v>
      </c>
      <c r="CO243">
        <v>9580.303571428571</v>
      </c>
      <c r="CP243">
        <v>16749.72142857143</v>
      </c>
      <c r="CQ243">
        <v>37.67592857142857</v>
      </c>
      <c r="CR243">
        <v>38.61825</v>
      </c>
      <c r="CS243">
        <v>37.85700000000001</v>
      </c>
      <c r="CT243">
        <v>37.68035714285714</v>
      </c>
      <c r="CU243">
        <v>36.97075</v>
      </c>
      <c r="CV243">
        <v>1960.032857142857</v>
      </c>
      <c r="CW243">
        <v>39.99321428571428</v>
      </c>
      <c r="CX243">
        <v>0</v>
      </c>
      <c r="CY243">
        <v>1678816248.9</v>
      </c>
      <c r="CZ243">
        <v>0</v>
      </c>
      <c r="DA243">
        <v>0</v>
      </c>
      <c r="DB243" t="s">
        <v>356</v>
      </c>
      <c r="DC243">
        <v>1678481775.6</v>
      </c>
      <c r="DD243">
        <v>1678481780.6</v>
      </c>
      <c r="DE243">
        <v>0</v>
      </c>
      <c r="DF243">
        <v>1.339</v>
      </c>
      <c r="DG243">
        <v>0.082</v>
      </c>
      <c r="DH243">
        <v>-1.99</v>
      </c>
      <c r="DI243">
        <v>-0.032</v>
      </c>
      <c r="DJ243">
        <v>420</v>
      </c>
      <c r="DK243">
        <v>29</v>
      </c>
      <c r="DL243">
        <v>0.33</v>
      </c>
      <c r="DM243">
        <v>0.22</v>
      </c>
      <c r="DN243">
        <v>13.04083658536585</v>
      </c>
      <c r="DO243">
        <v>5.336004878048783</v>
      </c>
      <c r="DP243">
        <v>0.5326617824803741</v>
      </c>
      <c r="DQ243">
        <v>0</v>
      </c>
      <c r="DR243">
        <v>1.226348292682927</v>
      </c>
      <c r="DS243">
        <v>0.01897442508710784</v>
      </c>
      <c r="DT243">
        <v>0.004714754165507051</v>
      </c>
      <c r="DU243">
        <v>1</v>
      </c>
      <c r="DV243">
        <v>1</v>
      </c>
      <c r="DW243">
        <v>2</v>
      </c>
      <c r="DX243" t="s">
        <v>357</v>
      </c>
      <c r="DY243">
        <v>2.98378</v>
      </c>
      <c r="DZ243">
        <v>2.71584</v>
      </c>
      <c r="EA243">
        <v>0.0707995</v>
      </c>
      <c r="EB243">
        <v>0.0666745</v>
      </c>
      <c r="EC243">
        <v>0.108201</v>
      </c>
      <c r="ED243">
        <v>0.102158</v>
      </c>
      <c r="EE243">
        <v>29580.4</v>
      </c>
      <c r="EF243">
        <v>29804.3</v>
      </c>
      <c r="EG243">
        <v>29584.5</v>
      </c>
      <c r="EH243">
        <v>29531.1</v>
      </c>
      <c r="EI243">
        <v>34952.2</v>
      </c>
      <c r="EJ243">
        <v>35229</v>
      </c>
      <c r="EK243">
        <v>41682</v>
      </c>
      <c r="EL243">
        <v>42071.2</v>
      </c>
      <c r="EM243">
        <v>1.975</v>
      </c>
      <c r="EN243">
        <v>1.90163</v>
      </c>
      <c r="EO243">
        <v>0.131913</v>
      </c>
      <c r="EP243">
        <v>0</v>
      </c>
      <c r="EQ243">
        <v>25.3033</v>
      </c>
      <c r="ER243">
        <v>999.9</v>
      </c>
      <c r="ES243">
        <v>49.9</v>
      </c>
      <c r="ET243">
        <v>33.4</v>
      </c>
      <c r="EU243">
        <v>28.3473</v>
      </c>
      <c r="EV243">
        <v>63.0514</v>
      </c>
      <c r="EW243">
        <v>32.6122</v>
      </c>
      <c r="EX243">
        <v>1</v>
      </c>
      <c r="EY243">
        <v>-0.10609</v>
      </c>
      <c r="EZ243">
        <v>-0.2686</v>
      </c>
      <c r="FA243">
        <v>20.3408</v>
      </c>
      <c r="FB243">
        <v>5.21969</v>
      </c>
      <c r="FC243">
        <v>12.0099</v>
      </c>
      <c r="FD243">
        <v>4.98945</v>
      </c>
      <c r="FE243">
        <v>3.28865</v>
      </c>
      <c r="FF243">
        <v>9999</v>
      </c>
      <c r="FG243">
        <v>9999</v>
      </c>
      <c r="FH243">
        <v>9999</v>
      </c>
      <c r="FI243">
        <v>999.9</v>
      </c>
      <c r="FJ243">
        <v>1.86768</v>
      </c>
      <c r="FK243">
        <v>1.86676</v>
      </c>
      <c r="FL243">
        <v>1.86615</v>
      </c>
      <c r="FM243">
        <v>1.86611</v>
      </c>
      <c r="FN243">
        <v>1.86798</v>
      </c>
      <c r="FO243">
        <v>1.87042</v>
      </c>
      <c r="FP243">
        <v>1.86904</v>
      </c>
      <c r="FQ243">
        <v>1.87044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-3.092</v>
      </c>
      <c r="GF243">
        <v>-0.1282</v>
      </c>
      <c r="GG243">
        <v>-2.056217051124162</v>
      </c>
      <c r="GH243">
        <v>-0.003737517340571005</v>
      </c>
      <c r="GI243">
        <v>5.982085394622747E-07</v>
      </c>
      <c r="GJ243">
        <v>-1.391655459703326E-10</v>
      </c>
      <c r="GK243">
        <v>-0.1764639834609928</v>
      </c>
      <c r="GL243">
        <v>-0.02035982196881906</v>
      </c>
      <c r="GM243">
        <v>0.001568582532168705</v>
      </c>
      <c r="GN243">
        <v>-2.657820970413759E-05</v>
      </c>
      <c r="GO243">
        <v>3</v>
      </c>
      <c r="GP243">
        <v>2314</v>
      </c>
      <c r="GQ243">
        <v>1</v>
      </c>
      <c r="GR243">
        <v>27</v>
      </c>
      <c r="GS243">
        <v>5574.5</v>
      </c>
      <c r="GT243">
        <v>5574.4</v>
      </c>
      <c r="GU243">
        <v>0.725098</v>
      </c>
      <c r="GV243">
        <v>2.24609</v>
      </c>
      <c r="GW243">
        <v>1.39648</v>
      </c>
      <c r="GX243">
        <v>2.35107</v>
      </c>
      <c r="GY243">
        <v>1.49536</v>
      </c>
      <c r="GZ243">
        <v>2.42188</v>
      </c>
      <c r="HA243">
        <v>39.1924</v>
      </c>
      <c r="HB243">
        <v>24.035</v>
      </c>
      <c r="HC243">
        <v>18</v>
      </c>
      <c r="HD243">
        <v>527.9</v>
      </c>
      <c r="HE243">
        <v>437.276</v>
      </c>
      <c r="HF243">
        <v>25.2619</v>
      </c>
      <c r="HG243">
        <v>26.1581</v>
      </c>
      <c r="HH243">
        <v>29.9999</v>
      </c>
      <c r="HI243">
        <v>26.2093</v>
      </c>
      <c r="HJ243">
        <v>26.1702</v>
      </c>
      <c r="HK243">
        <v>14.535</v>
      </c>
      <c r="HL243">
        <v>26.4718</v>
      </c>
      <c r="HM243">
        <v>97.0317</v>
      </c>
      <c r="HN243">
        <v>25.2763</v>
      </c>
      <c r="HO243">
        <v>252.511</v>
      </c>
      <c r="HP243">
        <v>22.7157</v>
      </c>
      <c r="HQ243">
        <v>101.183</v>
      </c>
      <c r="HR243">
        <v>101.052</v>
      </c>
    </row>
    <row r="244" spans="1:226">
      <c r="A244">
        <v>228</v>
      </c>
      <c r="B244">
        <v>1678816249</v>
      </c>
      <c r="C244">
        <v>5929.900000095367</v>
      </c>
      <c r="D244" t="s">
        <v>817</v>
      </c>
      <c r="E244" t="s">
        <v>818</v>
      </c>
      <c r="F244">
        <v>5</v>
      </c>
      <c r="G244" t="s">
        <v>796</v>
      </c>
      <c r="H244" t="s">
        <v>354</v>
      </c>
      <c r="I244">
        <v>1678816241.5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271.9531232524028</v>
      </c>
      <c r="AK244">
        <v>278.7526121212121</v>
      </c>
      <c r="AL244">
        <v>-3.308213226617092</v>
      </c>
      <c r="AM244">
        <v>64.510054253129</v>
      </c>
      <c r="AN244">
        <f>(AP244 - AO244 + BO244*1E3/(8.314*(BQ244+273.15)) * AR244/BN244 * AQ244) * BN244/(100*BB244) * 1000/(1000 - AP244)</f>
        <v>0</v>
      </c>
      <c r="AO244">
        <v>22.73288716117878</v>
      </c>
      <c r="AP244">
        <v>23.97507575757575</v>
      </c>
      <c r="AQ244">
        <v>5.903903556132348E-05</v>
      </c>
      <c r="AR244">
        <v>112.3375655850338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3.21</v>
      </c>
      <c r="BC244">
        <v>0.5</v>
      </c>
      <c r="BD244" t="s">
        <v>355</v>
      </c>
      <c r="BE244">
        <v>2</v>
      </c>
      <c r="BF244" t="b">
        <v>1</v>
      </c>
      <c r="BG244">
        <v>1678816241.5</v>
      </c>
      <c r="BH244">
        <v>294.686962962963</v>
      </c>
      <c r="BI244">
        <v>280.9301481481481</v>
      </c>
      <c r="BJ244">
        <v>23.96786666666667</v>
      </c>
      <c r="BK244">
        <v>22.73578148148148</v>
      </c>
      <c r="BL244">
        <v>297.8068148148148</v>
      </c>
      <c r="BM244">
        <v>24.09601481481481</v>
      </c>
      <c r="BN244">
        <v>500.0666296296297</v>
      </c>
      <c r="BO244">
        <v>90.94796296296296</v>
      </c>
      <c r="BP244">
        <v>0.09996261111111113</v>
      </c>
      <c r="BQ244">
        <v>26.92064074074074</v>
      </c>
      <c r="BR244">
        <v>27.46773333333334</v>
      </c>
      <c r="BS244">
        <v>999.9000000000001</v>
      </c>
      <c r="BT244">
        <v>0</v>
      </c>
      <c r="BU244">
        <v>0</v>
      </c>
      <c r="BV244">
        <v>10007.71</v>
      </c>
      <c r="BW244">
        <v>0</v>
      </c>
      <c r="BX244">
        <v>6.576279999999999</v>
      </c>
      <c r="BY244">
        <v>13.75680740740741</v>
      </c>
      <c r="BZ244">
        <v>301.9234814814815</v>
      </c>
      <c r="CA244">
        <v>287.465962962963</v>
      </c>
      <c r="CB244">
        <v>1.232081481481481</v>
      </c>
      <c r="CC244">
        <v>280.9301481481481</v>
      </c>
      <c r="CD244">
        <v>22.73578148148148</v>
      </c>
      <c r="CE244">
        <v>2.17982925925926</v>
      </c>
      <c r="CF244">
        <v>2.067773703703704</v>
      </c>
      <c r="CG244">
        <v>18.81484074074074</v>
      </c>
      <c r="CH244">
        <v>17.97308148148148</v>
      </c>
      <c r="CI244">
        <v>2000.01</v>
      </c>
      <c r="CJ244">
        <v>0.9800065555555556</v>
      </c>
      <c r="CK244">
        <v>0.01999314444444444</v>
      </c>
      <c r="CL244">
        <v>0</v>
      </c>
      <c r="CM244">
        <v>2.304566666666667</v>
      </c>
      <c r="CN244">
        <v>0</v>
      </c>
      <c r="CO244">
        <v>9580.295185185187</v>
      </c>
      <c r="CP244">
        <v>16749.58518518518</v>
      </c>
      <c r="CQ244">
        <v>37.65485185185185</v>
      </c>
      <c r="CR244">
        <v>38.59699999999999</v>
      </c>
      <c r="CS244">
        <v>37.83533333333333</v>
      </c>
      <c r="CT244">
        <v>37.66403703703703</v>
      </c>
      <c r="CU244">
        <v>36.94866666666666</v>
      </c>
      <c r="CV244">
        <v>1960.02</v>
      </c>
      <c r="CW244">
        <v>39.99</v>
      </c>
      <c r="CX244">
        <v>0</v>
      </c>
      <c r="CY244">
        <v>1678816254.3</v>
      </c>
      <c r="CZ244">
        <v>0</v>
      </c>
      <c r="DA244">
        <v>0</v>
      </c>
      <c r="DB244" t="s">
        <v>356</v>
      </c>
      <c r="DC244">
        <v>1678481775.6</v>
      </c>
      <c r="DD244">
        <v>1678481780.6</v>
      </c>
      <c r="DE244">
        <v>0</v>
      </c>
      <c r="DF244">
        <v>1.339</v>
      </c>
      <c r="DG244">
        <v>0.082</v>
      </c>
      <c r="DH244">
        <v>-1.99</v>
      </c>
      <c r="DI244">
        <v>-0.032</v>
      </c>
      <c r="DJ244">
        <v>420</v>
      </c>
      <c r="DK244">
        <v>29</v>
      </c>
      <c r="DL244">
        <v>0.33</v>
      </c>
      <c r="DM244">
        <v>0.22</v>
      </c>
      <c r="DN244">
        <v>13.541655</v>
      </c>
      <c r="DO244">
        <v>4.64171031894933</v>
      </c>
      <c r="DP244">
        <v>0.4483897801857218</v>
      </c>
      <c r="DQ244">
        <v>0</v>
      </c>
      <c r="DR244">
        <v>1.22971975</v>
      </c>
      <c r="DS244">
        <v>0.07095816135084085</v>
      </c>
      <c r="DT244">
        <v>0.00734490282015359</v>
      </c>
      <c r="DU244">
        <v>1</v>
      </c>
      <c r="DV244">
        <v>1</v>
      </c>
      <c r="DW244">
        <v>2</v>
      </c>
      <c r="DX244" t="s">
        <v>357</v>
      </c>
      <c r="DY244">
        <v>2.98371</v>
      </c>
      <c r="DZ244">
        <v>2.71569</v>
      </c>
      <c r="EA244">
        <v>0.0674922</v>
      </c>
      <c r="EB244">
        <v>0.06326080000000001</v>
      </c>
      <c r="EC244">
        <v>0.108218</v>
      </c>
      <c r="ED244">
        <v>0.10216</v>
      </c>
      <c r="EE244">
        <v>29685.5</v>
      </c>
      <c r="EF244">
        <v>29913.3</v>
      </c>
      <c r="EG244">
        <v>29584.3</v>
      </c>
      <c r="EH244">
        <v>29531.1</v>
      </c>
      <c r="EI244">
        <v>34951.2</v>
      </c>
      <c r="EJ244">
        <v>35228.7</v>
      </c>
      <c r="EK244">
        <v>41681.7</v>
      </c>
      <c r="EL244">
        <v>42071</v>
      </c>
      <c r="EM244">
        <v>1.97518</v>
      </c>
      <c r="EN244">
        <v>1.90192</v>
      </c>
      <c r="EO244">
        <v>0.132017</v>
      </c>
      <c r="EP244">
        <v>0</v>
      </c>
      <c r="EQ244">
        <v>25.3012</v>
      </c>
      <c r="ER244">
        <v>999.9</v>
      </c>
      <c r="ES244">
        <v>49.9</v>
      </c>
      <c r="ET244">
        <v>33.4</v>
      </c>
      <c r="EU244">
        <v>28.3458</v>
      </c>
      <c r="EV244">
        <v>63.0914</v>
      </c>
      <c r="EW244">
        <v>32.7925</v>
      </c>
      <c r="EX244">
        <v>1</v>
      </c>
      <c r="EY244">
        <v>-0.106458</v>
      </c>
      <c r="EZ244">
        <v>-0.285403</v>
      </c>
      <c r="FA244">
        <v>20.3406</v>
      </c>
      <c r="FB244">
        <v>5.21894</v>
      </c>
      <c r="FC244">
        <v>12.0099</v>
      </c>
      <c r="FD244">
        <v>4.98965</v>
      </c>
      <c r="FE244">
        <v>3.28865</v>
      </c>
      <c r="FF244">
        <v>9999</v>
      </c>
      <c r="FG244">
        <v>9999</v>
      </c>
      <c r="FH244">
        <v>9999</v>
      </c>
      <c r="FI244">
        <v>999.9</v>
      </c>
      <c r="FJ244">
        <v>1.86768</v>
      </c>
      <c r="FK244">
        <v>1.86676</v>
      </c>
      <c r="FL244">
        <v>1.86615</v>
      </c>
      <c r="FM244">
        <v>1.86609</v>
      </c>
      <c r="FN244">
        <v>1.86797</v>
      </c>
      <c r="FO244">
        <v>1.87041</v>
      </c>
      <c r="FP244">
        <v>1.86905</v>
      </c>
      <c r="FQ244">
        <v>1.87044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-3.036</v>
      </c>
      <c r="GF244">
        <v>-0.1281</v>
      </c>
      <c r="GG244">
        <v>-2.056217051124162</v>
      </c>
      <c r="GH244">
        <v>-0.003737517340571005</v>
      </c>
      <c r="GI244">
        <v>5.982085394622747E-07</v>
      </c>
      <c r="GJ244">
        <v>-1.391655459703326E-10</v>
      </c>
      <c r="GK244">
        <v>-0.1764639834609928</v>
      </c>
      <c r="GL244">
        <v>-0.02035982196881906</v>
      </c>
      <c r="GM244">
        <v>0.001568582532168705</v>
      </c>
      <c r="GN244">
        <v>-2.657820970413759E-05</v>
      </c>
      <c r="GO244">
        <v>3</v>
      </c>
      <c r="GP244">
        <v>2314</v>
      </c>
      <c r="GQ244">
        <v>1</v>
      </c>
      <c r="GR244">
        <v>27</v>
      </c>
      <c r="GS244">
        <v>5574.6</v>
      </c>
      <c r="GT244">
        <v>5574.5</v>
      </c>
      <c r="GU244">
        <v>0.687256</v>
      </c>
      <c r="GV244">
        <v>2.23633</v>
      </c>
      <c r="GW244">
        <v>1.39648</v>
      </c>
      <c r="GX244">
        <v>2.34863</v>
      </c>
      <c r="GY244">
        <v>1.49536</v>
      </c>
      <c r="GZ244">
        <v>2.55981</v>
      </c>
      <c r="HA244">
        <v>39.1924</v>
      </c>
      <c r="HB244">
        <v>24.035</v>
      </c>
      <c r="HC244">
        <v>18</v>
      </c>
      <c r="HD244">
        <v>527.995</v>
      </c>
      <c r="HE244">
        <v>437.439</v>
      </c>
      <c r="HF244">
        <v>25.2843</v>
      </c>
      <c r="HG244">
        <v>26.1559</v>
      </c>
      <c r="HH244">
        <v>29.9999</v>
      </c>
      <c r="HI244">
        <v>26.207</v>
      </c>
      <c r="HJ244">
        <v>26.168</v>
      </c>
      <c r="HK244">
        <v>13.7739</v>
      </c>
      <c r="HL244">
        <v>26.4718</v>
      </c>
      <c r="HM244">
        <v>97.0317</v>
      </c>
      <c r="HN244">
        <v>25.301</v>
      </c>
      <c r="HO244">
        <v>232.475</v>
      </c>
      <c r="HP244">
        <v>22.7024</v>
      </c>
      <c r="HQ244">
        <v>101.183</v>
      </c>
      <c r="HR244">
        <v>101.051</v>
      </c>
    </row>
    <row r="245" spans="1:226">
      <c r="A245">
        <v>229</v>
      </c>
      <c r="B245">
        <v>1678816254</v>
      </c>
      <c r="C245">
        <v>5934.900000095367</v>
      </c>
      <c r="D245" t="s">
        <v>819</v>
      </c>
      <c r="E245" t="s">
        <v>820</v>
      </c>
      <c r="F245">
        <v>5</v>
      </c>
      <c r="G245" t="s">
        <v>796</v>
      </c>
      <c r="H245" t="s">
        <v>354</v>
      </c>
      <c r="I245">
        <v>1678816246.214286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255.1338216050296</v>
      </c>
      <c r="AK245">
        <v>262.194006060606</v>
      </c>
      <c r="AL245">
        <v>-3.318796208139357</v>
      </c>
      <c r="AM245">
        <v>64.510054253129</v>
      </c>
      <c r="AN245">
        <f>(AP245 - AO245 + BO245*1E3/(8.314*(BQ245+273.15)) * AR245/BN245 * AQ245) * BN245/(100*BB245) * 1000/(1000 - AP245)</f>
        <v>0</v>
      </c>
      <c r="AO245">
        <v>22.73206355116486</v>
      </c>
      <c r="AP245">
        <v>23.98036060606061</v>
      </c>
      <c r="AQ245">
        <v>4.59370909985035E-05</v>
      </c>
      <c r="AR245">
        <v>112.3375655850338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3.21</v>
      </c>
      <c r="BC245">
        <v>0.5</v>
      </c>
      <c r="BD245" t="s">
        <v>355</v>
      </c>
      <c r="BE245">
        <v>2</v>
      </c>
      <c r="BF245" t="b">
        <v>1</v>
      </c>
      <c r="BG245">
        <v>1678816246.214286</v>
      </c>
      <c r="BH245">
        <v>279.4501428571429</v>
      </c>
      <c r="BI245">
        <v>265.3427142857143</v>
      </c>
      <c r="BJ245">
        <v>23.97248571428571</v>
      </c>
      <c r="BK245">
        <v>22.73321785714285</v>
      </c>
      <c r="BL245">
        <v>282.5176071428571</v>
      </c>
      <c r="BM245">
        <v>24.10059285714285</v>
      </c>
      <c r="BN245">
        <v>500.0715357142857</v>
      </c>
      <c r="BO245">
        <v>90.94829642857142</v>
      </c>
      <c r="BP245">
        <v>0.1000082571428571</v>
      </c>
      <c r="BQ245">
        <v>26.92193928571429</v>
      </c>
      <c r="BR245">
        <v>27.46458571428571</v>
      </c>
      <c r="BS245">
        <v>999.9000000000002</v>
      </c>
      <c r="BT245">
        <v>0</v>
      </c>
      <c r="BU245">
        <v>0</v>
      </c>
      <c r="BV245">
        <v>10012.30071428571</v>
      </c>
      <c r="BW245">
        <v>0</v>
      </c>
      <c r="BX245">
        <v>6.576279999999999</v>
      </c>
      <c r="BY245">
        <v>14.10746428571429</v>
      </c>
      <c r="BZ245">
        <v>286.3137857142857</v>
      </c>
      <c r="CA245">
        <v>271.5150714285714</v>
      </c>
      <c r="CB245">
        <v>1.239268214285714</v>
      </c>
      <c r="CC245">
        <v>265.3427142857143</v>
      </c>
      <c r="CD245">
        <v>22.73321785714285</v>
      </c>
      <c r="CE245">
        <v>2.1802575</v>
      </c>
      <c r="CF245">
        <v>2.067547857142857</v>
      </c>
      <c r="CG245">
        <v>18.81798214285714</v>
      </c>
      <c r="CH245">
        <v>17.97133928571428</v>
      </c>
      <c r="CI245">
        <v>1999.988928571428</v>
      </c>
      <c r="CJ245">
        <v>0.980006142857143</v>
      </c>
      <c r="CK245">
        <v>0.01999355714285714</v>
      </c>
      <c r="CL245">
        <v>0</v>
      </c>
      <c r="CM245">
        <v>2.307417857142857</v>
      </c>
      <c r="CN245">
        <v>0</v>
      </c>
      <c r="CO245">
        <v>9581.081071428573</v>
      </c>
      <c r="CP245">
        <v>16749.40714285714</v>
      </c>
      <c r="CQ245">
        <v>37.63607142857143</v>
      </c>
      <c r="CR245">
        <v>38.57774999999999</v>
      </c>
      <c r="CS245">
        <v>37.81428571428572</v>
      </c>
      <c r="CT245">
        <v>37.64492857142857</v>
      </c>
      <c r="CU245">
        <v>36.93925</v>
      </c>
      <c r="CV245">
        <v>1959.998928571429</v>
      </c>
      <c r="CW245">
        <v>39.99</v>
      </c>
      <c r="CX245">
        <v>0</v>
      </c>
      <c r="CY245">
        <v>1678816259.1</v>
      </c>
      <c r="CZ245">
        <v>0</v>
      </c>
      <c r="DA245">
        <v>0</v>
      </c>
      <c r="DB245" t="s">
        <v>356</v>
      </c>
      <c r="DC245">
        <v>1678481775.6</v>
      </c>
      <c r="DD245">
        <v>1678481780.6</v>
      </c>
      <c r="DE245">
        <v>0</v>
      </c>
      <c r="DF245">
        <v>1.339</v>
      </c>
      <c r="DG245">
        <v>0.082</v>
      </c>
      <c r="DH245">
        <v>-1.99</v>
      </c>
      <c r="DI245">
        <v>-0.032</v>
      </c>
      <c r="DJ245">
        <v>420</v>
      </c>
      <c r="DK245">
        <v>29</v>
      </c>
      <c r="DL245">
        <v>0.33</v>
      </c>
      <c r="DM245">
        <v>0.22</v>
      </c>
      <c r="DN245">
        <v>13.8472325</v>
      </c>
      <c r="DO245">
        <v>4.595929080675405</v>
      </c>
      <c r="DP245">
        <v>0.4440475804390222</v>
      </c>
      <c r="DQ245">
        <v>0</v>
      </c>
      <c r="DR245">
        <v>1.2342855</v>
      </c>
      <c r="DS245">
        <v>0.08074874296434964</v>
      </c>
      <c r="DT245">
        <v>0.008133465113344993</v>
      </c>
      <c r="DU245">
        <v>1</v>
      </c>
      <c r="DV245">
        <v>1</v>
      </c>
      <c r="DW245">
        <v>2</v>
      </c>
      <c r="DX245" t="s">
        <v>357</v>
      </c>
      <c r="DY245">
        <v>2.98376</v>
      </c>
      <c r="DZ245">
        <v>2.71577</v>
      </c>
      <c r="EA245">
        <v>0.0640974</v>
      </c>
      <c r="EB245">
        <v>0.0597436</v>
      </c>
      <c r="EC245">
        <v>0.108238</v>
      </c>
      <c r="ED245">
        <v>0.10216</v>
      </c>
      <c r="EE245">
        <v>29793.9</v>
      </c>
      <c r="EF245">
        <v>30025.9</v>
      </c>
      <c r="EG245">
        <v>29584.6</v>
      </c>
      <c r="EH245">
        <v>29531.4</v>
      </c>
      <c r="EI245">
        <v>34950.7</v>
      </c>
      <c r="EJ245">
        <v>35228.9</v>
      </c>
      <c r="EK245">
        <v>41682.2</v>
      </c>
      <c r="EL245">
        <v>42071.3</v>
      </c>
      <c r="EM245">
        <v>1.9752</v>
      </c>
      <c r="EN245">
        <v>1.90185</v>
      </c>
      <c r="EO245">
        <v>0.131883</v>
      </c>
      <c r="EP245">
        <v>0</v>
      </c>
      <c r="EQ245">
        <v>25.3</v>
      </c>
      <c r="ER245">
        <v>999.9</v>
      </c>
      <c r="ES245">
        <v>49.9</v>
      </c>
      <c r="ET245">
        <v>33.4</v>
      </c>
      <c r="EU245">
        <v>28.3477</v>
      </c>
      <c r="EV245">
        <v>62.6514</v>
      </c>
      <c r="EW245">
        <v>32.484</v>
      </c>
      <c r="EX245">
        <v>1</v>
      </c>
      <c r="EY245">
        <v>-0.106601</v>
      </c>
      <c r="EZ245">
        <v>-0.310232</v>
      </c>
      <c r="FA245">
        <v>20.3408</v>
      </c>
      <c r="FB245">
        <v>5.21909</v>
      </c>
      <c r="FC245">
        <v>12.0099</v>
      </c>
      <c r="FD245">
        <v>4.98955</v>
      </c>
      <c r="FE245">
        <v>3.28865</v>
      </c>
      <c r="FF245">
        <v>9999</v>
      </c>
      <c r="FG245">
        <v>9999</v>
      </c>
      <c r="FH245">
        <v>9999</v>
      </c>
      <c r="FI245">
        <v>999.9</v>
      </c>
      <c r="FJ245">
        <v>1.86768</v>
      </c>
      <c r="FK245">
        <v>1.86676</v>
      </c>
      <c r="FL245">
        <v>1.86616</v>
      </c>
      <c r="FM245">
        <v>1.8661</v>
      </c>
      <c r="FN245">
        <v>1.86798</v>
      </c>
      <c r="FO245">
        <v>1.87041</v>
      </c>
      <c r="FP245">
        <v>1.86905</v>
      </c>
      <c r="FQ245">
        <v>1.87042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-2.981</v>
      </c>
      <c r="GF245">
        <v>-0.128</v>
      </c>
      <c r="GG245">
        <v>-2.056217051124162</v>
      </c>
      <c r="GH245">
        <v>-0.003737517340571005</v>
      </c>
      <c r="GI245">
        <v>5.982085394622747E-07</v>
      </c>
      <c r="GJ245">
        <v>-1.391655459703326E-10</v>
      </c>
      <c r="GK245">
        <v>-0.1764639834609928</v>
      </c>
      <c r="GL245">
        <v>-0.02035982196881906</v>
      </c>
      <c r="GM245">
        <v>0.001568582532168705</v>
      </c>
      <c r="GN245">
        <v>-2.657820970413759E-05</v>
      </c>
      <c r="GO245">
        <v>3</v>
      </c>
      <c r="GP245">
        <v>2314</v>
      </c>
      <c r="GQ245">
        <v>1</v>
      </c>
      <c r="GR245">
        <v>27</v>
      </c>
      <c r="GS245">
        <v>5574.6</v>
      </c>
      <c r="GT245">
        <v>5574.6</v>
      </c>
      <c r="GU245">
        <v>0.653076</v>
      </c>
      <c r="GV245">
        <v>2.24243</v>
      </c>
      <c r="GW245">
        <v>1.39648</v>
      </c>
      <c r="GX245">
        <v>2.35107</v>
      </c>
      <c r="GY245">
        <v>1.49536</v>
      </c>
      <c r="GZ245">
        <v>2.50244</v>
      </c>
      <c r="HA245">
        <v>39.1676</v>
      </c>
      <c r="HB245">
        <v>24.0437</v>
      </c>
      <c r="HC245">
        <v>18</v>
      </c>
      <c r="HD245">
        <v>527.996</v>
      </c>
      <c r="HE245">
        <v>437.381</v>
      </c>
      <c r="HF245">
        <v>25.3081</v>
      </c>
      <c r="HG245">
        <v>26.1546</v>
      </c>
      <c r="HH245">
        <v>30</v>
      </c>
      <c r="HI245">
        <v>26.2052</v>
      </c>
      <c r="HJ245">
        <v>26.1663</v>
      </c>
      <c r="HK245">
        <v>13.0895</v>
      </c>
      <c r="HL245">
        <v>26.4718</v>
      </c>
      <c r="HM245">
        <v>97.0317</v>
      </c>
      <c r="HN245">
        <v>25.3262</v>
      </c>
      <c r="HO245">
        <v>219.118</v>
      </c>
      <c r="HP245">
        <v>22.6919</v>
      </c>
      <c r="HQ245">
        <v>101.184</v>
      </c>
      <c r="HR245">
        <v>101.052</v>
      </c>
    </row>
    <row r="246" spans="1:226">
      <c r="A246">
        <v>230</v>
      </c>
      <c r="B246">
        <v>1678816259</v>
      </c>
      <c r="C246">
        <v>5939.900000095367</v>
      </c>
      <c r="D246" t="s">
        <v>821</v>
      </c>
      <c r="E246" t="s">
        <v>822</v>
      </c>
      <c r="F246">
        <v>5</v>
      </c>
      <c r="G246" t="s">
        <v>796</v>
      </c>
      <c r="H246" t="s">
        <v>354</v>
      </c>
      <c r="I246">
        <v>1678816251.5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238.2033258095113</v>
      </c>
      <c r="AK246">
        <v>245.632212121212</v>
      </c>
      <c r="AL246">
        <v>-3.307772692182947</v>
      </c>
      <c r="AM246">
        <v>64.510054253129</v>
      </c>
      <c r="AN246">
        <f>(AP246 - AO246 + BO246*1E3/(8.314*(BQ246+273.15)) * AR246/BN246 * AQ246) * BN246/(100*BB246) * 1000/(1000 - AP246)</f>
        <v>0</v>
      </c>
      <c r="AO246">
        <v>22.73101344032198</v>
      </c>
      <c r="AP246">
        <v>23.98745393939393</v>
      </c>
      <c r="AQ246">
        <v>7.052519877769277E-05</v>
      </c>
      <c r="AR246">
        <v>112.3375655850338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3.21</v>
      </c>
      <c r="BC246">
        <v>0.5</v>
      </c>
      <c r="BD246" t="s">
        <v>355</v>
      </c>
      <c r="BE246">
        <v>2</v>
      </c>
      <c r="BF246" t="b">
        <v>1</v>
      </c>
      <c r="BG246">
        <v>1678816251.5</v>
      </c>
      <c r="BH246">
        <v>262.3696296296296</v>
      </c>
      <c r="BI246">
        <v>247.8918518518518</v>
      </c>
      <c r="BJ246">
        <v>23.97813703703704</v>
      </c>
      <c r="BK246">
        <v>22.73227777777778</v>
      </c>
      <c r="BL246">
        <v>265.378074074074</v>
      </c>
      <c r="BM246">
        <v>24.10619259259259</v>
      </c>
      <c r="BN246">
        <v>500.0908148148148</v>
      </c>
      <c r="BO246">
        <v>90.9483</v>
      </c>
      <c r="BP246">
        <v>0.09999387777777777</v>
      </c>
      <c r="BQ246">
        <v>26.92366666666667</v>
      </c>
      <c r="BR246">
        <v>27.46435185185185</v>
      </c>
      <c r="BS246">
        <v>999.9000000000001</v>
      </c>
      <c r="BT246">
        <v>0</v>
      </c>
      <c r="BU246">
        <v>0</v>
      </c>
      <c r="BV246">
        <v>10015.46</v>
      </c>
      <c r="BW246">
        <v>0</v>
      </c>
      <c r="BX246">
        <v>6.576279999999999</v>
      </c>
      <c r="BY246">
        <v>14.47781851851852</v>
      </c>
      <c r="BZ246">
        <v>268.8152962962963</v>
      </c>
      <c r="CA246">
        <v>253.6581111111111</v>
      </c>
      <c r="CB246">
        <v>1.245862592592593</v>
      </c>
      <c r="CC246">
        <v>247.8918518518518</v>
      </c>
      <c r="CD246">
        <v>22.73227777777778</v>
      </c>
      <c r="CE246">
        <v>2.180771111111111</v>
      </c>
      <c r="CF246">
        <v>2.067462592592593</v>
      </c>
      <c r="CG246">
        <v>18.82175925925926</v>
      </c>
      <c r="CH246">
        <v>17.97068888888889</v>
      </c>
      <c r="CI246">
        <v>2000.004444444444</v>
      </c>
      <c r="CJ246">
        <v>0.9800056666666666</v>
      </c>
      <c r="CK246">
        <v>0.01999403333333333</v>
      </c>
      <c r="CL246">
        <v>0</v>
      </c>
      <c r="CM246">
        <v>2.358507407407408</v>
      </c>
      <c r="CN246">
        <v>0</v>
      </c>
      <c r="CO246">
        <v>9583.207777777778</v>
      </c>
      <c r="CP246">
        <v>16749.53333333333</v>
      </c>
      <c r="CQ246">
        <v>37.61333333333334</v>
      </c>
      <c r="CR246">
        <v>38.5597037037037</v>
      </c>
      <c r="CS246">
        <v>37.78903703703703</v>
      </c>
      <c r="CT246">
        <v>37.62959259259259</v>
      </c>
      <c r="CU246">
        <v>36.92781481481482</v>
      </c>
      <c r="CV246">
        <v>1960.014444444445</v>
      </c>
      <c r="CW246">
        <v>39.99</v>
      </c>
      <c r="CX246">
        <v>0</v>
      </c>
      <c r="CY246">
        <v>1678816263.9</v>
      </c>
      <c r="CZ246">
        <v>0</v>
      </c>
      <c r="DA246">
        <v>0</v>
      </c>
      <c r="DB246" t="s">
        <v>356</v>
      </c>
      <c r="DC246">
        <v>1678481775.6</v>
      </c>
      <c r="DD246">
        <v>1678481780.6</v>
      </c>
      <c r="DE246">
        <v>0</v>
      </c>
      <c r="DF246">
        <v>1.339</v>
      </c>
      <c r="DG246">
        <v>0.082</v>
      </c>
      <c r="DH246">
        <v>-1.99</v>
      </c>
      <c r="DI246">
        <v>-0.032</v>
      </c>
      <c r="DJ246">
        <v>420</v>
      </c>
      <c r="DK246">
        <v>29</v>
      </c>
      <c r="DL246">
        <v>0.33</v>
      </c>
      <c r="DM246">
        <v>0.22</v>
      </c>
      <c r="DN246">
        <v>14.27127</v>
      </c>
      <c r="DO246">
        <v>4.144057035647283</v>
      </c>
      <c r="DP246">
        <v>0.4058574572433036</v>
      </c>
      <c r="DQ246">
        <v>0</v>
      </c>
      <c r="DR246">
        <v>1.24264925</v>
      </c>
      <c r="DS246">
        <v>0.07419320825515494</v>
      </c>
      <c r="DT246">
        <v>0.007198170040885386</v>
      </c>
      <c r="DU246">
        <v>1</v>
      </c>
      <c r="DV246">
        <v>1</v>
      </c>
      <c r="DW246">
        <v>2</v>
      </c>
      <c r="DX246" t="s">
        <v>357</v>
      </c>
      <c r="DY246">
        <v>2.9834</v>
      </c>
      <c r="DZ246">
        <v>2.71568</v>
      </c>
      <c r="EA246">
        <v>0.0606339</v>
      </c>
      <c r="EB246">
        <v>0.0562371</v>
      </c>
      <c r="EC246">
        <v>0.108261</v>
      </c>
      <c r="ED246">
        <v>0.102155</v>
      </c>
      <c r="EE246">
        <v>29904.7</v>
      </c>
      <c r="EF246">
        <v>30137.8</v>
      </c>
      <c r="EG246">
        <v>29585.1</v>
      </c>
      <c r="EH246">
        <v>29531.3</v>
      </c>
      <c r="EI246">
        <v>34950.4</v>
      </c>
      <c r="EJ246">
        <v>35229.1</v>
      </c>
      <c r="EK246">
        <v>41682.9</v>
      </c>
      <c r="EL246">
        <v>42071.4</v>
      </c>
      <c r="EM246">
        <v>1.97493</v>
      </c>
      <c r="EN246">
        <v>1.90193</v>
      </c>
      <c r="EO246">
        <v>0.132464</v>
      </c>
      <c r="EP246">
        <v>0</v>
      </c>
      <c r="EQ246">
        <v>25.299</v>
      </c>
      <c r="ER246">
        <v>999.9</v>
      </c>
      <c r="ES246">
        <v>49.9</v>
      </c>
      <c r="ET246">
        <v>33.4</v>
      </c>
      <c r="EU246">
        <v>28.347</v>
      </c>
      <c r="EV246">
        <v>62.8714</v>
      </c>
      <c r="EW246">
        <v>33.2532</v>
      </c>
      <c r="EX246">
        <v>1</v>
      </c>
      <c r="EY246">
        <v>-0.106662</v>
      </c>
      <c r="EZ246">
        <v>-0.331454</v>
      </c>
      <c r="FA246">
        <v>20.3406</v>
      </c>
      <c r="FB246">
        <v>5.21744</v>
      </c>
      <c r="FC246">
        <v>12.0099</v>
      </c>
      <c r="FD246">
        <v>4.98915</v>
      </c>
      <c r="FE246">
        <v>3.28835</v>
      </c>
      <c r="FF246">
        <v>9999</v>
      </c>
      <c r="FG246">
        <v>9999</v>
      </c>
      <c r="FH246">
        <v>9999</v>
      </c>
      <c r="FI246">
        <v>999.9</v>
      </c>
      <c r="FJ246">
        <v>1.86768</v>
      </c>
      <c r="FK246">
        <v>1.86676</v>
      </c>
      <c r="FL246">
        <v>1.86616</v>
      </c>
      <c r="FM246">
        <v>1.86608</v>
      </c>
      <c r="FN246">
        <v>1.86798</v>
      </c>
      <c r="FO246">
        <v>1.8704</v>
      </c>
      <c r="FP246">
        <v>1.86905</v>
      </c>
      <c r="FQ246">
        <v>1.87043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-2.924</v>
      </c>
      <c r="GF246">
        <v>-0.1279</v>
      </c>
      <c r="GG246">
        <v>-2.056217051124162</v>
      </c>
      <c r="GH246">
        <v>-0.003737517340571005</v>
      </c>
      <c r="GI246">
        <v>5.982085394622747E-07</v>
      </c>
      <c r="GJ246">
        <v>-1.391655459703326E-10</v>
      </c>
      <c r="GK246">
        <v>-0.1764639834609928</v>
      </c>
      <c r="GL246">
        <v>-0.02035982196881906</v>
      </c>
      <c r="GM246">
        <v>0.001568582532168705</v>
      </c>
      <c r="GN246">
        <v>-2.657820970413759E-05</v>
      </c>
      <c r="GO246">
        <v>3</v>
      </c>
      <c r="GP246">
        <v>2314</v>
      </c>
      <c r="GQ246">
        <v>1</v>
      </c>
      <c r="GR246">
        <v>27</v>
      </c>
      <c r="GS246">
        <v>5574.7</v>
      </c>
      <c r="GT246">
        <v>5574.6</v>
      </c>
      <c r="GU246">
        <v>0.6152339999999999</v>
      </c>
      <c r="GV246">
        <v>2.24854</v>
      </c>
      <c r="GW246">
        <v>1.39648</v>
      </c>
      <c r="GX246">
        <v>2.34741</v>
      </c>
      <c r="GY246">
        <v>1.49536</v>
      </c>
      <c r="GZ246">
        <v>2.54883</v>
      </c>
      <c r="HA246">
        <v>39.1676</v>
      </c>
      <c r="HB246">
        <v>24.035</v>
      </c>
      <c r="HC246">
        <v>18</v>
      </c>
      <c r="HD246">
        <v>527.799</v>
      </c>
      <c r="HE246">
        <v>437.409</v>
      </c>
      <c r="HF246">
        <v>25.3347</v>
      </c>
      <c r="HG246">
        <v>26.1535</v>
      </c>
      <c r="HH246">
        <v>29.9999</v>
      </c>
      <c r="HI246">
        <v>26.2035</v>
      </c>
      <c r="HJ246">
        <v>26.1641</v>
      </c>
      <c r="HK246">
        <v>12.3252</v>
      </c>
      <c r="HL246">
        <v>26.4718</v>
      </c>
      <c r="HM246">
        <v>97.0317</v>
      </c>
      <c r="HN246">
        <v>25.3541</v>
      </c>
      <c r="HO246">
        <v>199.01</v>
      </c>
      <c r="HP246">
        <v>22.673</v>
      </c>
      <c r="HQ246">
        <v>101.186</v>
      </c>
      <c r="HR246">
        <v>101.052</v>
      </c>
    </row>
    <row r="247" spans="1:226">
      <c r="A247">
        <v>231</v>
      </c>
      <c r="B247">
        <v>1678816264</v>
      </c>
      <c r="C247">
        <v>5944.900000095367</v>
      </c>
      <c r="D247" t="s">
        <v>823</v>
      </c>
      <c r="E247" t="s">
        <v>824</v>
      </c>
      <c r="F247">
        <v>5</v>
      </c>
      <c r="G247" t="s">
        <v>796</v>
      </c>
      <c r="H247" t="s">
        <v>354</v>
      </c>
      <c r="I247">
        <v>1678816256.214286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221.67731869145</v>
      </c>
      <c r="AK247">
        <v>229.3266484848483</v>
      </c>
      <c r="AL247">
        <v>-3.26221968683267</v>
      </c>
      <c r="AM247">
        <v>64.510054253129</v>
      </c>
      <c r="AN247">
        <f>(AP247 - AO247 + BO247*1E3/(8.314*(BQ247+273.15)) * AR247/BN247 * AQ247) * BN247/(100*BB247) * 1000/(1000 - AP247)</f>
        <v>0</v>
      </c>
      <c r="AO247">
        <v>22.72238201751285</v>
      </c>
      <c r="AP247">
        <v>23.99836303030303</v>
      </c>
      <c r="AQ247">
        <v>6.644569288396177E-05</v>
      </c>
      <c r="AR247">
        <v>112.3375655850338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3.21</v>
      </c>
      <c r="BC247">
        <v>0.5</v>
      </c>
      <c r="BD247" t="s">
        <v>355</v>
      </c>
      <c r="BE247">
        <v>2</v>
      </c>
      <c r="BF247" t="b">
        <v>1</v>
      </c>
      <c r="BG247">
        <v>1678816256.214286</v>
      </c>
      <c r="BH247">
        <v>247.1847142857143</v>
      </c>
      <c r="BI247">
        <v>232.4222142857143</v>
      </c>
      <c r="BJ247">
        <v>23.98500357142857</v>
      </c>
      <c r="BK247">
        <v>22.73004285714286</v>
      </c>
      <c r="BL247">
        <v>250.1404642857143</v>
      </c>
      <c r="BM247">
        <v>24.113</v>
      </c>
      <c r="BN247">
        <v>500.082642857143</v>
      </c>
      <c r="BO247">
        <v>90.94863571428573</v>
      </c>
      <c r="BP247">
        <v>0.0999766607142857</v>
      </c>
      <c r="BQ247">
        <v>26.92643571428572</v>
      </c>
      <c r="BR247">
        <v>27.46302499999999</v>
      </c>
      <c r="BS247">
        <v>999.9000000000002</v>
      </c>
      <c r="BT247">
        <v>0</v>
      </c>
      <c r="BU247">
        <v>0</v>
      </c>
      <c r="BV247">
        <v>10012.47035714286</v>
      </c>
      <c r="BW247">
        <v>0</v>
      </c>
      <c r="BX247">
        <v>6.576279999999999</v>
      </c>
      <c r="BY247">
        <v>14.76253571428571</v>
      </c>
      <c r="BZ247">
        <v>253.2590357142857</v>
      </c>
      <c r="CA247">
        <v>237.8281071428571</v>
      </c>
      <c r="CB247">
        <v>1.254955714285714</v>
      </c>
      <c r="CC247">
        <v>232.4222142857143</v>
      </c>
      <c r="CD247">
        <v>22.73004285714286</v>
      </c>
      <c r="CE247">
        <v>2.181403571428572</v>
      </c>
      <c r="CF247">
        <v>2.067267142857143</v>
      </c>
      <c r="CG247">
        <v>18.82639285714286</v>
      </c>
      <c r="CH247">
        <v>17.96918928571429</v>
      </c>
      <c r="CI247">
        <v>2000.010357142857</v>
      </c>
      <c r="CJ247">
        <v>0.9800053928571428</v>
      </c>
      <c r="CK247">
        <v>0.01999430714285714</v>
      </c>
      <c r="CL247">
        <v>0</v>
      </c>
      <c r="CM247">
        <v>2.359328571428571</v>
      </c>
      <c r="CN247">
        <v>0</v>
      </c>
      <c r="CO247">
        <v>9586.158571428572</v>
      </c>
      <c r="CP247">
        <v>16749.58214285714</v>
      </c>
      <c r="CQ247">
        <v>37.59800000000001</v>
      </c>
      <c r="CR247">
        <v>38.53985714285714</v>
      </c>
      <c r="CS247">
        <v>37.76992857142857</v>
      </c>
      <c r="CT247">
        <v>37.6205</v>
      </c>
      <c r="CU247">
        <v>36.90821428571428</v>
      </c>
      <c r="CV247">
        <v>1960.020357142857</v>
      </c>
      <c r="CW247">
        <v>39.99</v>
      </c>
      <c r="CX247">
        <v>0</v>
      </c>
      <c r="CY247">
        <v>1678816269.3</v>
      </c>
      <c r="CZ247">
        <v>0</v>
      </c>
      <c r="DA247">
        <v>0</v>
      </c>
      <c r="DB247" t="s">
        <v>356</v>
      </c>
      <c r="DC247">
        <v>1678481775.6</v>
      </c>
      <c r="DD247">
        <v>1678481780.6</v>
      </c>
      <c r="DE247">
        <v>0</v>
      </c>
      <c r="DF247">
        <v>1.339</v>
      </c>
      <c r="DG247">
        <v>0.082</v>
      </c>
      <c r="DH247">
        <v>-1.99</v>
      </c>
      <c r="DI247">
        <v>-0.032</v>
      </c>
      <c r="DJ247">
        <v>420</v>
      </c>
      <c r="DK247">
        <v>29</v>
      </c>
      <c r="DL247">
        <v>0.33</v>
      </c>
      <c r="DM247">
        <v>0.22</v>
      </c>
      <c r="DN247">
        <v>14.524445</v>
      </c>
      <c r="DO247">
        <v>3.491308818011201</v>
      </c>
      <c r="DP247">
        <v>0.350407413555992</v>
      </c>
      <c r="DQ247">
        <v>0</v>
      </c>
      <c r="DR247">
        <v>1.24862</v>
      </c>
      <c r="DS247">
        <v>0.09445170731707125</v>
      </c>
      <c r="DT247">
        <v>0.009304620895017704</v>
      </c>
      <c r="DU247">
        <v>1</v>
      </c>
      <c r="DV247">
        <v>1</v>
      </c>
      <c r="DW247">
        <v>2</v>
      </c>
      <c r="DX247" t="s">
        <v>357</v>
      </c>
      <c r="DY247">
        <v>2.98381</v>
      </c>
      <c r="DZ247">
        <v>2.71559</v>
      </c>
      <c r="EA247">
        <v>0.0571363</v>
      </c>
      <c r="EB247">
        <v>0.0524985</v>
      </c>
      <c r="EC247">
        <v>0.108294</v>
      </c>
      <c r="ED247">
        <v>0.102081</v>
      </c>
      <c r="EE247">
        <v>30016.3</v>
      </c>
      <c r="EF247">
        <v>30257.1</v>
      </c>
      <c r="EG247">
        <v>29585.4</v>
      </c>
      <c r="EH247">
        <v>29531.2</v>
      </c>
      <c r="EI247">
        <v>34949.1</v>
      </c>
      <c r="EJ247">
        <v>35231.9</v>
      </c>
      <c r="EK247">
        <v>41683.1</v>
      </c>
      <c r="EL247">
        <v>42071.3</v>
      </c>
      <c r="EM247">
        <v>1.97528</v>
      </c>
      <c r="EN247">
        <v>1.90195</v>
      </c>
      <c r="EO247">
        <v>0.132643</v>
      </c>
      <c r="EP247">
        <v>0</v>
      </c>
      <c r="EQ247">
        <v>25.2969</v>
      </c>
      <c r="ER247">
        <v>999.9</v>
      </c>
      <c r="ES247">
        <v>49.8</v>
      </c>
      <c r="ET247">
        <v>33.4</v>
      </c>
      <c r="EU247">
        <v>28.2915</v>
      </c>
      <c r="EV247">
        <v>62.7614</v>
      </c>
      <c r="EW247">
        <v>32.4679</v>
      </c>
      <c r="EX247">
        <v>1</v>
      </c>
      <c r="EY247">
        <v>-0.106715</v>
      </c>
      <c r="EZ247">
        <v>-0.344777</v>
      </c>
      <c r="FA247">
        <v>20.3407</v>
      </c>
      <c r="FB247">
        <v>5.21834</v>
      </c>
      <c r="FC247">
        <v>12.0099</v>
      </c>
      <c r="FD247">
        <v>4.98935</v>
      </c>
      <c r="FE247">
        <v>3.28858</v>
      </c>
      <c r="FF247">
        <v>9999</v>
      </c>
      <c r="FG247">
        <v>9999</v>
      </c>
      <c r="FH247">
        <v>9999</v>
      </c>
      <c r="FI247">
        <v>999.9</v>
      </c>
      <c r="FJ247">
        <v>1.86768</v>
      </c>
      <c r="FK247">
        <v>1.86676</v>
      </c>
      <c r="FL247">
        <v>1.86616</v>
      </c>
      <c r="FM247">
        <v>1.86609</v>
      </c>
      <c r="FN247">
        <v>1.86798</v>
      </c>
      <c r="FO247">
        <v>1.8704</v>
      </c>
      <c r="FP247">
        <v>1.86905</v>
      </c>
      <c r="FQ247">
        <v>1.87042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-2.869</v>
      </c>
      <c r="GF247">
        <v>-0.1279</v>
      </c>
      <c r="GG247">
        <v>-2.056217051124162</v>
      </c>
      <c r="GH247">
        <v>-0.003737517340571005</v>
      </c>
      <c r="GI247">
        <v>5.982085394622747E-07</v>
      </c>
      <c r="GJ247">
        <v>-1.391655459703326E-10</v>
      </c>
      <c r="GK247">
        <v>-0.1764639834609928</v>
      </c>
      <c r="GL247">
        <v>-0.02035982196881906</v>
      </c>
      <c r="GM247">
        <v>0.001568582532168705</v>
      </c>
      <c r="GN247">
        <v>-2.657820970413759E-05</v>
      </c>
      <c r="GO247">
        <v>3</v>
      </c>
      <c r="GP247">
        <v>2314</v>
      </c>
      <c r="GQ247">
        <v>1</v>
      </c>
      <c r="GR247">
        <v>27</v>
      </c>
      <c r="GS247">
        <v>5574.8</v>
      </c>
      <c r="GT247">
        <v>5574.7</v>
      </c>
      <c r="GU247">
        <v>0.581055</v>
      </c>
      <c r="GV247">
        <v>2.25342</v>
      </c>
      <c r="GW247">
        <v>1.39771</v>
      </c>
      <c r="GX247">
        <v>2.34741</v>
      </c>
      <c r="GY247">
        <v>1.49536</v>
      </c>
      <c r="GZ247">
        <v>2.48291</v>
      </c>
      <c r="HA247">
        <v>39.1924</v>
      </c>
      <c r="HB247">
        <v>24.035</v>
      </c>
      <c r="HC247">
        <v>18</v>
      </c>
      <c r="HD247">
        <v>528.015</v>
      </c>
      <c r="HE247">
        <v>437.408</v>
      </c>
      <c r="HF247">
        <v>25.3624</v>
      </c>
      <c r="HG247">
        <v>26.1515</v>
      </c>
      <c r="HH247">
        <v>29.9999</v>
      </c>
      <c r="HI247">
        <v>26.2019</v>
      </c>
      <c r="HJ247">
        <v>26.162</v>
      </c>
      <c r="HK247">
        <v>11.6208</v>
      </c>
      <c r="HL247">
        <v>26.4718</v>
      </c>
      <c r="HM247">
        <v>96.6587</v>
      </c>
      <c r="HN247">
        <v>25.3783</v>
      </c>
      <c r="HO247">
        <v>185.632</v>
      </c>
      <c r="HP247">
        <v>22.6518</v>
      </c>
      <c r="HQ247">
        <v>101.186</v>
      </c>
      <c r="HR247">
        <v>101.052</v>
      </c>
    </row>
    <row r="248" spans="1:226">
      <c r="A248">
        <v>232</v>
      </c>
      <c r="B248">
        <v>1678816269</v>
      </c>
      <c r="C248">
        <v>5949.900000095367</v>
      </c>
      <c r="D248" t="s">
        <v>825</v>
      </c>
      <c r="E248" t="s">
        <v>826</v>
      </c>
      <c r="F248">
        <v>5</v>
      </c>
      <c r="G248" t="s">
        <v>796</v>
      </c>
      <c r="H248" t="s">
        <v>354</v>
      </c>
      <c r="I248">
        <v>1678816261.5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204.3193444524257</v>
      </c>
      <c r="AK248">
        <v>212.7076363636365</v>
      </c>
      <c r="AL248">
        <v>-3.333345499971458</v>
      </c>
      <c r="AM248">
        <v>64.510054253129</v>
      </c>
      <c r="AN248">
        <f>(AP248 - AO248 + BO248*1E3/(8.314*(BQ248+273.15)) * AR248/BN248 * AQ248) * BN248/(100*BB248) * 1000/(1000 - AP248)</f>
        <v>0</v>
      </c>
      <c r="AO248">
        <v>22.66828249022827</v>
      </c>
      <c r="AP248">
        <v>23.99855575757574</v>
      </c>
      <c r="AQ248">
        <v>-3.65203437275963E-05</v>
      </c>
      <c r="AR248">
        <v>112.3375655850338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3.21</v>
      </c>
      <c r="BC248">
        <v>0.5</v>
      </c>
      <c r="BD248" t="s">
        <v>355</v>
      </c>
      <c r="BE248">
        <v>2</v>
      </c>
      <c r="BF248" t="b">
        <v>1</v>
      </c>
      <c r="BG248">
        <v>1678816261.5</v>
      </c>
      <c r="BH248">
        <v>230.1707777777777</v>
      </c>
      <c r="BI248">
        <v>214.9583333333333</v>
      </c>
      <c r="BJ248">
        <v>23.99277407407407</v>
      </c>
      <c r="BK248">
        <v>22.71195185185185</v>
      </c>
      <c r="BL248">
        <v>233.0672222222222</v>
      </c>
      <c r="BM248">
        <v>24.1207</v>
      </c>
      <c r="BN248">
        <v>500.0776296296296</v>
      </c>
      <c r="BO248">
        <v>90.9487037037037</v>
      </c>
      <c r="BP248">
        <v>0.09999707037037038</v>
      </c>
      <c r="BQ248">
        <v>26.93031111111111</v>
      </c>
      <c r="BR248">
        <v>27.46874444444445</v>
      </c>
      <c r="BS248">
        <v>999.9000000000001</v>
      </c>
      <c r="BT248">
        <v>0</v>
      </c>
      <c r="BU248">
        <v>0</v>
      </c>
      <c r="BV248">
        <v>10003.50925925926</v>
      </c>
      <c r="BW248">
        <v>0</v>
      </c>
      <c r="BX248">
        <v>6.576279999999999</v>
      </c>
      <c r="BY248">
        <v>15.21247777777778</v>
      </c>
      <c r="BZ248">
        <v>235.8288888888889</v>
      </c>
      <c r="CA248">
        <v>219.9542962962963</v>
      </c>
      <c r="CB248">
        <v>1.280810370370371</v>
      </c>
      <c r="CC248">
        <v>214.9583333333333</v>
      </c>
      <c r="CD248">
        <v>22.71195185185185</v>
      </c>
      <c r="CE248">
        <v>2.182111111111111</v>
      </c>
      <c r="CF248">
        <v>2.065623333333333</v>
      </c>
      <c r="CG248">
        <v>18.83158888888889</v>
      </c>
      <c r="CH248">
        <v>17.95653333333334</v>
      </c>
      <c r="CI248">
        <v>2000.014074074074</v>
      </c>
      <c r="CJ248">
        <v>0.9800051111111111</v>
      </c>
      <c r="CK248">
        <v>0.01999458888888889</v>
      </c>
      <c r="CL248">
        <v>0</v>
      </c>
      <c r="CM248">
        <v>2.345577777777778</v>
      </c>
      <c r="CN248">
        <v>0</v>
      </c>
      <c r="CO248">
        <v>9590.592592592593</v>
      </c>
      <c r="CP248">
        <v>16749.61111111111</v>
      </c>
      <c r="CQ248">
        <v>37.576</v>
      </c>
      <c r="CR248">
        <v>38.51837037037038</v>
      </c>
      <c r="CS248">
        <v>37.74533333333333</v>
      </c>
      <c r="CT248">
        <v>37.59933333333333</v>
      </c>
      <c r="CU248">
        <v>36.88648148148148</v>
      </c>
      <c r="CV248">
        <v>1960.024074074074</v>
      </c>
      <c r="CW248">
        <v>39.99</v>
      </c>
      <c r="CX248">
        <v>0</v>
      </c>
      <c r="CY248">
        <v>1678816274.1</v>
      </c>
      <c r="CZ248">
        <v>0</v>
      </c>
      <c r="DA248">
        <v>0</v>
      </c>
      <c r="DB248" t="s">
        <v>356</v>
      </c>
      <c r="DC248">
        <v>1678481775.6</v>
      </c>
      <c r="DD248">
        <v>1678481780.6</v>
      </c>
      <c r="DE248">
        <v>0</v>
      </c>
      <c r="DF248">
        <v>1.339</v>
      </c>
      <c r="DG248">
        <v>0.082</v>
      </c>
      <c r="DH248">
        <v>-1.99</v>
      </c>
      <c r="DI248">
        <v>-0.032</v>
      </c>
      <c r="DJ248">
        <v>420</v>
      </c>
      <c r="DK248">
        <v>29</v>
      </c>
      <c r="DL248">
        <v>0.33</v>
      </c>
      <c r="DM248">
        <v>0.22</v>
      </c>
      <c r="DN248">
        <v>15.01529</v>
      </c>
      <c r="DO248">
        <v>4.968742964352695</v>
      </c>
      <c r="DP248">
        <v>0.5091753459271178</v>
      </c>
      <c r="DQ248">
        <v>0</v>
      </c>
      <c r="DR248">
        <v>1.27087525</v>
      </c>
      <c r="DS248">
        <v>0.2811650656660348</v>
      </c>
      <c r="DT248">
        <v>0.02993878938663853</v>
      </c>
      <c r="DU248">
        <v>0</v>
      </c>
      <c r="DV248">
        <v>0</v>
      </c>
      <c r="DW248">
        <v>2</v>
      </c>
      <c r="DX248" t="s">
        <v>365</v>
      </c>
      <c r="DY248">
        <v>2.98365</v>
      </c>
      <c r="DZ248">
        <v>2.71564</v>
      </c>
      <c r="EA248">
        <v>0.0534854</v>
      </c>
      <c r="EB248">
        <v>0.0487643</v>
      </c>
      <c r="EC248">
        <v>0.108289</v>
      </c>
      <c r="ED248">
        <v>0.10195</v>
      </c>
      <c r="EE248">
        <v>30132.1</v>
      </c>
      <c r="EF248">
        <v>30377</v>
      </c>
      <c r="EG248">
        <v>29584.9</v>
      </c>
      <c r="EH248">
        <v>29531.8</v>
      </c>
      <c r="EI248">
        <v>34949.1</v>
      </c>
      <c r="EJ248">
        <v>35237.8</v>
      </c>
      <c r="EK248">
        <v>41682.9</v>
      </c>
      <c r="EL248">
        <v>42072.1</v>
      </c>
      <c r="EM248">
        <v>1.97508</v>
      </c>
      <c r="EN248">
        <v>1.90145</v>
      </c>
      <c r="EO248">
        <v>0.133798</v>
      </c>
      <c r="EP248">
        <v>0</v>
      </c>
      <c r="EQ248">
        <v>25.2969</v>
      </c>
      <c r="ER248">
        <v>999.9</v>
      </c>
      <c r="ES248">
        <v>49.8</v>
      </c>
      <c r="ET248">
        <v>33.4</v>
      </c>
      <c r="EU248">
        <v>28.2909</v>
      </c>
      <c r="EV248">
        <v>62.8614</v>
      </c>
      <c r="EW248">
        <v>32.9968</v>
      </c>
      <c r="EX248">
        <v>1</v>
      </c>
      <c r="EY248">
        <v>-0.107114</v>
      </c>
      <c r="EZ248">
        <v>-0.345471</v>
      </c>
      <c r="FA248">
        <v>20.3406</v>
      </c>
      <c r="FB248">
        <v>5.21729</v>
      </c>
      <c r="FC248">
        <v>12.0099</v>
      </c>
      <c r="FD248">
        <v>4.98875</v>
      </c>
      <c r="FE248">
        <v>3.28823</v>
      </c>
      <c r="FF248">
        <v>9999</v>
      </c>
      <c r="FG248">
        <v>9999</v>
      </c>
      <c r="FH248">
        <v>9999</v>
      </c>
      <c r="FI248">
        <v>999.9</v>
      </c>
      <c r="FJ248">
        <v>1.86768</v>
      </c>
      <c r="FK248">
        <v>1.86676</v>
      </c>
      <c r="FL248">
        <v>1.86615</v>
      </c>
      <c r="FM248">
        <v>1.86609</v>
      </c>
      <c r="FN248">
        <v>1.86797</v>
      </c>
      <c r="FO248">
        <v>1.8704</v>
      </c>
      <c r="FP248">
        <v>1.86905</v>
      </c>
      <c r="FQ248">
        <v>1.87042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-2.811</v>
      </c>
      <c r="GF248">
        <v>-0.1279</v>
      </c>
      <c r="GG248">
        <v>-2.056217051124162</v>
      </c>
      <c r="GH248">
        <v>-0.003737517340571005</v>
      </c>
      <c r="GI248">
        <v>5.982085394622747E-07</v>
      </c>
      <c r="GJ248">
        <v>-1.391655459703326E-10</v>
      </c>
      <c r="GK248">
        <v>-0.1764639834609928</v>
      </c>
      <c r="GL248">
        <v>-0.02035982196881906</v>
      </c>
      <c r="GM248">
        <v>0.001568582532168705</v>
      </c>
      <c r="GN248">
        <v>-2.657820970413759E-05</v>
      </c>
      <c r="GO248">
        <v>3</v>
      </c>
      <c r="GP248">
        <v>2314</v>
      </c>
      <c r="GQ248">
        <v>1</v>
      </c>
      <c r="GR248">
        <v>27</v>
      </c>
      <c r="GS248">
        <v>5574.9</v>
      </c>
      <c r="GT248">
        <v>5574.8</v>
      </c>
      <c r="GU248">
        <v>0.541992</v>
      </c>
      <c r="GV248">
        <v>2.26196</v>
      </c>
      <c r="GW248">
        <v>1.39648</v>
      </c>
      <c r="GX248">
        <v>2.35107</v>
      </c>
      <c r="GY248">
        <v>1.49536</v>
      </c>
      <c r="GZ248">
        <v>2.48413</v>
      </c>
      <c r="HA248">
        <v>39.1924</v>
      </c>
      <c r="HB248">
        <v>24.035</v>
      </c>
      <c r="HC248">
        <v>18</v>
      </c>
      <c r="HD248">
        <v>527.867</v>
      </c>
      <c r="HE248">
        <v>437.09</v>
      </c>
      <c r="HF248">
        <v>25.3867</v>
      </c>
      <c r="HG248">
        <v>26.1496</v>
      </c>
      <c r="HH248">
        <v>29.9999</v>
      </c>
      <c r="HI248">
        <v>26.2003</v>
      </c>
      <c r="HJ248">
        <v>26.1598</v>
      </c>
      <c r="HK248">
        <v>10.8469</v>
      </c>
      <c r="HL248">
        <v>26.4718</v>
      </c>
      <c r="HM248">
        <v>96.6587</v>
      </c>
      <c r="HN248">
        <v>25.3982</v>
      </c>
      <c r="HO248">
        <v>165.583</v>
      </c>
      <c r="HP248">
        <v>22.6403</v>
      </c>
      <c r="HQ248">
        <v>101.185</v>
      </c>
      <c r="HR248">
        <v>101.054</v>
      </c>
    </row>
    <row r="249" spans="1:226">
      <c r="A249">
        <v>233</v>
      </c>
      <c r="B249">
        <v>1678816274</v>
      </c>
      <c r="C249">
        <v>5954.900000095367</v>
      </c>
      <c r="D249" t="s">
        <v>827</v>
      </c>
      <c r="E249" t="s">
        <v>828</v>
      </c>
      <c r="F249">
        <v>5</v>
      </c>
      <c r="G249" t="s">
        <v>796</v>
      </c>
      <c r="H249" t="s">
        <v>354</v>
      </c>
      <c r="I249">
        <v>1678816266.214286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187.6971684411483</v>
      </c>
      <c r="AK249">
        <v>196.2673757575758</v>
      </c>
      <c r="AL249">
        <v>-3.279627826582808</v>
      </c>
      <c r="AM249">
        <v>64.510054253129</v>
      </c>
      <c r="AN249">
        <f>(AP249 - AO249 + BO249*1E3/(8.314*(BQ249+273.15)) * AR249/BN249 * AQ249) * BN249/(100*BB249) * 1000/(1000 - AP249)</f>
        <v>0</v>
      </c>
      <c r="AO249">
        <v>22.66035325796441</v>
      </c>
      <c r="AP249">
        <v>23.99562424242424</v>
      </c>
      <c r="AQ249">
        <v>1.026280394971433E-05</v>
      </c>
      <c r="AR249">
        <v>112.3375655850338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3.21</v>
      </c>
      <c r="BC249">
        <v>0.5</v>
      </c>
      <c r="BD249" t="s">
        <v>355</v>
      </c>
      <c r="BE249">
        <v>2</v>
      </c>
      <c r="BF249" t="b">
        <v>1</v>
      </c>
      <c r="BG249">
        <v>1678816266.214286</v>
      </c>
      <c r="BH249">
        <v>215.01125</v>
      </c>
      <c r="BI249">
        <v>199.4083571428571</v>
      </c>
      <c r="BJ249">
        <v>23.99631071428571</v>
      </c>
      <c r="BK249">
        <v>22.69017142857143</v>
      </c>
      <c r="BL249">
        <v>217.8546428571428</v>
      </c>
      <c r="BM249">
        <v>24.12420714285714</v>
      </c>
      <c r="BN249">
        <v>500.0746428571429</v>
      </c>
      <c r="BO249">
        <v>90.94871785714285</v>
      </c>
      <c r="BP249">
        <v>0.09998410357142859</v>
      </c>
      <c r="BQ249">
        <v>26.93491071428571</v>
      </c>
      <c r="BR249">
        <v>27.47596428571429</v>
      </c>
      <c r="BS249">
        <v>999.9000000000002</v>
      </c>
      <c r="BT249">
        <v>0</v>
      </c>
      <c r="BU249">
        <v>0</v>
      </c>
      <c r="BV249">
        <v>10004.39392857143</v>
      </c>
      <c r="BW249">
        <v>0</v>
      </c>
      <c r="BX249">
        <v>6.576279999999999</v>
      </c>
      <c r="BY249">
        <v>15.60295714285714</v>
      </c>
      <c r="BZ249">
        <v>220.2976428571429</v>
      </c>
      <c r="CA249">
        <v>204.0384285714286</v>
      </c>
      <c r="CB249">
        <v>1.306126785714286</v>
      </c>
      <c r="CC249">
        <v>199.4083571428571</v>
      </c>
      <c r="CD249">
        <v>22.69017142857143</v>
      </c>
      <c r="CE249">
        <v>2.182433571428572</v>
      </c>
      <c r="CF249">
        <v>2.063642857142857</v>
      </c>
      <c r="CG249">
        <v>18.83394285714285</v>
      </c>
      <c r="CH249">
        <v>17.94128214285714</v>
      </c>
      <c r="CI249">
        <v>1999.997142857143</v>
      </c>
      <c r="CJ249">
        <v>0.9800050714285715</v>
      </c>
      <c r="CK249">
        <v>0.01999462857142857</v>
      </c>
      <c r="CL249">
        <v>0</v>
      </c>
      <c r="CM249">
        <v>2.372132142857143</v>
      </c>
      <c r="CN249">
        <v>0</v>
      </c>
      <c r="CO249">
        <v>9595.533928571429</v>
      </c>
      <c r="CP249">
        <v>16749.46071428571</v>
      </c>
      <c r="CQ249">
        <v>37.55985714285714</v>
      </c>
      <c r="CR249">
        <v>38.5</v>
      </c>
      <c r="CS249">
        <v>37.72525</v>
      </c>
      <c r="CT249">
        <v>37.58</v>
      </c>
      <c r="CU249">
        <v>36.87721428571428</v>
      </c>
      <c r="CV249">
        <v>1960.007142857143</v>
      </c>
      <c r="CW249">
        <v>39.99</v>
      </c>
      <c r="CX249">
        <v>0</v>
      </c>
      <c r="CY249">
        <v>1678816278.9</v>
      </c>
      <c r="CZ249">
        <v>0</v>
      </c>
      <c r="DA249">
        <v>0</v>
      </c>
      <c r="DB249" t="s">
        <v>356</v>
      </c>
      <c r="DC249">
        <v>1678481775.6</v>
      </c>
      <c r="DD249">
        <v>1678481780.6</v>
      </c>
      <c r="DE249">
        <v>0</v>
      </c>
      <c r="DF249">
        <v>1.339</v>
      </c>
      <c r="DG249">
        <v>0.082</v>
      </c>
      <c r="DH249">
        <v>-1.99</v>
      </c>
      <c r="DI249">
        <v>-0.032</v>
      </c>
      <c r="DJ249">
        <v>420</v>
      </c>
      <c r="DK249">
        <v>29</v>
      </c>
      <c r="DL249">
        <v>0.33</v>
      </c>
      <c r="DM249">
        <v>0.22</v>
      </c>
      <c r="DN249">
        <v>15.306625</v>
      </c>
      <c r="DO249">
        <v>5.13177410881797</v>
      </c>
      <c r="DP249">
        <v>0.5245674078466941</v>
      </c>
      <c r="DQ249">
        <v>0</v>
      </c>
      <c r="DR249">
        <v>1.28863525</v>
      </c>
      <c r="DS249">
        <v>0.3482696060037502</v>
      </c>
      <c r="DT249">
        <v>0.03505803944799965</v>
      </c>
      <c r="DU249">
        <v>0</v>
      </c>
      <c r="DV249">
        <v>0</v>
      </c>
      <c r="DW249">
        <v>2</v>
      </c>
      <c r="DX249" t="s">
        <v>365</v>
      </c>
      <c r="DY249">
        <v>2.98382</v>
      </c>
      <c r="DZ249">
        <v>2.7158</v>
      </c>
      <c r="EA249">
        <v>0.0497905</v>
      </c>
      <c r="EB249">
        <v>0.044835</v>
      </c>
      <c r="EC249">
        <v>0.108285</v>
      </c>
      <c r="ED249">
        <v>0.101935</v>
      </c>
      <c r="EE249">
        <v>30250.4</v>
      </c>
      <c r="EF249">
        <v>30502.6</v>
      </c>
      <c r="EG249">
        <v>29585.6</v>
      </c>
      <c r="EH249">
        <v>29532</v>
      </c>
      <c r="EI249">
        <v>34949.6</v>
      </c>
      <c r="EJ249">
        <v>35238.5</v>
      </c>
      <c r="EK249">
        <v>41683.4</v>
      </c>
      <c r="EL249">
        <v>42072.3</v>
      </c>
      <c r="EM249">
        <v>1.97528</v>
      </c>
      <c r="EN249">
        <v>1.9017</v>
      </c>
      <c r="EO249">
        <v>0.133768</v>
      </c>
      <c r="EP249">
        <v>0</v>
      </c>
      <c r="EQ249">
        <v>25.2948</v>
      </c>
      <c r="ER249">
        <v>999.9</v>
      </c>
      <c r="ES249">
        <v>49.8</v>
      </c>
      <c r="ET249">
        <v>33.4</v>
      </c>
      <c r="EU249">
        <v>28.2932</v>
      </c>
      <c r="EV249">
        <v>62.8714</v>
      </c>
      <c r="EW249">
        <v>33.0208</v>
      </c>
      <c r="EX249">
        <v>1</v>
      </c>
      <c r="EY249">
        <v>-0.107294</v>
      </c>
      <c r="EZ249">
        <v>-0.32918</v>
      </c>
      <c r="FA249">
        <v>20.3407</v>
      </c>
      <c r="FB249">
        <v>5.21954</v>
      </c>
      <c r="FC249">
        <v>12.0099</v>
      </c>
      <c r="FD249">
        <v>4.9895</v>
      </c>
      <c r="FE249">
        <v>3.28865</v>
      </c>
      <c r="FF249">
        <v>9999</v>
      </c>
      <c r="FG249">
        <v>9999</v>
      </c>
      <c r="FH249">
        <v>9999</v>
      </c>
      <c r="FI249">
        <v>999.9</v>
      </c>
      <c r="FJ249">
        <v>1.86768</v>
      </c>
      <c r="FK249">
        <v>1.86676</v>
      </c>
      <c r="FL249">
        <v>1.86616</v>
      </c>
      <c r="FM249">
        <v>1.86612</v>
      </c>
      <c r="FN249">
        <v>1.86798</v>
      </c>
      <c r="FO249">
        <v>1.87041</v>
      </c>
      <c r="FP249">
        <v>1.86905</v>
      </c>
      <c r="FQ249">
        <v>1.87042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-2.755</v>
      </c>
      <c r="GF249">
        <v>-0.1279</v>
      </c>
      <c r="GG249">
        <v>-2.056217051124162</v>
      </c>
      <c r="GH249">
        <v>-0.003737517340571005</v>
      </c>
      <c r="GI249">
        <v>5.982085394622747E-07</v>
      </c>
      <c r="GJ249">
        <v>-1.391655459703326E-10</v>
      </c>
      <c r="GK249">
        <v>-0.1764639834609928</v>
      </c>
      <c r="GL249">
        <v>-0.02035982196881906</v>
      </c>
      <c r="GM249">
        <v>0.001568582532168705</v>
      </c>
      <c r="GN249">
        <v>-2.657820970413759E-05</v>
      </c>
      <c r="GO249">
        <v>3</v>
      </c>
      <c r="GP249">
        <v>2314</v>
      </c>
      <c r="GQ249">
        <v>1</v>
      </c>
      <c r="GR249">
        <v>27</v>
      </c>
      <c r="GS249">
        <v>5575</v>
      </c>
      <c r="GT249">
        <v>5574.9</v>
      </c>
      <c r="GU249">
        <v>0.506592</v>
      </c>
      <c r="GV249">
        <v>2.26318</v>
      </c>
      <c r="GW249">
        <v>1.39648</v>
      </c>
      <c r="GX249">
        <v>2.35229</v>
      </c>
      <c r="GY249">
        <v>1.49536</v>
      </c>
      <c r="GZ249">
        <v>2.56714</v>
      </c>
      <c r="HA249">
        <v>39.1924</v>
      </c>
      <c r="HB249">
        <v>24.0437</v>
      </c>
      <c r="HC249">
        <v>18</v>
      </c>
      <c r="HD249">
        <v>527.979</v>
      </c>
      <c r="HE249">
        <v>437.223</v>
      </c>
      <c r="HF249">
        <v>25.4054</v>
      </c>
      <c r="HG249">
        <v>26.148</v>
      </c>
      <c r="HH249">
        <v>29.9999</v>
      </c>
      <c r="HI249">
        <v>26.198</v>
      </c>
      <c r="HJ249">
        <v>26.1576</v>
      </c>
      <c r="HK249">
        <v>10.1302</v>
      </c>
      <c r="HL249">
        <v>26.4718</v>
      </c>
      <c r="HM249">
        <v>96.6587</v>
      </c>
      <c r="HN249">
        <v>25.4076</v>
      </c>
      <c r="HO249">
        <v>152.12</v>
      </c>
      <c r="HP249">
        <v>22.6242</v>
      </c>
      <c r="HQ249">
        <v>101.187</v>
      </c>
      <c r="HR249">
        <v>101.055</v>
      </c>
    </row>
    <row r="250" spans="1:226">
      <c r="A250">
        <v>234</v>
      </c>
      <c r="B250">
        <v>1678816279</v>
      </c>
      <c r="C250">
        <v>5959.900000095367</v>
      </c>
      <c r="D250" t="s">
        <v>829</v>
      </c>
      <c r="E250" t="s">
        <v>830</v>
      </c>
      <c r="F250">
        <v>5</v>
      </c>
      <c r="G250" t="s">
        <v>796</v>
      </c>
      <c r="H250" t="s">
        <v>354</v>
      </c>
      <c r="I250">
        <v>1678816271.5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170.3622580600727</v>
      </c>
      <c r="AK250">
        <v>179.5947272727272</v>
      </c>
      <c r="AL250">
        <v>-3.333688212166374</v>
      </c>
      <c r="AM250">
        <v>64.510054253129</v>
      </c>
      <c r="AN250">
        <f>(AP250 - AO250 + BO250*1E3/(8.314*(BQ250+273.15)) * AR250/BN250 * AQ250) * BN250/(100*BB250) * 1000/(1000 - AP250)</f>
        <v>0</v>
      </c>
      <c r="AO250">
        <v>22.65909407167655</v>
      </c>
      <c r="AP250">
        <v>24.00133878787878</v>
      </c>
      <c r="AQ250">
        <v>2.500292537731848E-05</v>
      </c>
      <c r="AR250">
        <v>112.3375655850338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3.21</v>
      </c>
      <c r="BC250">
        <v>0.5</v>
      </c>
      <c r="BD250" t="s">
        <v>355</v>
      </c>
      <c r="BE250">
        <v>2</v>
      </c>
      <c r="BF250" t="b">
        <v>1</v>
      </c>
      <c r="BG250">
        <v>1678816271.5</v>
      </c>
      <c r="BH250">
        <v>197.9558148148148</v>
      </c>
      <c r="BI250">
        <v>181.7855925925926</v>
      </c>
      <c r="BJ250">
        <v>23.99834814814815</v>
      </c>
      <c r="BK250">
        <v>22.6664</v>
      </c>
      <c r="BL250">
        <v>200.7392962962963</v>
      </c>
      <c r="BM250">
        <v>24.12622222222222</v>
      </c>
      <c r="BN250">
        <v>500.0767037037037</v>
      </c>
      <c r="BO250">
        <v>90.94787037037038</v>
      </c>
      <c r="BP250">
        <v>0.1000272333333333</v>
      </c>
      <c r="BQ250">
        <v>26.93944814814815</v>
      </c>
      <c r="BR250">
        <v>27.48495555555555</v>
      </c>
      <c r="BS250">
        <v>999.9000000000001</v>
      </c>
      <c r="BT250">
        <v>0</v>
      </c>
      <c r="BU250">
        <v>0</v>
      </c>
      <c r="BV250">
        <v>10003.10185185185</v>
      </c>
      <c r="BW250">
        <v>0</v>
      </c>
      <c r="BX250">
        <v>6.576279999999999</v>
      </c>
      <c r="BY250">
        <v>16.17023333333334</v>
      </c>
      <c r="BZ250">
        <v>202.8232962962963</v>
      </c>
      <c r="CA250">
        <v>186.0017777777778</v>
      </c>
      <c r="CB250">
        <v>1.331939629629629</v>
      </c>
      <c r="CC250">
        <v>181.7855925925926</v>
      </c>
      <c r="CD250">
        <v>22.6664</v>
      </c>
      <c r="CE250">
        <v>2.182597777777778</v>
      </c>
      <c r="CF250">
        <v>2.061461481481482</v>
      </c>
      <c r="CG250">
        <v>18.83515185185185</v>
      </c>
      <c r="CH250">
        <v>17.92447037037037</v>
      </c>
      <c r="CI250">
        <v>1999.98037037037</v>
      </c>
      <c r="CJ250">
        <v>0.9800047777777778</v>
      </c>
      <c r="CK250">
        <v>0.01999492222222222</v>
      </c>
      <c r="CL250">
        <v>0</v>
      </c>
      <c r="CM250">
        <v>2.362762962962963</v>
      </c>
      <c r="CN250">
        <v>0</v>
      </c>
      <c r="CO250">
        <v>9602.412222222223</v>
      </c>
      <c r="CP250">
        <v>16749.31851851852</v>
      </c>
      <c r="CQ250">
        <v>37.53444444444444</v>
      </c>
      <c r="CR250">
        <v>38.49299999999999</v>
      </c>
      <c r="CS250">
        <v>37.70333333333333</v>
      </c>
      <c r="CT250">
        <v>37.562</v>
      </c>
      <c r="CU250">
        <v>36.85866666666667</v>
      </c>
      <c r="CV250">
        <v>1959.990370370371</v>
      </c>
      <c r="CW250">
        <v>39.99</v>
      </c>
      <c r="CX250">
        <v>0</v>
      </c>
      <c r="CY250">
        <v>1678816284.3</v>
      </c>
      <c r="CZ250">
        <v>0</v>
      </c>
      <c r="DA250">
        <v>0</v>
      </c>
      <c r="DB250" t="s">
        <v>356</v>
      </c>
      <c r="DC250">
        <v>1678481775.6</v>
      </c>
      <c r="DD250">
        <v>1678481780.6</v>
      </c>
      <c r="DE250">
        <v>0</v>
      </c>
      <c r="DF250">
        <v>1.339</v>
      </c>
      <c r="DG250">
        <v>0.082</v>
      </c>
      <c r="DH250">
        <v>-1.99</v>
      </c>
      <c r="DI250">
        <v>-0.032</v>
      </c>
      <c r="DJ250">
        <v>420</v>
      </c>
      <c r="DK250">
        <v>29</v>
      </c>
      <c r="DL250">
        <v>0.33</v>
      </c>
      <c r="DM250">
        <v>0.22</v>
      </c>
      <c r="DN250">
        <v>15.79274390243903</v>
      </c>
      <c r="DO250">
        <v>6.299036236933803</v>
      </c>
      <c r="DP250">
        <v>0.6415288640727161</v>
      </c>
      <c r="DQ250">
        <v>0</v>
      </c>
      <c r="DR250">
        <v>1.311274146341463</v>
      </c>
      <c r="DS250">
        <v>0.2932877351916396</v>
      </c>
      <c r="DT250">
        <v>0.03165616219251904</v>
      </c>
      <c r="DU250">
        <v>0</v>
      </c>
      <c r="DV250">
        <v>0</v>
      </c>
      <c r="DW250">
        <v>2</v>
      </c>
      <c r="DX250" t="s">
        <v>365</v>
      </c>
      <c r="DY250">
        <v>2.98371</v>
      </c>
      <c r="DZ250">
        <v>2.71553</v>
      </c>
      <c r="EA250">
        <v>0.0459621</v>
      </c>
      <c r="EB250">
        <v>0.0409195</v>
      </c>
      <c r="EC250">
        <v>0.108302</v>
      </c>
      <c r="ED250">
        <v>0.101927</v>
      </c>
      <c r="EE250">
        <v>30372.2</v>
      </c>
      <c r="EF250">
        <v>30627.9</v>
      </c>
      <c r="EG250">
        <v>29585.5</v>
      </c>
      <c r="EH250">
        <v>29532.2</v>
      </c>
      <c r="EI250">
        <v>34948.8</v>
      </c>
      <c r="EJ250">
        <v>35239</v>
      </c>
      <c r="EK250">
        <v>41683.3</v>
      </c>
      <c r="EL250">
        <v>42072.6</v>
      </c>
      <c r="EM250">
        <v>1.97552</v>
      </c>
      <c r="EN250">
        <v>1.90155</v>
      </c>
      <c r="EO250">
        <v>0.134379</v>
      </c>
      <c r="EP250">
        <v>0</v>
      </c>
      <c r="EQ250">
        <v>25.2948</v>
      </c>
      <c r="ER250">
        <v>999.9</v>
      </c>
      <c r="ES250">
        <v>49.8</v>
      </c>
      <c r="ET250">
        <v>33.4</v>
      </c>
      <c r="EU250">
        <v>28.2914</v>
      </c>
      <c r="EV250">
        <v>62.9414</v>
      </c>
      <c r="EW250">
        <v>32.488</v>
      </c>
      <c r="EX250">
        <v>1</v>
      </c>
      <c r="EY250">
        <v>-0.107287</v>
      </c>
      <c r="EZ250">
        <v>-0.31146</v>
      </c>
      <c r="FA250">
        <v>20.3408</v>
      </c>
      <c r="FB250">
        <v>5.21804</v>
      </c>
      <c r="FC250">
        <v>12.0099</v>
      </c>
      <c r="FD250">
        <v>4.98935</v>
      </c>
      <c r="FE250">
        <v>3.28842</v>
      </c>
      <c r="FF250">
        <v>9999</v>
      </c>
      <c r="FG250">
        <v>9999</v>
      </c>
      <c r="FH250">
        <v>9999</v>
      </c>
      <c r="FI250">
        <v>999.9</v>
      </c>
      <c r="FJ250">
        <v>1.86768</v>
      </c>
      <c r="FK250">
        <v>1.86676</v>
      </c>
      <c r="FL250">
        <v>1.86616</v>
      </c>
      <c r="FM250">
        <v>1.86612</v>
      </c>
      <c r="FN250">
        <v>1.86798</v>
      </c>
      <c r="FO250">
        <v>1.87042</v>
      </c>
      <c r="FP250">
        <v>1.86905</v>
      </c>
      <c r="FQ250">
        <v>1.87042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-2.698</v>
      </c>
      <c r="GF250">
        <v>-0.1278</v>
      </c>
      <c r="GG250">
        <v>-2.056217051124162</v>
      </c>
      <c r="GH250">
        <v>-0.003737517340571005</v>
      </c>
      <c r="GI250">
        <v>5.982085394622747E-07</v>
      </c>
      <c r="GJ250">
        <v>-1.391655459703326E-10</v>
      </c>
      <c r="GK250">
        <v>-0.1764639834609928</v>
      </c>
      <c r="GL250">
        <v>-0.02035982196881906</v>
      </c>
      <c r="GM250">
        <v>0.001568582532168705</v>
      </c>
      <c r="GN250">
        <v>-2.657820970413759E-05</v>
      </c>
      <c r="GO250">
        <v>3</v>
      </c>
      <c r="GP250">
        <v>2314</v>
      </c>
      <c r="GQ250">
        <v>1</v>
      </c>
      <c r="GR250">
        <v>27</v>
      </c>
      <c r="GS250">
        <v>5575.1</v>
      </c>
      <c r="GT250">
        <v>5575</v>
      </c>
      <c r="GU250">
        <v>0.466309</v>
      </c>
      <c r="GV250">
        <v>2.26807</v>
      </c>
      <c r="GW250">
        <v>1.39648</v>
      </c>
      <c r="GX250">
        <v>2.34985</v>
      </c>
      <c r="GY250">
        <v>1.49536</v>
      </c>
      <c r="GZ250">
        <v>2.4585</v>
      </c>
      <c r="HA250">
        <v>39.1676</v>
      </c>
      <c r="HB250">
        <v>24.035</v>
      </c>
      <c r="HC250">
        <v>18</v>
      </c>
      <c r="HD250">
        <v>528.126</v>
      </c>
      <c r="HE250">
        <v>437.117</v>
      </c>
      <c r="HF250">
        <v>25.4152</v>
      </c>
      <c r="HG250">
        <v>26.1463</v>
      </c>
      <c r="HH250">
        <v>29.9999</v>
      </c>
      <c r="HI250">
        <v>26.1961</v>
      </c>
      <c r="HJ250">
        <v>26.1555</v>
      </c>
      <c r="HK250">
        <v>9.34055</v>
      </c>
      <c r="HL250">
        <v>26.4718</v>
      </c>
      <c r="HM250">
        <v>96.6587</v>
      </c>
      <c r="HN250">
        <v>25.417</v>
      </c>
      <c r="HO250">
        <v>131.973</v>
      </c>
      <c r="HP250">
        <v>22.6042</v>
      </c>
      <c r="HQ250">
        <v>101.187</v>
      </c>
      <c r="HR250">
        <v>101.055</v>
      </c>
    </row>
    <row r="251" spans="1:226">
      <c r="A251">
        <v>235</v>
      </c>
      <c r="B251">
        <v>1678816284</v>
      </c>
      <c r="C251">
        <v>5964.900000095367</v>
      </c>
      <c r="D251" t="s">
        <v>831</v>
      </c>
      <c r="E251" t="s">
        <v>832</v>
      </c>
      <c r="F251">
        <v>5</v>
      </c>
      <c r="G251" t="s">
        <v>796</v>
      </c>
      <c r="H251" t="s">
        <v>354</v>
      </c>
      <c r="I251">
        <v>1678816276.214286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153.6793240572478</v>
      </c>
      <c r="AK251">
        <v>163.1152969696969</v>
      </c>
      <c r="AL251">
        <v>-3.299204885286856</v>
      </c>
      <c r="AM251">
        <v>64.510054253129</v>
      </c>
      <c r="AN251">
        <f>(AP251 - AO251 + BO251*1E3/(8.314*(BQ251+273.15)) * AR251/BN251 * AQ251) * BN251/(100*BB251) * 1000/(1000 - AP251)</f>
        <v>0</v>
      </c>
      <c r="AO251">
        <v>22.65652842745774</v>
      </c>
      <c r="AP251">
        <v>24.01494</v>
      </c>
      <c r="AQ251">
        <v>7.036601678119716E-05</v>
      </c>
      <c r="AR251">
        <v>112.3375655850338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3.21</v>
      </c>
      <c r="BC251">
        <v>0.5</v>
      </c>
      <c r="BD251" t="s">
        <v>355</v>
      </c>
      <c r="BE251">
        <v>2</v>
      </c>
      <c r="BF251" t="b">
        <v>1</v>
      </c>
      <c r="BG251">
        <v>1678816276.214286</v>
      </c>
      <c r="BH251">
        <v>182.7213928571429</v>
      </c>
      <c r="BI251">
        <v>166.1877142857143</v>
      </c>
      <c r="BJ251">
        <v>24.00124642857143</v>
      </c>
      <c r="BK251">
        <v>22.659575</v>
      </c>
      <c r="BL251">
        <v>185.4510357142858</v>
      </c>
      <c r="BM251">
        <v>24.1291</v>
      </c>
      <c r="BN251">
        <v>500.0770357142857</v>
      </c>
      <c r="BO251">
        <v>90.94643928571431</v>
      </c>
      <c r="BP251">
        <v>0.09996655714285715</v>
      </c>
      <c r="BQ251">
        <v>26.94410357142857</v>
      </c>
      <c r="BR251">
        <v>27.48974999999999</v>
      </c>
      <c r="BS251">
        <v>999.9000000000002</v>
      </c>
      <c r="BT251">
        <v>0</v>
      </c>
      <c r="BU251">
        <v>0</v>
      </c>
      <c r="BV251">
        <v>10006.94464285714</v>
      </c>
      <c r="BW251">
        <v>0</v>
      </c>
      <c r="BX251">
        <v>6.576279999999999</v>
      </c>
      <c r="BY251">
        <v>16.53371785714286</v>
      </c>
      <c r="BZ251">
        <v>187.21475</v>
      </c>
      <c r="CA251">
        <v>170.0408214285714</v>
      </c>
      <c r="CB251">
        <v>1.341666428571429</v>
      </c>
      <c r="CC251">
        <v>166.1877142857143</v>
      </c>
      <c r="CD251">
        <v>22.659575</v>
      </c>
      <c r="CE251">
        <v>2.182827857142857</v>
      </c>
      <c r="CF251">
        <v>2.060808571428571</v>
      </c>
      <c r="CG251">
        <v>18.83683571428572</v>
      </c>
      <c r="CH251">
        <v>17.91943928571429</v>
      </c>
      <c r="CI251">
        <v>2000.010714285715</v>
      </c>
      <c r="CJ251">
        <v>0.9800048571428572</v>
      </c>
      <c r="CK251">
        <v>0.01999484285714285</v>
      </c>
      <c r="CL251">
        <v>0</v>
      </c>
      <c r="CM251">
        <v>2.323785714285714</v>
      </c>
      <c r="CN251">
        <v>0</v>
      </c>
      <c r="CO251">
        <v>9609.935357142855</v>
      </c>
      <c r="CP251">
        <v>16749.57857142857</v>
      </c>
      <c r="CQ251">
        <v>37.5155</v>
      </c>
      <c r="CR251">
        <v>38.473</v>
      </c>
      <c r="CS251">
        <v>37.68925</v>
      </c>
      <c r="CT251">
        <v>37.562</v>
      </c>
      <c r="CU251">
        <v>36.839</v>
      </c>
      <c r="CV251">
        <v>1960.020357142857</v>
      </c>
      <c r="CW251">
        <v>39.99035714285714</v>
      </c>
      <c r="CX251">
        <v>0</v>
      </c>
      <c r="CY251">
        <v>1678816289.1</v>
      </c>
      <c r="CZ251">
        <v>0</v>
      </c>
      <c r="DA251">
        <v>0</v>
      </c>
      <c r="DB251" t="s">
        <v>356</v>
      </c>
      <c r="DC251">
        <v>1678481775.6</v>
      </c>
      <c r="DD251">
        <v>1678481780.6</v>
      </c>
      <c r="DE251">
        <v>0</v>
      </c>
      <c r="DF251">
        <v>1.339</v>
      </c>
      <c r="DG251">
        <v>0.082</v>
      </c>
      <c r="DH251">
        <v>-1.99</v>
      </c>
      <c r="DI251">
        <v>-0.032</v>
      </c>
      <c r="DJ251">
        <v>420</v>
      </c>
      <c r="DK251">
        <v>29</v>
      </c>
      <c r="DL251">
        <v>0.33</v>
      </c>
      <c r="DM251">
        <v>0.22</v>
      </c>
      <c r="DN251">
        <v>16.25281</v>
      </c>
      <c r="DO251">
        <v>4.898697185741046</v>
      </c>
      <c r="DP251">
        <v>0.492683006506212</v>
      </c>
      <c r="DQ251">
        <v>0</v>
      </c>
      <c r="DR251">
        <v>1.3321185</v>
      </c>
      <c r="DS251">
        <v>0.1544222138836732</v>
      </c>
      <c r="DT251">
        <v>0.01720596634165022</v>
      </c>
      <c r="DU251">
        <v>0</v>
      </c>
      <c r="DV251">
        <v>0</v>
      </c>
      <c r="DW251">
        <v>2</v>
      </c>
      <c r="DX251" t="s">
        <v>365</v>
      </c>
      <c r="DY251">
        <v>2.9834</v>
      </c>
      <c r="DZ251">
        <v>2.71569</v>
      </c>
      <c r="EA251">
        <v>0.0420818</v>
      </c>
      <c r="EB251">
        <v>0.0367859</v>
      </c>
      <c r="EC251">
        <v>0.108346</v>
      </c>
      <c r="ED251">
        <v>0.101922</v>
      </c>
      <c r="EE251">
        <v>30495.1</v>
      </c>
      <c r="EF251">
        <v>30759.8</v>
      </c>
      <c r="EG251">
        <v>29584.9</v>
      </c>
      <c r="EH251">
        <v>29532</v>
      </c>
      <c r="EI251">
        <v>34946</v>
      </c>
      <c r="EJ251">
        <v>35238.7</v>
      </c>
      <c r="EK251">
        <v>41682.2</v>
      </c>
      <c r="EL251">
        <v>42072.2</v>
      </c>
      <c r="EM251">
        <v>1.97508</v>
      </c>
      <c r="EN251">
        <v>1.90155</v>
      </c>
      <c r="EO251">
        <v>0.1342</v>
      </c>
      <c r="EP251">
        <v>0</v>
      </c>
      <c r="EQ251">
        <v>25.2964</v>
      </c>
      <c r="ER251">
        <v>999.9</v>
      </c>
      <c r="ES251">
        <v>49.8</v>
      </c>
      <c r="ET251">
        <v>33.4</v>
      </c>
      <c r="EU251">
        <v>28.2942</v>
      </c>
      <c r="EV251">
        <v>62.6214</v>
      </c>
      <c r="EW251">
        <v>33.097</v>
      </c>
      <c r="EX251">
        <v>1</v>
      </c>
      <c r="EY251">
        <v>-0.107561</v>
      </c>
      <c r="EZ251">
        <v>-0.295507</v>
      </c>
      <c r="FA251">
        <v>20.3408</v>
      </c>
      <c r="FB251">
        <v>5.21834</v>
      </c>
      <c r="FC251">
        <v>12.0099</v>
      </c>
      <c r="FD251">
        <v>4.9893</v>
      </c>
      <c r="FE251">
        <v>3.2885</v>
      </c>
      <c r="FF251">
        <v>9999</v>
      </c>
      <c r="FG251">
        <v>9999</v>
      </c>
      <c r="FH251">
        <v>9999</v>
      </c>
      <c r="FI251">
        <v>999.9</v>
      </c>
      <c r="FJ251">
        <v>1.86768</v>
      </c>
      <c r="FK251">
        <v>1.86676</v>
      </c>
      <c r="FL251">
        <v>1.86615</v>
      </c>
      <c r="FM251">
        <v>1.86612</v>
      </c>
      <c r="FN251">
        <v>1.86798</v>
      </c>
      <c r="FO251">
        <v>1.87041</v>
      </c>
      <c r="FP251">
        <v>1.86905</v>
      </c>
      <c r="FQ251">
        <v>1.87042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-2.64</v>
      </c>
      <c r="GF251">
        <v>-0.1277</v>
      </c>
      <c r="GG251">
        <v>-2.056217051124162</v>
      </c>
      <c r="GH251">
        <v>-0.003737517340571005</v>
      </c>
      <c r="GI251">
        <v>5.982085394622747E-07</v>
      </c>
      <c r="GJ251">
        <v>-1.391655459703326E-10</v>
      </c>
      <c r="GK251">
        <v>-0.1764639834609928</v>
      </c>
      <c r="GL251">
        <v>-0.02035982196881906</v>
      </c>
      <c r="GM251">
        <v>0.001568582532168705</v>
      </c>
      <c r="GN251">
        <v>-2.657820970413759E-05</v>
      </c>
      <c r="GO251">
        <v>3</v>
      </c>
      <c r="GP251">
        <v>2314</v>
      </c>
      <c r="GQ251">
        <v>1</v>
      </c>
      <c r="GR251">
        <v>27</v>
      </c>
      <c r="GS251">
        <v>5575.1</v>
      </c>
      <c r="GT251">
        <v>5575.1</v>
      </c>
      <c r="GU251">
        <v>0.430908</v>
      </c>
      <c r="GV251">
        <v>2.27783</v>
      </c>
      <c r="GW251">
        <v>1.39771</v>
      </c>
      <c r="GX251">
        <v>2.34863</v>
      </c>
      <c r="GY251">
        <v>1.49536</v>
      </c>
      <c r="GZ251">
        <v>2.50977</v>
      </c>
      <c r="HA251">
        <v>39.1676</v>
      </c>
      <c r="HB251">
        <v>24.035</v>
      </c>
      <c r="HC251">
        <v>18</v>
      </c>
      <c r="HD251">
        <v>527.808</v>
      </c>
      <c r="HE251">
        <v>437.1</v>
      </c>
      <c r="HF251">
        <v>25.4225</v>
      </c>
      <c r="HG251">
        <v>26.1446</v>
      </c>
      <c r="HH251">
        <v>29.9999</v>
      </c>
      <c r="HI251">
        <v>26.1939</v>
      </c>
      <c r="HJ251">
        <v>26.1533</v>
      </c>
      <c r="HK251">
        <v>8.616529999999999</v>
      </c>
      <c r="HL251">
        <v>26.4718</v>
      </c>
      <c r="HM251">
        <v>96.6587</v>
      </c>
      <c r="HN251">
        <v>25.4209</v>
      </c>
      <c r="HO251">
        <v>118.601</v>
      </c>
      <c r="HP251">
        <v>22.5742</v>
      </c>
      <c r="HQ251">
        <v>101.184</v>
      </c>
      <c r="HR251">
        <v>101.055</v>
      </c>
    </row>
    <row r="252" spans="1:226">
      <c r="A252">
        <v>236</v>
      </c>
      <c r="B252">
        <v>1678816289</v>
      </c>
      <c r="C252">
        <v>5969.900000095367</v>
      </c>
      <c r="D252" t="s">
        <v>833</v>
      </c>
      <c r="E252" t="s">
        <v>834</v>
      </c>
      <c r="F252">
        <v>5</v>
      </c>
      <c r="G252" t="s">
        <v>796</v>
      </c>
      <c r="H252" t="s">
        <v>354</v>
      </c>
      <c r="I252">
        <v>1678816281.5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136.2192273519658</v>
      </c>
      <c r="AK252">
        <v>146.4661454545454</v>
      </c>
      <c r="AL252">
        <v>-3.333110033772544</v>
      </c>
      <c r="AM252">
        <v>64.510054253129</v>
      </c>
      <c r="AN252">
        <f>(AP252 - AO252 + BO252*1E3/(8.314*(BQ252+273.15)) * AR252/BN252 * AQ252) * BN252/(100*BB252) * 1000/(1000 - AP252)</f>
        <v>0</v>
      </c>
      <c r="AO252">
        <v>22.65380134682806</v>
      </c>
      <c r="AP252">
        <v>24.02953818181818</v>
      </c>
      <c r="AQ252">
        <v>7.121554338306087E-05</v>
      </c>
      <c r="AR252">
        <v>112.3375655850338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3.21</v>
      </c>
      <c r="BC252">
        <v>0.5</v>
      </c>
      <c r="BD252" t="s">
        <v>355</v>
      </c>
      <c r="BE252">
        <v>2</v>
      </c>
      <c r="BF252" t="b">
        <v>1</v>
      </c>
      <c r="BG252">
        <v>1678816281.5</v>
      </c>
      <c r="BH252">
        <v>165.6292962962963</v>
      </c>
      <c r="BI252">
        <v>148.5074074074074</v>
      </c>
      <c r="BJ252">
        <v>24.01068888888889</v>
      </c>
      <c r="BK252">
        <v>22.65725925925926</v>
      </c>
      <c r="BL252">
        <v>168.2982222222222</v>
      </c>
      <c r="BM252">
        <v>24.13845185185185</v>
      </c>
      <c r="BN252">
        <v>500.0782222222222</v>
      </c>
      <c r="BO252">
        <v>90.94532592592593</v>
      </c>
      <c r="BP252">
        <v>0.1000224407407407</v>
      </c>
      <c r="BQ252">
        <v>26.94885185185185</v>
      </c>
      <c r="BR252">
        <v>27.4931</v>
      </c>
      <c r="BS252">
        <v>999.9000000000001</v>
      </c>
      <c r="BT252">
        <v>0</v>
      </c>
      <c r="BU252">
        <v>0</v>
      </c>
      <c r="BV252">
        <v>9999.749259259259</v>
      </c>
      <c r="BW252">
        <v>0</v>
      </c>
      <c r="BX252">
        <v>6.576279999999999</v>
      </c>
      <c r="BY252">
        <v>17.12196666666667</v>
      </c>
      <c r="BZ252">
        <v>169.7038518518519</v>
      </c>
      <c r="CA252">
        <v>151.9501851851852</v>
      </c>
      <c r="CB252">
        <v>1.353426296296297</v>
      </c>
      <c r="CC252">
        <v>148.5074074074074</v>
      </c>
      <c r="CD252">
        <v>22.65725925925926</v>
      </c>
      <c r="CE252">
        <v>2.183659259259259</v>
      </c>
      <c r="CF252">
        <v>2.060572962962963</v>
      </c>
      <c r="CG252">
        <v>18.84293333333333</v>
      </c>
      <c r="CH252">
        <v>17.91761851851852</v>
      </c>
      <c r="CI252">
        <v>2000.008518518518</v>
      </c>
      <c r="CJ252">
        <v>0.9800046666666667</v>
      </c>
      <c r="CK252">
        <v>0.01999503333333333</v>
      </c>
      <c r="CL252">
        <v>0</v>
      </c>
      <c r="CM252">
        <v>2.295096296296296</v>
      </c>
      <c r="CN252">
        <v>0</v>
      </c>
      <c r="CO252">
        <v>9619.611111111111</v>
      </c>
      <c r="CP252">
        <v>16749.56666666667</v>
      </c>
      <c r="CQ252">
        <v>37.49533333333333</v>
      </c>
      <c r="CR252">
        <v>38.45099999999999</v>
      </c>
      <c r="CS252">
        <v>37.67551851851852</v>
      </c>
      <c r="CT252">
        <v>37.54592592592593</v>
      </c>
      <c r="CU252">
        <v>36.81666666666667</v>
      </c>
      <c r="CV252">
        <v>1960.018148148148</v>
      </c>
      <c r="CW252">
        <v>39.99037037037037</v>
      </c>
      <c r="CX252">
        <v>0</v>
      </c>
      <c r="CY252">
        <v>1678816293.9</v>
      </c>
      <c r="CZ252">
        <v>0</v>
      </c>
      <c r="DA252">
        <v>0</v>
      </c>
      <c r="DB252" t="s">
        <v>356</v>
      </c>
      <c r="DC252">
        <v>1678481775.6</v>
      </c>
      <c r="DD252">
        <v>1678481780.6</v>
      </c>
      <c r="DE252">
        <v>0</v>
      </c>
      <c r="DF252">
        <v>1.339</v>
      </c>
      <c r="DG252">
        <v>0.082</v>
      </c>
      <c r="DH252">
        <v>-1.99</v>
      </c>
      <c r="DI252">
        <v>-0.032</v>
      </c>
      <c r="DJ252">
        <v>420</v>
      </c>
      <c r="DK252">
        <v>29</v>
      </c>
      <c r="DL252">
        <v>0.33</v>
      </c>
      <c r="DM252">
        <v>0.22</v>
      </c>
      <c r="DN252">
        <v>16.7265425</v>
      </c>
      <c r="DO252">
        <v>6.457140337711095</v>
      </c>
      <c r="DP252">
        <v>0.637519345152561</v>
      </c>
      <c r="DQ252">
        <v>0</v>
      </c>
      <c r="DR252">
        <v>1.3457885</v>
      </c>
      <c r="DS252">
        <v>0.1207220262664147</v>
      </c>
      <c r="DT252">
        <v>0.0120193909059486</v>
      </c>
      <c r="DU252">
        <v>0</v>
      </c>
      <c r="DV252">
        <v>0</v>
      </c>
      <c r="DW252">
        <v>2</v>
      </c>
      <c r="DX252" t="s">
        <v>365</v>
      </c>
      <c r="DY252">
        <v>2.98375</v>
      </c>
      <c r="DZ252">
        <v>2.71567</v>
      </c>
      <c r="EA252">
        <v>0.0380826</v>
      </c>
      <c r="EB252">
        <v>0.0326801</v>
      </c>
      <c r="EC252">
        <v>0.108393</v>
      </c>
      <c r="ED252">
        <v>0.101885</v>
      </c>
      <c r="EE252">
        <v>30623.3</v>
      </c>
      <c r="EF252">
        <v>30890.8</v>
      </c>
      <c r="EG252">
        <v>29585.7</v>
      </c>
      <c r="EH252">
        <v>29531.9</v>
      </c>
      <c r="EI252">
        <v>34944.9</v>
      </c>
      <c r="EJ252">
        <v>35240.2</v>
      </c>
      <c r="EK252">
        <v>41683.2</v>
      </c>
      <c r="EL252">
        <v>42072.2</v>
      </c>
      <c r="EM252">
        <v>1.97523</v>
      </c>
      <c r="EN252">
        <v>1.90128</v>
      </c>
      <c r="EO252">
        <v>0.134625</v>
      </c>
      <c r="EP252">
        <v>0</v>
      </c>
      <c r="EQ252">
        <v>25.2969</v>
      </c>
      <c r="ER252">
        <v>999.9</v>
      </c>
      <c r="ES252">
        <v>49.8</v>
      </c>
      <c r="ET252">
        <v>33.4</v>
      </c>
      <c r="EU252">
        <v>28.2945</v>
      </c>
      <c r="EV252">
        <v>62.9314</v>
      </c>
      <c r="EW252">
        <v>32.6843</v>
      </c>
      <c r="EX252">
        <v>1</v>
      </c>
      <c r="EY252">
        <v>-0.107866</v>
      </c>
      <c r="EZ252">
        <v>-0.289167</v>
      </c>
      <c r="FA252">
        <v>20.3406</v>
      </c>
      <c r="FB252">
        <v>5.21729</v>
      </c>
      <c r="FC252">
        <v>12.0099</v>
      </c>
      <c r="FD252">
        <v>4.9891</v>
      </c>
      <c r="FE252">
        <v>3.28835</v>
      </c>
      <c r="FF252">
        <v>9999</v>
      </c>
      <c r="FG252">
        <v>9999</v>
      </c>
      <c r="FH252">
        <v>9999</v>
      </c>
      <c r="FI252">
        <v>999.9</v>
      </c>
      <c r="FJ252">
        <v>1.86768</v>
      </c>
      <c r="FK252">
        <v>1.86676</v>
      </c>
      <c r="FL252">
        <v>1.86615</v>
      </c>
      <c r="FM252">
        <v>1.86609</v>
      </c>
      <c r="FN252">
        <v>1.86798</v>
      </c>
      <c r="FO252">
        <v>1.87041</v>
      </c>
      <c r="FP252">
        <v>1.86905</v>
      </c>
      <c r="FQ252">
        <v>1.87045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-2.582</v>
      </c>
      <c r="GF252">
        <v>-0.1276</v>
      </c>
      <c r="GG252">
        <v>-2.056217051124162</v>
      </c>
      <c r="GH252">
        <v>-0.003737517340571005</v>
      </c>
      <c r="GI252">
        <v>5.982085394622747E-07</v>
      </c>
      <c r="GJ252">
        <v>-1.391655459703326E-10</v>
      </c>
      <c r="GK252">
        <v>-0.1764639834609928</v>
      </c>
      <c r="GL252">
        <v>-0.02035982196881906</v>
      </c>
      <c r="GM252">
        <v>0.001568582532168705</v>
      </c>
      <c r="GN252">
        <v>-2.657820970413759E-05</v>
      </c>
      <c r="GO252">
        <v>3</v>
      </c>
      <c r="GP252">
        <v>2314</v>
      </c>
      <c r="GQ252">
        <v>1</v>
      </c>
      <c r="GR252">
        <v>27</v>
      </c>
      <c r="GS252">
        <v>5575.2</v>
      </c>
      <c r="GT252">
        <v>5575.1</v>
      </c>
      <c r="GU252">
        <v>0.394287</v>
      </c>
      <c r="GV252">
        <v>2.27173</v>
      </c>
      <c r="GW252">
        <v>1.39648</v>
      </c>
      <c r="GX252">
        <v>2.34863</v>
      </c>
      <c r="GY252">
        <v>1.49536</v>
      </c>
      <c r="GZ252">
        <v>2.49268</v>
      </c>
      <c r="HA252">
        <v>39.1676</v>
      </c>
      <c r="HB252">
        <v>24.035</v>
      </c>
      <c r="HC252">
        <v>18</v>
      </c>
      <c r="HD252">
        <v>527.891</v>
      </c>
      <c r="HE252">
        <v>436.921</v>
      </c>
      <c r="HF252">
        <v>25.425</v>
      </c>
      <c r="HG252">
        <v>26.1427</v>
      </c>
      <c r="HH252">
        <v>30</v>
      </c>
      <c r="HI252">
        <v>26.192</v>
      </c>
      <c r="HJ252">
        <v>26.1516</v>
      </c>
      <c r="HK252">
        <v>7.87689</v>
      </c>
      <c r="HL252">
        <v>26.7445</v>
      </c>
      <c r="HM252">
        <v>96.6587</v>
      </c>
      <c r="HN252">
        <v>25.4255</v>
      </c>
      <c r="HO252">
        <v>98.5181</v>
      </c>
      <c r="HP252">
        <v>22.5375</v>
      </c>
      <c r="HQ252">
        <v>101.187</v>
      </c>
      <c r="HR252">
        <v>101.054</v>
      </c>
    </row>
    <row r="253" spans="1:226">
      <c r="A253">
        <v>237</v>
      </c>
      <c r="B253">
        <v>1678816294</v>
      </c>
      <c r="C253">
        <v>5974.900000095367</v>
      </c>
      <c r="D253" t="s">
        <v>835</v>
      </c>
      <c r="E253" t="s">
        <v>836</v>
      </c>
      <c r="F253">
        <v>5</v>
      </c>
      <c r="G253" t="s">
        <v>796</v>
      </c>
      <c r="H253" t="s">
        <v>354</v>
      </c>
      <c r="I253">
        <v>1678816286.214286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119.8319439559785</v>
      </c>
      <c r="AK253">
        <v>130.1131515151514</v>
      </c>
      <c r="AL253">
        <v>-3.259924697265068</v>
      </c>
      <c r="AM253">
        <v>64.510054253129</v>
      </c>
      <c r="AN253">
        <f>(AP253 - AO253 + BO253*1E3/(8.314*(BQ253+273.15)) * AR253/BN253 * AQ253) * BN253/(100*BB253) * 1000/(1000 - AP253)</f>
        <v>0</v>
      </c>
      <c r="AO253">
        <v>22.60581118211422</v>
      </c>
      <c r="AP253">
        <v>24.04198909090909</v>
      </c>
      <c r="AQ253">
        <v>2.20493753726573E-05</v>
      </c>
      <c r="AR253">
        <v>112.3375655850338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3.21</v>
      </c>
      <c r="BC253">
        <v>0.5</v>
      </c>
      <c r="BD253" t="s">
        <v>355</v>
      </c>
      <c r="BE253">
        <v>2</v>
      </c>
      <c r="BF253" t="b">
        <v>1</v>
      </c>
      <c r="BG253">
        <v>1678816286.214286</v>
      </c>
      <c r="BH253">
        <v>150.4031428571429</v>
      </c>
      <c r="BI253">
        <v>132.9906428571429</v>
      </c>
      <c r="BJ253">
        <v>24.02305714285714</v>
      </c>
      <c r="BK253">
        <v>22.64374642857143</v>
      </c>
      <c r="BL253">
        <v>153.0176071428571</v>
      </c>
      <c r="BM253">
        <v>24.15071785714286</v>
      </c>
      <c r="BN253">
        <v>500.0880714285715</v>
      </c>
      <c r="BO253">
        <v>90.94477500000002</v>
      </c>
      <c r="BP253">
        <v>0.1000013892857143</v>
      </c>
      <c r="BQ253">
        <v>26.95241428571428</v>
      </c>
      <c r="BR253">
        <v>27.496025</v>
      </c>
      <c r="BS253">
        <v>999.9000000000002</v>
      </c>
      <c r="BT253">
        <v>0</v>
      </c>
      <c r="BU253">
        <v>0</v>
      </c>
      <c r="BV253">
        <v>10002.06357142857</v>
      </c>
      <c r="BW253">
        <v>0</v>
      </c>
      <c r="BX253">
        <v>6.576279999999999</v>
      </c>
      <c r="BY253">
        <v>17.41256428571429</v>
      </c>
      <c r="BZ253">
        <v>154.105</v>
      </c>
      <c r="CA253">
        <v>136.0719642857143</v>
      </c>
      <c r="CB253">
        <v>1.379308928571428</v>
      </c>
      <c r="CC253">
        <v>132.9906428571429</v>
      </c>
      <c r="CD253">
        <v>22.64374642857143</v>
      </c>
      <c r="CE253">
        <v>2.184771785714286</v>
      </c>
      <c r="CF253">
        <v>2.059331428571429</v>
      </c>
      <c r="CG253">
        <v>18.85108214285714</v>
      </c>
      <c r="CH253">
        <v>17.90803928571429</v>
      </c>
      <c r="CI253">
        <v>2000.015</v>
      </c>
      <c r="CJ253">
        <v>0.9800046428571429</v>
      </c>
      <c r="CK253">
        <v>0.01999505714285714</v>
      </c>
      <c r="CL253">
        <v>0</v>
      </c>
      <c r="CM253">
        <v>2.357925</v>
      </c>
      <c r="CN253">
        <v>0</v>
      </c>
      <c r="CO253">
        <v>9629.579285714286</v>
      </c>
      <c r="CP253">
        <v>16749.62142857143</v>
      </c>
      <c r="CQ253">
        <v>37.47975</v>
      </c>
      <c r="CR253">
        <v>38.437</v>
      </c>
      <c r="CS253">
        <v>37.656</v>
      </c>
      <c r="CT253">
        <v>37.52657142857142</v>
      </c>
      <c r="CU253">
        <v>36.80978571428572</v>
      </c>
      <c r="CV253">
        <v>1960.024642857143</v>
      </c>
      <c r="CW253">
        <v>39.99035714285714</v>
      </c>
      <c r="CX253">
        <v>0</v>
      </c>
      <c r="CY253">
        <v>1678816299.3</v>
      </c>
      <c r="CZ253">
        <v>0</v>
      </c>
      <c r="DA253">
        <v>0</v>
      </c>
      <c r="DB253" t="s">
        <v>356</v>
      </c>
      <c r="DC253">
        <v>1678481775.6</v>
      </c>
      <c r="DD253">
        <v>1678481780.6</v>
      </c>
      <c r="DE253">
        <v>0</v>
      </c>
      <c r="DF253">
        <v>1.339</v>
      </c>
      <c r="DG253">
        <v>0.082</v>
      </c>
      <c r="DH253">
        <v>-1.99</v>
      </c>
      <c r="DI253">
        <v>-0.032</v>
      </c>
      <c r="DJ253">
        <v>420</v>
      </c>
      <c r="DK253">
        <v>29</v>
      </c>
      <c r="DL253">
        <v>0.33</v>
      </c>
      <c r="DM253">
        <v>0.22</v>
      </c>
      <c r="DN253">
        <v>17.23239</v>
      </c>
      <c r="DO253">
        <v>4.372048030018767</v>
      </c>
      <c r="DP253">
        <v>0.464263244722216</v>
      </c>
      <c r="DQ253">
        <v>0</v>
      </c>
      <c r="DR253">
        <v>1.36911275</v>
      </c>
      <c r="DS253">
        <v>0.3034071669793604</v>
      </c>
      <c r="DT253">
        <v>0.03156975696671578</v>
      </c>
      <c r="DU253">
        <v>0</v>
      </c>
      <c r="DV253">
        <v>0</v>
      </c>
      <c r="DW253">
        <v>2</v>
      </c>
      <c r="DX253" t="s">
        <v>365</v>
      </c>
      <c r="DY253">
        <v>2.98366</v>
      </c>
      <c r="DZ253">
        <v>2.71557</v>
      </c>
      <c r="EA253">
        <v>0.0340738</v>
      </c>
      <c r="EB253">
        <v>0.0286209</v>
      </c>
      <c r="EC253">
        <v>0.108424</v>
      </c>
      <c r="ED253">
        <v>0.101746</v>
      </c>
      <c r="EE253">
        <v>30750.6</v>
      </c>
      <c r="EF253">
        <v>31020.1</v>
      </c>
      <c r="EG253">
        <v>29585.4</v>
      </c>
      <c r="EH253">
        <v>29531.6</v>
      </c>
      <c r="EI253">
        <v>34943.5</v>
      </c>
      <c r="EJ253">
        <v>35245.3</v>
      </c>
      <c r="EK253">
        <v>41683.2</v>
      </c>
      <c r="EL253">
        <v>42071.7</v>
      </c>
      <c r="EM253">
        <v>1.97532</v>
      </c>
      <c r="EN253">
        <v>1.90158</v>
      </c>
      <c r="EO253">
        <v>0.133678</v>
      </c>
      <c r="EP253">
        <v>0</v>
      </c>
      <c r="EQ253">
        <v>25.2969</v>
      </c>
      <c r="ER253">
        <v>999.9</v>
      </c>
      <c r="ES253">
        <v>49.8</v>
      </c>
      <c r="ET253">
        <v>33.4</v>
      </c>
      <c r="EU253">
        <v>28.2924</v>
      </c>
      <c r="EV253">
        <v>62.5814</v>
      </c>
      <c r="EW253">
        <v>32.6843</v>
      </c>
      <c r="EX253">
        <v>1</v>
      </c>
      <c r="EY253">
        <v>-0.107553</v>
      </c>
      <c r="EZ253">
        <v>0.324109</v>
      </c>
      <c r="FA253">
        <v>20.3389</v>
      </c>
      <c r="FB253">
        <v>5.21879</v>
      </c>
      <c r="FC253">
        <v>12.0099</v>
      </c>
      <c r="FD253">
        <v>4.98975</v>
      </c>
      <c r="FE253">
        <v>3.28865</v>
      </c>
      <c r="FF253">
        <v>9999</v>
      </c>
      <c r="FG253">
        <v>9999</v>
      </c>
      <c r="FH253">
        <v>9999</v>
      </c>
      <c r="FI253">
        <v>999.9</v>
      </c>
      <c r="FJ253">
        <v>1.86769</v>
      </c>
      <c r="FK253">
        <v>1.86676</v>
      </c>
      <c r="FL253">
        <v>1.86615</v>
      </c>
      <c r="FM253">
        <v>1.86611</v>
      </c>
      <c r="FN253">
        <v>1.86798</v>
      </c>
      <c r="FO253">
        <v>1.87041</v>
      </c>
      <c r="FP253">
        <v>1.86905</v>
      </c>
      <c r="FQ253">
        <v>1.87043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-2.525</v>
      </c>
      <c r="GF253">
        <v>-0.1275</v>
      </c>
      <c r="GG253">
        <v>-2.056217051124162</v>
      </c>
      <c r="GH253">
        <v>-0.003737517340571005</v>
      </c>
      <c r="GI253">
        <v>5.982085394622747E-07</v>
      </c>
      <c r="GJ253">
        <v>-1.391655459703326E-10</v>
      </c>
      <c r="GK253">
        <v>-0.1764639834609928</v>
      </c>
      <c r="GL253">
        <v>-0.02035982196881906</v>
      </c>
      <c r="GM253">
        <v>0.001568582532168705</v>
      </c>
      <c r="GN253">
        <v>-2.657820970413759E-05</v>
      </c>
      <c r="GO253">
        <v>3</v>
      </c>
      <c r="GP253">
        <v>2314</v>
      </c>
      <c r="GQ253">
        <v>1</v>
      </c>
      <c r="GR253">
        <v>27</v>
      </c>
      <c r="GS253">
        <v>5575.3</v>
      </c>
      <c r="GT253">
        <v>5575.2</v>
      </c>
      <c r="GU253">
        <v>0.357666</v>
      </c>
      <c r="GV253">
        <v>2.28149</v>
      </c>
      <c r="GW253">
        <v>1.39648</v>
      </c>
      <c r="GX253">
        <v>2.34741</v>
      </c>
      <c r="GY253">
        <v>1.49536</v>
      </c>
      <c r="GZ253">
        <v>2.55615</v>
      </c>
      <c r="HA253">
        <v>39.1676</v>
      </c>
      <c r="HB253">
        <v>24.0437</v>
      </c>
      <c r="HC253">
        <v>18</v>
      </c>
      <c r="HD253">
        <v>527.9349999999999</v>
      </c>
      <c r="HE253">
        <v>437.08</v>
      </c>
      <c r="HF253">
        <v>25.4123</v>
      </c>
      <c r="HG253">
        <v>26.1405</v>
      </c>
      <c r="HH253">
        <v>30.0002</v>
      </c>
      <c r="HI253">
        <v>26.1898</v>
      </c>
      <c r="HJ253">
        <v>26.149</v>
      </c>
      <c r="HK253">
        <v>7.16231</v>
      </c>
      <c r="HL253">
        <v>26.7445</v>
      </c>
      <c r="HM253">
        <v>96.6587</v>
      </c>
      <c r="HN253">
        <v>25.1809</v>
      </c>
      <c r="HO253">
        <v>85.1224</v>
      </c>
      <c r="HP253">
        <v>22.5039</v>
      </c>
      <c r="HQ253">
        <v>101.186</v>
      </c>
      <c r="HR253">
        <v>101.053</v>
      </c>
    </row>
    <row r="254" spans="1:226">
      <c r="A254">
        <v>238</v>
      </c>
      <c r="B254">
        <v>1678816299</v>
      </c>
      <c r="C254">
        <v>5979.900000095367</v>
      </c>
      <c r="D254" t="s">
        <v>837</v>
      </c>
      <c r="E254" t="s">
        <v>838</v>
      </c>
      <c r="F254">
        <v>5</v>
      </c>
      <c r="G254" t="s">
        <v>796</v>
      </c>
      <c r="H254" t="s">
        <v>354</v>
      </c>
      <c r="I254">
        <v>1678816291.5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103.2483742597845</v>
      </c>
      <c r="AK254">
        <v>113.9502303030302</v>
      </c>
      <c r="AL254">
        <v>-3.234781108039568</v>
      </c>
      <c r="AM254">
        <v>64.510054253129</v>
      </c>
      <c r="AN254">
        <f>(AP254 - AO254 + BO254*1E3/(8.314*(BQ254+273.15)) * AR254/BN254 * AQ254) * BN254/(100*BB254) * 1000/(1000 - AP254)</f>
        <v>0</v>
      </c>
      <c r="AO254">
        <v>22.58561859084533</v>
      </c>
      <c r="AP254">
        <v>24.04155454545455</v>
      </c>
      <c r="AQ254">
        <v>-8.946401686149328E-06</v>
      </c>
      <c r="AR254">
        <v>112.3375655850338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3.21</v>
      </c>
      <c r="BC254">
        <v>0.5</v>
      </c>
      <c r="BD254" t="s">
        <v>355</v>
      </c>
      <c r="BE254">
        <v>2</v>
      </c>
      <c r="BF254" t="b">
        <v>1</v>
      </c>
      <c r="BG254">
        <v>1678816291.5</v>
      </c>
      <c r="BH254">
        <v>133.4418518518519</v>
      </c>
      <c r="BI254">
        <v>115.6361814814815</v>
      </c>
      <c r="BJ254">
        <v>24.03487037037037</v>
      </c>
      <c r="BK254">
        <v>22.62143703703703</v>
      </c>
      <c r="BL254">
        <v>135.9954814814815</v>
      </c>
      <c r="BM254">
        <v>24.16242592592593</v>
      </c>
      <c r="BN254">
        <v>500.0855555555555</v>
      </c>
      <c r="BO254">
        <v>90.94492222222223</v>
      </c>
      <c r="BP254">
        <v>0.1000293037037037</v>
      </c>
      <c r="BQ254">
        <v>26.95398518518519</v>
      </c>
      <c r="BR254">
        <v>27.49134074074074</v>
      </c>
      <c r="BS254">
        <v>999.9000000000001</v>
      </c>
      <c r="BT254">
        <v>0</v>
      </c>
      <c r="BU254">
        <v>0</v>
      </c>
      <c r="BV254">
        <v>10003.55555555555</v>
      </c>
      <c r="BW254">
        <v>0</v>
      </c>
      <c r="BX254">
        <v>6.576279999999999</v>
      </c>
      <c r="BY254">
        <v>17.80561851851852</v>
      </c>
      <c r="BZ254">
        <v>136.7279259259259</v>
      </c>
      <c r="CA254">
        <v>118.3129148148148</v>
      </c>
      <c r="CB254">
        <v>1.413428148148148</v>
      </c>
      <c r="CC254">
        <v>115.6361814814815</v>
      </c>
      <c r="CD254">
        <v>22.62143703703703</v>
      </c>
      <c r="CE254">
        <v>2.185848888888889</v>
      </c>
      <c r="CF254">
        <v>2.057304814814815</v>
      </c>
      <c r="CG254">
        <v>18.85897407407408</v>
      </c>
      <c r="CH254">
        <v>17.8924</v>
      </c>
      <c r="CI254">
        <v>2000.007037037037</v>
      </c>
      <c r="CJ254">
        <v>0.9800045555555557</v>
      </c>
      <c r="CK254">
        <v>0.01999514444444444</v>
      </c>
      <c r="CL254">
        <v>0</v>
      </c>
      <c r="CM254">
        <v>2.40472962962963</v>
      </c>
      <c r="CN254">
        <v>0</v>
      </c>
      <c r="CO254">
        <v>9642.078148148148</v>
      </c>
      <c r="CP254">
        <v>16749.55185185185</v>
      </c>
      <c r="CQ254">
        <v>37.458</v>
      </c>
      <c r="CR254">
        <v>38.4347037037037</v>
      </c>
      <c r="CS254">
        <v>37.63418518518519</v>
      </c>
      <c r="CT254">
        <v>37.50459259259259</v>
      </c>
      <c r="CU254">
        <v>36.79822222222222</v>
      </c>
      <c r="CV254">
        <v>1960.017037037037</v>
      </c>
      <c r="CW254">
        <v>39.99</v>
      </c>
      <c r="CX254">
        <v>0</v>
      </c>
      <c r="CY254">
        <v>1678816304.1</v>
      </c>
      <c r="CZ254">
        <v>0</v>
      </c>
      <c r="DA254">
        <v>0</v>
      </c>
      <c r="DB254" t="s">
        <v>356</v>
      </c>
      <c r="DC254">
        <v>1678481775.6</v>
      </c>
      <c r="DD254">
        <v>1678481780.6</v>
      </c>
      <c r="DE254">
        <v>0</v>
      </c>
      <c r="DF254">
        <v>1.339</v>
      </c>
      <c r="DG254">
        <v>0.082</v>
      </c>
      <c r="DH254">
        <v>-1.99</v>
      </c>
      <c r="DI254">
        <v>-0.032</v>
      </c>
      <c r="DJ254">
        <v>420</v>
      </c>
      <c r="DK254">
        <v>29</v>
      </c>
      <c r="DL254">
        <v>0.33</v>
      </c>
      <c r="DM254">
        <v>0.22</v>
      </c>
      <c r="DN254">
        <v>17.5785675</v>
      </c>
      <c r="DO254">
        <v>3.978239774859254</v>
      </c>
      <c r="DP254">
        <v>0.4335319552163947</v>
      </c>
      <c r="DQ254">
        <v>0</v>
      </c>
      <c r="DR254">
        <v>1.39659975</v>
      </c>
      <c r="DS254">
        <v>0.4118862664165075</v>
      </c>
      <c r="DT254">
        <v>0.04068399024723977</v>
      </c>
      <c r="DU254">
        <v>0</v>
      </c>
      <c r="DV254">
        <v>0</v>
      </c>
      <c r="DW254">
        <v>2</v>
      </c>
      <c r="DX254" t="s">
        <v>365</v>
      </c>
      <c r="DY254">
        <v>2.98363</v>
      </c>
      <c r="DZ254">
        <v>2.71572</v>
      </c>
      <c r="EA254">
        <v>0.0300284</v>
      </c>
      <c r="EB254">
        <v>0.0243373</v>
      </c>
      <c r="EC254">
        <v>0.108425</v>
      </c>
      <c r="ED254">
        <v>0.101621</v>
      </c>
      <c r="EE254">
        <v>30879.2</v>
      </c>
      <c r="EF254">
        <v>31157.3</v>
      </c>
      <c r="EG254">
        <v>29585.2</v>
      </c>
      <c r="EH254">
        <v>29532</v>
      </c>
      <c r="EI254">
        <v>34943.1</v>
      </c>
      <c r="EJ254">
        <v>35250.8</v>
      </c>
      <c r="EK254">
        <v>41682.8</v>
      </c>
      <c r="EL254">
        <v>42072.4</v>
      </c>
      <c r="EM254">
        <v>1.97532</v>
      </c>
      <c r="EN254">
        <v>1.90108</v>
      </c>
      <c r="EO254">
        <v>0.133209</v>
      </c>
      <c r="EP254">
        <v>0</v>
      </c>
      <c r="EQ254">
        <v>25.299</v>
      </c>
      <c r="ER254">
        <v>999.9</v>
      </c>
      <c r="ES254">
        <v>49.7</v>
      </c>
      <c r="ET254">
        <v>33.4</v>
      </c>
      <c r="EU254">
        <v>28.2343</v>
      </c>
      <c r="EV254">
        <v>62.7114</v>
      </c>
      <c r="EW254">
        <v>32.5601</v>
      </c>
      <c r="EX254">
        <v>1</v>
      </c>
      <c r="EY254">
        <v>-0.106898</v>
      </c>
      <c r="EZ254">
        <v>0.230354</v>
      </c>
      <c r="FA254">
        <v>20.3401</v>
      </c>
      <c r="FB254">
        <v>5.21819</v>
      </c>
      <c r="FC254">
        <v>12.0099</v>
      </c>
      <c r="FD254">
        <v>4.9896</v>
      </c>
      <c r="FE254">
        <v>3.28858</v>
      </c>
      <c r="FF254">
        <v>9999</v>
      </c>
      <c r="FG254">
        <v>9999</v>
      </c>
      <c r="FH254">
        <v>9999</v>
      </c>
      <c r="FI254">
        <v>999.9</v>
      </c>
      <c r="FJ254">
        <v>1.86768</v>
      </c>
      <c r="FK254">
        <v>1.86676</v>
      </c>
      <c r="FL254">
        <v>1.86615</v>
      </c>
      <c r="FM254">
        <v>1.86612</v>
      </c>
      <c r="FN254">
        <v>1.86798</v>
      </c>
      <c r="FO254">
        <v>1.87041</v>
      </c>
      <c r="FP254">
        <v>1.86905</v>
      </c>
      <c r="FQ254">
        <v>1.87045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-2.468</v>
      </c>
      <c r="GF254">
        <v>-0.1275</v>
      </c>
      <c r="GG254">
        <v>-2.056217051124162</v>
      </c>
      <c r="GH254">
        <v>-0.003737517340571005</v>
      </c>
      <c r="GI254">
        <v>5.982085394622747E-07</v>
      </c>
      <c r="GJ254">
        <v>-1.391655459703326E-10</v>
      </c>
      <c r="GK254">
        <v>-0.1764639834609928</v>
      </c>
      <c r="GL254">
        <v>-0.02035982196881906</v>
      </c>
      <c r="GM254">
        <v>0.001568582532168705</v>
      </c>
      <c r="GN254">
        <v>-2.657820970413759E-05</v>
      </c>
      <c r="GO254">
        <v>3</v>
      </c>
      <c r="GP254">
        <v>2314</v>
      </c>
      <c r="GQ254">
        <v>1</v>
      </c>
      <c r="GR254">
        <v>27</v>
      </c>
      <c r="GS254">
        <v>5575.4</v>
      </c>
      <c r="GT254">
        <v>5575.3</v>
      </c>
      <c r="GU254">
        <v>0.318604</v>
      </c>
      <c r="GV254">
        <v>2.29126</v>
      </c>
      <c r="GW254">
        <v>1.39648</v>
      </c>
      <c r="GX254">
        <v>2.35107</v>
      </c>
      <c r="GY254">
        <v>1.49536</v>
      </c>
      <c r="GZ254">
        <v>2.50366</v>
      </c>
      <c r="HA254">
        <v>39.1676</v>
      </c>
      <c r="HB254">
        <v>24.035</v>
      </c>
      <c r="HC254">
        <v>18</v>
      </c>
      <c r="HD254">
        <v>527.92</v>
      </c>
      <c r="HE254">
        <v>436.767</v>
      </c>
      <c r="HF254">
        <v>25.1998</v>
      </c>
      <c r="HG254">
        <v>26.1386</v>
      </c>
      <c r="HH254">
        <v>30.0003</v>
      </c>
      <c r="HI254">
        <v>26.1881</v>
      </c>
      <c r="HJ254">
        <v>26.1472</v>
      </c>
      <c r="HK254">
        <v>6.38473</v>
      </c>
      <c r="HL254">
        <v>27.0332</v>
      </c>
      <c r="HM254">
        <v>96.6587</v>
      </c>
      <c r="HN254">
        <v>25.2274</v>
      </c>
      <c r="HO254">
        <v>65.0844</v>
      </c>
      <c r="HP254">
        <v>22.4795</v>
      </c>
      <c r="HQ254">
        <v>101.186</v>
      </c>
      <c r="HR254">
        <v>101.055</v>
      </c>
    </row>
    <row r="255" spans="1:226">
      <c r="A255">
        <v>239</v>
      </c>
      <c r="B255">
        <v>1678816304</v>
      </c>
      <c r="C255">
        <v>5984.900000095367</v>
      </c>
      <c r="D255" t="s">
        <v>839</v>
      </c>
      <c r="E255" t="s">
        <v>840</v>
      </c>
      <c r="F255">
        <v>5</v>
      </c>
      <c r="G255" t="s">
        <v>796</v>
      </c>
      <c r="H255" t="s">
        <v>354</v>
      </c>
      <c r="I255">
        <v>1678816296.214286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86.20565052118813</v>
      </c>
      <c r="AK255">
        <v>97.65796484848484</v>
      </c>
      <c r="AL255">
        <v>-3.260224581906517</v>
      </c>
      <c r="AM255">
        <v>64.510054253129</v>
      </c>
      <c r="AN255">
        <f>(AP255 - AO255 + BO255*1E3/(8.314*(BQ255+273.15)) * AR255/BN255 * AQ255) * BN255/(100*BB255) * 1000/(1000 - AP255)</f>
        <v>0</v>
      </c>
      <c r="AO255">
        <v>22.48634007116933</v>
      </c>
      <c r="AP255">
        <v>24.0229006060606</v>
      </c>
      <c r="AQ255">
        <v>-9.026647363624346E-05</v>
      </c>
      <c r="AR255">
        <v>112.3375655850338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3.21</v>
      </c>
      <c r="BC255">
        <v>0.5</v>
      </c>
      <c r="BD255" t="s">
        <v>355</v>
      </c>
      <c r="BE255">
        <v>2</v>
      </c>
      <c r="BF255" t="b">
        <v>1</v>
      </c>
      <c r="BG255">
        <v>1678816296.214286</v>
      </c>
      <c r="BH255">
        <v>118.4238857142857</v>
      </c>
      <c r="BI255">
        <v>100.2501821428571</v>
      </c>
      <c r="BJ255">
        <v>24.03731428571428</v>
      </c>
      <c r="BK255">
        <v>22.57449642857143</v>
      </c>
      <c r="BL255">
        <v>120.9234178571428</v>
      </c>
      <c r="BM255">
        <v>24.16485714285714</v>
      </c>
      <c r="BN255">
        <v>500.0808214285714</v>
      </c>
      <c r="BO255">
        <v>90.94571428571429</v>
      </c>
      <c r="BP255">
        <v>0.1000058785714286</v>
      </c>
      <c r="BQ255">
        <v>26.95293928571428</v>
      </c>
      <c r="BR255">
        <v>27.48696785714285</v>
      </c>
      <c r="BS255">
        <v>999.9000000000002</v>
      </c>
      <c r="BT255">
        <v>0</v>
      </c>
      <c r="BU255">
        <v>0</v>
      </c>
      <c r="BV255">
        <v>10002.12892857143</v>
      </c>
      <c r="BW255">
        <v>0</v>
      </c>
      <c r="BX255">
        <v>6.576279999999999</v>
      </c>
      <c r="BY255">
        <v>18.1736</v>
      </c>
      <c r="BZ255">
        <v>121.3405857142857</v>
      </c>
      <c r="CA255">
        <v>102.5663035714286</v>
      </c>
      <c r="CB255">
        <v>1.462817857142857</v>
      </c>
      <c r="CC255">
        <v>100.2501821428571</v>
      </c>
      <c r="CD255">
        <v>22.57449642857143</v>
      </c>
      <c r="CE255">
        <v>2.186090714285714</v>
      </c>
      <c r="CF255">
        <v>2.053053214285714</v>
      </c>
      <c r="CG255">
        <v>18.86074285714286</v>
      </c>
      <c r="CH255">
        <v>17.85951428571429</v>
      </c>
      <c r="CI255">
        <v>1999.997857142857</v>
      </c>
      <c r="CJ255">
        <v>0.9800043214285716</v>
      </c>
      <c r="CK255">
        <v>0.01999537857142857</v>
      </c>
      <c r="CL255">
        <v>0</v>
      </c>
      <c r="CM255">
        <v>2.410403571428571</v>
      </c>
      <c r="CN255">
        <v>0</v>
      </c>
      <c r="CO255">
        <v>9654.625357142857</v>
      </c>
      <c r="CP255">
        <v>16749.47142857143</v>
      </c>
      <c r="CQ255">
        <v>37.44375</v>
      </c>
      <c r="CR255">
        <v>38.41928571428571</v>
      </c>
      <c r="CS255">
        <v>37.61825</v>
      </c>
      <c r="CT255">
        <v>37.5</v>
      </c>
      <c r="CU255">
        <v>36.77878571428572</v>
      </c>
      <c r="CV255">
        <v>1960.007857142857</v>
      </c>
      <c r="CW255">
        <v>39.99</v>
      </c>
      <c r="CX255">
        <v>0</v>
      </c>
      <c r="CY255">
        <v>1678816308.9</v>
      </c>
      <c r="CZ255">
        <v>0</v>
      </c>
      <c r="DA255">
        <v>0</v>
      </c>
      <c r="DB255" t="s">
        <v>356</v>
      </c>
      <c r="DC255">
        <v>1678481775.6</v>
      </c>
      <c r="DD255">
        <v>1678481780.6</v>
      </c>
      <c r="DE255">
        <v>0</v>
      </c>
      <c r="DF255">
        <v>1.339</v>
      </c>
      <c r="DG255">
        <v>0.082</v>
      </c>
      <c r="DH255">
        <v>-1.99</v>
      </c>
      <c r="DI255">
        <v>-0.032</v>
      </c>
      <c r="DJ255">
        <v>420</v>
      </c>
      <c r="DK255">
        <v>29</v>
      </c>
      <c r="DL255">
        <v>0.33</v>
      </c>
      <c r="DM255">
        <v>0.22</v>
      </c>
      <c r="DN255">
        <v>17.9597825</v>
      </c>
      <c r="DO255">
        <v>4.228409380863008</v>
      </c>
      <c r="DP255">
        <v>0.4625193027796245</v>
      </c>
      <c r="DQ255">
        <v>0</v>
      </c>
      <c r="DR255">
        <v>1.429951</v>
      </c>
      <c r="DS255">
        <v>0.5608829268292668</v>
      </c>
      <c r="DT255">
        <v>0.05524591649162861</v>
      </c>
      <c r="DU255">
        <v>0</v>
      </c>
      <c r="DV255">
        <v>0</v>
      </c>
      <c r="DW255">
        <v>2</v>
      </c>
      <c r="DX255" t="s">
        <v>365</v>
      </c>
      <c r="DY255">
        <v>2.98328</v>
      </c>
      <c r="DZ255">
        <v>2.7155</v>
      </c>
      <c r="EA255">
        <v>0.0258767</v>
      </c>
      <c r="EB255">
        <v>0.0199622</v>
      </c>
      <c r="EC255">
        <v>0.108368</v>
      </c>
      <c r="ED255">
        <v>0.101375</v>
      </c>
      <c r="EE255">
        <v>31011.6</v>
      </c>
      <c r="EF255">
        <v>31297.4</v>
      </c>
      <c r="EG255">
        <v>29585.4</v>
      </c>
      <c r="EH255">
        <v>29532.3</v>
      </c>
      <c r="EI255">
        <v>34945.4</v>
      </c>
      <c r="EJ255">
        <v>35261</v>
      </c>
      <c r="EK255">
        <v>41682.9</v>
      </c>
      <c r="EL255">
        <v>42073</v>
      </c>
      <c r="EM255">
        <v>1.97545</v>
      </c>
      <c r="EN255">
        <v>1.9009</v>
      </c>
      <c r="EO255">
        <v>0.133082</v>
      </c>
      <c r="EP255">
        <v>0</v>
      </c>
      <c r="EQ255">
        <v>25.3008</v>
      </c>
      <c r="ER255">
        <v>999.9</v>
      </c>
      <c r="ES255">
        <v>49.7</v>
      </c>
      <c r="ET255">
        <v>33.4</v>
      </c>
      <c r="EU255">
        <v>28.2348</v>
      </c>
      <c r="EV255">
        <v>62.7514</v>
      </c>
      <c r="EW255">
        <v>32.8125</v>
      </c>
      <c r="EX255">
        <v>1</v>
      </c>
      <c r="EY255">
        <v>-0.108163</v>
      </c>
      <c r="EZ255">
        <v>-0.0863072</v>
      </c>
      <c r="FA255">
        <v>20.3409</v>
      </c>
      <c r="FB255">
        <v>5.21924</v>
      </c>
      <c r="FC255">
        <v>12.0099</v>
      </c>
      <c r="FD255">
        <v>4.9896</v>
      </c>
      <c r="FE255">
        <v>3.28865</v>
      </c>
      <c r="FF255">
        <v>9999</v>
      </c>
      <c r="FG255">
        <v>9999</v>
      </c>
      <c r="FH255">
        <v>9999</v>
      </c>
      <c r="FI255">
        <v>999.9</v>
      </c>
      <c r="FJ255">
        <v>1.86769</v>
      </c>
      <c r="FK255">
        <v>1.86677</v>
      </c>
      <c r="FL255">
        <v>1.86615</v>
      </c>
      <c r="FM255">
        <v>1.86612</v>
      </c>
      <c r="FN255">
        <v>1.86798</v>
      </c>
      <c r="FO255">
        <v>1.87041</v>
      </c>
      <c r="FP255">
        <v>1.86905</v>
      </c>
      <c r="FQ255">
        <v>1.87046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-2.41</v>
      </c>
      <c r="GF255">
        <v>-0.1276</v>
      </c>
      <c r="GG255">
        <v>-2.056217051124162</v>
      </c>
      <c r="GH255">
        <v>-0.003737517340571005</v>
      </c>
      <c r="GI255">
        <v>5.982085394622747E-07</v>
      </c>
      <c r="GJ255">
        <v>-1.391655459703326E-10</v>
      </c>
      <c r="GK255">
        <v>-0.1764639834609928</v>
      </c>
      <c r="GL255">
        <v>-0.02035982196881906</v>
      </c>
      <c r="GM255">
        <v>0.001568582532168705</v>
      </c>
      <c r="GN255">
        <v>-2.657820970413759E-05</v>
      </c>
      <c r="GO255">
        <v>3</v>
      </c>
      <c r="GP255">
        <v>2314</v>
      </c>
      <c r="GQ255">
        <v>1</v>
      </c>
      <c r="GR255">
        <v>27</v>
      </c>
      <c r="GS255">
        <v>5575.5</v>
      </c>
      <c r="GT255">
        <v>5575.4</v>
      </c>
      <c r="GU255">
        <v>0.283203</v>
      </c>
      <c r="GV255">
        <v>2.31934</v>
      </c>
      <c r="GW255">
        <v>1.39648</v>
      </c>
      <c r="GX255">
        <v>2.34863</v>
      </c>
      <c r="GY255">
        <v>1.49536</v>
      </c>
      <c r="GZ255">
        <v>2.43042</v>
      </c>
      <c r="HA255">
        <v>39.1676</v>
      </c>
      <c r="HB255">
        <v>24.0262</v>
      </c>
      <c r="HC255">
        <v>18</v>
      </c>
      <c r="HD255">
        <v>527.9829999999999</v>
      </c>
      <c r="HE255">
        <v>436.641</v>
      </c>
      <c r="HF255">
        <v>25.1959</v>
      </c>
      <c r="HG255">
        <v>26.1369</v>
      </c>
      <c r="HH255">
        <v>29.9995</v>
      </c>
      <c r="HI255">
        <v>26.1859</v>
      </c>
      <c r="HJ255">
        <v>26.1446</v>
      </c>
      <c r="HK255">
        <v>5.66392</v>
      </c>
      <c r="HL255">
        <v>27.0332</v>
      </c>
      <c r="HM255">
        <v>96.2876</v>
      </c>
      <c r="HN255">
        <v>25.2408</v>
      </c>
      <c r="HO255">
        <v>51.7265</v>
      </c>
      <c r="HP255">
        <v>22.4692</v>
      </c>
      <c r="HQ255">
        <v>101.186</v>
      </c>
      <c r="HR255">
        <v>101.056</v>
      </c>
    </row>
    <row r="256" spans="1:226">
      <c r="A256">
        <v>240</v>
      </c>
      <c r="B256">
        <v>1678816309</v>
      </c>
      <c r="C256">
        <v>5989.900000095367</v>
      </c>
      <c r="D256" t="s">
        <v>841</v>
      </c>
      <c r="E256" t="s">
        <v>842</v>
      </c>
      <c r="F256">
        <v>5</v>
      </c>
      <c r="G256" t="s">
        <v>796</v>
      </c>
      <c r="H256" t="s">
        <v>354</v>
      </c>
      <c r="I256">
        <v>1678816301.5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69.08223554144213</v>
      </c>
      <c r="AK256">
        <v>81.18844303030301</v>
      </c>
      <c r="AL256">
        <v>-3.29958715070585</v>
      </c>
      <c r="AM256">
        <v>64.510054253129</v>
      </c>
      <c r="AN256">
        <f>(AP256 - AO256 + BO256*1E3/(8.314*(BQ256+273.15)) * AR256/BN256 * AQ256) * BN256/(100*BB256) * 1000/(1000 - AP256)</f>
        <v>0</v>
      </c>
      <c r="AO256">
        <v>22.38747252924254</v>
      </c>
      <c r="AP256">
        <v>24.00835454545455</v>
      </c>
      <c r="AQ256">
        <v>-7.572169636260629E-05</v>
      </c>
      <c r="AR256">
        <v>112.3375655850338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3.21</v>
      </c>
      <c r="BC256">
        <v>0.5</v>
      </c>
      <c r="BD256" t="s">
        <v>355</v>
      </c>
      <c r="BE256">
        <v>2</v>
      </c>
      <c r="BF256" t="b">
        <v>1</v>
      </c>
      <c r="BG256">
        <v>1678816301.5</v>
      </c>
      <c r="BH256">
        <v>101.6297</v>
      </c>
      <c r="BI256">
        <v>82.77728888888889</v>
      </c>
      <c r="BJ256">
        <v>24.02974074074074</v>
      </c>
      <c r="BK256">
        <v>22.50766296296296</v>
      </c>
      <c r="BL256">
        <v>104.0684851851852</v>
      </c>
      <c r="BM256">
        <v>24.15734814814815</v>
      </c>
      <c r="BN256">
        <v>500.0537407407407</v>
      </c>
      <c r="BO256">
        <v>90.94716296296298</v>
      </c>
      <c r="BP256">
        <v>0.09995911111111111</v>
      </c>
      <c r="BQ256">
        <v>26.95001111111111</v>
      </c>
      <c r="BR256">
        <v>27.47861111111111</v>
      </c>
      <c r="BS256">
        <v>999.9000000000001</v>
      </c>
      <c r="BT256">
        <v>0</v>
      </c>
      <c r="BU256">
        <v>0</v>
      </c>
      <c r="BV256">
        <v>10004.42407407408</v>
      </c>
      <c r="BW256">
        <v>0</v>
      </c>
      <c r="BX256">
        <v>6.576279999999999</v>
      </c>
      <c r="BY256">
        <v>18.85233333333333</v>
      </c>
      <c r="BZ256">
        <v>104.1321</v>
      </c>
      <c r="CA256">
        <v>84.68441481481484</v>
      </c>
      <c r="CB256">
        <v>1.52207037037037</v>
      </c>
      <c r="CC256">
        <v>82.77728888888889</v>
      </c>
      <c r="CD256">
        <v>22.50766296296296</v>
      </c>
      <c r="CE256">
        <v>2.185436296296297</v>
      </c>
      <c r="CF256">
        <v>2.047007777777778</v>
      </c>
      <c r="CG256">
        <v>18.85594444444444</v>
      </c>
      <c r="CH256">
        <v>17.81264074074074</v>
      </c>
      <c r="CI256">
        <v>2000.011111111111</v>
      </c>
      <c r="CJ256">
        <v>0.9800042222222224</v>
      </c>
      <c r="CK256">
        <v>0.01999547777777777</v>
      </c>
      <c r="CL256">
        <v>0</v>
      </c>
      <c r="CM256">
        <v>2.332040740740741</v>
      </c>
      <c r="CN256">
        <v>0</v>
      </c>
      <c r="CO256">
        <v>9670.475925925928</v>
      </c>
      <c r="CP256">
        <v>16749.58148148148</v>
      </c>
      <c r="CQ256">
        <v>37.437</v>
      </c>
      <c r="CR256">
        <v>38.39796296296296</v>
      </c>
      <c r="CS256">
        <v>37.597</v>
      </c>
      <c r="CT256">
        <v>37.5</v>
      </c>
      <c r="CU256">
        <v>36.75918518518519</v>
      </c>
      <c r="CV256">
        <v>1960.021111111111</v>
      </c>
      <c r="CW256">
        <v>39.99</v>
      </c>
      <c r="CX256">
        <v>0</v>
      </c>
      <c r="CY256">
        <v>1678816314.3</v>
      </c>
      <c r="CZ256">
        <v>0</v>
      </c>
      <c r="DA256">
        <v>0</v>
      </c>
      <c r="DB256" t="s">
        <v>356</v>
      </c>
      <c r="DC256">
        <v>1678481775.6</v>
      </c>
      <c r="DD256">
        <v>1678481780.6</v>
      </c>
      <c r="DE256">
        <v>0</v>
      </c>
      <c r="DF256">
        <v>1.339</v>
      </c>
      <c r="DG256">
        <v>0.082</v>
      </c>
      <c r="DH256">
        <v>-1.99</v>
      </c>
      <c r="DI256">
        <v>-0.032</v>
      </c>
      <c r="DJ256">
        <v>420</v>
      </c>
      <c r="DK256">
        <v>29</v>
      </c>
      <c r="DL256">
        <v>0.33</v>
      </c>
      <c r="DM256">
        <v>0.22</v>
      </c>
      <c r="DN256">
        <v>18.44924390243902</v>
      </c>
      <c r="DO256">
        <v>7.337088501742171</v>
      </c>
      <c r="DP256">
        <v>0.74601100660447</v>
      </c>
      <c r="DQ256">
        <v>0</v>
      </c>
      <c r="DR256">
        <v>1.483769268292683</v>
      </c>
      <c r="DS256">
        <v>0.670756306620208</v>
      </c>
      <c r="DT256">
        <v>0.06779437592294568</v>
      </c>
      <c r="DU256">
        <v>0</v>
      </c>
      <c r="DV256">
        <v>0</v>
      </c>
      <c r="DW256">
        <v>2</v>
      </c>
      <c r="DX256" t="s">
        <v>365</v>
      </c>
      <c r="DY256">
        <v>2.98371</v>
      </c>
      <c r="DZ256">
        <v>2.71565</v>
      </c>
      <c r="EA256">
        <v>0.0216115</v>
      </c>
      <c r="EB256">
        <v>0.0154951</v>
      </c>
      <c r="EC256">
        <v>0.108315</v>
      </c>
      <c r="ED256">
        <v>0.100877</v>
      </c>
      <c r="EE256">
        <v>31147.4</v>
      </c>
      <c r="EF256">
        <v>31440.2</v>
      </c>
      <c r="EG256">
        <v>29585.4</v>
      </c>
      <c r="EH256">
        <v>29532.4</v>
      </c>
      <c r="EI256">
        <v>34947.5</v>
      </c>
      <c r="EJ256">
        <v>35281.2</v>
      </c>
      <c r="EK256">
        <v>41683</v>
      </c>
      <c r="EL256">
        <v>42073.3</v>
      </c>
      <c r="EM256">
        <v>1.97532</v>
      </c>
      <c r="EN256">
        <v>1.9005</v>
      </c>
      <c r="EO256">
        <v>0.132531</v>
      </c>
      <c r="EP256">
        <v>0</v>
      </c>
      <c r="EQ256">
        <v>25.3018</v>
      </c>
      <c r="ER256">
        <v>999.9</v>
      </c>
      <c r="ES256">
        <v>49.7</v>
      </c>
      <c r="ET256">
        <v>33.4</v>
      </c>
      <c r="EU256">
        <v>28.2305</v>
      </c>
      <c r="EV256">
        <v>62.7914</v>
      </c>
      <c r="EW256">
        <v>33.1811</v>
      </c>
      <c r="EX256">
        <v>1</v>
      </c>
      <c r="EY256">
        <v>-0.108072</v>
      </c>
      <c r="EZ256">
        <v>-0.206936</v>
      </c>
      <c r="FA256">
        <v>20.341</v>
      </c>
      <c r="FB256">
        <v>5.21864</v>
      </c>
      <c r="FC256">
        <v>12.0099</v>
      </c>
      <c r="FD256">
        <v>4.98945</v>
      </c>
      <c r="FE256">
        <v>3.28858</v>
      </c>
      <c r="FF256">
        <v>9999</v>
      </c>
      <c r="FG256">
        <v>9999</v>
      </c>
      <c r="FH256">
        <v>9999</v>
      </c>
      <c r="FI256">
        <v>999.9</v>
      </c>
      <c r="FJ256">
        <v>1.86769</v>
      </c>
      <c r="FK256">
        <v>1.86676</v>
      </c>
      <c r="FL256">
        <v>1.86615</v>
      </c>
      <c r="FM256">
        <v>1.86612</v>
      </c>
      <c r="FN256">
        <v>1.86798</v>
      </c>
      <c r="FO256">
        <v>1.87042</v>
      </c>
      <c r="FP256">
        <v>1.86905</v>
      </c>
      <c r="FQ256">
        <v>1.87045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-2.351</v>
      </c>
      <c r="GF256">
        <v>-0.1279</v>
      </c>
      <c r="GG256">
        <v>-2.056217051124162</v>
      </c>
      <c r="GH256">
        <v>-0.003737517340571005</v>
      </c>
      <c r="GI256">
        <v>5.982085394622747E-07</v>
      </c>
      <c r="GJ256">
        <v>-1.391655459703326E-10</v>
      </c>
      <c r="GK256">
        <v>-0.1764639834609928</v>
      </c>
      <c r="GL256">
        <v>-0.02035982196881906</v>
      </c>
      <c r="GM256">
        <v>0.001568582532168705</v>
      </c>
      <c r="GN256">
        <v>-2.657820970413759E-05</v>
      </c>
      <c r="GO256">
        <v>3</v>
      </c>
      <c r="GP256">
        <v>2314</v>
      </c>
      <c r="GQ256">
        <v>1</v>
      </c>
      <c r="GR256">
        <v>27</v>
      </c>
      <c r="GS256">
        <v>5575.6</v>
      </c>
      <c r="GT256">
        <v>5575.5</v>
      </c>
      <c r="GU256">
        <v>0.244141</v>
      </c>
      <c r="GV256">
        <v>2.32788</v>
      </c>
      <c r="GW256">
        <v>1.39771</v>
      </c>
      <c r="GX256">
        <v>2.34619</v>
      </c>
      <c r="GY256">
        <v>1.49536</v>
      </c>
      <c r="GZ256">
        <v>2.55859</v>
      </c>
      <c r="HA256">
        <v>39.1676</v>
      </c>
      <c r="HB256">
        <v>24.0437</v>
      </c>
      <c r="HC256">
        <v>18</v>
      </c>
      <c r="HD256">
        <v>527.886</v>
      </c>
      <c r="HE256">
        <v>436.384</v>
      </c>
      <c r="HF256">
        <v>25.2187</v>
      </c>
      <c r="HG256">
        <v>26.1353</v>
      </c>
      <c r="HH256">
        <v>29.9998</v>
      </c>
      <c r="HI256">
        <v>26.1843</v>
      </c>
      <c r="HJ256">
        <v>26.1423</v>
      </c>
      <c r="HK256">
        <v>4.8899</v>
      </c>
      <c r="HL256">
        <v>26.7516</v>
      </c>
      <c r="HM256">
        <v>96.2876</v>
      </c>
      <c r="HN256">
        <v>25.2566</v>
      </c>
      <c r="HO256">
        <v>31.6891</v>
      </c>
      <c r="HP256">
        <v>22.4707</v>
      </c>
      <c r="HQ256">
        <v>101.186</v>
      </c>
      <c r="HR256">
        <v>101.057</v>
      </c>
    </row>
    <row r="257" spans="1:226">
      <c r="A257">
        <v>241</v>
      </c>
      <c r="B257">
        <v>1678816406</v>
      </c>
      <c r="C257">
        <v>6086.900000095367</v>
      </c>
      <c r="D257" t="s">
        <v>843</v>
      </c>
      <c r="E257" t="s">
        <v>844</v>
      </c>
      <c r="F257">
        <v>5</v>
      </c>
      <c r="G257" t="s">
        <v>796</v>
      </c>
      <c r="H257" t="s">
        <v>354</v>
      </c>
      <c r="I257">
        <v>1678816398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429.0632506119638</v>
      </c>
      <c r="AK257">
        <v>418.7315212121212</v>
      </c>
      <c r="AL257">
        <v>-0.007412200264684548</v>
      </c>
      <c r="AM257">
        <v>64.510054253129</v>
      </c>
      <c r="AN257">
        <f>(AP257 - AO257 + BO257*1E3/(8.314*(BQ257+273.15)) * AR257/BN257 * AQ257) * BN257/(100*BB257) * 1000/(1000 - AP257)</f>
        <v>0</v>
      </c>
      <c r="AO257">
        <v>22.41568593638854</v>
      </c>
      <c r="AP257">
        <v>24.00012060606061</v>
      </c>
      <c r="AQ257">
        <v>0.003231869805162482</v>
      </c>
      <c r="AR257">
        <v>112.3375655850338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3.21</v>
      </c>
      <c r="BC257">
        <v>0.5</v>
      </c>
      <c r="BD257" t="s">
        <v>355</v>
      </c>
      <c r="BE257">
        <v>2</v>
      </c>
      <c r="BF257" t="b">
        <v>1</v>
      </c>
      <c r="BG257">
        <v>1678816398</v>
      </c>
      <c r="BH257">
        <v>408.8886774193548</v>
      </c>
      <c r="BI257">
        <v>419.5643870967742</v>
      </c>
      <c r="BJ257">
        <v>23.94232258064516</v>
      </c>
      <c r="BK257">
        <v>22.38024516129031</v>
      </c>
      <c r="BL257">
        <v>412.3941935483871</v>
      </c>
      <c r="BM257">
        <v>24.07071290322581</v>
      </c>
      <c r="BN257">
        <v>500.068870967742</v>
      </c>
      <c r="BO257">
        <v>90.94499677419356</v>
      </c>
      <c r="BP257">
        <v>0.09999492580645164</v>
      </c>
      <c r="BQ257">
        <v>26.99531612903226</v>
      </c>
      <c r="BR257">
        <v>27.52214193548387</v>
      </c>
      <c r="BS257">
        <v>999.9000000000003</v>
      </c>
      <c r="BT257">
        <v>0</v>
      </c>
      <c r="BU257">
        <v>0</v>
      </c>
      <c r="BV257">
        <v>9999.06935483871</v>
      </c>
      <c r="BW257">
        <v>0</v>
      </c>
      <c r="BX257">
        <v>6.576279999999999</v>
      </c>
      <c r="BY257">
        <v>-10.67564516129032</v>
      </c>
      <c r="BZ257">
        <v>418.9185806451612</v>
      </c>
      <c r="CA257">
        <v>429.1693548387097</v>
      </c>
      <c r="CB257">
        <v>1.562089032258065</v>
      </c>
      <c r="CC257">
        <v>419.5643870967742</v>
      </c>
      <c r="CD257">
        <v>22.38024516129031</v>
      </c>
      <c r="CE257">
        <v>2.177435483870968</v>
      </c>
      <c r="CF257">
        <v>2.035371290322581</v>
      </c>
      <c r="CG257">
        <v>18.79722580645161</v>
      </c>
      <c r="CH257">
        <v>17.72217419354839</v>
      </c>
      <c r="CI257">
        <v>1999.983548387096</v>
      </c>
      <c r="CJ257">
        <v>0.9800013870967744</v>
      </c>
      <c r="CK257">
        <v>0.01999831290322581</v>
      </c>
      <c r="CL257">
        <v>0</v>
      </c>
      <c r="CM257">
        <v>2.328116129032258</v>
      </c>
      <c r="CN257">
        <v>0</v>
      </c>
      <c r="CO257">
        <v>9598.787741935486</v>
      </c>
      <c r="CP257">
        <v>16749.32258064516</v>
      </c>
      <c r="CQ257">
        <v>37.24390322580645</v>
      </c>
      <c r="CR257">
        <v>38.20732258064514</v>
      </c>
      <c r="CS257">
        <v>37.383</v>
      </c>
      <c r="CT257">
        <v>37.31199999999998</v>
      </c>
      <c r="CU257">
        <v>36.56606451612902</v>
      </c>
      <c r="CV257">
        <v>1959.983548387096</v>
      </c>
      <c r="CW257">
        <v>40</v>
      </c>
      <c r="CX257">
        <v>0</v>
      </c>
      <c r="CY257">
        <v>1678816410.9</v>
      </c>
      <c r="CZ257">
        <v>0</v>
      </c>
      <c r="DA257">
        <v>0</v>
      </c>
      <c r="DB257" t="s">
        <v>356</v>
      </c>
      <c r="DC257">
        <v>1678481775.6</v>
      </c>
      <c r="DD257">
        <v>1678481780.6</v>
      </c>
      <c r="DE257">
        <v>0</v>
      </c>
      <c r="DF257">
        <v>1.339</v>
      </c>
      <c r="DG257">
        <v>0.082</v>
      </c>
      <c r="DH257">
        <v>-1.99</v>
      </c>
      <c r="DI257">
        <v>-0.032</v>
      </c>
      <c r="DJ257">
        <v>420</v>
      </c>
      <c r="DK257">
        <v>29</v>
      </c>
      <c r="DL257">
        <v>0.33</v>
      </c>
      <c r="DM257">
        <v>0.22</v>
      </c>
      <c r="DN257">
        <v>-10.5610525</v>
      </c>
      <c r="DO257">
        <v>-1.920984990619115</v>
      </c>
      <c r="DP257">
        <v>0.2008360736863526</v>
      </c>
      <c r="DQ257">
        <v>0</v>
      </c>
      <c r="DR257">
        <v>1.58587175</v>
      </c>
      <c r="DS257">
        <v>-0.4052193996247697</v>
      </c>
      <c r="DT257">
        <v>0.04830241515118577</v>
      </c>
      <c r="DU257">
        <v>0</v>
      </c>
      <c r="DV257">
        <v>0</v>
      </c>
      <c r="DW257">
        <v>2</v>
      </c>
      <c r="DX257" t="s">
        <v>365</v>
      </c>
      <c r="DY257">
        <v>2.98368</v>
      </c>
      <c r="DZ257">
        <v>2.7155</v>
      </c>
      <c r="EA257">
        <v>0.0936997</v>
      </c>
      <c r="EB257">
        <v>0.0940797</v>
      </c>
      <c r="EC257">
        <v>0.108314</v>
      </c>
      <c r="ED257">
        <v>0.101185</v>
      </c>
      <c r="EE257">
        <v>28854.2</v>
      </c>
      <c r="EF257">
        <v>28931.7</v>
      </c>
      <c r="EG257">
        <v>29586.9</v>
      </c>
      <c r="EH257">
        <v>29533.4</v>
      </c>
      <c r="EI257">
        <v>34950.4</v>
      </c>
      <c r="EJ257">
        <v>35271</v>
      </c>
      <c r="EK257">
        <v>41684.9</v>
      </c>
      <c r="EL257">
        <v>42074.2</v>
      </c>
      <c r="EM257">
        <v>1.97565</v>
      </c>
      <c r="EN257">
        <v>1.90185</v>
      </c>
      <c r="EO257">
        <v>0.129901</v>
      </c>
      <c r="EP257">
        <v>0</v>
      </c>
      <c r="EQ257">
        <v>25.381</v>
      </c>
      <c r="ER257">
        <v>999.9</v>
      </c>
      <c r="ES257">
        <v>49.3</v>
      </c>
      <c r="ET257">
        <v>33.4</v>
      </c>
      <c r="EU257">
        <v>28.0093</v>
      </c>
      <c r="EV257">
        <v>62.9314</v>
      </c>
      <c r="EW257">
        <v>32.6162</v>
      </c>
      <c r="EX257">
        <v>1</v>
      </c>
      <c r="EY257">
        <v>-0.110549</v>
      </c>
      <c r="EZ257">
        <v>0.0441639</v>
      </c>
      <c r="FA257">
        <v>20.3416</v>
      </c>
      <c r="FB257">
        <v>5.22148</v>
      </c>
      <c r="FC257">
        <v>12.0099</v>
      </c>
      <c r="FD257">
        <v>4.99</v>
      </c>
      <c r="FE257">
        <v>3.28895</v>
      </c>
      <c r="FF257">
        <v>9999</v>
      </c>
      <c r="FG257">
        <v>9999</v>
      </c>
      <c r="FH257">
        <v>9999</v>
      </c>
      <c r="FI257">
        <v>999.9</v>
      </c>
      <c r="FJ257">
        <v>1.86769</v>
      </c>
      <c r="FK257">
        <v>1.86676</v>
      </c>
      <c r="FL257">
        <v>1.86615</v>
      </c>
      <c r="FM257">
        <v>1.86611</v>
      </c>
      <c r="FN257">
        <v>1.86798</v>
      </c>
      <c r="FO257">
        <v>1.87041</v>
      </c>
      <c r="FP257">
        <v>1.86905</v>
      </c>
      <c r="FQ257">
        <v>1.87043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-3.505</v>
      </c>
      <c r="GF257">
        <v>-0.1278</v>
      </c>
      <c r="GG257">
        <v>-2.056217051124162</v>
      </c>
      <c r="GH257">
        <v>-0.003737517340571005</v>
      </c>
      <c r="GI257">
        <v>5.982085394622747E-07</v>
      </c>
      <c r="GJ257">
        <v>-1.391655459703326E-10</v>
      </c>
      <c r="GK257">
        <v>-0.1764639834609928</v>
      </c>
      <c r="GL257">
        <v>-0.02035982196881906</v>
      </c>
      <c r="GM257">
        <v>0.001568582532168705</v>
      </c>
      <c r="GN257">
        <v>-2.657820970413759E-05</v>
      </c>
      <c r="GO257">
        <v>3</v>
      </c>
      <c r="GP257">
        <v>2314</v>
      </c>
      <c r="GQ257">
        <v>1</v>
      </c>
      <c r="GR257">
        <v>27</v>
      </c>
      <c r="GS257">
        <v>5577.2</v>
      </c>
      <c r="GT257">
        <v>5577.1</v>
      </c>
      <c r="GU257">
        <v>1.05835</v>
      </c>
      <c r="GV257">
        <v>2.24609</v>
      </c>
      <c r="GW257">
        <v>1.39648</v>
      </c>
      <c r="GX257">
        <v>2.34863</v>
      </c>
      <c r="GY257">
        <v>1.49536</v>
      </c>
      <c r="GZ257">
        <v>2.47925</v>
      </c>
      <c r="HA257">
        <v>39.1676</v>
      </c>
      <c r="HB257">
        <v>24.035</v>
      </c>
      <c r="HC257">
        <v>18</v>
      </c>
      <c r="HD257">
        <v>527.817</v>
      </c>
      <c r="HE257">
        <v>436.974</v>
      </c>
      <c r="HF257">
        <v>25.2139</v>
      </c>
      <c r="HG257">
        <v>26.1074</v>
      </c>
      <c r="HH257">
        <v>30</v>
      </c>
      <c r="HI257">
        <v>26.1535</v>
      </c>
      <c r="HJ257">
        <v>26.114</v>
      </c>
      <c r="HK257">
        <v>21.1907</v>
      </c>
      <c r="HL257">
        <v>26.4184</v>
      </c>
      <c r="HM257">
        <v>95.5428</v>
      </c>
      <c r="HN257">
        <v>25.2075</v>
      </c>
      <c r="HO257">
        <v>426.292</v>
      </c>
      <c r="HP257">
        <v>22.4407</v>
      </c>
      <c r="HQ257">
        <v>101.191</v>
      </c>
      <c r="HR257">
        <v>101.059</v>
      </c>
    </row>
    <row r="258" spans="1:226">
      <c r="A258">
        <v>242</v>
      </c>
      <c r="B258">
        <v>1678816411</v>
      </c>
      <c r="C258">
        <v>6091.900000095367</v>
      </c>
      <c r="D258" t="s">
        <v>845</v>
      </c>
      <c r="E258" t="s">
        <v>846</v>
      </c>
      <c r="F258">
        <v>5</v>
      </c>
      <c r="G258" t="s">
        <v>796</v>
      </c>
      <c r="H258" t="s">
        <v>354</v>
      </c>
      <c r="I258">
        <v>1678816403.155172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429.3620674232636</v>
      </c>
      <c r="AK258">
        <v>418.7098363636362</v>
      </c>
      <c r="AL258">
        <v>-0.0007229088141943438</v>
      </c>
      <c r="AM258">
        <v>64.510054253129</v>
      </c>
      <c r="AN258">
        <f>(AP258 - AO258 + BO258*1E3/(8.314*(BQ258+273.15)) * AR258/BN258 * AQ258) * BN258/(100*BB258) * 1000/(1000 - AP258)</f>
        <v>0</v>
      </c>
      <c r="AO258">
        <v>22.43471791064329</v>
      </c>
      <c r="AP258">
        <v>24.01590484848485</v>
      </c>
      <c r="AQ258">
        <v>0.0005221651282809551</v>
      </c>
      <c r="AR258">
        <v>112.3375655850338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3.21</v>
      </c>
      <c r="BC258">
        <v>0.5</v>
      </c>
      <c r="BD258" t="s">
        <v>355</v>
      </c>
      <c r="BE258">
        <v>2</v>
      </c>
      <c r="BF258" t="b">
        <v>1</v>
      </c>
      <c r="BG258">
        <v>1678816403.155172</v>
      </c>
      <c r="BH258">
        <v>408.752</v>
      </c>
      <c r="BI258">
        <v>419.7170344827586</v>
      </c>
      <c r="BJ258">
        <v>23.98037586206896</v>
      </c>
      <c r="BK258">
        <v>22.41941034482759</v>
      </c>
      <c r="BL258">
        <v>412.2569655172414</v>
      </c>
      <c r="BM258">
        <v>24.10842413793103</v>
      </c>
      <c r="BN258">
        <v>500.0612068965517</v>
      </c>
      <c r="BO258">
        <v>90.9455448275862</v>
      </c>
      <c r="BP258">
        <v>0.09992636551724136</v>
      </c>
      <c r="BQ258">
        <v>26.99603103448276</v>
      </c>
      <c r="BR258">
        <v>27.51635517241379</v>
      </c>
      <c r="BS258">
        <v>999.9000000000002</v>
      </c>
      <c r="BT258">
        <v>0</v>
      </c>
      <c r="BU258">
        <v>0</v>
      </c>
      <c r="BV258">
        <v>10001.3624137931</v>
      </c>
      <c r="BW258">
        <v>0</v>
      </c>
      <c r="BX258">
        <v>6.576279999999999</v>
      </c>
      <c r="BY258">
        <v>-10.96510344827586</v>
      </c>
      <c r="BZ258">
        <v>418.7948965517242</v>
      </c>
      <c r="CA258">
        <v>429.342724137931</v>
      </c>
      <c r="CB258">
        <v>1.560976896551724</v>
      </c>
      <c r="CC258">
        <v>419.7170344827586</v>
      </c>
      <c r="CD258">
        <v>22.41941034482759</v>
      </c>
      <c r="CE258">
        <v>2.180909310344827</v>
      </c>
      <c r="CF258">
        <v>2.038944482758621</v>
      </c>
      <c r="CG258">
        <v>18.82274482758621</v>
      </c>
      <c r="CH258">
        <v>17.75005172413793</v>
      </c>
      <c r="CI258">
        <v>1999.995862068966</v>
      </c>
      <c r="CJ258">
        <v>0.9800014137931036</v>
      </c>
      <c r="CK258">
        <v>0.01999828620689656</v>
      </c>
      <c r="CL258">
        <v>0</v>
      </c>
      <c r="CM258">
        <v>2.325589655172414</v>
      </c>
      <c r="CN258">
        <v>0</v>
      </c>
      <c r="CO258">
        <v>9600.623793103448</v>
      </c>
      <c r="CP258">
        <v>16749.4275862069</v>
      </c>
      <c r="CQ258">
        <v>37.22393103448275</v>
      </c>
      <c r="CR258">
        <v>38.18917241379309</v>
      </c>
      <c r="CS258">
        <v>37.37927586206897</v>
      </c>
      <c r="CT258">
        <v>37.31199999999999</v>
      </c>
      <c r="CU258">
        <v>36.562</v>
      </c>
      <c r="CV258">
        <v>1959.995862068966</v>
      </c>
      <c r="CW258">
        <v>40</v>
      </c>
      <c r="CX258">
        <v>0</v>
      </c>
      <c r="CY258">
        <v>1678816416.3</v>
      </c>
      <c r="CZ258">
        <v>0</v>
      </c>
      <c r="DA258">
        <v>0</v>
      </c>
      <c r="DB258" t="s">
        <v>356</v>
      </c>
      <c r="DC258">
        <v>1678481775.6</v>
      </c>
      <c r="DD258">
        <v>1678481780.6</v>
      </c>
      <c r="DE258">
        <v>0</v>
      </c>
      <c r="DF258">
        <v>1.339</v>
      </c>
      <c r="DG258">
        <v>0.082</v>
      </c>
      <c r="DH258">
        <v>-1.99</v>
      </c>
      <c r="DI258">
        <v>-0.032</v>
      </c>
      <c r="DJ258">
        <v>420</v>
      </c>
      <c r="DK258">
        <v>29</v>
      </c>
      <c r="DL258">
        <v>0.33</v>
      </c>
      <c r="DM258">
        <v>0.22</v>
      </c>
      <c r="DN258">
        <v>-10.80425853658537</v>
      </c>
      <c r="DO258">
        <v>-2.636765853658559</v>
      </c>
      <c r="DP258">
        <v>0.3124590923278539</v>
      </c>
      <c r="DQ258">
        <v>0</v>
      </c>
      <c r="DR258">
        <v>1.56743243902439</v>
      </c>
      <c r="DS258">
        <v>-0.003848362369336429</v>
      </c>
      <c r="DT258">
        <v>0.02422852801267374</v>
      </c>
      <c r="DU258">
        <v>1</v>
      </c>
      <c r="DV258">
        <v>1</v>
      </c>
      <c r="DW258">
        <v>2</v>
      </c>
      <c r="DX258" t="s">
        <v>357</v>
      </c>
      <c r="DY258">
        <v>2.98338</v>
      </c>
      <c r="DZ258">
        <v>2.71566</v>
      </c>
      <c r="EA258">
        <v>0.0937105</v>
      </c>
      <c r="EB258">
        <v>0.0944879</v>
      </c>
      <c r="EC258">
        <v>0.108363</v>
      </c>
      <c r="ED258">
        <v>0.101247</v>
      </c>
      <c r="EE258">
        <v>28853.7</v>
      </c>
      <c r="EF258">
        <v>28917.9</v>
      </c>
      <c r="EG258">
        <v>29586.8</v>
      </c>
      <c r="EH258">
        <v>29532.6</v>
      </c>
      <c r="EI258">
        <v>34948.6</v>
      </c>
      <c r="EJ258">
        <v>35269.2</v>
      </c>
      <c r="EK258">
        <v>41685.1</v>
      </c>
      <c r="EL258">
        <v>42075</v>
      </c>
      <c r="EM258">
        <v>1.97547</v>
      </c>
      <c r="EN258">
        <v>1.9019</v>
      </c>
      <c r="EO258">
        <v>0.129394</v>
      </c>
      <c r="EP258">
        <v>0</v>
      </c>
      <c r="EQ258">
        <v>25.3875</v>
      </c>
      <c r="ER258">
        <v>999.9</v>
      </c>
      <c r="ES258">
        <v>49.3</v>
      </c>
      <c r="ET258">
        <v>33.4</v>
      </c>
      <c r="EU258">
        <v>28.0079</v>
      </c>
      <c r="EV258">
        <v>62.6714</v>
      </c>
      <c r="EW258">
        <v>33.0529</v>
      </c>
      <c r="EX258">
        <v>1</v>
      </c>
      <c r="EY258">
        <v>-0.110648</v>
      </c>
      <c r="EZ258">
        <v>0.00324619</v>
      </c>
      <c r="FA258">
        <v>20.3412</v>
      </c>
      <c r="FB258">
        <v>5.21834</v>
      </c>
      <c r="FC258">
        <v>12.0099</v>
      </c>
      <c r="FD258">
        <v>4.9893</v>
      </c>
      <c r="FE258">
        <v>3.2885</v>
      </c>
      <c r="FF258">
        <v>9999</v>
      </c>
      <c r="FG258">
        <v>9999</v>
      </c>
      <c r="FH258">
        <v>9999</v>
      </c>
      <c r="FI258">
        <v>999.9</v>
      </c>
      <c r="FJ258">
        <v>1.86768</v>
      </c>
      <c r="FK258">
        <v>1.86676</v>
      </c>
      <c r="FL258">
        <v>1.86615</v>
      </c>
      <c r="FM258">
        <v>1.86609</v>
      </c>
      <c r="FN258">
        <v>1.86798</v>
      </c>
      <c r="FO258">
        <v>1.87042</v>
      </c>
      <c r="FP258">
        <v>1.86905</v>
      </c>
      <c r="FQ258">
        <v>1.87042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-3.505</v>
      </c>
      <c r="GF258">
        <v>-0.1278</v>
      </c>
      <c r="GG258">
        <v>-2.056217051124162</v>
      </c>
      <c r="GH258">
        <v>-0.003737517340571005</v>
      </c>
      <c r="GI258">
        <v>5.982085394622747E-07</v>
      </c>
      <c r="GJ258">
        <v>-1.391655459703326E-10</v>
      </c>
      <c r="GK258">
        <v>-0.1764639834609928</v>
      </c>
      <c r="GL258">
        <v>-0.02035982196881906</v>
      </c>
      <c r="GM258">
        <v>0.001568582532168705</v>
      </c>
      <c r="GN258">
        <v>-2.657820970413759E-05</v>
      </c>
      <c r="GO258">
        <v>3</v>
      </c>
      <c r="GP258">
        <v>2314</v>
      </c>
      <c r="GQ258">
        <v>1</v>
      </c>
      <c r="GR258">
        <v>27</v>
      </c>
      <c r="GS258">
        <v>5577.3</v>
      </c>
      <c r="GT258">
        <v>5577.2</v>
      </c>
      <c r="GU258">
        <v>1.08521</v>
      </c>
      <c r="GV258">
        <v>2.24731</v>
      </c>
      <c r="GW258">
        <v>1.39648</v>
      </c>
      <c r="GX258">
        <v>2.34863</v>
      </c>
      <c r="GY258">
        <v>1.49536</v>
      </c>
      <c r="GZ258">
        <v>2.5</v>
      </c>
      <c r="HA258">
        <v>39.1428</v>
      </c>
      <c r="HB258">
        <v>24.0262</v>
      </c>
      <c r="HC258">
        <v>18</v>
      </c>
      <c r="HD258">
        <v>527.689</v>
      </c>
      <c r="HE258">
        <v>436.987</v>
      </c>
      <c r="HF258">
        <v>25.1951</v>
      </c>
      <c r="HG258">
        <v>26.1066</v>
      </c>
      <c r="HH258">
        <v>30</v>
      </c>
      <c r="HI258">
        <v>26.1521</v>
      </c>
      <c r="HJ258">
        <v>26.1118</v>
      </c>
      <c r="HK258">
        <v>21.729</v>
      </c>
      <c r="HL258">
        <v>26.4184</v>
      </c>
      <c r="HM258">
        <v>95.5428</v>
      </c>
      <c r="HN258">
        <v>25.1972</v>
      </c>
      <c r="HO258">
        <v>439.7</v>
      </c>
      <c r="HP258">
        <v>22.4454</v>
      </c>
      <c r="HQ258">
        <v>101.191</v>
      </c>
      <c r="HR258">
        <v>101.059</v>
      </c>
    </row>
    <row r="259" spans="1:226">
      <c r="A259">
        <v>243</v>
      </c>
      <c r="B259">
        <v>1678816416</v>
      </c>
      <c r="C259">
        <v>6096.900000095367</v>
      </c>
      <c r="D259" t="s">
        <v>847</v>
      </c>
      <c r="E259" t="s">
        <v>848</v>
      </c>
      <c r="F259">
        <v>5</v>
      </c>
      <c r="G259" t="s">
        <v>796</v>
      </c>
      <c r="H259" t="s">
        <v>354</v>
      </c>
      <c r="I259">
        <v>1678816408.232143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436.6672208538822</v>
      </c>
      <c r="AK259">
        <v>421.9811575757574</v>
      </c>
      <c r="AL259">
        <v>0.8334429334180684</v>
      </c>
      <c r="AM259">
        <v>64.510054253129</v>
      </c>
      <c r="AN259">
        <f>(AP259 - AO259 + BO259*1E3/(8.314*(BQ259+273.15)) * AR259/BN259 * AQ259) * BN259/(100*BB259) * 1000/(1000 - AP259)</f>
        <v>0</v>
      </c>
      <c r="AO259">
        <v>22.4245610364889</v>
      </c>
      <c r="AP259">
        <v>24.02660909090909</v>
      </c>
      <c r="AQ259">
        <v>0.0001653664237499106</v>
      </c>
      <c r="AR259">
        <v>112.3375655850338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3.21</v>
      </c>
      <c r="BC259">
        <v>0.5</v>
      </c>
      <c r="BD259" t="s">
        <v>355</v>
      </c>
      <c r="BE259">
        <v>2</v>
      </c>
      <c r="BF259" t="b">
        <v>1</v>
      </c>
      <c r="BG259">
        <v>1678816408.232143</v>
      </c>
      <c r="BH259">
        <v>409.1241428571429</v>
      </c>
      <c r="BI259">
        <v>422.4980714285714</v>
      </c>
      <c r="BJ259">
        <v>24.00693571428572</v>
      </c>
      <c r="BK259">
        <v>22.42628571428571</v>
      </c>
      <c r="BL259">
        <v>412.6304642857143</v>
      </c>
      <c r="BM259">
        <v>24.13474285714286</v>
      </c>
      <c r="BN259">
        <v>500.0630714285713</v>
      </c>
      <c r="BO259">
        <v>90.94619642857144</v>
      </c>
      <c r="BP259">
        <v>0.09993092142857143</v>
      </c>
      <c r="BQ259">
        <v>26.996775</v>
      </c>
      <c r="BR259">
        <v>27.50793571428571</v>
      </c>
      <c r="BS259">
        <v>999.9000000000002</v>
      </c>
      <c r="BT259">
        <v>0</v>
      </c>
      <c r="BU259">
        <v>0</v>
      </c>
      <c r="BV259">
        <v>10000.25321428571</v>
      </c>
      <c r="BW259">
        <v>0</v>
      </c>
      <c r="BX259">
        <v>6.576279999999999</v>
      </c>
      <c r="BY259">
        <v>-13.373975</v>
      </c>
      <c r="BZ259">
        <v>419.1875714285714</v>
      </c>
      <c r="CA259">
        <v>432.1906071428571</v>
      </c>
      <c r="CB259">
        <v>1.5806475</v>
      </c>
      <c r="CC259">
        <v>422.4980714285714</v>
      </c>
      <c r="CD259">
        <v>22.42628571428571</v>
      </c>
      <c r="CE259">
        <v>2.183339285714286</v>
      </c>
      <c r="CF259">
        <v>2.039585</v>
      </c>
      <c r="CG259">
        <v>18.84057857142857</v>
      </c>
      <c r="CH259">
        <v>17.75503214285714</v>
      </c>
      <c r="CI259">
        <v>2000.004642857143</v>
      </c>
      <c r="CJ259">
        <v>0.9800014285714287</v>
      </c>
      <c r="CK259">
        <v>0.01999827142857143</v>
      </c>
      <c r="CL259">
        <v>0</v>
      </c>
      <c r="CM259">
        <v>2.360992857142857</v>
      </c>
      <c r="CN259">
        <v>0</v>
      </c>
      <c r="CO259">
        <v>9601.83</v>
      </c>
      <c r="CP259">
        <v>16749.50357142857</v>
      </c>
      <c r="CQ259">
        <v>37.20724999999999</v>
      </c>
      <c r="CR259">
        <v>38.187</v>
      </c>
      <c r="CS259">
        <v>37.375</v>
      </c>
      <c r="CT259">
        <v>37.312</v>
      </c>
      <c r="CU259">
        <v>36.562</v>
      </c>
      <c r="CV259">
        <v>1960.004642857143</v>
      </c>
      <c r="CW259">
        <v>40</v>
      </c>
      <c r="CX259">
        <v>0</v>
      </c>
      <c r="CY259">
        <v>1678816421.1</v>
      </c>
      <c r="CZ259">
        <v>0</v>
      </c>
      <c r="DA259">
        <v>0</v>
      </c>
      <c r="DB259" t="s">
        <v>356</v>
      </c>
      <c r="DC259">
        <v>1678481775.6</v>
      </c>
      <c r="DD259">
        <v>1678481780.6</v>
      </c>
      <c r="DE259">
        <v>0</v>
      </c>
      <c r="DF259">
        <v>1.339</v>
      </c>
      <c r="DG259">
        <v>0.082</v>
      </c>
      <c r="DH259">
        <v>-1.99</v>
      </c>
      <c r="DI259">
        <v>-0.032</v>
      </c>
      <c r="DJ259">
        <v>420</v>
      </c>
      <c r="DK259">
        <v>29</v>
      </c>
      <c r="DL259">
        <v>0.33</v>
      </c>
      <c r="DM259">
        <v>0.22</v>
      </c>
      <c r="DN259">
        <v>-12.6467625</v>
      </c>
      <c r="DO259">
        <v>-26.40882889305816</v>
      </c>
      <c r="DP259">
        <v>3.248576869622104</v>
      </c>
      <c r="DQ259">
        <v>0</v>
      </c>
      <c r="DR259">
        <v>1.56969875</v>
      </c>
      <c r="DS259">
        <v>0.2239667166979362</v>
      </c>
      <c r="DT259">
        <v>0.02281548905760076</v>
      </c>
      <c r="DU259">
        <v>0</v>
      </c>
      <c r="DV259">
        <v>0</v>
      </c>
      <c r="DW259">
        <v>2</v>
      </c>
      <c r="DX259" t="s">
        <v>365</v>
      </c>
      <c r="DY259">
        <v>2.98356</v>
      </c>
      <c r="DZ259">
        <v>2.71556</v>
      </c>
      <c r="EA259">
        <v>0.09436509999999999</v>
      </c>
      <c r="EB259">
        <v>0.0966991</v>
      </c>
      <c r="EC259">
        <v>0.108392</v>
      </c>
      <c r="ED259">
        <v>0.101205</v>
      </c>
      <c r="EE259">
        <v>28832.4</v>
      </c>
      <c r="EF259">
        <v>28847.9</v>
      </c>
      <c r="EG259">
        <v>29586.3</v>
      </c>
      <c r="EH259">
        <v>29533.2</v>
      </c>
      <c r="EI259">
        <v>34946.8</v>
      </c>
      <c r="EJ259">
        <v>35270</v>
      </c>
      <c r="EK259">
        <v>41684.4</v>
      </c>
      <c r="EL259">
        <v>42073.9</v>
      </c>
      <c r="EM259">
        <v>1.97602</v>
      </c>
      <c r="EN259">
        <v>1.9019</v>
      </c>
      <c r="EO259">
        <v>0.12907</v>
      </c>
      <c r="EP259">
        <v>0</v>
      </c>
      <c r="EQ259">
        <v>25.3945</v>
      </c>
      <c r="ER259">
        <v>999.9</v>
      </c>
      <c r="ES259">
        <v>49.3</v>
      </c>
      <c r="ET259">
        <v>33.4</v>
      </c>
      <c r="EU259">
        <v>28.0072</v>
      </c>
      <c r="EV259">
        <v>62.3514</v>
      </c>
      <c r="EW259">
        <v>32.8846</v>
      </c>
      <c r="EX259">
        <v>1</v>
      </c>
      <c r="EY259">
        <v>-0.110394</v>
      </c>
      <c r="EZ259">
        <v>-0.0219199</v>
      </c>
      <c r="FA259">
        <v>20.3413</v>
      </c>
      <c r="FB259">
        <v>5.21924</v>
      </c>
      <c r="FC259">
        <v>12.0099</v>
      </c>
      <c r="FD259">
        <v>4.98955</v>
      </c>
      <c r="FE259">
        <v>3.28865</v>
      </c>
      <c r="FF259">
        <v>9999</v>
      </c>
      <c r="FG259">
        <v>9999</v>
      </c>
      <c r="FH259">
        <v>9999</v>
      </c>
      <c r="FI259">
        <v>999.9</v>
      </c>
      <c r="FJ259">
        <v>1.86768</v>
      </c>
      <c r="FK259">
        <v>1.86676</v>
      </c>
      <c r="FL259">
        <v>1.86615</v>
      </c>
      <c r="FM259">
        <v>1.86609</v>
      </c>
      <c r="FN259">
        <v>1.86798</v>
      </c>
      <c r="FO259">
        <v>1.87042</v>
      </c>
      <c r="FP259">
        <v>1.86905</v>
      </c>
      <c r="FQ259">
        <v>1.87042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-3.518</v>
      </c>
      <c r="GF259">
        <v>-0.1276</v>
      </c>
      <c r="GG259">
        <v>-2.056217051124162</v>
      </c>
      <c r="GH259">
        <v>-0.003737517340571005</v>
      </c>
      <c r="GI259">
        <v>5.982085394622747E-07</v>
      </c>
      <c r="GJ259">
        <v>-1.391655459703326E-10</v>
      </c>
      <c r="GK259">
        <v>-0.1764639834609928</v>
      </c>
      <c r="GL259">
        <v>-0.02035982196881906</v>
      </c>
      <c r="GM259">
        <v>0.001568582532168705</v>
      </c>
      <c r="GN259">
        <v>-2.657820970413759E-05</v>
      </c>
      <c r="GO259">
        <v>3</v>
      </c>
      <c r="GP259">
        <v>2314</v>
      </c>
      <c r="GQ259">
        <v>1</v>
      </c>
      <c r="GR259">
        <v>27</v>
      </c>
      <c r="GS259">
        <v>5577.3</v>
      </c>
      <c r="GT259">
        <v>5577.3</v>
      </c>
      <c r="GU259">
        <v>1.1145</v>
      </c>
      <c r="GV259">
        <v>2.24487</v>
      </c>
      <c r="GW259">
        <v>1.39648</v>
      </c>
      <c r="GX259">
        <v>2.34985</v>
      </c>
      <c r="GY259">
        <v>1.49536</v>
      </c>
      <c r="GZ259">
        <v>2.50977</v>
      </c>
      <c r="HA259">
        <v>39.1676</v>
      </c>
      <c r="HB259">
        <v>24.035</v>
      </c>
      <c r="HC259">
        <v>18</v>
      </c>
      <c r="HD259">
        <v>528.042</v>
      </c>
      <c r="HE259">
        <v>436.987</v>
      </c>
      <c r="HF259">
        <v>25.1878</v>
      </c>
      <c r="HG259">
        <v>26.1052</v>
      </c>
      <c r="HH259">
        <v>30.0001</v>
      </c>
      <c r="HI259">
        <v>26.1509</v>
      </c>
      <c r="HJ259">
        <v>26.1118</v>
      </c>
      <c r="HK259">
        <v>22.3146</v>
      </c>
      <c r="HL259">
        <v>26.4184</v>
      </c>
      <c r="HM259">
        <v>95.5428</v>
      </c>
      <c r="HN259">
        <v>25.191</v>
      </c>
      <c r="HO259">
        <v>459.738</v>
      </c>
      <c r="HP259">
        <v>22.4445</v>
      </c>
      <c r="HQ259">
        <v>101.189</v>
      </c>
      <c r="HR259">
        <v>101.059</v>
      </c>
    </row>
    <row r="260" spans="1:226">
      <c r="A260">
        <v>244</v>
      </c>
      <c r="B260">
        <v>1678816421</v>
      </c>
      <c r="C260">
        <v>6101.900000095367</v>
      </c>
      <c r="D260" t="s">
        <v>849</v>
      </c>
      <c r="E260" t="s">
        <v>850</v>
      </c>
      <c r="F260">
        <v>5</v>
      </c>
      <c r="G260" t="s">
        <v>796</v>
      </c>
      <c r="H260" t="s">
        <v>354</v>
      </c>
      <c r="I260">
        <v>1678816413.5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451.7630006192989</v>
      </c>
      <c r="AK260">
        <v>431.1993878787878</v>
      </c>
      <c r="AL260">
        <v>1.999382159938376</v>
      </c>
      <c r="AM260">
        <v>64.510054253129</v>
      </c>
      <c r="AN260">
        <f>(AP260 - AO260 + BO260*1E3/(8.314*(BQ260+273.15)) * AR260/BN260 * AQ260) * BN260/(100*BB260) * 1000/(1000 - AP260)</f>
        <v>0</v>
      </c>
      <c r="AO260">
        <v>22.42556350986717</v>
      </c>
      <c r="AP260">
        <v>24.03106181818182</v>
      </c>
      <c r="AQ260">
        <v>3.90156946335143E-05</v>
      </c>
      <c r="AR260">
        <v>112.3375655850338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3.21</v>
      </c>
      <c r="BC260">
        <v>0.5</v>
      </c>
      <c r="BD260" t="s">
        <v>355</v>
      </c>
      <c r="BE260">
        <v>2</v>
      </c>
      <c r="BF260" t="b">
        <v>1</v>
      </c>
      <c r="BG260">
        <v>1678816413.5</v>
      </c>
      <c r="BH260">
        <v>411.8283703703705</v>
      </c>
      <c r="BI260">
        <v>430.4548888888889</v>
      </c>
      <c r="BJ260">
        <v>24.02163703703704</v>
      </c>
      <c r="BK260">
        <v>22.4287</v>
      </c>
      <c r="BL260">
        <v>415.3437407407407</v>
      </c>
      <c r="BM260">
        <v>24.14931481481482</v>
      </c>
      <c r="BN260">
        <v>500.0659629629629</v>
      </c>
      <c r="BO260">
        <v>90.94665185185187</v>
      </c>
      <c r="BP260">
        <v>0.09994224074074073</v>
      </c>
      <c r="BQ260">
        <v>26.99651111111111</v>
      </c>
      <c r="BR260">
        <v>27.50853333333333</v>
      </c>
      <c r="BS260">
        <v>999.9000000000001</v>
      </c>
      <c r="BT260">
        <v>0</v>
      </c>
      <c r="BU260">
        <v>0</v>
      </c>
      <c r="BV260">
        <v>10003.92333333333</v>
      </c>
      <c r="BW260">
        <v>0</v>
      </c>
      <c r="BX260">
        <v>6.566132222222222</v>
      </c>
      <c r="BY260">
        <v>-18.62656666666667</v>
      </c>
      <c r="BZ260">
        <v>421.9647037037037</v>
      </c>
      <c r="CA260">
        <v>440.331</v>
      </c>
      <c r="CB260">
        <v>1.592932962962963</v>
      </c>
      <c r="CC260">
        <v>430.4548888888889</v>
      </c>
      <c r="CD260">
        <v>22.4287</v>
      </c>
      <c r="CE260">
        <v>2.184687037037037</v>
      </c>
      <c r="CF260">
        <v>2.039815185185185</v>
      </c>
      <c r="CG260">
        <v>18.85047407407408</v>
      </c>
      <c r="CH260">
        <v>17.75682592592593</v>
      </c>
      <c r="CI260">
        <v>2000.000740740741</v>
      </c>
      <c r="CJ260">
        <v>0.9800013333333334</v>
      </c>
      <c r="CK260">
        <v>0.01999836666666667</v>
      </c>
      <c r="CL260">
        <v>0</v>
      </c>
      <c r="CM260">
        <v>2.380218518518519</v>
      </c>
      <c r="CN260">
        <v>0</v>
      </c>
      <c r="CO260">
        <v>9602.510370370372</v>
      </c>
      <c r="CP260">
        <v>16749.47407407407</v>
      </c>
      <c r="CQ260">
        <v>37.187</v>
      </c>
      <c r="CR260">
        <v>38.187</v>
      </c>
      <c r="CS260">
        <v>37.37266666666667</v>
      </c>
      <c r="CT260">
        <v>37.30740740740741</v>
      </c>
      <c r="CU260">
        <v>36.5597037037037</v>
      </c>
      <c r="CV260">
        <v>1960.000740740741</v>
      </c>
      <c r="CW260">
        <v>40</v>
      </c>
      <c r="CX260">
        <v>0</v>
      </c>
      <c r="CY260">
        <v>1678816425.9</v>
      </c>
      <c r="CZ260">
        <v>0</v>
      </c>
      <c r="DA260">
        <v>0</v>
      </c>
      <c r="DB260" t="s">
        <v>356</v>
      </c>
      <c r="DC260">
        <v>1678481775.6</v>
      </c>
      <c r="DD260">
        <v>1678481780.6</v>
      </c>
      <c r="DE260">
        <v>0</v>
      </c>
      <c r="DF260">
        <v>1.339</v>
      </c>
      <c r="DG260">
        <v>0.082</v>
      </c>
      <c r="DH260">
        <v>-1.99</v>
      </c>
      <c r="DI260">
        <v>-0.032</v>
      </c>
      <c r="DJ260">
        <v>420</v>
      </c>
      <c r="DK260">
        <v>29</v>
      </c>
      <c r="DL260">
        <v>0.33</v>
      </c>
      <c r="DM260">
        <v>0.22</v>
      </c>
      <c r="DN260">
        <v>-15.5695675</v>
      </c>
      <c r="DO260">
        <v>-54.92053395872418</v>
      </c>
      <c r="DP260">
        <v>5.801805926622654</v>
      </c>
      <c r="DQ260">
        <v>0</v>
      </c>
      <c r="DR260">
        <v>1.583626</v>
      </c>
      <c r="DS260">
        <v>0.1633805628517752</v>
      </c>
      <c r="DT260">
        <v>0.01689702899920574</v>
      </c>
      <c r="DU260">
        <v>0</v>
      </c>
      <c r="DV260">
        <v>0</v>
      </c>
      <c r="DW260">
        <v>2</v>
      </c>
      <c r="DX260" t="s">
        <v>365</v>
      </c>
      <c r="DY260">
        <v>2.98367</v>
      </c>
      <c r="DZ260">
        <v>2.71566</v>
      </c>
      <c r="EA260">
        <v>0.0959975</v>
      </c>
      <c r="EB260">
        <v>0.0993304</v>
      </c>
      <c r="EC260">
        <v>0.108406</v>
      </c>
      <c r="ED260">
        <v>0.10121</v>
      </c>
      <c r="EE260">
        <v>28780.8</v>
      </c>
      <c r="EF260">
        <v>28764.3</v>
      </c>
      <c r="EG260">
        <v>29586.7</v>
      </c>
      <c r="EH260">
        <v>29533.6</v>
      </c>
      <c r="EI260">
        <v>34946.8</v>
      </c>
      <c r="EJ260">
        <v>35270.2</v>
      </c>
      <c r="EK260">
        <v>41685</v>
      </c>
      <c r="EL260">
        <v>42074.4</v>
      </c>
      <c r="EM260">
        <v>1.97578</v>
      </c>
      <c r="EN260">
        <v>1.90198</v>
      </c>
      <c r="EO260">
        <v>0.129372</v>
      </c>
      <c r="EP260">
        <v>0</v>
      </c>
      <c r="EQ260">
        <v>25.4019</v>
      </c>
      <c r="ER260">
        <v>999.9</v>
      </c>
      <c r="ES260">
        <v>49.3</v>
      </c>
      <c r="ET260">
        <v>33.4</v>
      </c>
      <c r="EU260">
        <v>28.0059</v>
      </c>
      <c r="EV260">
        <v>62.8714</v>
      </c>
      <c r="EW260">
        <v>33.0248</v>
      </c>
      <c r="EX260">
        <v>1</v>
      </c>
      <c r="EY260">
        <v>-0.110744</v>
      </c>
      <c r="EZ260">
        <v>-0.0334069</v>
      </c>
      <c r="FA260">
        <v>20.341</v>
      </c>
      <c r="FB260">
        <v>5.21909</v>
      </c>
      <c r="FC260">
        <v>12.0099</v>
      </c>
      <c r="FD260">
        <v>4.9896</v>
      </c>
      <c r="FE260">
        <v>3.28863</v>
      </c>
      <c r="FF260">
        <v>9999</v>
      </c>
      <c r="FG260">
        <v>9999</v>
      </c>
      <c r="FH260">
        <v>9999</v>
      </c>
      <c r="FI260">
        <v>999.9</v>
      </c>
      <c r="FJ260">
        <v>1.8677</v>
      </c>
      <c r="FK260">
        <v>1.86676</v>
      </c>
      <c r="FL260">
        <v>1.86615</v>
      </c>
      <c r="FM260">
        <v>1.86609</v>
      </c>
      <c r="FN260">
        <v>1.86798</v>
      </c>
      <c r="FO260">
        <v>1.87041</v>
      </c>
      <c r="FP260">
        <v>1.86905</v>
      </c>
      <c r="FQ260">
        <v>1.87043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-3.549</v>
      </c>
      <c r="GF260">
        <v>-0.1276</v>
      </c>
      <c r="GG260">
        <v>-2.056217051124162</v>
      </c>
      <c r="GH260">
        <v>-0.003737517340571005</v>
      </c>
      <c r="GI260">
        <v>5.982085394622747E-07</v>
      </c>
      <c r="GJ260">
        <v>-1.391655459703326E-10</v>
      </c>
      <c r="GK260">
        <v>-0.1764639834609928</v>
      </c>
      <c r="GL260">
        <v>-0.02035982196881906</v>
      </c>
      <c r="GM260">
        <v>0.001568582532168705</v>
      </c>
      <c r="GN260">
        <v>-2.657820970413759E-05</v>
      </c>
      <c r="GO260">
        <v>3</v>
      </c>
      <c r="GP260">
        <v>2314</v>
      </c>
      <c r="GQ260">
        <v>1</v>
      </c>
      <c r="GR260">
        <v>27</v>
      </c>
      <c r="GS260">
        <v>5577.4</v>
      </c>
      <c r="GT260">
        <v>5577.3</v>
      </c>
      <c r="GU260">
        <v>1.14868</v>
      </c>
      <c r="GV260">
        <v>2.24365</v>
      </c>
      <c r="GW260">
        <v>1.39648</v>
      </c>
      <c r="GX260">
        <v>2.34863</v>
      </c>
      <c r="GY260">
        <v>1.49536</v>
      </c>
      <c r="GZ260">
        <v>2.54883</v>
      </c>
      <c r="HA260">
        <v>39.1676</v>
      </c>
      <c r="HB260">
        <v>24.035</v>
      </c>
      <c r="HC260">
        <v>18</v>
      </c>
      <c r="HD260">
        <v>527.867</v>
      </c>
      <c r="HE260">
        <v>437.019</v>
      </c>
      <c r="HF260">
        <v>25.1842</v>
      </c>
      <c r="HG260">
        <v>26.1052</v>
      </c>
      <c r="HH260">
        <v>30.0001</v>
      </c>
      <c r="HI260">
        <v>26.1499</v>
      </c>
      <c r="HJ260">
        <v>26.1101</v>
      </c>
      <c r="HK260">
        <v>23.0043</v>
      </c>
      <c r="HL260">
        <v>26.4184</v>
      </c>
      <c r="HM260">
        <v>95.5428</v>
      </c>
      <c r="HN260">
        <v>25.1865</v>
      </c>
      <c r="HO260">
        <v>473.095</v>
      </c>
      <c r="HP260">
        <v>22.4505</v>
      </c>
      <c r="HQ260">
        <v>101.191</v>
      </c>
      <c r="HR260">
        <v>101.06</v>
      </c>
    </row>
    <row r="261" spans="1:226">
      <c r="A261">
        <v>245</v>
      </c>
      <c r="B261">
        <v>1678816426</v>
      </c>
      <c r="C261">
        <v>6106.900000095367</v>
      </c>
      <c r="D261" t="s">
        <v>851</v>
      </c>
      <c r="E261" t="s">
        <v>852</v>
      </c>
      <c r="F261">
        <v>5</v>
      </c>
      <c r="G261" t="s">
        <v>796</v>
      </c>
      <c r="H261" t="s">
        <v>354</v>
      </c>
      <c r="I261">
        <v>1678816418.214286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468.3415511109498</v>
      </c>
      <c r="AK261">
        <v>444.3193393939392</v>
      </c>
      <c r="AL261">
        <v>2.710324264025446</v>
      </c>
      <c r="AM261">
        <v>64.510054253129</v>
      </c>
      <c r="AN261">
        <f>(AP261 - AO261 + BO261*1E3/(8.314*(BQ261+273.15)) * AR261/BN261 * AQ261) * BN261/(100*BB261) * 1000/(1000 - AP261)</f>
        <v>0</v>
      </c>
      <c r="AO261">
        <v>22.42815117766084</v>
      </c>
      <c r="AP261">
        <v>24.03165515151516</v>
      </c>
      <c r="AQ261">
        <v>-4.262218849535114E-07</v>
      </c>
      <c r="AR261">
        <v>112.3375655850338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3.21</v>
      </c>
      <c r="BC261">
        <v>0.5</v>
      </c>
      <c r="BD261" t="s">
        <v>355</v>
      </c>
      <c r="BE261">
        <v>2</v>
      </c>
      <c r="BF261" t="b">
        <v>1</v>
      </c>
      <c r="BG261">
        <v>1678816418.214286</v>
      </c>
      <c r="BH261">
        <v>418.0250357142857</v>
      </c>
      <c r="BI261">
        <v>442.7234642857142</v>
      </c>
      <c r="BJ261">
        <v>24.02803214285714</v>
      </c>
      <c r="BK261">
        <v>22.42759642857143</v>
      </c>
      <c r="BL261">
        <v>421.5610000000001</v>
      </c>
      <c r="BM261">
        <v>24.15565714285714</v>
      </c>
      <c r="BN261">
        <v>500.0742857142858</v>
      </c>
      <c r="BO261">
        <v>90.94743928571428</v>
      </c>
      <c r="BP261">
        <v>0.1000075678571428</v>
      </c>
      <c r="BQ261">
        <v>26.99651071428571</v>
      </c>
      <c r="BR261">
        <v>27.51607857142858</v>
      </c>
      <c r="BS261">
        <v>999.9000000000002</v>
      </c>
      <c r="BT261">
        <v>0</v>
      </c>
      <c r="BU261">
        <v>0</v>
      </c>
      <c r="BV261">
        <v>10002.32964285714</v>
      </c>
      <c r="BW261">
        <v>0</v>
      </c>
      <c r="BX261">
        <v>6.557963571428571</v>
      </c>
      <c r="BY261">
        <v>-24.69845714285714</v>
      </c>
      <c r="BZ261">
        <v>428.3166071428571</v>
      </c>
      <c r="CA261">
        <v>452.8804642857143</v>
      </c>
      <c r="CB261">
        <v>1.600428571428571</v>
      </c>
      <c r="CC261">
        <v>442.7234642857142</v>
      </c>
      <c r="CD261">
        <v>22.42759642857143</v>
      </c>
      <c r="CE261">
        <v>2.185287857142857</v>
      </c>
      <c r="CF261">
        <v>2.039732857142857</v>
      </c>
      <c r="CG261">
        <v>18.85487857142857</v>
      </c>
      <c r="CH261">
        <v>17.75618571428571</v>
      </c>
      <c r="CI261">
        <v>2000.007857142857</v>
      </c>
      <c r="CJ261">
        <v>0.9800012142857144</v>
      </c>
      <c r="CK261">
        <v>0.01999848571428572</v>
      </c>
      <c r="CL261">
        <v>0</v>
      </c>
      <c r="CM261">
        <v>2.406167857142858</v>
      </c>
      <c r="CN261">
        <v>0</v>
      </c>
      <c r="CO261">
        <v>9602.851785714285</v>
      </c>
      <c r="CP261">
        <v>16749.54285714286</v>
      </c>
      <c r="CQ261">
        <v>37.187</v>
      </c>
      <c r="CR261">
        <v>38.187</v>
      </c>
      <c r="CS261">
        <v>37.35925000000001</v>
      </c>
      <c r="CT261">
        <v>37.28764285714286</v>
      </c>
      <c r="CU261">
        <v>36.54428571428571</v>
      </c>
      <c r="CV261">
        <v>1960.007857142857</v>
      </c>
      <c r="CW261">
        <v>40</v>
      </c>
      <c r="CX261">
        <v>0</v>
      </c>
      <c r="CY261">
        <v>1678816431.3</v>
      </c>
      <c r="CZ261">
        <v>0</v>
      </c>
      <c r="DA261">
        <v>0</v>
      </c>
      <c r="DB261" t="s">
        <v>356</v>
      </c>
      <c r="DC261">
        <v>1678481775.6</v>
      </c>
      <c r="DD261">
        <v>1678481780.6</v>
      </c>
      <c r="DE261">
        <v>0</v>
      </c>
      <c r="DF261">
        <v>1.339</v>
      </c>
      <c r="DG261">
        <v>0.082</v>
      </c>
      <c r="DH261">
        <v>-1.99</v>
      </c>
      <c r="DI261">
        <v>-0.032</v>
      </c>
      <c r="DJ261">
        <v>420</v>
      </c>
      <c r="DK261">
        <v>29</v>
      </c>
      <c r="DL261">
        <v>0.33</v>
      </c>
      <c r="DM261">
        <v>0.22</v>
      </c>
      <c r="DN261">
        <v>-20.3927125</v>
      </c>
      <c r="DO261">
        <v>-77.69176097560972</v>
      </c>
      <c r="DP261">
        <v>7.586132831429578</v>
      </c>
      <c r="DQ261">
        <v>0</v>
      </c>
      <c r="DR261">
        <v>1.59471475</v>
      </c>
      <c r="DS261">
        <v>0.09992814258911439</v>
      </c>
      <c r="DT261">
        <v>0.01077457446665528</v>
      </c>
      <c r="DU261">
        <v>1</v>
      </c>
      <c r="DV261">
        <v>1</v>
      </c>
      <c r="DW261">
        <v>2</v>
      </c>
      <c r="DX261" t="s">
        <v>357</v>
      </c>
      <c r="DY261">
        <v>2.98346</v>
      </c>
      <c r="DZ261">
        <v>2.71573</v>
      </c>
      <c r="EA261">
        <v>0.0982242</v>
      </c>
      <c r="EB261">
        <v>0.102035</v>
      </c>
      <c r="EC261">
        <v>0.108412</v>
      </c>
      <c r="ED261">
        <v>0.101224</v>
      </c>
      <c r="EE261">
        <v>28709.9</v>
      </c>
      <c r="EF261">
        <v>28677.3</v>
      </c>
      <c r="EG261">
        <v>29586.6</v>
      </c>
      <c r="EH261">
        <v>29532.9</v>
      </c>
      <c r="EI261">
        <v>34946.3</v>
      </c>
      <c r="EJ261">
        <v>35269.3</v>
      </c>
      <c r="EK261">
        <v>41684.7</v>
      </c>
      <c r="EL261">
        <v>42073.9</v>
      </c>
      <c r="EM261">
        <v>1.9758</v>
      </c>
      <c r="EN261">
        <v>1.90213</v>
      </c>
      <c r="EO261">
        <v>0.130415</v>
      </c>
      <c r="EP261">
        <v>0</v>
      </c>
      <c r="EQ261">
        <v>25.4079</v>
      </c>
      <c r="ER261">
        <v>999.9</v>
      </c>
      <c r="ES261">
        <v>49.3</v>
      </c>
      <c r="ET261">
        <v>33.4</v>
      </c>
      <c r="EU261">
        <v>28.0063</v>
      </c>
      <c r="EV261">
        <v>62.6714</v>
      </c>
      <c r="EW261">
        <v>33.145</v>
      </c>
      <c r="EX261">
        <v>1</v>
      </c>
      <c r="EY261">
        <v>-0.110417</v>
      </c>
      <c r="EZ261">
        <v>0.0220507</v>
      </c>
      <c r="FA261">
        <v>20.341</v>
      </c>
      <c r="FB261">
        <v>5.21864</v>
      </c>
      <c r="FC261">
        <v>12.0099</v>
      </c>
      <c r="FD261">
        <v>4.98965</v>
      </c>
      <c r="FE261">
        <v>3.28858</v>
      </c>
      <c r="FF261">
        <v>9999</v>
      </c>
      <c r="FG261">
        <v>9999</v>
      </c>
      <c r="FH261">
        <v>9999</v>
      </c>
      <c r="FI261">
        <v>999.9</v>
      </c>
      <c r="FJ261">
        <v>1.86769</v>
      </c>
      <c r="FK261">
        <v>1.86676</v>
      </c>
      <c r="FL261">
        <v>1.86616</v>
      </c>
      <c r="FM261">
        <v>1.86611</v>
      </c>
      <c r="FN261">
        <v>1.86797</v>
      </c>
      <c r="FO261">
        <v>1.87041</v>
      </c>
      <c r="FP261">
        <v>1.86904</v>
      </c>
      <c r="FQ261">
        <v>1.87043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-3.592</v>
      </c>
      <c r="GF261">
        <v>-0.1276</v>
      </c>
      <c r="GG261">
        <v>-2.056217051124162</v>
      </c>
      <c r="GH261">
        <v>-0.003737517340571005</v>
      </c>
      <c r="GI261">
        <v>5.982085394622747E-07</v>
      </c>
      <c r="GJ261">
        <v>-1.391655459703326E-10</v>
      </c>
      <c r="GK261">
        <v>-0.1764639834609928</v>
      </c>
      <c r="GL261">
        <v>-0.02035982196881906</v>
      </c>
      <c r="GM261">
        <v>0.001568582532168705</v>
      </c>
      <c r="GN261">
        <v>-2.657820970413759E-05</v>
      </c>
      <c r="GO261">
        <v>3</v>
      </c>
      <c r="GP261">
        <v>2314</v>
      </c>
      <c r="GQ261">
        <v>1</v>
      </c>
      <c r="GR261">
        <v>27</v>
      </c>
      <c r="GS261">
        <v>5577.5</v>
      </c>
      <c r="GT261">
        <v>5577.4</v>
      </c>
      <c r="GU261">
        <v>1.18042</v>
      </c>
      <c r="GV261">
        <v>2.24609</v>
      </c>
      <c r="GW261">
        <v>1.39648</v>
      </c>
      <c r="GX261">
        <v>2.34741</v>
      </c>
      <c r="GY261">
        <v>1.49536</v>
      </c>
      <c r="GZ261">
        <v>2.40601</v>
      </c>
      <c r="HA261">
        <v>39.1428</v>
      </c>
      <c r="HB261">
        <v>24.0437</v>
      </c>
      <c r="HC261">
        <v>18</v>
      </c>
      <c r="HD261">
        <v>527.883</v>
      </c>
      <c r="HE261">
        <v>437.105</v>
      </c>
      <c r="HF261">
        <v>25.1772</v>
      </c>
      <c r="HG261">
        <v>26.1052</v>
      </c>
      <c r="HH261">
        <v>30.0001</v>
      </c>
      <c r="HI261">
        <v>26.1499</v>
      </c>
      <c r="HJ261">
        <v>26.1097</v>
      </c>
      <c r="HK261">
        <v>23.6278</v>
      </c>
      <c r="HL261">
        <v>26.4184</v>
      </c>
      <c r="HM261">
        <v>95.5428</v>
      </c>
      <c r="HN261">
        <v>25.1684</v>
      </c>
      <c r="HO261">
        <v>493.143</v>
      </c>
      <c r="HP261">
        <v>22.455</v>
      </c>
      <c r="HQ261">
        <v>101.19</v>
      </c>
      <c r="HR261">
        <v>101.058</v>
      </c>
    </row>
    <row r="262" spans="1:226">
      <c r="A262">
        <v>246</v>
      </c>
      <c r="B262">
        <v>1678816431</v>
      </c>
      <c r="C262">
        <v>6111.900000095367</v>
      </c>
      <c r="D262" t="s">
        <v>853</v>
      </c>
      <c r="E262" t="s">
        <v>854</v>
      </c>
      <c r="F262">
        <v>5</v>
      </c>
      <c r="G262" t="s">
        <v>796</v>
      </c>
      <c r="H262" t="s">
        <v>354</v>
      </c>
      <c r="I262">
        <v>1678816423.5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485.496538067782</v>
      </c>
      <c r="AK262">
        <v>459.5095636363636</v>
      </c>
      <c r="AL262">
        <v>3.084775935198317</v>
      </c>
      <c r="AM262">
        <v>64.510054253129</v>
      </c>
      <c r="AN262">
        <f>(AP262 - AO262 + BO262*1E3/(8.314*(BQ262+273.15)) * AR262/BN262 * AQ262) * BN262/(100*BB262) * 1000/(1000 - AP262)</f>
        <v>0</v>
      </c>
      <c r="AO262">
        <v>22.42950336347154</v>
      </c>
      <c r="AP262">
        <v>24.03117636363637</v>
      </c>
      <c r="AQ262">
        <v>-5.267480703113181E-05</v>
      </c>
      <c r="AR262">
        <v>112.3375655850338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3.21</v>
      </c>
      <c r="BC262">
        <v>0.5</v>
      </c>
      <c r="BD262" t="s">
        <v>355</v>
      </c>
      <c r="BE262">
        <v>2</v>
      </c>
      <c r="BF262" t="b">
        <v>1</v>
      </c>
      <c r="BG262">
        <v>1678816423.5</v>
      </c>
      <c r="BH262">
        <v>429.1628148148148</v>
      </c>
      <c r="BI262">
        <v>459.4822592592592</v>
      </c>
      <c r="BJ262">
        <v>24.03125925925926</v>
      </c>
      <c r="BK262">
        <v>22.42730000000001</v>
      </c>
      <c r="BL262">
        <v>432.7356296296296</v>
      </c>
      <c r="BM262">
        <v>24.15885925925926</v>
      </c>
      <c r="BN262">
        <v>500.0744074074074</v>
      </c>
      <c r="BO262">
        <v>90.94811111111112</v>
      </c>
      <c r="BP262">
        <v>0.09999181481481483</v>
      </c>
      <c r="BQ262">
        <v>26.99832222222222</v>
      </c>
      <c r="BR262">
        <v>27.52718888888889</v>
      </c>
      <c r="BS262">
        <v>999.9000000000001</v>
      </c>
      <c r="BT262">
        <v>0</v>
      </c>
      <c r="BU262">
        <v>0</v>
      </c>
      <c r="BV262">
        <v>10004.44259259259</v>
      </c>
      <c r="BW262">
        <v>0</v>
      </c>
      <c r="BX262">
        <v>6.547137407407407</v>
      </c>
      <c r="BY262">
        <v>-30.31950740740741</v>
      </c>
      <c r="BZ262">
        <v>439.73</v>
      </c>
      <c r="CA262">
        <v>470.0236296296297</v>
      </c>
      <c r="CB262">
        <v>1.603957777777778</v>
      </c>
      <c r="CC262">
        <v>459.4822592592592</v>
      </c>
      <c r="CD262">
        <v>22.42730000000001</v>
      </c>
      <c r="CE262">
        <v>2.185597407407407</v>
      </c>
      <c r="CF262">
        <v>2.03972</v>
      </c>
      <c r="CG262">
        <v>18.85715185185185</v>
      </c>
      <c r="CH262">
        <v>17.7560962962963</v>
      </c>
      <c r="CI262">
        <v>2000.012962962963</v>
      </c>
      <c r="CJ262">
        <v>0.9800012222222223</v>
      </c>
      <c r="CK262">
        <v>0.01999847777777778</v>
      </c>
      <c r="CL262">
        <v>0</v>
      </c>
      <c r="CM262">
        <v>2.354696296296297</v>
      </c>
      <c r="CN262">
        <v>0</v>
      </c>
      <c r="CO262">
        <v>9602.971851851853</v>
      </c>
      <c r="CP262">
        <v>16749.58888888889</v>
      </c>
      <c r="CQ262">
        <v>37.187</v>
      </c>
      <c r="CR262">
        <v>38.1824074074074</v>
      </c>
      <c r="CS262">
        <v>37.34233333333334</v>
      </c>
      <c r="CT262">
        <v>37.28214814814815</v>
      </c>
      <c r="CU262">
        <v>36.52296296296296</v>
      </c>
      <c r="CV262">
        <v>1960.012962962963</v>
      </c>
      <c r="CW262">
        <v>40</v>
      </c>
      <c r="CX262">
        <v>0</v>
      </c>
      <c r="CY262">
        <v>1678816436.1</v>
      </c>
      <c r="CZ262">
        <v>0</v>
      </c>
      <c r="DA262">
        <v>0</v>
      </c>
      <c r="DB262" t="s">
        <v>356</v>
      </c>
      <c r="DC262">
        <v>1678481775.6</v>
      </c>
      <c r="DD262">
        <v>1678481780.6</v>
      </c>
      <c r="DE262">
        <v>0</v>
      </c>
      <c r="DF262">
        <v>1.339</v>
      </c>
      <c r="DG262">
        <v>0.082</v>
      </c>
      <c r="DH262">
        <v>-1.99</v>
      </c>
      <c r="DI262">
        <v>-0.032</v>
      </c>
      <c r="DJ262">
        <v>420</v>
      </c>
      <c r="DK262">
        <v>29</v>
      </c>
      <c r="DL262">
        <v>0.33</v>
      </c>
      <c r="DM262">
        <v>0.22</v>
      </c>
      <c r="DN262">
        <v>-26.10003170731707</v>
      </c>
      <c r="DO262">
        <v>-67.46895470383275</v>
      </c>
      <c r="DP262">
        <v>6.860310437348992</v>
      </c>
      <c r="DQ262">
        <v>0</v>
      </c>
      <c r="DR262">
        <v>1.600416097560976</v>
      </c>
      <c r="DS262">
        <v>0.05278411149825884</v>
      </c>
      <c r="DT262">
        <v>0.007485187609636591</v>
      </c>
      <c r="DU262">
        <v>1</v>
      </c>
      <c r="DV262">
        <v>1</v>
      </c>
      <c r="DW262">
        <v>2</v>
      </c>
      <c r="DX262" t="s">
        <v>357</v>
      </c>
      <c r="DY262">
        <v>2.98381</v>
      </c>
      <c r="DZ262">
        <v>2.71564</v>
      </c>
      <c r="EA262">
        <v>0.10073</v>
      </c>
      <c r="EB262">
        <v>0.104742</v>
      </c>
      <c r="EC262">
        <v>0.108407</v>
      </c>
      <c r="ED262">
        <v>0.101231</v>
      </c>
      <c r="EE262">
        <v>28629.9</v>
      </c>
      <c r="EF262">
        <v>28590.9</v>
      </c>
      <c r="EG262">
        <v>29586.4</v>
      </c>
      <c r="EH262">
        <v>29533</v>
      </c>
      <c r="EI262">
        <v>34946.2</v>
      </c>
      <c r="EJ262">
        <v>35269.3</v>
      </c>
      <c r="EK262">
        <v>41684.2</v>
      </c>
      <c r="EL262">
        <v>42074.1</v>
      </c>
      <c r="EM262">
        <v>1.97598</v>
      </c>
      <c r="EN262">
        <v>1.90208</v>
      </c>
      <c r="EO262">
        <v>0.129029</v>
      </c>
      <c r="EP262">
        <v>0</v>
      </c>
      <c r="EQ262">
        <v>25.4158</v>
      </c>
      <c r="ER262">
        <v>999.9</v>
      </c>
      <c r="ES262">
        <v>49.3</v>
      </c>
      <c r="ET262">
        <v>33.4</v>
      </c>
      <c r="EU262">
        <v>28.0065</v>
      </c>
      <c r="EV262">
        <v>62.8614</v>
      </c>
      <c r="EW262">
        <v>33.1571</v>
      </c>
      <c r="EX262">
        <v>1</v>
      </c>
      <c r="EY262">
        <v>-0.110117</v>
      </c>
      <c r="EZ262">
        <v>0.137887</v>
      </c>
      <c r="FA262">
        <v>20.341</v>
      </c>
      <c r="FB262">
        <v>5.21834</v>
      </c>
      <c r="FC262">
        <v>12.0099</v>
      </c>
      <c r="FD262">
        <v>4.98935</v>
      </c>
      <c r="FE262">
        <v>3.28848</v>
      </c>
      <c r="FF262">
        <v>9999</v>
      </c>
      <c r="FG262">
        <v>9999</v>
      </c>
      <c r="FH262">
        <v>9999</v>
      </c>
      <c r="FI262">
        <v>999.9</v>
      </c>
      <c r="FJ262">
        <v>1.86768</v>
      </c>
      <c r="FK262">
        <v>1.86676</v>
      </c>
      <c r="FL262">
        <v>1.86615</v>
      </c>
      <c r="FM262">
        <v>1.86609</v>
      </c>
      <c r="FN262">
        <v>1.86796</v>
      </c>
      <c r="FO262">
        <v>1.87041</v>
      </c>
      <c r="FP262">
        <v>1.86904</v>
      </c>
      <c r="FQ262">
        <v>1.87043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-3.642</v>
      </c>
      <c r="GF262">
        <v>-0.1276</v>
      </c>
      <c r="GG262">
        <v>-2.056217051124162</v>
      </c>
      <c r="GH262">
        <v>-0.003737517340571005</v>
      </c>
      <c r="GI262">
        <v>5.982085394622747E-07</v>
      </c>
      <c r="GJ262">
        <v>-1.391655459703326E-10</v>
      </c>
      <c r="GK262">
        <v>-0.1764639834609928</v>
      </c>
      <c r="GL262">
        <v>-0.02035982196881906</v>
      </c>
      <c r="GM262">
        <v>0.001568582532168705</v>
      </c>
      <c r="GN262">
        <v>-2.657820970413759E-05</v>
      </c>
      <c r="GO262">
        <v>3</v>
      </c>
      <c r="GP262">
        <v>2314</v>
      </c>
      <c r="GQ262">
        <v>1</v>
      </c>
      <c r="GR262">
        <v>27</v>
      </c>
      <c r="GS262">
        <v>5577.6</v>
      </c>
      <c r="GT262">
        <v>5577.5</v>
      </c>
      <c r="GU262">
        <v>1.2146</v>
      </c>
      <c r="GV262">
        <v>2.24609</v>
      </c>
      <c r="GW262">
        <v>1.39648</v>
      </c>
      <c r="GX262">
        <v>2.34863</v>
      </c>
      <c r="GY262">
        <v>1.49536</v>
      </c>
      <c r="GZ262">
        <v>2.50977</v>
      </c>
      <c r="HA262">
        <v>39.1428</v>
      </c>
      <c r="HB262">
        <v>24.0437</v>
      </c>
      <c r="HC262">
        <v>18</v>
      </c>
      <c r="HD262">
        <v>527.9880000000001</v>
      </c>
      <c r="HE262">
        <v>437.075</v>
      </c>
      <c r="HF262">
        <v>25.1515</v>
      </c>
      <c r="HG262">
        <v>26.1052</v>
      </c>
      <c r="HH262">
        <v>30.0002</v>
      </c>
      <c r="HI262">
        <v>26.1486</v>
      </c>
      <c r="HJ262">
        <v>26.1097</v>
      </c>
      <c r="HK262">
        <v>24.3167</v>
      </c>
      <c r="HL262">
        <v>26.4184</v>
      </c>
      <c r="HM262">
        <v>95.5428</v>
      </c>
      <c r="HN262">
        <v>25.1321</v>
      </c>
      <c r="HO262">
        <v>506.516</v>
      </c>
      <c r="HP262">
        <v>22.4675</v>
      </c>
      <c r="HQ262">
        <v>101.189</v>
      </c>
      <c r="HR262">
        <v>101.059</v>
      </c>
    </row>
    <row r="263" spans="1:226">
      <c r="A263">
        <v>247</v>
      </c>
      <c r="B263">
        <v>1678816436</v>
      </c>
      <c r="C263">
        <v>6116.900000095367</v>
      </c>
      <c r="D263" t="s">
        <v>855</v>
      </c>
      <c r="E263" t="s">
        <v>856</v>
      </c>
      <c r="F263">
        <v>5</v>
      </c>
      <c r="G263" t="s">
        <v>796</v>
      </c>
      <c r="H263" t="s">
        <v>354</v>
      </c>
      <c r="I263">
        <v>1678816428.214286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502.7046438251115</v>
      </c>
      <c r="AK263">
        <v>475.7183090909091</v>
      </c>
      <c r="AL263">
        <v>3.26133025800235</v>
      </c>
      <c r="AM263">
        <v>64.510054253129</v>
      </c>
      <c r="AN263">
        <f>(AP263 - AO263 + BO263*1E3/(8.314*(BQ263+273.15)) * AR263/BN263 * AQ263) * BN263/(100*BB263) * 1000/(1000 - AP263)</f>
        <v>0</v>
      </c>
      <c r="AO263">
        <v>22.43186822837327</v>
      </c>
      <c r="AP263">
        <v>24.0283212121212</v>
      </c>
      <c r="AQ263">
        <v>-2.539155600206666E-05</v>
      </c>
      <c r="AR263">
        <v>112.3375655850338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3.21</v>
      </c>
      <c r="BC263">
        <v>0.5</v>
      </c>
      <c r="BD263" t="s">
        <v>355</v>
      </c>
      <c r="BE263">
        <v>2</v>
      </c>
      <c r="BF263" t="b">
        <v>1</v>
      </c>
      <c r="BG263">
        <v>1678816428.214286</v>
      </c>
      <c r="BH263">
        <v>442.0778928571429</v>
      </c>
      <c r="BI263">
        <v>475.1480714285714</v>
      </c>
      <c r="BJ263">
        <v>24.03103214285715</v>
      </c>
      <c r="BK263">
        <v>22.42872857142857</v>
      </c>
      <c r="BL263">
        <v>445.6933214285714</v>
      </c>
      <c r="BM263">
        <v>24.15863571428571</v>
      </c>
      <c r="BN263">
        <v>500.0795714285715</v>
      </c>
      <c r="BO263">
        <v>90.94943928571429</v>
      </c>
      <c r="BP263">
        <v>0.0999941357142857</v>
      </c>
      <c r="BQ263">
        <v>27.00002857142858</v>
      </c>
      <c r="BR263">
        <v>27.52982142857143</v>
      </c>
      <c r="BS263">
        <v>999.9000000000002</v>
      </c>
      <c r="BT263">
        <v>0</v>
      </c>
      <c r="BU263">
        <v>0</v>
      </c>
      <c r="BV263">
        <v>10003.59035714286</v>
      </c>
      <c r="BW263">
        <v>0</v>
      </c>
      <c r="BX263">
        <v>6.547073928571429</v>
      </c>
      <c r="BY263">
        <v>-33.07031071428572</v>
      </c>
      <c r="BZ263">
        <v>452.9629642857143</v>
      </c>
      <c r="CA263">
        <v>486.0495357142858</v>
      </c>
      <c r="CB263">
        <v>1.602296785714286</v>
      </c>
      <c r="CC263">
        <v>475.1480714285714</v>
      </c>
      <c r="CD263">
        <v>22.42872857142857</v>
      </c>
      <c r="CE263">
        <v>2.185609285714286</v>
      </c>
      <c r="CF263">
        <v>2.03988</v>
      </c>
      <c r="CG263">
        <v>18.85722857142857</v>
      </c>
      <c r="CH263">
        <v>17.75733928571429</v>
      </c>
      <c r="CI263">
        <v>2000.0225</v>
      </c>
      <c r="CJ263">
        <v>0.9800013214285715</v>
      </c>
      <c r="CK263">
        <v>0.01999837857142858</v>
      </c>
      <c r="CL263">
        <v>0</v>
      </c>
      <c r="CM263">
        <v>2.320678571428572</v>
      </c>
      <c r="CN263">
        <v>0</v>
      </c>
      <c r="CO263">
        <v>9603.121785714286</v>
      </c>
      <c r="CP263">
        <v>16749.67142857143</v>
      </c>
      <c r="CQ263">
        <v>37.187</v>
      </c>
      <c r="CR263">
        <v>38.17814285714285</v>
      </c>
      <c r="CS263">
        <v>37.32774999999999</v>
      </c>
      <c r="CT263">
        <v>37.28764285714285</v>
      </c>
      <c r="CU263">
        <v>36.50442857142857</v>
      </c>
      <c r="CV263">
        <v>1960.0225</v>
      </c>
      <c r="CW263">
        <v>40</v>
      </c>
      <c r="CX263">
        <v>0</v>
      </c>
      <c r="CY263">
        <v>1678816440.9</v>
      </c>
      <c r="CZ263">
        <v>0</v>
      </c>
      <c r="DA263">
        <v>0</v>
      </c>
      <c r="DB263" t="s">
        <v>356</v>
      </c>
      <c r="DC263">
        <v>1678481775.6</v>
      </c>
      <c r="DD263">
        <v>1678481780.6</v>
      </c>
      <c r="DE263">
        <v>0</v>
      </c>
      <c r="DF263">
        <v>1.339</v>
      </c>
      <c r="DG263">
        <v>0.082</v>
      </c>
      <c r="DH263">
        <v>-1.99</v>
      </c>
      <c r="DI263">
        <v>-0.032</v>
      </c>
      <c r="DJ263">
        <v>420</v>
      </c>
      <c r="DK263">
        <v>29</v>
      </c>
      <c r="DL263">
        <v>0.33</v>
      </c>
      <c r="DM263">
        <v>0.22</v>
      </c>
      <c r="DN263">
        <v>-31.31527</v>
      </c>
      <c r="DO263">
        <v>-36.07176585365844</v>
      </c>
      <c r="DP263">
        <v>3.635652076533176</v>
      </c>
      <c r="DQ263">
        <v>0</v>
      </c>
      <c r="DR263">
        <v>1.6026225</v>
      </c>
      <c r="DS263">
        <v>-0.02057628517823472</v>
      </c>
      <c r="DT263">
        <v>0.002960261601615639</v>
      </c>
      <c r="DU263">
        <v>1</v>
      </c>
      <c r="DV263">
        <v>1</v>
      </c>
      <c r="DW263">
        <v>2</v>
      </c>
      <c r="DX263" t="s">
        <v>357</v>
      </c>
      <c r="DY263">
        <v>2.98372</v>
      </c>
      <c r="DZ263">
        <v>2.71572</v>
      </c>
      <c r="EA263">
        <v>0.103348</v>
      </c>
      <c r="EB263">
        <v>0.107385</v>
      </c>
      <c r="EC263">
        <v>0.108398</v>
      </c>
      <c r="ED263">
        <v>0.101237</v>
      </c>
      <c r="EE263">
        <v>28546.6</v>
      </c>
      <c r="EF263">
        <v>28507</v>
      </c>
      <c r="EG263">
        <v>29586.4</v>
      </c>
      <c r="EH263">
        <v>29533.5</v>
      </c>
      <c r="EI263">
        <v>34946.9</v>
      </c>
      <c r="EJ263">
        <v>35269.7</v>
      </c>
      <c r="EK263">
        <v>41684.5</v>
      </c>
      <c r="EL263">
        <v>42074.9</v>
      </c>
      <c r="EM263">
        <v>1.97607</v>
      </c>
      <c r="EN263">
        <v>1.90222</v>
      </c>
      <c r="EO263">
        <v>0.128746</v>
      </c>
      <c r="EP263">
        <v>0</v>
      </c>
      <c r="EQ263">
        <v>25.4245</v>
      </c>
      <c r="ER263">
        <v>999.9</v>
      </c>
      <c r="ES263">
        <v>49.3</v>
      </c>
      <c r="ET263">
        <v>33.4</v>
      </c>
      <c r="EU263">
        <v>28.009</v>
      </c>
      <c r="EV263">
        <v>62.6914</v>
      </c>
      <c r="EW263">
        <v>32.7684</v>
      </c>
      <c r="EX263">
        <v>1</v>
      </c>
      <c r="EY263">
        <v>-0.109926</v>
      </c>
      <c r="EZ263">
        <v>0.174818</v>
      </c>
      <c r="FA263">
        <v>20.3408</v>
      </c>
      <c r="FB263">
        <v>5.21849</v>
      </c>
      <c r="FC263">
        <v>12.0099</v>
      </c>
      <c r="FD263">
        <v>4.98965</v>
      </c>
      <c r="FE263">
        <v>3.2885</v>
      </c>
      <c r="FF263">
        <v>9999</v>
      </c>
      <c r="FG263">
        <v>9999</v>
      </c>
      <c r="FH263">
        <v>9999</v>
      </c>
      <c r="FI263">
        <v>999.9</v>
      </c>
      <c r="FJ263">
        <v>1.86768</v>
      </c>
      <c r="FK263">
        <v>1.86676</v>
      </c>
      <c r="FL263">
        <v>1.86615</v>
      </c>
      <c r="FM263">
        <v>1.86611</v>
      </c>
      <c r="FN263">
        <v>1.86798</v>
      </c>
      <c r="FO263">
        <v>1.87042</v>
      </c>
      <c r="FP263">
        <v>1.86905</v>
      </c>
      <c r="FQ263">
        <v>1.87043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-3.694</v>
      </c>
      <c r="GF263">
        <v>-0.1276</v>
      </c>
      <c r="GG263">
        <v>-2.056217051124162</v>
      </c>
      <c r="GH263">
        <v>-0.003737517340571005</v>
      </c>
      <c r="GI263">
        <v>5.982085394622747E-07</v>
      </c>
      <c r="GJ263">
        <v>-1.391655459703326E-10</v>
      </c>
      <c r="GK263">
        <v>-0.1764639834609928</v>
      </c>
      <c r="GL263">
        <v>-0.02035982196881906</v>
      </c>
      <c r="GM263">
        <v>0.001568582532168705</v>
      </c>
      <c r="GN263">
        <v>-2.657820970413759E-05</v>
      </c>
      <c r="GO263">
        <v>3</v>
      </c>
      <c r="GP263">
        <v>2314</v>
      </c>
      <c r="GQ263">
        <v>1</v>
      </c>
      <c r="GR263">
        <v>27</v>
      </c>
      <c r="GS263">
        <v>5577.7</v>
      </c>
      <c r="GT263">
        <v>5577.6</v>
      </c>
      <c r="GU263">
        <v>1.24512</v>
      </c>
      <c r="GV263">
        <v>2.23755</v>
      </c>
      <c r="GW263">
        <v>1.39648</v>
      </c>
      <c r="GX263">
        <v>2.34619</v>
      </c>
      <c r="GY263">
        <v>1.49536</v>
      </c>
      <c r="GZ263">
        <v>2.52075</v>
      </c>
      <c r="HA263">
        <v>39.1428</v>
      </c>
      <c r="HB263">
        <v>24.0437</v>
      </c>
      <c r="HC263">
        <v>18</v>
      </c>
      <c r="HD263">
        <v>528.044</v>
      </c>
      <c r="HE263">
        <v>437.165</v>
      </c>
      <c r="HF263">
        <v>25.1179</v>
      </c>
      <c r="HG263">
        <v>26.1052</v>
      </c>
      <c r="HH263">
        <v>30.0004</v>
      </c>
      <c r="HI263">
        <v>26.1477</v>
      </c>
      <c r="HJ263">
        <v>26.1097</v>
      </c>
      <c r="HK263">
        <v>24.9259</v>
      </c>
      <c r="HL263">
        <v>26.4184</v>
      </c>
      <c r="HM263">
        <v>95.5428</v>
      </c>
      <c r="HN263">
        <v>25.1012</v>
      </c>
      <c r="HO263">
        <v>526.55</v>
      </c>
      <c r="HP263">
        <v>22.4721</v>
      </c>
      <c r="HQ263">
        <v>101.19</v>
      </c>
      <c r="HR263">
        <v>101.06</v>
      </c>
    </row>
    <row r="264" spans="1:226">
      <c r="A264">
        <v>248</v>
      </c>
      <c r="B264">
        <v>1678816441</v>
      </c>
      <c r="C264">
        <v>6121.900000095367</v>
      </c>
      <c r="D264" t="s">
        <v>857</v>
      </c>
      <c r="E264" t="s">
        <v>858</v>
      </c>
      <c r="F264">
        <v>5</v>
      </c>
      <c r="G264" t="s">
        <v>796</v>
      </c>
      <c r="H264" t="s">
        <v>354</v>
      </c>
      <c r="I264">
        <v>1678816433.5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520.0025415859434</v>
      </c>
      <c r="AK264">
        <v>492.4135090909087</v>
      </c>
      <c r="AL264">
        <v>3.344669637391546</v>
      </c>
      <c r="AM264">
        <v>64.510054253129</v>
      </c>
      <c r="AN264">
        <f>(AP264 - AO264 + BO264*1E3/(8.314*(BQ264+273.15)) * AR264/BN264 * AQ264) * BN264/(100*BB264) * 1000/(1000 - AP264)</f>
        <v>0</v>
      </c>
      <c r="AO264">
        <v>22.42890405633371</v>
      </c>
      <c r="AP264">
        <v>24.02198909090909</v>
      </c>
      <c r="AQ264">
        <v>-7.562342655471415E-05</v>
      </c>
      <c r="AR264">
        <v>112.3375655850338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3.21</v>
      </c>
      <c r="BC264">
        <v>0.5</v>
      </c>
      <c r="BD264" t="s">
        <v>355</v>
      </c>
      <c r="BE264">
        <v>2</v>
      </c>
      <c r="BF264" t="b">
        <v>1</v>
      </c>
      <c r="BG264">
        <v>1678816433.5</v>
      </c>
      <c r="BH264">
        <v>458.1192592592593</v>
      </c>
      <c r="BI264">
        <v>492.9313333333334</v>
      </c>
      <c r="BJ264">
        <v>24.0287</v>
      </c>
      <c r="BK264">
        <v>22.42972222222222</v>
      </c>
      <c r="BL264">
        <v>461.7874814814815</v>
      </c>
      <c r="BM264">
        <v>24.15631481481482</v>
      </c>
      <c r="BN264">
        <v>500.0792222222223</v>
      </c>
      <c r="BO264">
        <v>90.94969999999999</v>
      </c>
      <c r="BP264">
        <v>0.09997840740740742</v>
      </c>
      <c r="BQ264">
        <v>27.00154074074074</v>
      </c>
      <c r="BR264">
        <v>27.53018518518518</v>
      </c>
      <c r="BS264">
        <v>999.9000000000001</v>
      </c>
      <c r="BT264">
        <v>0</v>
      </c>
      <c r="BU264">
        <v>0</v>
      </c>
      <c r="BV264">
        <v>10005.33888888889</v>
      </c>
      <c r="BW264">
        <v>0</v>
      </c>
      <c r="BX264">
        <v>6.54666962962963</v>
      </c>
      <c r="BY264">
        <v>-34.81213333333334</v>
      </c>
      <c r="BZ264">
        <v>469.3981481481481</v>
      </c>
      <c r="CA264">
        <v>504.2412592592593</v>
      </c>
      <c r="CB264">
        <v>1.598975555555556</v>
      </c>
      <c r="CC264">
        <v>492.9313333333334</v>
      </c>
      <c r="CD264">
        <v>22.42972222222222</v>
      </c>
      <c r="CE264">
        <v>2.185402962962963</v>
      </c>
      <c r="CF264">
        <v>2.039976296296296</v>
      </c>
      <c r="CG264">
        <v>18.85571481481482</v>
      </c>
      <c r="CH264">
        <v>17.75808888888889</v>
      </c>
      <c r="CI264">
        <v>2000.00037037037</v>
      </c>
      <c r="CJ264">
        <v>0.9800013333333334</v>
      </c>
      <c r="CK264">
        <v>0.01999836666666667</v>
      </c>
      <c r="CL264">
        <v>0</v>
      </c>
      <c r="CM264">
        <v>2.350011111111111</v>
      </c>
      <c r="CN264">
        <v>0</v>
      </c>
      <c r="CO264">
        <v>9603.052592592592</v>
      </c>
      <c r="CP264">
        <v>16749.46666666666</v>
      </c>
      <c r="CQ264">
        <v>37.187</v>
      </c>
      <c r="CR264">
        <v>38.17551851851852</v>
      </c>
      <c r="CS264">
        <v>37.32133333333334</v>
      </c>
      <c r="CT264">
        <v>37.29133333333333</v>
      </c>
      <c r="CU264">
        <v>36.5</v>
      </c>
      <c r="CV264">
        <v>1960.00037037037</v>
      </c>
      <c r="CW264">
        <v>40</v>
      </c>
      <c r="CX264">
        <v>0</v>
      </c>
      <c r="CY264">
        <v>1678816446.3</v>
      </c>
      <c r="CZ264">
        <v>0</v>
      </c>
      <c r="DA264">
        <v>0</v>
      </c>
      <c r="DB264" t="s">
        <v>356</v>
      </c>
      <c r="DC264">
        <v>1678481775.6</v>
      </c>
      <c r="DD264">
        <v>1678481780.6</v>
      </c>
      <c r="DE264">
        <v>0</v>
      </c>
      <c r="DF264">
        <v>1.339</v>
      </c>
      <c r="DG264">
        <v>0.082</v>
      </c>
      <c r="DH264">
        <v>-1.99</v>
      </c>
      <c r="DI264">
        <v>-0.032</v>
      </c>
      <c r="DJ264">
        <v>420</v>
      </c>
      <c r="DK264">
        <v>29</v>
      </c>
      <c r="DL264">
        <v>0.33</v>
      </c>
      <c r="DM264">
        <v>0.22</v>
      </c>
      <c r="DN264">
        <v>-33.393035</v>
      </c>
      <c r="DO264">
        <v>-21.96376435272042</v>
      </c>
      <c r="DP264">
        <v>2.21954616775029</v>
      </c>
      <c r="DQ264">
        <v>0</v>
      </c>
      <c r="DR264">
        <v>1.601042</v>
      </c>
      <c r="DS264">
        <v>-0.03889981238274297</v>
      </c>
      <c r="DT264">
        <v>0.003996766317912519</v>
      </c>
      <c r="DU264">
        <v>1</v>
      </c>
      <c r="DV264">
        <v>1</v>
      </c>
      <c r="DW264">
        <v>2</v>
      </c>
      <c r="DX264" t="s">
        <v>357</v>
      </c>
      <c r="DY264">
        <v>2.98372</v>
      </c>
      <c r="DZ264">
        <v>2.71551</v>
      </c>
      <c r="EA264">
        <v>0.105993</v>
      </c>
      <c r="EB264">
        <v>0.109994</v>
      </c>
      <c r="EC264">
        <v>0.108377</v>
      </c>
      <c r="ED264">
        <v>0.101225</v>
      </c>
      <c r="EE264">
        <v>28462.3</v>
      </c>
      <c r="EF264">
        <v>28423.5</v>
      </c>
      <c r="EG264">
        <v>29586.3</v>
      </c>
      <c r="EH264">
        <v>29533.2</v>
      </c>
      <c r="EI264">
        <v>34947.8</v>
      </c>
      <c r="EJ264">
        <v>35269.7</v>
      </c>
      <c r="EK264">
        <v>41684.6</v>
      </c>
      <c r="EL264">
        <v>42074.2</v>
      </c>
      <c r="EM264">
        <v>1.97563</v>
      </c>
      <c r="EN264">
        <v>1.90215</v>
      </c>
      <c r="EO264">
        <v>0.128239</v>
      </c>
      <c r="EP264">
        <v>0</v>
      </c>
      <c r="EQ264">
        <v>25.4331</v>
      </c>
      <c r="ER264">
        <v>999.9</v>
      </c>
      <c r="ES264">
        <v>49.3</v>
      </c>
      <c r="ET264">
        <v>33.4</v>
      </c>
      <c r="EU264">
        <v>28.0078</v>
      </c>
      <c r="EV264">
        <v>62.6714</v>
      </c>
      <c r="EW264">
        <v>32.5561</v>
      </c>
      <c r="EX264">
        <v>1</v>
      </c>
      <c r="EY264">
        <v>-0.109632</v>
      </c>
      <c r="EZ264">
        <v>0.193023</v>
      </c>
      <c r="FA264">
        <v>20.3407</v>
      </c>
      <c r="FB264">
        <v>5.21864</v>
      </c>
      <c r="FC264">
        <v>12.0099</v>
      </c>
      <c r="FD264">
        <v>4.9894</v>
      </c>
      <c r="FE264">
        <v>3.2885</v>
      </c>
      <c r="FF264">
        <v>9999</v>
      </c>
      <c r="FG264">
        <v>9999</v>
      </c>
      <c r="FH264">
        <v>9999</v>
      </c>
      <c r="FI264">
        <v>999.9</v>
      </c>
      <c r="FJ264">
        <v>1.86768</v>
      </c>
      <c r="FK264">
        <v>1.86676</v>
      </c>
      <c r="FL264">
        <v>1.86615</v>
      </c>
      <c r="FM264">
        <v>1.86607</v>
      </c>
      <c r="FN264">
        <v>1.86797</v>
      </c>
      <c r="FO264">
        <v>1.87042</v>
      </c>
      <c r="FP264">
        <v>1.86905</v>
      </c>
      <c r="FQ264">
        <v>1.87042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-3.747</v>
      </c>
      <c r="GF264">
        <v>-0.1276</v>
      </c>
      <c r="GG264">
        <v>-2.056217051124162</v>
      </c>
      <c r="GH264">
        <v>-0.003737517340571005</v>
      </c>
      <c r="GI264">
        <v>5.982085394622747E-07</v>
      </c>
      <c r="GJ264">
        <v>-1.391655459703326E-10</v>
      </c>
      <c r="GK264">
        <v>-0.1764639834609928</v>
      </c>
      <c r="GL264">
        <v>-0.02035982196881906</v>
      </c>
      <c r="GM264">
        <v>0.001568582532168705</v>
      </c>
      <c r="GN264">
        <v>-2.657820970413759E-05</v>
      </c>
      <c r="GO264">
        <v>3</v>
      </c>
      <c r="GP264">
        <v>2314</v>
      </c>
      <c r="GQ264">
        <v>1</v>
      </c>
      <c r="GR264">
        <v>27</v>
      </c>
      <c r="GS264">
        <v>5577.8</v>
      </c>
      <c r="GT264">
        <v>5577.7</v>
      </c>
      <c r="GU264">
        <v>1.2793</v>
      </c>
      <c r="GV264">
        <v>2.23511</v>
      </c>
      <c r="GW264">
        <v>1.39648</v>
      </c>
      <c r="GX264">
        <v>2.34985</v>
      </c>
      <c r="GY264">
        <v>1.49536</v>
      </c>
      <c r="GZ264">
        <v>2.51465</v>
      </c>
      <c r="HA264">
        <v>39.1428</v>
      </c>
      <c r="HB264">
        <v>24.0437</v>
      </c>
      <c r="HC264">
        <v>18</v>
      </c>
      <c r="HD264">
        <v>527.747</v>
      </c>
      <c r="HE264">
        <v>437.12</v>
      </c>
      <c r="HF264">
        <v>25.0831</v>
      </c>
      <c r="HG264">
        <v>26.1052</v>
      </c>
      <c r="HH264">
        <v>30.0004</v>
      </c>
      <c r="HI264">
        <v>26.1477</v>
      </c>
      <c r="HJ264">
        <v>26.1097</v>
      </c>
      <c r="HK264">
        <v>25.6082</v>
      </c>
      <c r="HL264">
        <v>26.4184</v>
      </c>
      <c r="HM264">
        <v>95.5428</v>
      </c>
      <c r="HN264">
        <v>25.0738</v>
      </c>
      <c r="HO264">
        <v>539.909</v>
      </c>
      <c r="HP264">
        <v>22.4913</v>
      </c>
      <c r="HQ264">
        <v>101.19</v>
      </c>
      <c r="HR264">
        <v>101.059</v>
      </c>
    </row>
    <row r="265" spans="1:226">
      <c r="A265">
        <v>249</v>
      </c>
      <c r="B265">
        <v>1678816446</v>
      </c>
      <c r="C265">
        <v>6126.900000095367</v>
      </c>
      <c r="D265" t="s">
        <v>859</v>
      </c>
      <c r="E265" t="s">
        <v>860</v>
      </c>
      <c r="F265">
        <v>5</v>
      </c>
      <c r="G265" t="s">
        <v>796</v>
      </c>
      <c r="H265" t="s">
        <v>354</v>
      </c>
      <c r="I265">
        <v>1678816438.214286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537.10117722315</v>
      </c>
      <c r="AK265">
        <v>509.2675454545454</v>
      </c>
      <c r="AL265">
        <v>3.370309395585202</v>
      </c>
      <c r="AM265">
        <v>64.510054253129</v>
      </c>
      <c r="AN265">
        <f>(AP265 - AO265 + BO265*1E3/(8.314*(BQ265+273.15)) * AR265/BN265 * AQ265) * BN265/(100*BB265) * 1000/(1000 - AP265)</f>
        <v>0</v>
      </c>
      <c r="AO265">
        <v>22.42918407598611</v>
      </c>
      <c r="AP265">
        <v>24.01460787878788</v>
      </c>
      <c r="AQ265">
        <v>-5.567296277518749E-05</v>
      </c>
      <c r="AR265">
        <v>112.3375655850338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3.21</v>
      </c>
      <c r="BC265">
        <v>0.5</v>
      </c>
      <c r="BD265" t="s">
        <v>355</v>
      </c>
      <c r="BE265">
        <v>2</v>
      </c>
      <c r="BF265" t="b">
        <v>1</v>
      </c>
      <c r="BG265">
        <v>1678816438.214286</v>
      </c>
      <c r="BH265">
        <v>473.21925</v>
      </c>
      <c r="BI265">
        <v>508.7880714285715</v>
      </c>
      <c r="BJ265">
        <v>24.02398214285714</v>
      </c>
      <c r="BK265">
        <v>22.42999642857143</v>
      </c>
      <c r="BL265">
        <v>476.9370714285715</v>
      </c>
      <c r="BM265">
        <v>24.15163571428571</v>
      </c>
      <c r="BN265">
        <v>500.0826071428572</v>
      </c>
      <c r="BO265">
        <v>90.94944642857145</v>
      </c>
      <c r="BP265">
        <v>0.1000304357142857</v>
      </c>
      <c r="BQ265">
        <v>27.00248928571429</v>
      </c>
      <c r="BR265">
        <v>27.53447142857143</v>
      </c>
      <c r="BS265">
        <v>999.9000000000002</v>
      </c>
      <c r="BT265">
        <v>0</v>
      </c>
      <c r="BU265">
        <v>0</v>
      </c>
      <c r="BV265">
        <v>9992.922500000001</v>
      </c>
      <c r="BW265">
        <v>0</v>
      </c>
      <c r="BX265">
        <v>6.526649642857143</v>
      </c>
      <c r="BY265">
        <v>-35.56881428571428</v>
      </c>
      <c r="BZ265">
        <v>484.8676071428571</v>
      </c>
      <c r="CA265">
        <v>520.4619285714286</v>
      </c>
      <c r="CB265">
        <v>1.593979642857143</v>
      </c>
      <c r="CC265">
        <v>508.7880714285715</v>
      </c>
      <c r="CD265">
        <v>22.42999642857143</v>
      </c>
      <c r="CE265">
        <v>2.184967857142857</v>
      </c>
      <c r="CF265">
        <v>2.039996428571428</v>
      </c>
      <c r="CG265">
        <v>18.85252142857143</v>
      </c>
      <c r="CH265">
        <v>17.75823928571429</v>
      </c>
      <c r="CI265">
        <v>1999.991428571428</v>
      </c>
      <c r="CJ265">
        <v>0.9800013214285715</v>
      </c>
      <c r="CK265">
        <v>0.01999837857142858</v>
      </c>
      <c r="CL265">
        <v>0</v>
      </c>
      <c r="CM265">
        <v>2.351657142857142</v>
      </c>
      <c r="CN265">
        <v>0</v>
      </c>
      <c r="CO265">
        <v>9603.354285714286</v>
      </c>
      <c r="CP265">
        <v>16749.38928571428</v>
      </c>
      <c r="CQ265">
        <v>37.187</v>
      </c>
      <c r="CR265">
        <v>38.16485714285714</v>
      </c>
      <c r="CS265">
        <v>37.3165</v>
      </c>
      <c r="CT265">
        <v>37.28985714285714</v>
      </c>
      <c r="CU265">
        <v>36.5</v>
      </c>
      <c r="CV265">
        <v>1959.991428571428</v>
      </c>
      <c r="CW265">
        <v>40</v>
      </c>
      <c r="CX265">
        <v>0</v>
      </c>
      <c r="CY265">
        <v>1678816451.1</v>
      </c>
      <c r="CZ265">
        <v>0</v>
      </c>
      <c r="DA265">
        <v>0</v>
      </c>
      <c r="DB265" t="s">
        <v>356</v>
      </c>
      <c r="DC265">
        <v>1678481775.6</v>
      </c>
      <c r="DD265">
        <v>1678481780.6</v>
      </c>
      <c r="DE265">
        <v>0</v>
      </c>
      <c r="DF265">
        <v>1.339</v>
      </c>
      <c r="DG265">
        <v>0.082</v>
      </c>
      <c r="DH265">
        <v>-1.99</v>
      </c>
      <c r="DI265">
        <v>-0.032</v>
      </c>
      <c r="DJ265">
        <v>420</v>
      </c>
      <c r="DK265">
        <v>29</v>
      </c>
      <c r="DL265">
        <v>0.33</v>
      </c>
      <c r="DM265">
        <v>0.22</v>
      </c>
      <c r="DN265">
        <v>-35.08033</v>
      </c>
      <c r="DO265">
        <v>-9.980845778611529</v>
      </c>
      <c r="DP265">
        <v>1.01213344900759</v>
      </c>
      <c r="DQ265">
        <v>0</v>
      </c>
      <c r="DR265">
        <v>1.5962855</v>
      </c>
      <c r="DS265">
        <v>-0.05921538461538924</v>
      </c>
      <c r="DT265">
        <v>0.005821963994220523</v>
      </c>
      <c r="DU265">
        <v>1</v>
      </c>
      <c r="DV265">
        <v>1</v>
      </c>
      <c r="DW265">
        <v>2</v>
      </c>
      <c r="DX265" t="s">
        <v>357</v>
      </c>
      <c r="DY265">
        <v>2.98388</v>
      </c>
      <c r="DZ265">
        <v>2.71547</v>
      </c>
      <c r="EA265">
        <v>0.108616</v>
      </c>
      <c r="EB265">
        <v>0.112553</v>
      </c>
      <c r="EC265">
        <v>0.10835</v>
      </c>
      <c r="ED265">
        <v>0.101221</v>
      </c>
      <c r="EE265">
        <v>28378.9</v>
      </c>
      <c r="EF265">
        <v>28341.8</v>
      </c>
      <c r="EG265">
        <v>29586.4</v>
      </c>
      <c r="EH265">
        <v>29533.2</v>
      </c>
      <c r="EI265">
        <v>34949.1</v>
      </c>
      <c r="EJ265">
        <v>35270</v>
      </c>
      <c r="EK265">
        <v>41684.8</v>
      </c>
      <c r="EL265">
        <v>42074.3</v>
      </c>
      <c r="EM265">
        <v>1.97578</v>
      </c>
      <c r="EN265">
        <v>1.90257</v>
      </c>
      <c r="EO265">
        <v>0.129476</v>
      </c>
      <c r="EP265">
        <v>0</v>
      </c>
      <c r="EQ265">
        <v>25.4423</v>
      </c>
      <c r="ER265">
        <v>999.9</v>
      </c>
      <c r="ES265">
        <v>49.3</v>
      </c>
      <c r="ET265">
        <v>33.4</v>
      </c>
      <c r="EU265">
        <v>28.0078</v>
      </c>
      <c r="EV265">
        <v>62.7714</v>
      </c>
      <c r="EW265">
        <v>32.7364</v>
      </c>
      <c r="EX265">
        <v>1</v>
      </c>
      <c r="EY265">
        <v>-0.109512</v>
      </c>
      <c r="EZ265">
        <v>0.22073</v>
      </c>
      <c r="FA265">
        <v>20.3408</v>
      </c>
      <c r="FB265">
        <v>5.21864</v>
      </c>
      <c r="FC265">
        <v>12.0099</v>
      </c>
      <c r="FD265">
        <v>4.98935</v>
      </c>
      <c r="FE265">
        <v>3.2885</v>
      </c>
      <c r="FF265">
        <v>9999</v>
      </c>
      <c r="FG265">
        <v>9999</v>
      </c>
      <c r="FH265">
        <v>9999</v>
      </c>
      <c r="FI265">
        <v>999.9</v>
      </c>
      <c r="FJ265">
        <v>1.86768</v>
      </c>
      <c r="FK265">
        <v>1.86676</v>
      </c>
      <c r="FL265">
        <v>1.86615</v>
      </c>
      <c r="FM265">
        <v>1.86608</v>
      </c>
      <c r="FN265">
        <v>1.86796</v>
      </c>
      <c r="FO265">
        <v>1.87042</v>
      </c>
      <c r="FP265">
        <v>1.86904</v>
      </c>
      <c r="FQ265">
        <v>1.87042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-3.801</v>
      </c>
      <c r="GF265">
        <v>-0.1277</v>
      </c>
      <c r="GG265">
        <v>-2.056217051124162</v>
      </c>
      <c r="GH265">
        <v>-0.003737517340571005</v>
      </c>
      <c r="GI265">
        <v>5.982085394622747E-07</v>
      </c>
      <c r="GJ265">
        <v>-1.391655459703326E-10</v>
      </c>
      <c r="GK265">
        <v>-0.1764639834609928</v>
      </c>
      <c r="GL265">
        <v>-0.02035982196881906</v>
      </c>
      <c r="GM265">
        <v>0.001568582532168705</v>
      </c>
      <c r="GN265">
        <v>-2.657820970413759E-05</v>
      </c>
      <c r="GO265">
        <v>3</v>
      </c>
      <c r="GP265">
        <v>2314</v>
      </c>
      <c r="GQ265">
        <v>1</v>
      </c>
      <c r="GR265">
        <v>27</v>
      </c>
      <c r="GS265">
        <v>5577.8</v>
      </c>
      <c r="GT265">
        <v>5577.8</v>
      </c>
      <c r="GU265">
        <v>1.30981</v>
      </c>
      <c r="GV265">
        <v>2.24121</v>
      </c>
      <c r="GW265">
        <v>1.39771</v>
      </c>
      <c r="GX265">
        <v>2.34619</v>
      </c>
      <c r="GY265">
        <v>1.49536</v>
      </c>
      <c r="GZ265">
        <v>2.44629</v>
      </c>
      <c r="HA265">
        <v>39.1428</v>
      </c>
      <c r="HB265">
        <v>24.0525</v>
      </c>
      <c r="HC265">
        <v>18</v>
      </c>
      <c r="HD265">
        <v>527.846</v>
      </c>
      <c r="HE265">
        <v>437.375</v>
      </c>
      <c r="HF265">
        <v>25.0538</v>
      </c>
      <c r="HG265">
        <v>26.1064</v>
      </c>
      <c r="HH265">
        <v>30.0002</v>
      </c>
      <c r="HI265">
        <v>26.1477</v>
      </c>
      <c r="HJ265">
        <v>26.1097</v>
      </c>
      <c r="HK265">
        <v>26.2081</v>
      </c>
      <c r="HL265">
        <v>26.4184</v>
      </c>
      <c r="HM265">
        <v>95.1704</v>
      </c>
      <c r="HN265">
        <v>25.0426</v>
      </c>
      <c r="HO265">
        <v>559.944</v>
      </c>
      <c r="HP265">
        <v>22.5106</v>
      </c>
      <c r="HQ265">
        <v>101.19</v>
      </c>
      <c r="HR265">
        <v>101.059</v>
      </c>
    </row>
    <row r="266" spans="1:226">
      <c r="A266">
        <v>250</v>
      </c>
      <c r="B266">
        <v>1678816451</v>
      </c>
      <c r="C266">
        <v>6131.900000095367</v>
      </c>
      <c r="D266" t="s">
        <v>861</v>
      </c>
      <c r="E266" t="s">
        <v>862</v>
      </c>
      <c r="F266">
        <v>5</v>
      </c>
      <c r="G266" t="s">
        <v>796</v>
      </c>
      <c r="H266" t="s">
        <v>354</v>
      </c>
      <c r="I266">
        <v>1678816443.5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554.2923981149909</v>
      </c>
      <c r="AK266">
        <v>526.1690121212119</v>
      </c>
      <c r="AL266">
        <v>3.372505726962079</v>
      </c>
      <c r="AM266">
        <v>64.510054253129</v>
      </c>
      <c r="AN266">
        <f>(AP266 - AO266 + BO266*1E3/(8.314*(BQ266+273.15)) * AR266/BN266 * AQ266) * BN266/(100*BB266) * 1000/(1000 - AP266)</f>
        <v>0</v>
      </c>
      <c r="AO266">
        <v>22.42663495992509</v>
      </c>
      <c r="AP266">
        <v>24.00555454545453</v>
      </c>
      <c r="AQ266">
        <v>-0.0001012869070050813</v>
      </c>
      <c r="AR266">
        <v>112.3375655850338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3.21</v>
      </c>
      <c r="BC266">
        <v>0.5</v>
      </c>
      <c r="BD266" t="s">
        <v>355</v>
      </c>
      <c r="BE266">
        <v>2</v>
      </c>
      <c r="BF266" t="b">
        <v>1</v>
      </c>
      <c r="BG266">
        <v>1678816443.5</v>
      </c>
      <c r="BH266">
        <v>490.488962962963</v>
      </c>
      <c r="BI266">
        <v>526.5552222222221</v>
      </c>
      <c r="BJ266">
        <v>24.01728888888889</v>
      </c>
      <c r="BK266">
        <v>22.4287962962963</v>
      </c>
      <c r="BL266">
        <v>494.2631851851852</v>
      </c>
      <c r="BM266">
        <v>24.14499629629629</v>
      </c>
      <c r="BN266">
        <v>500.0771481481482</v>
      </c>
      <c r="BO266">
        <v>90.94861851851853</v>
      </c>
      <c r="BP266">
        <v>0.1000409037037037</v>
      </c>
      <c r="BQ266">
        <v>27.00263333333333</v>
      </c>
      <c r="BR266">
        <v>27.54202962962963</v>
      </c>
      <c r="BS266">
        <v>999.9000000000001</v>
      </c>
      <c r="BT266">
        <v>0</v>
      </c>
      <c r="BU266">
        <v>0</v>
      </c>
      <c r="BV266">
        <v>9985.621481481481</v>
      </c>
      <c r="BW266">
        <v>0</v>
      </c>
      <c r="BX266">
        <v>6.434410740740741</v>
      </c>
      <c r="BY266">
        <v>-36.0661888888889</v>
      </c>
      <c r="BZ266">
        <v>502.558925925926</v>
      </c>
      <c r="CA266">
        <v>538.6360740740741</v>
      </c>
      <c r="CB266">
        <v>1.588496666666667</v>
      </c>
      <c r="CC266">
        <v>526.5552222222221</v>
      </c>
      <c r="CD266">
        <v>22.4287962962963</v>
      </c>
      <c r="CE266">
        <v>2.184338518518519</v>
      </c>
      <c r="CF266">
        <v>2.039867777777777</v>
      </c>
      <c r="CG266">
        <v>18.8479074074074</v>
      </c>
      <c r="CH266">
        <v>17.75723703703704</v>
      </c>
      <c r="CI266">
        <v>1999.988148148148</v>
      </c>
      <c r="CJ266">
        <v>0.9800013333333334</v>
      </c>
      <c r="CK266">
        <v>0.01999836666666667</v>
      </c>
      <c r="CL266">
        <v>0</v>
      </c>
      <c r="CM266">
        <v>2.413218518518519</v>
      </c>
      <c r="CN266">
        <v>0</v>
      </c>
      <c r="CO266">
        <v>9603.874814814815</v>
      </c>
      <c r="CP266">
        <v>16749.35555555555</v>
      </c>
      <c r="CQ266">
        <v>37.1824074074074</v>
      </c>
      <c r="CR266">
        <v>38.14796296296296</v>
      </c>
      <c r="CS266">
        <v>37.312</v>
      </c>
      <c r="CT266">
        <v>37.28903703703703</v>
      </c>
      <c r="CU266">
        <v>36.5</v>
      </c>
      <c r="CV266">
        <v>1959.988148148148</v>
      </c>
      <c r="CW266">
        <v>40</v>
      </c>
      <c r="CX266">
        <v>0</v>
      </c>
      <c r="CY266">
        <v>1678816455.9</v>
      </c>
      <c r="CZ266">
        <v>0</v>
      </c>
      <c r="DA266">
        <v>0</v>
      </c>
      <c r="DB266" t="s">
        <v>356</v>
      </c>
      <c r="DC266">
        <v>1678481775.6</v>
      </c>
      <c r="DD266">
        <v>1678481780.6</v>
      </c>
      <c r="DE266">
        <v>0</v>
      </c>
      <c r="DF266">
        <v>1.339</v>
      </c>
      <c r="DG266">
        <v>0.082</v>
      </c>
      <c r="DH266">
        <v>-1.99</v>
      </c>
      <c r="DI266">
        <v>-0.032</v>
      </c>
      <c r="DJ266">
        <v>420</v>
      </c>
      <c r="DK266">
        <v>29</v>
      </c>
      <c r="DL266">
        <v>0.33</v>
      </c>
      <c r="DM266">
        <v>0.22</v>
      </c>
      <c r="DN266">
        <v>-35.7746475</v>
      </c>
      <c r="DO266">
        <v>-5.50508780487801</v>
      </c>
      <c r="DP266">
        <v>0.5492838710482503</v>
      </c>
      <c r="DQ266">
        <v>0</v>
      </c>
      <c r="DR266">
        <v>1.591137</v>
      </c>
      <c r="DS266">
        <v>-0.06401943714822464</v>
      </c>
      <c r="DT266">
        <v>0.006268037252601505</v>
      </c>
      <c r="DU266">
        <v>1</v>
      </c>
      <c r="DV266">
        <v>1</v>
      </c>
      <c r="DW266">
        <v>2</v>
      </c>
      <c r="DX266" t="s">
        <v>357</v>
      </c>
      <c r="DY266">
        <v>2.98377</v>
      </c>
      <c r="DZ266">
        <v>2.71561</v>
      </c>
      <c r="EA266">
        <v>0.111204</v>
      </c>
      <c r="EB266">
        <v>0.115071</v>
      </c>
      <c r="EC266">
        <v>0.108323</v>
      </c>
      <c r="ED266">
        <v>0.101214</v>
      </c>
      <c r="EE266">
        <v>28296.3</v>
      </c>
      <c r="EF266">
        <v>28261.1</v>
      </c>
      <c r="EG266">
        <v>29586.2</v>
      </c>
      <c r="EH266">
        <v>29533</v>
      </c>
      <c r="EI266">
        <v>34949.8</v>
      </c>
      <c r="EJ266">
        <v>35269.9</v>
      </c>
      <c r="EK266">
        <v>41684.2</v>
      </c>
      <c r="EL266">
        <v>42073.8</v>
      </c>
      <c r="EM266">
        <v>1.976</v>
      </c>
      <c r="EN266">
        <v>1.90285</v>
      </c>
      <c r="EO266">
        <v>0.126883</v>
      </c>
      <c r="EP266">
        <v>0</v>
      </c>
      <c r="EQ266">
        <v>25.4523</v>
      </c>
      <c r="ER266">
        <v>999.9</v>
      </c>
      <c r="ES266">
        <v>49.3</v>
      </c>
      <c r="ET266">
        <v>33.4</v>
      </c>
      <c r="EU266">
        <v>28.0084</v>
      </c>
      <c r="EV266">
        <v>63.0814</v>
      </c>
      <c r="EW266">
        <v>33.097</v>
      </c>
      <c r="EX266">
        <v>1</v>
      </c>
      <c r="EY266">
        <v>-0.108989</v>
      </c>
      <c r="EZ266">
        <v>0.353845</v>
      </c>
      <c r="FA266">
        <v>20.3404</v>
      </c>
      <c r="FB266">
        <v>5.21894</v>
      </c>
      <c r="FC266">
        <v>12.0099</v>
      </c>
      <c r="FD266">
        <v>4.98955</v>
      </c>
      <c r="FE266">
        <v>3.28853</v>
      </c>
      <c r="FF266">
        <v>9999</v>
      </c>
      <c r="FG266">
        <v>9999</v>
      </c>
      <c r="FH266">
        <v>9999</v>
      </c>
      <c r="FI266">
        <v>999.9</v>
      </c>
      <c r="FJ266">
        <v>1.86768</v>
      </c>
      <c r="FK266">
        <v>1.86676</v>
      </c>
      <c r="FL266">
        <v>1.86615</v>
      </c>
      <c r="FM266">
        <v>1.86608</v>
      </c>
      <c r="FN266">
        <v>1.86795</v>
      </c>
      <c r="FO266">
        <v>1.87041</v>
      </c>
      <c r="FP266">
        <v>1.86905</v>
      </c>
      <c r="FQ266">
        <v>1.87042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-3.854</v>
      </c>
      <c r="GF266">
        <v>-0.1278</v>
      </c>
      <c r="GG266">
        <v>-2.056217051124162</v>
      </c>
      <c r="GH266">
        <v>-0.003737517340571005</v>
      </c>
      <c r="GI266">
        <v>5.982085394622747E-07</v>
      </c>
      <c r="GJ266">
        <v>-1.391655459703326E-10</v>
      </c>
      <c r="GK266">
        <v>-0.1764639834609928</v>
      </c>
      <c r="GL266">
        <v>-0.02035982196881906</v>
      </c>
      <c r="GM266">
        <v>0.001568582532168705</v>
      </c>
      <c r="GN266">
        <v>-2.657820970413759E-05</v>
      </c>
      <c r="GO266">
        <v>3</v>
      </c>
      <c r="GP266">
        <v>2314</v>
      </c>
      <c r="GQ266">
        <v>1</v>
      </c>
      <c r="GR266">
        <v>27</v>
      </c>
      <c r="GS266">
        <v>5577.9</v>
      </c>
      <c r="GT266">
        <v>5577.8</v>
      </c>
      <c r="GU266">
        <v>1.34277</v>
      </c>
      <c r="GV266">
        <v>2.24243</v>
      </c>
      <c r="GW266">
        <v>1.39648</v>
      </c>
      <c r="GX266">
        <v>2.34497</v>
      </c>
      <c r="GY266">
        <v>1.49536</v>
      </c>
      <c r="GZ266">
        <v>2.43286</v>
      </c>
      <c r="HA266">
        <v>39.1428</v>
      </c>
      <c r="HB266">
        <v>24.035</v>
      </c>
      <c r="HC266">
        <v>18</v>
      </c>
      <c r="HD266">
        <v>527.995</v>
      </c>
      <c r="HE266">
        <v>437.541</v>
      </c>
      <c r="HF266">
        <v>25.0111</v>
      </c>
      <c r="HG266">
        <v>26.1074</v>
      </c>
      <c r="HH266">
        <v>30.0006</v>
      </c>
      <c r="HI266">
        <v>26.1477</v>
      </c>
      <c r="HJ266">
        <v>26.1097</v>
      </c>
      <c r="HK266">
        <v>26.885</v>
      </c>
      <c r="HL266">
        <v>26.1481</v>
      </c>
      <c r="HM266">
        <v>95.1704</v>
      </c>
      <c r="HN266">
        <v>24.9877</v>
      </c>
      <c r="HO266">
        <v>573.376</v>
      </c>
      <c r="HP266">
        <v>22.527</v>
      </c>
      <c r="HQ266">
        <v>101.189</v>
      </c>
      <c r="HR266">
        <v>101.058</v>
      </c>
    </row>
    <row r="267" spans="1:226">
      <c r="A267">
        <v>251</v>
      </c>
      <c r="B267">
        <v>1678816456</v>
      </c>
      <c r="C267">
        <v>6136.900000095367</v>
      </c>
      <c r="D267" t="s">
        <v>863</v>
      </c>
      <c r="E267" t="s">
        <v>864</v>
      </c>
      <c r="F267">
        <v>5</v>
      </c>
      <c r="G267" t="s">
        <v>796</v>
      </c>
      <c r="H267" t="s">
        <v>354</v>
      </c>
      <c r="I267">
        <v>1678816448.214286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571.5235665257117</v>
      </c>
      <c r="AK267">
        <v>543.2056181818183</v>
      </c>
      <c r="AL267">
        <v>3.419471611664337</v>
      </c>
      <c r="AM267">
        <v>64.510054253129</v>
      </c>
      <c r="AN267">
        <f>(AP267 - AO267 + BO267*1E3/(8.314*(BQ267+273.15)) * AR267/BN267 * AQ267) * BN267/(100*BB267) * 1000/(1000 - AP267)</f>
        <v>0</v>
      </c>
      <c r="AO267">
        <v>22.45802988832899</v>
      </c>
      <c r="AP267">
        <v>23.99753575757576</v>
      </c>
      <c r="AQ267">
        <v>-2.588564157962627E-05</v>
      </c>
      <c r="AR267">
        <v>112.3375655850338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3.21</v>
      </c>
      <c r="BC267">
        <v>0.5</v>
      </c>
      <c r="BD267" t="s">
        <v>355</v>
      </c>
      <c r="BE267">
        <v>2</v>
      </c>
      <c r="BF267" t="b">
        <v>1</v>
      </c>
      <c r="BG267">
        <v>1678816448.214286</v>
      </c>
      <c r="BH267">
        <v>506.0255357142858</v>
      </c>
      <c r="BI267">
        <v>542.3970714285715</v>
      </c>
      <c r="BJ267">
        <v>24.0094</v>
      </c>
      <c r="BK267">
        <v>22.43395714285714</v>
      </c>
      <c r="BL267">
        <v>509.8502857142857</v>
      </c>
      <c r="BM267">
        <v>24.13717142857143</v>
      </c>
      <c r="BN267">
        <v>500.0686785714285</v>
      </c>
      <c r="BO267">
        <v>90.94822142857143</v>
      </c>
      <c r="BP267">
        <v>0.09997542857142858</v>
      </c>
      <c r="BQ267">
        <v>27.00202857142857</v>
      </c>
      <c r="BR267">
        <v>27.54109285714286</v>
      </c>
      <c r="BS267">
        <v>999.9000000000002</v>
      </c>
      <c r="BT267">
        <v>0</v>
      </c>
      <c r="BU267">
        <v>0</v>
      </c>
      <c r="BV267">
        <v>9992.700357142856</v>
      </c>
      <c r="BW267">
        <v>0</v>
      </c>
      <c r="BX267">
        <v>6.447506071428571</v>
      </c>
      <c r="BY267">
        <v>-36.37146428571429</v>
      </c>
      <c r="BZ267">
        <v>518.4736785714285</v>
      </c>
      <c r="CA267">
        <v>554.8444642857143</v>
      </c>
      <c r="CB267">
        <v>1.575439285714286</v>
      </c>
      <c r="CC267">
        <v>542.3970714285715</v>
      </c>
      <c r="CD267">
        <v>22.43395714285714</v>
      </c>
      <c r="CE267">
        <v>2.183611071428571</v>
      </c>
      <c r="CF267">
        <v>2.040328214285714</v>
      </c>
      <c r="CG267">
        <v>18.84257142857143</v>
      </c>
      <c r="CH267">
        <v>17.76081428571429</v>
      </c>
      <c r="CI267">
        <v>2000.003928571429</v>
      </c>
      <c r="CJ267">
        <v>0.9800013214285715</v>
      </c>
      <c r="CK267">
        <v>0.01999837857142858</v>
      </c>
      <c r="CL267">
        <v>0</v>
      </c>
      <c r="CM267">
        <v>2.363239285714286</v>
      </c>
      <c r="CN267">
        <v>0</v>
      </c>
      <c r="CO267">
        <v>9604.755357142858</v>
      </c>
      <c r="CP267">
        <v>16749.49642857143</v>
      </c>
      <c r="CQ267">
        <v>37.18257142857143</v>
      </c>
      <c r="CR267">
        <v>38.12942857142857</v>
      </c>
      <c r="CS267">
        <v>37.312</v>
      </c>
      <c r="CT267">
        <v>37.29207142857143</v>
      </c>
      <c r="CU267">
        <v>36.5</v>
      </c>
      <c r="CV267">
        <v>1960.003928571429</v>
      </c>
      <c r="CW267">
        <v>40</v>
      </c>
      <c r="CX267">
        <v>0</v>
      </c>
      <c r="CY267">
        <v>1678816461.3</v>
      </c>
      <c r="CZ267">
        <v>0</v>
      </c>
      <c r="DA267">
        <v>0</v>
      </c>
      <c r="DB267" t="s">
        <v>356</v>
      </c>
      <c r="DC267">
        <v>1678481775.6</v>
      </c>
      <c r="DD267">
        <v>1678481780.6</v>
      </c>
      <c r="DE267">
        <v>0</v>
      </c>
      <c r="DF267">
        <v>1.339</v>
      </c>
      <c r="DG267">
        <v>0.082</v>
      </c>
      <c r="DH267">
        <v>-1.99</v>
      </c>
      <c r="DI267">
        <v>-0.032</v>
      </c>
      <c r="DJ267">
        <v>420</v>
      </c>
      <c r="DK267">
        <v>29</v>
      </c>
      <c r="DL267">
        <v>0.33</v>
      </c>
      <c r="DM267">
        <v>0.22</v>
      </c>
      <c r="DN267">
        <v>-36.132265</v>
      </c>
      <c r="DO267">
        <v>-4.096306941838508</v>
      </c>
      <c r="DP267">
        <v>0.3996820445992041</v>
      </c>
      <c r="DQ267">
        <v>0</v>
      </c>
      <c r="DR267">
        <v>1.583893</v>
      </c>
      <c r="DS267">
        <v>-0.1171251782364012</v>
      </c>
      <c r="DT267">
        <v>0.01297233386866064</v>
      </c>
      <c r="DU267">
        <v>0</v>
      </c>
      <c r="DV267">
        <v>0</v>
      </c>
      <c r="DW267">
        <v>2</v>
      </c>
      <c r="DX267" t="s">
        <v>365</v>
      </c>
      <c r="DY267">
        <v>2.98384</v>
      </c>
      <c r="DZ267">
        <v>2.71575</v>
      </c>
      <c r="EA267">
        <v>0.113774</v>
      </c>
      <c r="EB267">
        <v>0.117586</v>
      </c>
      <c r="EC267">
        <v>0.108303</v>
      </c>
      <c r="ED267">
        <v>0.101366</v>
      </c>
      <c r="EE267">
        <v>28214</v>
      </c>
      <c r="EF267">
        <v>28180.9</v>
      </c>
      <c r="EG267">
        <v>29585.6</v>
      </c>
      <c r="EH267">
        <v>29533</v>
      </c>
      <c r="EI267">
        <v>34950</v>
      </c>
      <c r="EJ267">
        <v>35263.8</v>
      </c>
      <c r="EK267">
        <v>41683.6</v>
      </c>
      <c r="EL267">
        <v>42073.7</v>
      </c>
      <c r="EM267">
        <v>1.97582</v>
      </c>
      <c r="EN267">
        <v>1.90257</v>
      </c>
      <c r="EO267">
        <v>0.126213</v>
      </c>
      <c r="EP267">
        <v>0</v>
      </c>
      <c r="EQ267">
        <v>25.4605</v>
      </c>
      <c r="ER267">
        <v>999.9</v>
      </c>
      <c r="ES267">
        <v>49.3</v>
      </c>
      <c r="ET267">
        <v>33.4</v>
      </c>
      <c r="EU267">
        <v>28.0063</v>
      </c>
      <c r="EV267">
        <v>62.7014</v>
      </c>
      <c r="EW267">
        <v>32.9006</v>
      </c>
      <c r="EX267">
        <v>1</v>
      </c>
      <c r="EY267">
        <v>-0.108638</v>
      </c>
      <c r="EZ267">
        <v>0.345545</v>
      </c>
      <c r="FA267">
        <v>20.3407</v>
      </c>
      <c r="FB267">
        <v>5.22014</v>
      </c>
      <c r="FC267">
        <v>12.0099</v>
      </c>
      <c r="FD267">
        <v>4.98975</v>
      </c>
      <c r="FE267">
        <v>3.28865</v>
      </c>
      <c r="FF267">
        <v>9999</v>
      </c>
      <c r="FG267">
        <v>9999</v>
      </c>
      <c r="FH267">
        <v>9999</v>
      </c>
      <c r="FI267">
        <v>999.9</v>
      </c>
      <c r="FJ267">
        <v>1.86768</v>
      </c>
      <c r="FK267">
        <v>1.86676</v>
      </c>
      <c r="FL267">
        <v>1.86615</v>
      </c>
      <c r="FM267">
        <v>1.86608</v>
      </c>
      <c r="FN267">
        <v>1.86798</v>
      </c>
      <c r="FO267">
        <v>1.87042</v>
      </c>
      <c r="FP267">
        <v>1.86905</v>
      </c>
      <c r="FQ267">
        <v>1.87042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-3.908</v>
      </c>
      <c r="GF267">
        <v>-0.1279</v>
      </c>
      <c r="GG267">
        <v>-2.056217051124162</v>
      </c>
      <c r="GH267">
        <v>-0.003737517340571005</v>
      </c>
      <c r="GI267">
        <v>5.982085394622747E-07</v>
      </c>
      <c r="GJ267">
        <v>-1.391655459703326E-10</v>
      </c>
      <c r="GK267">
        <v>-0.1764639834609928</v>
      </c>
      <c r="GL267">
        <v>-0.02035982196881906</v>
      </c>
      <c r="GM267">
        <v>0.001568582532168705</v>
      </c>
      <c r="GN267">
        <v>-2.657820970413759E-05</v>
      </c>
      <c r="GO267">
        <v>3</v>
      </c>
      <c r="GP267">
        <v>2314</v>
      </c>
      <c r="GQ267">
        <v>1</v>
      </c>
      <c r="GR267">
        <v>27</v>
      </c>
      <c r="GS267">
        <v>5578</v>
      </c>
      <c r="GT267">
        <v>5577.9</v>
      </c>
      <c r="GU267">
        <v>1.37207</v>
      </c>
      <c r="GV267">
        <v>2.23877</v>
      </c>
      <c r="GW267">
        <v>1.39771</v>
      </c>
      <c r="GX267">
        <v>2.34741</v>
      </c>
      <c r="GY267">
        <v>1.49536</v>
      </c>
      <c r="GZ267">
        <v>2.42676</v>
      </c>
      <c r="HA267">
        <v>39.1428</v>
      </c>
      <c r="HB267">
        <v>24.0437</v>
      </c>
      <c r="HC267">
        <v>18</v>
      </c>
      <c r="HD267">
        <v>527.879</v>
      </c>
      <c r="HE267">
        <v>437.375</v>
      </c>
      <c r="HF267">
        <v>24.963</v>
      </c>
      <c r="HG267">
        <v>26.1081</v>
      </c>
      <c r="HH267">
        <v>30.0005</v>
      </c>
      <c r="HI267">
        <v>26.1477</v>
      </c>
      <c r="HJ267">
        <v>26.1097</v>
      </c>
      <c r="HK267">
        <v>27.4748</v>
      </c>
      <c r="HL267">
        <v>26.1481</v>
      </c>
      <c r="HM267">
        <v>95.1704</v>
      </c>
      <c r="HN267">
        <v>24.9493</v>
      </c>
      <c r="HO267">
        <v>593.4109999999999</v>
      </c>
      <c r="HP267">
        <v>22.5467</v>
      </c>
      <c r="HQ267">
        <v>101.187</v>
      </c>
      <c r="HR267">
        <v>101.058</v>
      </c>
    </row>
    <row r="268" spans="1:226">
      <c r="A268">
        <v>252</v>
      </c>
      <c r="B268">
        <v>1678816461</v>
      </c>
      <c r="C268">
        <v>6141.900000095367</v>
      </c>
      <c r="D268" t="s">
        <v>865</v>
      </c>
      <c r="E268" t="s">
        <v>866</v>
      </c>
      <c r="F268">
        <v>5</v>
      </c>
      <c r="G268" t="s">
        <v>796</v>
      </c>
      <c r="H268" t="s">
        <v>354</v>
      </c>
      <c r="I268">
        <v>1678816453.5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588.7510988526138</v>
      </c>
      <c r="AK268">
        <v>560.2533090909088</v>
      </c>
      <c r="AL268">
        <v>3.399488749563551</v>
      </c>
      <c r="AM268">
        <v>64.510054253129</v>
      </c>
      <c r="AN268">
        <f>(AP268 - AO268 + BO268*1E3/(8.314*(BQ268+273.15)) * AR268/BN268 * AQ268) * BN268/(100*BB268) * 1000/(1000 - AP268)</f>
        <v>0</v>
      </c>
      <c r="AO268">
        <v>22.48647360752693</v>
      </c>
      <c r="AP268">
        <v>24.00356727272727</v>
      </c>
      <c r="AQ268">
        <v>4.38978063120795E-05</v>
      </c>
      <c r="AR268">
        <v>112.3375655850338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3.21</v>
      </c>
      <c r="BC268">
        <v>0.5</v>
      </c>
      <c r="BD268" t="s">
        <v>355</v>
      </c>
      <c r="BE268">
        <v>2</v>
      </c>
      <c r="BF268" t="b">
        <v>1</v>
      </c>
      <c r="BG268">
        <v>1678816453.5</v>
      </c>
      <c r="BH268">
        <v>523.5392962962962</v>
      </c>
      <c r="BI268">
        <v>560.1741481481481</v>
      </c>
      <c r="BJ268">
        <v>24.00352222222222</v>
      </c>
      <c r="BK268">
        <v>22.45224444444445</v>
      </c>
      <c r="BL268">
        <v>527.4205925925927</v>
      </c>
      <c r="BM268">
        <v>24.13135555555555</v>
      </c>
      <c r="BN268">
        <v>500.0634814814815</v>
      </c>
      <c r="BO268">
        <v>90.94828518518518</v>
      </c>
      <c r="BP268">
        <v>0.09993830370370371</v>
      </c>
      <c r="BQ268">
        <v>26.99863333333333</v>
      </c>
      <c r="BR268">
        <v>27.53596666666667</v>
      </c>
      <c r="BS268">
        <v>999.9000000000001</v>
      </c>
      <c r="BT268">
        <v>0</v>
      </c>
      <c r="BU268">
        <v>0</v>
      </c>
      <c r="BV268">
        <v>10005.83333333333</v>
      </c>
      <c r="BW268">
        <v>0</v>
      </c>
      <c r="BX268">
        <v>6.475106666666666</v>
      </c>
      <c r="BY268">
        <v>-36.63485555555555</v>
      </c>
      <c r="BZ268">
        <v>536.4150370370371</v>
      </c>
      <c r="CA268">
        <v>573.0405185185185</v>
      </c>
      <c r="CB268">
        <v>1.551284074074074</v>
      </c>
      <c r="CC268">
        <v>560.1741481481481</v>
      </c>
      <c r="CD268">
        <v>22.45224444444445</v>
      </c>
      <c r="CE268">
        <v>2.183078148148148</v>
      </c>
      <c r="CF268">
        <v>2.041991481481482</v>
      </c>
      <c r="CG268">
        <v>18.83866666666667</v>
      </c>
      <c r="CH268">
        <v>17.77375185185185</v>
      </c>
      <c r="CI268">
        <v>2000.002222222222</v>
      </c>
      <c r="CJ268">
        <v>0.9800012222222223</v>
      </c>
      <c r="CK268">
        <v>0.01999847777777778</v>
      </c>
      <c r="CL268">
        <v>0</v>
      </c>
      <c r="CM268">
        <v>2.368251851851852</v>
      </c>
      <c r="CN268">
        <v>0</v>
      </c>
      <c r="CO268">
        <v>9605.615555555556</v>
      </c>
      <c r="CP268">
        <v>16749.48518518519</v>
      </c>
      <c r="CQ268">
        <v>37.18240740740741</v>
      </c>
      <c r="CR268">
        <v>38.125</v>
      </c>
      <c r="CS268">
        <v>37.312</v>
      </c>
      <c r="CT268">
        <v>37.27985185185185</v>
      </c>
      <c r="CU268">
        <v>36.5</v>
      </c>
      <c r="CV268">
        <v>1960.002222222222</v>
      </c>
      <c r="CW268">
        <v>40</v>
      </c>
      <c r="CX268">
        <v>0</v>
      </c>
      <c r="CY268">
        <v>1678816466.1</v>
      </c>
      <c r="CZ268">
        <v>0</v>
      </c>
      <c r="DA268">
        <v>0</v>
      </c>
      <c r="DB268" t="s">
        <v>356</v>
      </c>
      <c r="DC268">
        <v>1678481775.6</v>
      </c>
      <c r="DD268">
        <v>1678481780.6</v>
      </c>
      <c r="DE268">
        <v>0</v>
      </c>
      <c r="DF268">
        <v>1.339</v>
      </c>
      <c r="DG268">
        <v>0.082</v>
      </c>
      <c r="DH268">
        <v>-1.99</v>
      </c>
      <c r="DI268">
        <v>-0.032</v>
      </c>
      <c r="DJ268">
        <v>420</v>
      </c>
      <c r="DK268">
        <v>29</v>
      </c>
      <c r="DL268">
        <v>0.33</v>
      </c>
      <c r="DM268">
        <v>0.22</v>
      </c>
      <c r="DN268">
        <v>-36.45036097560975</v>
      </c>
      <c r="DO268">
        <v>-3.219714982578502</v>
      </c>
      <c r="DP268">
        <v>0.3246025373554321</v>
      </c>
      <c r="DQ268">
        <v>0</v>
      </c>
      <c r="DR268">
        <v>1.563965121951219</v>
      </c>
      <c r="DS268">
        <v>-0.2680574216027836</v>
      </c>
      <c r="DT268">
        <v>0.02870695149279208</v>
      </c>
      <c r="DU268">
        <v>0</v>
      </c>
      <c r="DV268">
        <v>0</v>
      </c>
      <c r="DW268">
        <v>2</v>
      </c>
      <c r="DX268" t="s">
        <v>365</v>
      </c>
      <c r="DY268">
        <v>2.98402</v>
      </c>
      <c r="DZ268">
        <v>2.71587</v>
      </c>
      <c r="EA268">
        <v>0.116307</v>
      </c>
      <c r="EB268">
        <v>0.120018</v>
      </c>
      <c r="EC268">
        <v>0.108324</v>
      </c>
      <c r="ED268">
        <v>0.101407</v>
      </c>
      <c r="EE268">
        <v>28133.2</v>
      </c>
      <c r="EF268">
        <v>28102.7</v>
      </c>
      <c r="EG268">
        <v>29585.4</v>
      </c>
      <c r="EH268">
        <v>29532.5</v>
      </c>
      <c r="EI268">
        <v>34949.2</v>
      </c>
      <c r="EJ268">
        <v>35261.7</v>
      </c>
      <c r="EK268">
        <v>41683.5</v>
      </c>
      <c r="EL268">
        <v>42073.2</v>
      </c>
      <c r="EM268">
        <v>1.9759</v>
      </c>
      <c r="EN268">
        <v>1.90282</v>
      </c>
      <c r="EO268">
        <v>0.126593</v>
      </c>
      <c r="EP268">
        <v>0</v>
      </c>
      <c r="EQ268">
        <v>25.4694</v>
      </c>
      <c r="ER268">
        <v>999.9</v>
      </c>
      <c r="ES268">
        <v>49.3</v>
      </c>
      <c r="ET268">
        <v>33.4</v>
      </c>
      <c r="EU268">
        <v>28.0063</v>
      </c>
      <c r="EV268">
        <v>62.6214</v>
      </c>
      <c r="EW268">
        <v>32.6002</v>
      </c>
      <c r="EX268">
        <v>1</v>
      </c>
      <c r="EY268">
        <v>-0.108377</v>
      </c>
      <c r="EZ268">
        <v>0.329011</v>
      </c>
      <c r="FA268">
        <v>20.3407</v>
      </c>
      <c r="FB268">
        <v>5.21894</v>
      </c>
      <c r="FC268">
        <v>12.0099</v>
      </c>
      <c r="FD268">
        <v>4.9897</v>
      </c>
      <c r="FE268">
        <v>3.28865</v>
      </c>
      <c r="FF268">
        <v>9999</v>
      </c>
      <c r="FG268">
        <v>9999</v>
      </c>
      <c r="FH268">
        <v>9999</v>
      </c>
      <c r="FI268">
        <v>999.9</v>
      </c>
      <c r="FJ268">
        <v>1.86768</v>
      </c>
      <c r="FK268">
        <v>1.86676</v>
      </c>
      <c r="FL268">
        <v>1.86615</v>
      </c>
      <c r="FM268">
        <v>1.86607</v>
      </c>
      <c r="FN268">
        <v>1.86796</v>
      </c>
      <c r="FO268">
        <v>1.8704</v>
      </c>
      <c r="FP268">
        <v>1.86905</v>
      </c>
      <c r="FQ268">
        <v>1.87042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-3.962</v>
      </c>
      <c r="GF268">
        <v>-0.1278</v>
      </c>
      <c r="GG268">
        <v>-2.056217051124162</v>
      </c>
      <c r="GH268">
        <v>-0.003737517340571005</v>
      </c>
      <c r="GI268">
        <v>5.982085394622747E-07</v>
      </c>
      <c r="GJ268">
        <v>-1.391655459703326E-10</v>
      </c>
      <c r="GK268">
        <v>-0.1764639834609928</v>
      </c>
      <c r="GL268">
        <v>-0.02035982196881906</v>
      </c>
      <c r="GM268">
        <v>0.001568582532168705</v>
      </c>
      <c r="GN268">
        <v>-2.657820970413759E-05</v>
      </c>
      <c r="GO268">
        <v>3</v>
      </c>
      <c r="GP268">
        <v>2314</v>
      </c>
      <c r="GQ268">
        <v>1</v>
      </c>
      <c r="GR268">
        <v>27</v>
      </c>
      <c r="GS268">
        <v>5578.1</v>
      </c>
      <c r="GT268">
        <v>5578</v>
      </c>
      <c r="GU268">
        <v>1.40625</v>
      </c>
      <c r="GV268">
        <v>2.23389</v>
      </c>
      <c r="GW268">
        <v>1.39648</v>
      </c>
      <c r="GX268">
        <v>2.34619</v>
      </c>
      <c r="GY268">
        <v>1.49536</v>
      </c>
      <c r="GZ268">
        <v>2.53784</v>
      </c>
      <c r="HA268">
        <v>39.1428</v>
      </c>
      <c r="HB268">
        <v>24.0437</v>
      </c>
      <c r="HC268">
        <v>18</v>
      </c>
      <c r="HD268">
        <v>527.928</v>
      </c>
      <c r="HE268">
        <v>437.526</v>
      </c>
      <c r="HF268">
        <v>24.9241</v>
      </c>
      <c r="HG268">
        <v>26.1096</v>
      </c>
      <c r="HH268">
        <v>30.0004</v>
      </c>
      <c r="HI268">
        <v>26.1477</v>
      </c>
      <c r="HJ268">
        <v>26.1097</v>
      </c>
      <c r="HK268">
        <v>28.1419</v>
      </c>
      <c r="HL268">
        <v>26.1481</v>
      </c>
      <c r="HM268">
        <v>95.1704</v>
      </c>
      <c r="HN268">
        <v>24.9207</v>
      </c>
      <c r="HO268">
        <v>606.8049999999999</v>
      </c>
      <c r="HP268">
        <v>22.5574</v>
      </c>
      <c r="HQ268">
        <v>101.187</v>
      </c>
      <c r="HR268">
        <v>101.057</v>
      </c>
    </row>
    <row r="269" spans="1:226">
      <c r="A269">
        <v>253</v>
      </c>
      <c r="B269">
        <v>1678816466</v>
      </c>
      <c r="C269">
        <v>6146.900000095367</v>
      </c>
      <c r="D269" t="s">
        <v>867</v>
      </c>
      <c r="E269" t="s">
        <v>868</v>
      </c>
      <c r="F269">
        <v>5</v>
      </c>
      <c r="G269" t="s">
        <v>796</v>
      </c>
      <c r="H269" t="s">
        <v>354</v>
      </c>
      <c r="I269">
        <v>1678816458.214286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605.9863083775039</v>
      </c>
      <c r="AK269">
        <v>577.3289939393936</v>
      </c>
      <c r="AL269">
        <v>3.407538282146916</v>
      </c>
      <c r="AM269">
        <v>64.510054253129</v>
      </c>
      <c r="AN269">
        <f>(AP269 - AO269 + BO269*1E3/(8.314*(BQ269+273.15)) * AR269/BN269 * AQ269) * BN269/(100*BB269) * 1000/(1000 - AP269)</f>
        <v>0</v>
      </c>
      <c r="AO269">
        <v>22.48911883126938</v>
      </c>
      <c r="AP269">
        <v>24.0064909090909</v>
      </c>
      <c r="AQ269">
        <v>2.18366497704307E-05</v>
      </c>
      <c r="AR269">
        <v>112.3375655850338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3.21</v>
      </c>
      <c r="BC269">
        <v>0.5</v>
      </c>
      <c r="BD269" t="s">
        <v>355</v>
      </c>
      <c r="BE269">
        <v>2</v>
      </c>
      <c r="BF269" t="b">
        <v>1</v>
      </c>
      <c r="BG269">
        <v>1678816458.214286</v>
      </c>
      <c r="BH269">
        <v>539.21025</v>
      </c>
      <c r="BI269">
        <v>576.0436428571428</v>
      </c>
      <c r="BJ269">
        <v>24.00206785714286</v>
      </c>
      <c r="BK269">
        <v>22.47102857142857</v>
      </c>
      <c r="BL269">
        <v>543.1421071428571</v>
      </c>
      <c r="BM269">
        <v>24.12991785714286</v>
      </c>
      <c r="BN269">
        <v>500.07175</v>
      </c>
      <c r="BO269">
        <v>90.94812142857143</v>
      </c>
      <c r="BP269">
        <v>0.09998521428571427</v>
      </c>
      <c r="BQ269">
        <v>26.99419285714286</v>
      </c>
      <c r="BR269">
        <v>27.532675</v>
      </c>
      <c r="BS269">
        <v>999.9000000000002</v>
      </c>
      <c r="BT269">
        <v>0</v>
      </c>
      <c r="BU269">
        <v>0</v>
      </c>
      <c r="BV269">
        <v>10004.30821428571</v>
      </c>
      <c r="BW269">
        <v>0</v>
      </c>
      <c r="BX269">
        <v>6.575075714285712</v>
      </c>
      <c r="BY269">
        <v>-36.833375</v>
      </c>
      <c r="BZ269">
        <v>552.4707500000001</v>
      </c>
      <c r="CA269">
        <v>589.285857142857</v>
      </c>
      <c r="CB269">
        <v>1.5310425</v>
      </c>
      <c r="CC269">
        <v>576.0436428571428</v>
      </c>
      <c r="CD269">
        <v>22.47102857142857</v>
      </c>
      <c r="CE269">
        <v>2.1829425</v>
      </c>
      <c r="CF269">
        <v>2.043696428571429</v>
      </c>
      <c r="CG269">
        <v>18.837675</v>
      </c>
      <c r="CH269">
        <v>17.78700357142857</v>
      </c>
      <c r="CI269">
        <v>2000.007857142857</v>
      </c>
      <c r="CJ269">
        <v>0.9800012142857144</v>
      </c>
      <c r="CK269">
        <v>0.01999848571428572</v>
      </c>
      <c r="CL269">
        <v>0</v>
      </c>
      <c r="CM269">
        <v>2.386753571428572</v>
      </c>
      <c r="CN269">
        <v>0</v>
      </c>
      <c r="CO269">
        <v>9606.359285714285</v>
      </c>
      <c r="CP269">
        <v>16749.53571428571</v>
      </c>
      <c r="CQ269">
        <v>37.17592857142857</v>
      </c>
      <c r="CR269">
        <v>38.125</v>
      </c>
      <c r="CS269">
        <v>37.312</v>
      </c>
      <c r="CT269">
        <v>37.26107142857143</v>
      </c>
      <c r="CU269">
        <v>36.5</v>
      </c>
      <c r="CV269">
        <v>1960.007857142857</v>
      </c>
      <c r="CW269">
        <v>40</v>
      </c>
      <c r="CX269">
        <v>0</v>
      </c>
      <c r="CY269">
        <v>1678816471.5</v>
      </c>
      <c r="CZ269">
        <v>0</v>
      </c>
      <c r="DA269">
        <v>0</v>
      </c>
      <c r="DB269" t="s">
        <v>356</v>
      </c>
      <c r="DC269">
        <v>1678481775.6</v>
      </c>
      <c r="DD269">
        <v>1678481780.6</v>
      </c>
      <c r="DE269">
        <v>0</v>
      </c>
      <c r="DF269">
        <v>1.339</v>
      </c>
      <c r="DG269">
        <v>0.082</v>
      </c>
      <c r="DH269">
        <v>-1.99</v>
      </c>
      <c r="DI269">
        <v>-0.032</v>
      </c>
      <c r="DJ269">
        <v>420</v>
      </c>
      <c r="DK269">
        <v>29</v>
      </c>
      <c r="DL269">
        <v>0.33</v>
      </c>
      <c r="DM269">
        <v>0.22</v>
      </c>
      <c r="DN269">
        <v>-36.68580243902439</v>
      </c>
      <c r="DO269">
        <v>-2.52126271777005</v>
      </c>
      <c r="DP269">
        <v>0.258845928830453</v>
      </c>
      <c r="DQ269">
        <v>0</v>
      </c>
      <c r="DR269">
        <v>1.546167073170732</v>
      </c>
      <c r="DS269">
        <v>-0.2839264808362412</v>
      </c>
      <c r="DT269">
        <v>0.02991487836397185</v>
      </c>
      <c r="DU269">
        <v>0</v>
      </c>
      <c r="DV269">
        <v>0</v>
      </c>
      <c r="DW269">
        <v>2</v>
      </c>
      <c r="DX269" t="s">
        <v>365</v>
      </c>
      <c r="DY269">
        <v>2.9838</v>
      </c>
      <c r="DZ269">
        <v>2.71552</v>
      </c>
      <c r="EA269">
        <v>0.118801</v>
      </c>
      <c r="EB269">
        <v>0.122431</v>
      </c>
      <c r="EC269">
        <v>0.10833</v>
      </c>
      <c r="ED269">
        <v>0.101414</v>
      </c>
      <c r="EE269">
        <v>28054.1</v>
      </c>
      <c r="EF269">
        <v>28025.9</v>
      </c>
      <c r="EG269">
        <v>29585.7</v>
      </c>
      <c r="EH269">
        <v>29532.7</v>
      </c>
      <c r="EI269">
        <v>34949.3</v>
      </c>
      <c r="EJ269">
        <v>35261.8</v>
      </c>
      <c r="EK269">
        <v>41683.8</v>
      </c>
      <c r="EL269">
        <v>42073.6</v>
      </c>
      <c r="EM269">
        <v>1.976</v>
      </c>
      <c r="EN269">
        <v>1.9028</v>
      </c>
      <c r="EO269">
        <v>0.125587</v>
      </c>
      <c r="EP269">
        <v>0</v>
      </c>
      <c r="EQ269">
        <v>25.4767</v>
      </c>
      <c r="ER269">
        <v>999.9</v>
      </c>
      <c r="ES269">
        <v>49.3</v>
      </c>
      <c r="ET269">
        <v>33.4</v>
      </c>
      <c r="EU269">
        <v>28.0073</v>
      </c>
      <c r="EV269">
        <v>62.8114</v>
      </c>
      <c r="EW269">
        <v>32.6042</v>
      </c>
      <c r="EX269">
        <v>1</v>
      </c>
      <c r="EY269">
        <v>-0.108323</v>
      </c>
      <c r="EZ269">
        <v>0.356258</v>
      </c>
      <c r="FA269">
        <v>20.3406</v>
      </c>
      <c r="FB269">
        <v>5.21909</v>
      </c>
      <c r="FC269">
        <v>12.0099</v>
      </c>
      <c r="FD269">
        <v>4.9895</v>
      </c>
      <c r="FE269">
        <v>3.28858</v>
      </c>
      <c r="FF269">
        <v>9999</v>
      </c>
      <c r="FG269">
        <v>9999</v>
      </c>
      <c r="FH269">
        <v>9999</v>
      </c>
      <c r="FI269">
        <v>999.9</v>
      </c>
      <c r="FJ269">
        <v>1.86768</v>
      </c>
      <c r="FK269">
        <v>1.86676</v>
      </c>
      <c r="FL269">
        <v>1.86615</v>
      </c>
      <c r="FM269">
        <v>1.86609</v>
      </c>
      <c r="FN269">
        <v>1.86797</v>
      </c>
      <c r="FO269">
        <v>1.8704</v>
      </c>
      <c r="FP269">
        <v>1.86905</v>
      </c>
      <c r="FQ269">
        <v>1.87042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-4.016</v>
      </c>
      <c r="GF269">
        <v>-0.1278</v>
      </c>
      <c r="GG269">
        <v>-2.056217051124162</v>
      </c>
      <c r="GH269">
        <v>-0.003737517340571005</v>
      </c>
      <c r="GI269">
        <v>5.982085394622747E-07</v>
      </c>
      <c r="GJ269">
        <v>-1.391655459703326E-10</v>
      </c>
      <c r="GK269">
        <v>-0.1764639834609928</v>
      </c>
      <c r="GL269">
        <v>-0.02035982196881906</v>
      </c>
      <c r="GM269">
        <v>0.001568582532168705</v>
      </c>
      <c r="GN269">
        <v>-2.657820970413759E-05</v>
      </c>
      <c r="GO269">
        <v>3</v>
      </c>
      <c r="GP269">
        <v>2314</v>
      </c>
      <c r="GQ269">
        <v>1</v>
      </c>
      <c r="GR269">
        <v>27</v>
      </c>
      <c r="GS269">
        <v>5578.2</v>
      </c>
      <c r="GT269">
        <v>5578.1</v>
      </c>
      <c r="GU269">
        <v>1.43555</v>
      </c>
      <c r="GV269">
        <v>2.23389</v>
      </c>
      <c r="GW269">
        <v>1.39771</v>
      </c>
      <c r="GX269">
        <v>2.34741</v>
      </c>
      <c r="GY269">
        <v>1.49536</v>
      </c>
      <c r="GZ269">
        <v>2.54395</v>
      </c>
      <c r="HA269">
        <v>39.1428</v>
      </c>
      <c r="HB269">
        <v>24.0437</v>
      </c>
      <c r="HC269">
        <v>18</v>
      </c>
      <c r="HD269">
        <v>527.994</v>
      </c>
      <c r="HE269">
        <v>437.51</v>
      </c>
      <c r="HF269">
        <v>24.8954</v>
      </c>
      <c r="HG269">
        <v>26.1108</v>
      </c>
      <c r="HH269">
        <v>30.0002</v>
      </c>
      <c r="HI269">
        <v>26.1477</v>
      </c>
      <c r="HJ269">
        <v>26.1097</v>
      </c>
      <c r="HK269">
        <v>28.7311</v>
      </c>
      <c r="HL269">
        <v>26.1481</v>
      </c>
      <c r="HM269">
        <v>95.1704</v>
      </c>
      <c r="HN269">
        <v>24.8853</v>
      </c>
      <c r="HO269">
        <v>626.855</v>
      </c>
      <c r="HP269">
        <v>22.5717</v>
      </c>
      <c r="HQ269">
        <v>101.188</v>
      </c>
      <c r="HR269">
        <v>101.057</v>
      </c>
    </row>
    <row r="270" spans="1:226">
      <c r="A270">
        <v>254</v>
      </c>
      <c r="B270">
        <v>1678816471</v>
      </c>
      <c r="C270">
        <v>6151.900000095367</v>
      </c>
      <c r="D270" t="s">
        <v>869</v>
      </c>
      <c r="E270" t="s">
        <v>870</v>
      </c>
      <c r="F270">
        <v>5</v>
      </c>
      <c r="G270" t="s">
        <v>796</v>
      </c>
      <c r="H270" t="s">
        <v>354</v>
      </c>
      <c r="I270">
        <v>1678816463.5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623.0897017662976</v>
      </c>
      <c r="AK270">
        <v>594.3325454545458</v>
      </c>
      <c r="AL270">
        <v>3.394277579377781</v>
      </c>
      <c r="AM270">
        <v>64.510054253129</v>
      </c>
      <c r="AN270">
        <f>(AP270 - AO270 + BO270*1E3/(8.314*(BQ270+273.15)) * AR270/BN270 * AQ270) * BN270/(100*BB270) * 1000/(1000 - AP270)</f>
        <v>0</v>
      </c>
      <c r="AO270">
        <v>22.50868835390591</v>
      </c>
      <c r="AP270">
        <v>24.00178787878788</v>
      </c>
      <c r="AQ270">
        <v>-4.525221100239178E-05</v>
      </c>
      <c r="AR270">
        <v>112.3375655850338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3.21</v>
      </c>
      <c r="BC270">
        <v>0.5</v>
      </c>
      <c r="BD270" t="s">
        <v>355</v>
      </c>
      <c r="BE270">
        <v>2</v>
      </c>
      <c r="BF270" t="b">
        <v>1</v>
      </c>
      <c r="BG270">
        <v>1678816463.5</v>
      </c>
      <c r="BH270">
        <v>556.8151851851852</v>
      </c>
      <c r="BI270">
        <v>593.7828518518518</v>
      </c>
      <c r="BJ270">
        <v>24.00363703703704</v>
      </c>
      <c r="BK270">
        <v>22.49088518518519</v>
      </c>
      <c r="BL270">
        <v>560.8036296296298</v>
      </c>
      <c r="BM270">
        <v>24.13148888888889</v>
      </c>
      <c r="BN270">
        <v>500.0785925925925</v>
      </c>
      <c r="BO270">
        <v>90.94844444444445</v>
      </c>
      <c r="BP270">
        <v>0.1000605703703704</v>
      </c>
      <c r="BQ270">
        <v>26.98785925925926</v>
      </c>
      <c r="BR270">
        <v>27.53135925925926</v>
      </c>
      <c r="BS270">
        <v>999.9000000000001</v>
      </c>
      <c r="BT270">
        <v>0</v>
      </c>
      <c r="BU270">
        <v>0</v>
      </c>
      <c r="BV270">
        <v>9991.872222222222</v>
      </c>
      <c r="BW270">
        <v>0</v>
      </c>
      <c r="BX270">
        <v>6.576279999999999</v>
      </c>
      <c r="BY270">
        <v>-36.96765185185185</v>
      </c>
      <c r="BZ270">
        <v>570.5095555555555</v>
      </c>
      <c r="CA270">
        <v>607.4450740740741</v>
      </c>
      <c r="CB270">
        <v>1.512765925925926</v>
      </c>
      <c r="CC270">
        <v>593.7828518518518</v>
      </c>
      <c r="CD270">
        <v>22.49088518518519</v>
      </c>
      <c r="CE270">
        <v>2.183094074074074</v>
      </c>
      <c r="CF270">
        <v>2.04551</v>
      </c>
      <c r="CG270">
        <v>18.83879259259259</v>
      </c>
      <c r="CH270">
        <v>17.80109259259259</v>
      </c>
      <c r="CI270">
        <v>1999.990370370371</v>
      </c>
      <c r="CJ270">
        <v>0.9800011111111112</v>
      </c>
      <c r="CK270">
        <v>0.01999858888888889</v>
      </c>
      <c r="CL270">
        <v>0</v>
      </c>
      <c r="CM270">
        <v>2.392529629629629</v>
      </c>
      <c r="CN270">
        <v>0</v>
      </c>
      <c r="CO270">
        <v>9606.994814814816</v>
      </c>
      <c r="CP270">
        <v>16749.38518518518</v>
      </c>
      <c r="CQ270">
        <v>37.16403703703703</v>
      </c>
      <c r="CR270">
        <v>38.125</v>
      </c>
      <c r="CS270">
        <v>37.312</v>
      </c>
      <c r="CT270">
        <v>37.25</v>
      </c>
      <c r="CU270">
        <v>36.5</v>
      </c>
      <c r="CV270">
        <v>1959.990370370371</v>
      </c>
      <c r="CW270">
        <v>40</v>
      </c>
      <c r="CX270">
        <v>0</v>
      </c>
      <c r="CY270">
        <v>1678816476.3</v>
      </c>
      <c r="CZ270">
        <v>0</v>
      </c>
      <c r="DA270">
        <v>0</v>
      </c>
      <c r="DB270" t="s">
        <v>356</v>
      </c>
      <c r="DC270">
        <v>1678481775.6</v>
      </c>
      <c r="DD270">
        <v>1678481780.6</v>
      </c>
      <c r="DE270">
        <v>0</v>
      </c>
      <c r="DF270">
        <v>1.339</v>
      </c>
      <c r="DG270">
        <v>0.082</v>
      </c>
      <c r="DH270">
        <v>-1.99</v>
      </c>
      <c r="DI270">
        <v>-0.032</v>
      </c>
      <c r="DJ270">
        <v>420</v>
      </c>
      <c r="DK270">
        <v>29</v>
      </c>
      <c r="DL270">
        <v>0.33</v>
      </c>
      <c r="DM270">
        <v>0.22</v>
      </c>
      <c r="DN270">
        <v>-36.87308292682927</v>
      </c>
      <c r="DO270">
        <v>-1.721573519163777</v>
      </c>
      <c r="DP270">
        <v>0.1801248454611667</v>
      </c>
      <c r="DQ270">
        <v>0</v>
      </c>
      <c r="DR270">
        <v>1.528042195121951</v>
      </c>
      <c r="DS270">
        <v>-0.2030491986062721</v>
      </c>
      <c r="DT270">
        <v>0.02361976172534192</v>
      </c>
      <c r="DU270">
        <v>0</v>
      </c>
      <c r="DV270">
        <v>0</v>
      </c>
      <c r="DW270">
        <v>2</v>
      </c>
      <c r="DX270" t="s">
        <v>365</v>
      </c>
      <c r="DY270">
        <v>2.98359</v>
      </c>
      <c r="DZ270">
        <v>2.71561</v>
      </c>
      <c r="EA270">
        <v>0.121252</v>
      </c>
      <c r="EB270">
        <v>0.124802</v>
      </c>
      <c r="EC270">
        <v>0.108317</v>
      </c>
      <c r="ED270">
        <v>0.101568</v>
      </c>
      <c r="EE270">
        <v>27975.7</v>
      </c>
      <c r="EF270">
        <v>27949.8</v>
      </c>
      <c r="EG270">
        <v>29585.4</v>
      </c>
      <c r="EH270">
        <v>29532.4</v>
      </c>
      <c r="EI270">
        <v>34949.6</v>
      </c>
      <c r="EJ270">
        <v>35255.4</v>
      </c>
      <c r="EK270">
        <v>41683.5</v>
      </c>
      <c r="EL270">
        <v>42073.2</v>
      </c>
      <c r="EM270">
        <v>1.97553</v>
      </c>
      <c r="EN270">
        <v>1.90282</v>
      </c>
      <c r="EO270">
        <v>0.124529</v>
      </c>
      <c r="EP270">
        <v>0</v>
      </c>
      <c r="EQ270">
        <v>25.4849</v>
      </c>
      <c r="ER270">
        <v>999.9</v>
      </c>
      <c r="ES270">
        <v>49.3</v>
      </c>
      <c r="ET270">
        <v>33.4</v>
      </c>
      <c r="EU270">
        <v>28.006</v>
      </c>
      <c r="EV270">
        <v>62.5514</v>
      </c>
      <c r="EW270">
        <v>32.6603</v>
      </c>
      <c r="EX270">
        <v>1</v>
      </c>
      <c r="EY270">
        <v>-0.108034</v>
      </c>
      <c r="EZ270">
        <v>0.385381</v>
      </c>
      <c r="FA270">
        <v>20.3405</v>
      </c>
      <c r="FB270">
        <v>5.21864</v>
      </c>
      <c r="FC270">
        <v>12.0099</v>
      </c>
      <c r="FD270">
        <v>4.9896</v>
      </c>
      <c r="FE270">
        <v>3.2885</v>
      </c>
      <c r="FF270">
        <v>9999</v>
      </c>
      <c r="FG270">
        <v>9999</v>
      </c>
      <c r="FH270">
        <v>9999</v>
      </c>
      <c r="FI270">
        <v>999.9</v>
      </c>
      <c r="FJ270">
        <v>1.86768</v>
      </c>
      <c r="FK270">
        <v>1.86676</v>
      </c>
      <c r="FL270">
        <v>1.86615</v>
      </c>
      <c r="FM270">
        <v>1.86611</v>
      </c>
      <c r="FN270">
        <v>1.86797</v>
      </c>
      <c r="FO270">
        <v>1.8704</v>
      </c>
      <c r="FP270">
        <v>1.86905</v>
      </c>
      <c r="FQ270">
        <v>1.87042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-4.069</v>
      </c>
      <c r="GF270">
        <v>-0.1279</v>
      </c>
      <c r="GG270">
        <v>-2.056217051124162</v>
      </c>
      <c r="GH270">
        <v>-0.003737517340571005</v>
      </c>
      <c r="GI270">
        <v>5.982085394622747E-07</v>
      </c>
      <c r="GJ270">
        <v>-1.391655459703326E-10</v>
      </c>
      <c r="GK270">
        <v>-0.1764639834609928</v>
      </c>
      <c r="GL270">
        <v>-0.02035982196881906</v>
      </c>
      <c r="GM270">
        <v>0.001568582532168705</v>
      </c>
      <c r="GN270">
        <v>-2.657820970413759E-05</v>
      </c>
      <c r="GO270">
        <v>3</v>
      </c>
      <c r="GP270">
        <v>2314</v>
      </c>
      <c r="GQ270">
        <v>1</v>
      </c>
      <c r="GR270">
        <v>27</v>
      </c>
      <c r="GS270">
        <v>5578.3</v>
      </c>
      <c r="GT270">
        <v>5578.2</v>
      </c>
      <c r="GU270">
        <v>1.46851</v>
      </c>
      <c r="GV270">
        <v>2.23877</v>
      </c>
      <c r="GW270">
        <v>1.39771</v>
      </c>
      <c r="GX270">
        <v>2.34863</v>
      </c>
      <c r="GY270">
        <v>1.49536</v>
      </c>
      <c r="GZ270">
        <v>2.40967</v>
      </c>
      <c r="HA270">
        <v>39.1428</v>
      </c>
      <c r="HB270">
        <v>24.0437</v>
      </c>
      <c r="HC270">
        <v>18</v>
      </c>
      <c r="HD270">
        <v>527.688</v>
      </c>
      <c r="HE270">
        <v>437.526</v>
      </c>
      <c r="HF270">
        <v>24.8601</v>
      </c>
      <c r="HG270">
        <v>26.112</v>
      </c>
      <c r="HH270">
        <v>30.0004</v>
      </c>
      <c r="HI270">
        <v>26.1485</v>
      </c>
      <c r="HJ270">
        <v>26.1098</v>
      </c>
      <c r="HK270">
        <v>29.3934</v>
      </c>
      <c r="HL270">
        <v>25.8656</v>
      </c>
      <c r="HM270">
        <v>95.1704</v>
      </c>
      <c r="HN270">
        <v>24.8515</v>
      </c>
      <c r="HO270">
        <v>640.232</v>
      </c>
      <c r="HP270">
        <v>22.5854</v>
      </c>
      <c r="HQ270">
        <v>101.187</v>
      </c>
      <c r="HR270">
        <v>101.056</v>
      </c>
    </row>
    <row r="271" spans="1:226">
      <c r="A271">
        <v>255</v>
      </c>
      <c r="B271">
        <v>1678816476</v>
      </c>
      <c r="C271">
        <v>6156.900000095367</v>
      </c>
      <c r="D271" t="s">
        <v>871</v>
      </c>
      <c r="E271" t="s">
        <v>872</v>
      </c>
      <c r="F271">
        <v>5</v>
      </c>
      <c r="G271" t="s">
        <v>796</v>
      </c>
      <c r="H271" t="s">
        <v>354</v>
      </c>
      <c r="I271">
        <v>1678816468.214286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640.3377291402907</v>
      </c>
      <c r="AK271">
        <v>611.4615757575754</v>
      </c>
      <c r="AL271">
        <v>3.430985239533327</v>
      </c>
      <c r="AM271">
        <v>64.510054253129</v>
      </c>
      <c r="AN271">
        <f>(AP271 - AO271 + BO271*1E3/(8.314*(BQ271+273.15)) * AR271/BN271 * AQ271) * BN271/(100*BB271) * 1000/(1000 - AP271)</f>
        <v>0</v>
      </c>
      <c r="AO271">
        <v>22.60216850728539</v>
      </c>
      <c r="AP271">
        <v>24.02227333333333</v>
      </c>
      <c r="AQ271">
        <v>0.006153504816390669</v>
      </c>
      <c r="AR271">
        <v>112.3375655850338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3.21</v>
      </c>
      <c r="BC271">
        <v>0.5</v>
      </c>
      <c r="BD271" t="s">
        <v>355</v>
      </c>
      <c r="BE271">
        <v>2</v>
      </c>
      <c r="BF271" t="b">
        <v>1</v>
      </c>
      <c r="BG271">
        <v>1678816468.214286</v>
      </c>
      <c r="BH271">
        <v>572.5022142857143</v>
      </c>
      <c r="BI271">
        <v>609.5963928571427</v>
      </c>
      <c r="BJ271">
        <v>24.0069</v>
      </c>
      <c r="BK271">
        <v>22.52358214285715</v>
      </c>
      <c r="BL271">
        <v>576.5410357142857</v>
      </c>
      <c r="BM271">
        <v>24.13471428571429</v>
      </c>
      <c r="BN271">
        <v>500.0825000000001</v>
      </c>
      <c r="BO271">
        <v>90.94837142857143</v>
      </c>
      <c r="BP271">
        <v>0.1000457785714286</v>
      </c>
      <c r="BQ271">
        <v>26.98323928571429</v>
      </c>
      <c r="BR271">
        <v>27.529575</v>
      </c>
      <c r="BS271">
        <v>999.9000000000002</v>
      </c>
      <c r="BT271">
        <v>0</v>
      </c>
      <c r="BU271">
        <v>0</v>
      </c>
      <c r="BV271">
        <v>9991.375</v>
      </c>
      <c r="BW271">
        <v>0</v>
      </c>
      <c r="BX271">
        <v>6.576279999999999</v>
      </c>
      <c r="BY271">
        <v>-37.09419642857143</v>
      </c>
      <c r="BZ271">
        <v>586.5844999999999</v>
      </c>
      <c r="CA271">
        <v>623.6438571428571</v>
      </c>
      <c r="CB271">
        <v>1.483330357142857</v>
      </c>
      <c r="CC271">
        <v>609.5963928571427</v>
      </c>
      <c r="CD271">
        <v>22.52358214285715</v>
      </c>
      <c r="CE271">
        <v>2.183389642857143</v>
      </c>
      <c r="CF271">
        <v>2.048482857142857</v>
      </c>
      <c r="CG271">
        <v>18.84095357142857</v>
      </c>
      <c r="CH271">
        <v>17.82412142857143</v>
      </c>
      <c r="CI271">
        <v>2000.001785714286</v>
      </c>
      <c r="CJ271">
        <v>0.9800012142857144</v>
      </c>
      <c r="CK271">
        <v>0.01999848571428572</v>
      </c>
      <c r="CL271">
        <v>0</v>
      </c>
      <c r="CM271">
        <v>2.365625000000001</v>
      </c>
      <c r="CN271">
        <v>0</v>
      </c>
      <c r="CO271">
        <v>9607.745714285715</v>
      </c>
      <c r="CP271">
        <v>16749.48214285714</v>
      </c>
      <c r="CQ271">
        <v>37.14935714285713</v>
      </c>
      <c r="CR271">
        <v>38.125</v>
      </c>
      <c r="CS271">
        <v>37.30757142857143</v>
      </c>
      <c r="CT271">
        <v>37.25</v>
      </c>
      <c r="CU271">
        <v>36.5</v>
      </c>
      <c r="CV271">
        <v>1960.001785714286</v>
      </c>
      <c r="CW271">
        <v>40</v>
      </c>
      <c r="CX271">
        <v>0</v>
      </c>
      <c r="CY271">
        <v>1678816481.1</v>
      </c>
      <c r="CZ271">
        <v>0</v>
      </c>
      <c r="DA271">
        <v>0</v>
      </c>
      <c r="DB271" t="s">
        <v>356</v>
      </c>
      <c r="DC271">
        <v>1678481775.6</v>
      </c>
      <c r="DD271">
        <v>1678481780.6</v>
      </c>
      <c r="DE271">
        <v>0</v>
      </c>
      <c r="DF271">
        <v>1.339</v>
      </c>
      <c r="DG271">
        <v>0.082</v>
      </c>
      <c r="DH271">
        <v>-1.99</v>
      </c>
      <c r="DI271">
        <v>-0.032</v>
      </c>
      <c r="DJ271">
        <v>420</v>
      </c>
      <c r="DK271">
        <v>29</v>
      </c>
      <c r="DL271">
        <v>0.33</v>
      </c>
      <c r="DM271">
        <v>0.22</v>
      </c>
      <c r="DN271">
        <v>-37.0292875</v>
      </c>
      <c r="DO271">
        <v>-1.473729455909843</v>
      </c>
      <c r="DP271">
        <v>0.14673217811288</v>
      </c>
      <c r="DQ271">
        <v>0</v>
      </c>
      <c r="DR271">
        <v>1.49229275</v>
      </c>
      <c r="DS271">
        <v>-0.3304326078799255</v>
      </c>
      <c r="DT271">
        <v>0.03833480963742354</v>
      </c>
      <c r="DU271">
        <v>0</v>
      </c>
      <c r="DV271">
        <v>0</v>
      </c>
      <c r="DW271">
        <v>2</v>
      </c>
      <c r="DX271" t="s">
        <v>365</v>
      </c>
      <c r="DY271">
        <v>2.98367</v>
      </c>
      <c r="DZ271">
        <v>2.71572</v>
      </c>
      <c r="EA271">
        <v>0.123683</v>
      </c>
      <c r="EB271">
        <v>0.127149</v>
      </c>
      <c r="EC271">
        <v>0.108388</v>
      </c>
      <c r="ED271">
        <v>0.101779</v>
      </c>
      <c r="EE271">
        <v>27897.8</v>
      </c>
      <c r="EF271">
        <v>27874.8</v>
      </c>
      <c r="EG271">
        <v>29584.9</v>
      </c>
      <c r="EH271">
        <v>29532.3</v>
      </c>
      <c r="EI271">
        <v>34945.7</v>
      </c>
      <c r="EJ271">
        <v>35247</v>
      </c>
      <c r="EK271">
        <v>41682.3</v>
      </c>
      <c r="EL271">
        <v>42073.3</v>
      </c>
      <c r="EM271">
        <v>1.97558</v>
      </c>
      <c r="EN271">
        <v>1.90292</v>
      </c>
      <c r="EO271">
        <v>0.124291</v>
      </c>
      <c r="EP271">
        <v>0</v>
      </c>
      <c r="EQ271">
        <v>25.4924</v>
      </c>
      <c r="ER271">
        <v>999.9</v>
      </c>
      <c r="ES271">
        <v>49.3</v>
      </c>
      <c r="ET271">
        <v>33.4</v>
      </c>
      <c r="EU271">
        <v>28.008</v>
      </c>
      <c r="EV271">
        <v>62.5914</v>
      </c>
      <c r="EW271">
        <v>33.137</v>
      </c>
      <c r="EX271">
        <v>1</v>
      </c>
      <c r="EY271">
        <v>-0.107757</v>
      </c>
      <c r="EZ271">
        <v>0.36463</v>
      </c>
      <c r="FA271">
        <v>20.3403</v>
      </c>
      <c r="FB271">
        <v>5.21864</v>
      </c>
      <c r="FC271">
        <v>12.0099</v>
      </c>
      <c r="FD271">
        <v>4.9894</v>
      </c>
      <c r="FE271">
        <v>3.2885</v>
      </c>
      <c r="FF271">
        <v>9999</v>
      </c>
      <c r="FG271">
        <v>9999</v>
      </c>
      <c r="FH271">
        <v>9999</v>
      </c>
      <c r="FI271">
        <v>999.9</v>
      </c>
      <c r="FJ271">
        <v>1.86768</v>
      </c>
      <c r="FK271">
        <v>1.86676</v>
      </c>
      <c r="FL271">
        <v>1.86615</v>
      </c>
      <c r="FM271">
        <v>1.86611</v>
      </c>
      <c r="FN271">
        <v>1.86798</v>
      </c>
      <c r="FO271">
        <v>1.87041</v>
      </c>
      <c r="FP271">
        <v>1.86905</v>
      </c>
      <c r="FQ271">
        <v>1.87042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-4.122</v>
      </c>
      <c r="GF271">
        <v>-0.1277</v>
      </c>
      <c r="GG271">
        <v>-2.056217051124162</v>
      </c>
      <c r="GH271">
        <v>-0.003737517340571005</v>
      </c>
      <c r="GI271">
        <v>5.982085394622747E-07</v>
      </c>
      <c r="GJ271">
        <v>-1.391655459703326E-10</v>
      </c>
      <c r="GK271">
        <v>-0.1764639834609928</v>
      </c>
      <c r="GL271">
        <v>-0.02035982196881906</v>
      </c>
      <c r="GM271">
        <v>0.001568582532168705</v>
      </c>
      <c r="GN271">
        <v>-2.657820970413759E-05</v>
      </c>
      <c r="GO271">
        <v>3</v>
      </c>
      <c r="GP271">
        <v>2314</v>
      </c>
      <c r="GQ271">
        <v>1</v>
      </c>
      <c r="GR271">
        <v>27</v>
      </c>
      <c r="GS271">
        <v>5578.3</v>
      </c>
      <c r="GT271">
        <v>5578.3</v>
      </c>
      <c r="GU271">
        <v>1.4978</v>
      </c>
      <c r="GV271">
        <v>2.23022</v>
      </c>
      <c r="GW271">
        <v>1.39648</v>
      </c>
      <c r="GX271">
        <v>2.34741</v>
      </c>
      <c r="GY271">
        <v>1.49536</v>
      </c>
      <c r="GZ271">
        <v>2.55493</v>
      </c>
      <c r="HA271">
        <v>39.1428</v>
      </c>
      <c r="HB271">
        <v>24.0525</v>
      </c>
      <c r="HC271">
        <v>18</v>
      </c>
      <c r="HD271">
        <v>527.734</v>
      </c>
      <c r="HE271">
        <v>437.603</v>
      </c>
      <c r="HF271">
        <v>24.8313</v>
      </c>
      <c r="HG271">
        <v>26.114</v>
      </c>
      <c r="HH271">
        <v>30.0003</v>
      </c>
      <c r="HI271">
        <v>26.1499</v>
      </c>
      <c r="HJ271">
        <v>26.1118</v>
      </c>
      <c r="HK271">
        <v>29.9764</v>
      </c>
      <c r="HL271">
        <v>25.8656</v>
      </c>
      <c r="HM271">
        <v>95.1704</v>
      </c>
      <c r="HN271">
        <v>24.8271</v>
      </c>
      <c r="HO271">
        <v>660.272</v>
      </c>
      <c r="HP271">
        <v>22.5779</v>
      </c>
      <c r="HQ271">
        <v>101.184</v>
      </c>
      <c r="HR271">
        <v>101.056</v>
      </c>
    </row>
    <row r="272" spans="1:226">
      <c r="A272">
        <v>256</v>
      </c>
      <c r="B272">
        <v>1678816481</v>
      </c>
      <c r="C272">
        <v>6161.900000095367</v>
      </c>
      <c r="D272" t="s">
        <v>873</v>
      </c>
      <c r="E272" t="s">
        <v>874</v>
      </c>
      <c r="F272">
        <v>5</v>
      </c>
      <c r="G272" t="s">
        <v>796</v>
      </c>
      <c r="H272" t="s">
        <v>354</v>
      </c>
      <c r="I272">
        <v>1678816473.5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657.535421553689</v>
      </c>
      <c r="AK272">
        <v>628.4749818181818</v>
      </c>
      <c r="AL272">
        <v>3.402069058914991</v>
      </c>
      <c r="AM272">
        <v>64.510054253129</v>
      </c>
      <c r="AN272">
        <f>(AP272 - AO272 + BO272*1E3/(8.314*(BQ272+273.15)) * AR272/BN272 * AQ272) * BN272/(100*BB272) * 1000/(1000 - AP272)</f>
        <v>0</v>
      </c>
      <c r="AO272">
        <v>22.61175665456247</v>
      </c>
      <c r="AP272">
        <v>24.03884363636364</v>
      </c>
      <c r="AQ272">
        <v>0.0007174602457901375</v>
      </c>
      <c r="AR272">
        <v>112.3375655850338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3.21</v>
      </c>
      <c r="BC272">
        <v>0.5</v>
      </c>
      <c r="BD272" t="s">
        <v>355</v>
      </c>
      <c r="BE272">
        <v>2</v>
      </c>
      <c r="BF272" t="b">
        <v>1</v>
      </c>
      <c r="BG272">
        <v>1678816473.5</v>
      </c>
      <c r="BH272">
        <v>590.0851481481482</v>
      </c>
      <c r="BI272">
        <v>627.3274814814815</v>
      </c>
      <c r="BJ272">
        <v>24.01668518518519</v>
      </c>
      <c r="BK272">
        <v>22.5654</v>
      </c>
      <c r="BL272">
        <v>594.180074074074</v>
      </c>
      <c r="BM272">
        <v>24.14441481481481</v>
      </c>
      <c r="BN272">
        <v>500.0774814814815</v>
      </c>
      <c r="BO272">
        <v>90.94895185185186</v>
      </c>
      <c r="BP272">
        <v>0.09997964444444445</v>
      </c>
      <c r="BQ272">
        <v>26.97681111111111</v>
      </c>
      <c r="BR272">
        <v>27.52591111111111</v>
      </c>
      <c r="BS272">
        <v>999.9000000000001</v>
      </c>
      <c r="BT272">
        <v>0</v>
      </c>
      <c r="BU272">
        <v>0</v>
      </c>
      <c r="BV272">
        <v>9999.760740740739</v>
      </c>
      <c r="BW272">
        <v>0</v>
      </c>
      <c r="BX272">
        <v>6.576279999999999</v>
      </c>
      <c r="BY272">
        <v>-37.24237777777778</v>
      </c>
      <c r="BZ272">
        <v>604.6060740740742</v>
      </c>
      <c r="CA272">
        <v>641.811</v>
      </c>
      <c r="CB272">
        <v>1.451302592592592</v>
      </c>
      <c r="CC272">
        <v>627.3274814814815</v>
      </c>
      <c r="CD272">
        <v>22.5654</v>
      </c>
      <c r="CE272">
        <v>2.184293703703704</v>
      </c>
      <c r="CF272">
        <v>2.052299259259259</v>
      </c>
      <c r="CG272">
        <v>18.84757407407407</v>
      </c>
      <c r="CH272">
        <v>17.85368518518518</v>
      </c>
      <c r="CI272">
        <v>1999.996296296296</v>
      </c>
      <c r="CJ272">
        <v>0.9800011111111112</v>
      </c>
      <c r="CK272">
        <v>0.01999858888888889</v>
      </c>
      <c r="CL272">
        <v>0</v>
      </c>
      <c r="CM272">
        <v>2.29392962962963</v>
      </c>
      <c r="CN272">
        <v>0</v>
      </c>
      <c r="CO272">
        <v>9608.36925925926</v>
      </c>
      <c r="CP272">
        <v>16749.43333333333</v>
      </c>
      <c r="CQ272">
        <v>37.14337037037038</v>
      </c>
      <c r="CR272">
        <v>38.125</v>
      </c>
      <c r="CS272">
        <v>37.30281481481482</v>
      </c>
      <c r="CT272">
        <v>37.25</v>
      </c>
      <c r="CU272">
        <v>36.493</v>
      </c>
      <c r="CV272">
        <v>1959.996296296296</v>
      </c>
      <c r="CW272">
        <v>40</v>
      </c>
      <c r="CX272">
        <v>0</v>
      </c>
      <c r="CY272">
        <v>1678816485.9</v>
      </c>
      <c r="CZ272">
        <v>0</v>
      </c>
      <c r="DA272">
        <v>0</v>
      </c>
      <c r="DB272" t="s">
        <v>356</v>
      </c>
      <c r="DC272">
        <v>1678481775.6</v>
      </c>
      <c r="DD272">
        <v>1678481780.6</v>
      </c>
      <c r="DE272">
        <v>0</v>
      </c>
      <c r="DF272">
        <v>1.339</v>
      </c>
      <c r="DG272">
        <v>0.082</v>
      </c>
      <c r="DH272">
        <v>-1.99</v>
      </c>
      <c r="DI272">
        <v>-0.032</v>
      </c>
      <c r="DJ272">
        <v>420</v>
      </c>
      <c r="DK272">
        <v>29</v>
      </c>
      <c r="DL272">
        <v>0.33</v>
      </c>
      <c r="DM272">
        <v>0.22</v>
      </c>
      <c r="DN272">
        <v>-37.1385925</v>
      </c>
      <c r="DO272">
        <v>-1.594900187617191</v>
      </c>
      <c r="DP272">
        <v>0.16015746374662</v>
      </c>
      <c r="DQ272">
        <v>0</v>
      </c>
      <c r="DR272">
        <v>1.4732685</v>
      </c>
      <c r="DS272">
        <v>-0.415947917448406</v>
      </c>
      <c r="DT272">
        <v>0.04394481036197563</v>
      </c>
      <c r="DU272">
        <v>0</v>
      </c>
      <c r="DV272">
        <v>0</v>
      </c>
      <c r="DW272">
        <v>2</v>
      </c>
      <c r="DX272" t="s">
        <v>365</v>
      </c>
      <c r="DY272">
        <v>2.98356</v>
      </c>
      <c r="DZ272">
        <v>2.71568</v>
      </c>
      <c r="EA272">
        <v>0.126066</v>
      </c>
      <c r="EB272">
        <v>0.129484</v>
      </c>
      <c r="EC272">
        <v>0.108433</v>
      </c>
      <c r="ED272">
        <v>0.101802</v>
      </c>
      <c r="EE272">
        <v>27821</v>
      </c>
      <c r="EF272">
        <v>27800</v>
      </c>
      <c r="EG272">
        <v>29583.8</v>
      </c>
      <c r="EH272">
        <v>29532</v>
      </c>
      <c r="EI272">
        <v>34943</v>
      </c>
      <c r="EJ272">
        <v>35245.6</v>
      </c>
      <c r="EK272">
        <v>41681.1</v>
      </c>
      <c r="EL272">
        <v>42072.6</v>
      </c>
      <c r="EM272">
        <v>1.97565</v>
      </c>
      <c r="EN272">
        <v>1.90315</v>
      </c>
      <c r="EO272">
        <v>0.123747</v>
      </c>
      <c r="EP272">
        <v>0</v>
      </c>
      <c r="EQ272">
        <v>25.5</v>
      </c>
      <c r="ER272">
        <v>999.9</v>
      </c>
      <c r="ES272">
        <v>49.3</v>
      </c>
      <c r="ET272">
        <v>33.4</v>
      </c>
      <c r="EU272">
        <v>28.0059</v>
      </c>
      <c r="EV272">
        <v>62.6914</v>
      </c>
      <c r="EW272">
        <v>33.0288</v>
      </c>
      <c r="EX272">
        <v>1</v>
      </c>
      <c r="EY272">
        <v>-0.107597</v>
      </c>
      <c r="EZ272">
        <v>0.385659</v>
      </c>
      <c r="FA272">
        <v>20.3403</v>
      </c>
      <c r="FB272">
        <v>5.21849</v>
      </c>
      <c r="FC272">
        <v>12.0099</v>
      </c>
      <c r="FD272">
        <v>4.98945</v>
      </c>
      <c r="FE272">
        <v>3.28848</v>
      </c>
      <c r="FF272">
        <v>9999</v>
      </c>
      <c r="FG272">
        <v>9999</v>
      </c>
      <c r="FH272">
        <v>9999</v>
      </c>
      <c r="FI272">
        <v>999.9</v>
      </c>
      <c r="FJ272">
        <v>1.86768</v>
      </c>
      <c r="FK272">
        <v>1.86676</v>
      </c>
      <c r="FL272">
        <v>1.86615</v>
      </c>
      <c r="FM272">
        <v>1.86613</v>
      </c>
      <c r="FN272">
        <v>1.86798</v>
      </c>
      <c r="FO272">
        <v>1.87042</v>
      </c>
      <c r="FP272">
        <v>1.86905</v>
      </c>
      <c r="FQ272">
        <v>1.87042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-4.174</v>
      </c>
      <c r="GF272">
        <v>-0.1275</v>
      </c>
      <c r="GG272">
        <v>-2.056217051124162</v>
      </c>
      <c r="GH272">
        <v>-0.003737517340571005</v>
      </c>
      <c r="GI272">
        <v>5.982085394622747E-07</v>
      </c>
      <c r="GJ272">
        <v>-1.391655459703326E-10</v>
      </c>
      <c r="GK272">
        <v>-0.1764639834609928</v>
      </c>
      <c r="GL272">
        <v>-0.02035982196881906</v>
      </c>
      <c r="GM272">
        <v>0.001568582532168705</v>
      </c>
      <c r="GN272">
        <v>-2.657820970413759E-05</v>
      </c>
      <c r="GO272">
        <v>3</v>
      </c>
      <c r="GP272">
        <v>2314</v>
      </c>
      <c r="GQ272">
        <v>1</v>
      </c>
      <c r="GR272">
        <v>27</v>
      </c>
      <c r="GS272">
        <v>5578.4</v>
      </c>
      <c r="GT272">
        <v>5578.3</v>
      </c>
      <c r="GU272">
        <v>1.53076</v>
      </c>
      <c r="GV272">
        <v>2.23145</v>
      </c>
      <c r="GW272">
        <v>1.39771</v>
      </c>
      <c r="GX272">
        <v>2.34497</v>
      </c>
      <c r="GY272">
        <v>1.49536</v>
      </c>
      <c r="GZ272">
        <v>2.55981</v>
      </c>
      <c r="HA272">
        <v>39.1428</v>
      </c>
      <c r="HB272">
        <v>24.0437</v>
      </c>
      <c r="HC272">
        <v>18</v>
      </c>
      <c r="HD272">
        <v>527.785</v>
      </c>
      <c r="HE272">
        <v>437.737</v>
      </c>
      <c r="HF272">
        <v>24.8062</v>
      </c>
      <c r="HG272">
        <v>26.1162</v>
      </c>
      <c r="HH272">
        <v>30.0003</v>
      </c>
      <c r="HI272">
        <v>26.1499</v>
      </c>
      <c r="HJ272">
        <v>26.1118</v>
      </c>
      <c r="HK272">
        <v>30.6321</v>
      </c>
      <c r="HL272">
        <v>25.8656</v>
      </c>
      <c r="HM272">
        <v>95.1704</v>
      </c>
      <c r="HN272">
        <v>24.8009</v>
      </c>
      <c r="HO272">
        <v>673.6420000000001</v>
      </c>
      <c r="HP272">
        <v>22.5784</v>
      </c>
      <c r="HQ272">
        <v>101.181</v>
      </c>
      <c r="HR272">
        <v>101.055</v>
      </c>
    </row>
    <row r="273" spans="1:226">
      <c r="A273">
        <v>257</v>
      </c>
      <c r="B273">
        <v>1678816486</v>
      </c>
      <c r="C273">
        <v>6166.900000095367</v>
      </c>
      <c r="D273" t="s">
        <v>875</v>
      </c>
      <c r="E273" t="s">
        <v>876</v>
      </c>
      <c r="F273">
        <v>5</v>
      </c>
      <c r="G273" t="s">
        <v>796</v>
      </c>
      <c r="H273" t="s">
        <v>354</v>
      </c>
      <c r="I273">
        <v>1678816478.214286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674.6492071859411</v>
      </c>
      <c r="AK273">
        <v>645.526915151515</v>
      </c>
      <c r="AL273">
        <v>3.402466409191772</v>
      </c>
      <c r="AM273">
        <v>64.510054253129</v>
      </c>
      <c r="AN273">
        <f>(AP273 - AO273 + BO273*1E3/(8.314*(BQ273+273.15)) * AR273/BN273 * AQ273) * BN273/(100*BB273) * 1000/(1000 - AP273)</f>
        <v>0</v>
      </c>
      <c r="AO273">
        <v>22.61365178814659</v>
      </c>
      <c r="AP273">
        <v>24.04207393939394</v>
      </c>
      <c r="AQ273">
        <v>9.607340823532179E-05</v>
      </c>
      <c r="AR273">
        <v>112.3375655850338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3.21</v>
      </c>
      <c r="BC273">
        <v>0.5</v>
      </c>
      <c r="BD273" t="s">
        <v>355</v>
      </c>
      <c r="BE273">
        <v>2</v>
      </c>
      <c r="BF273" t="b">
        <v>1</v>
      </c>
      <c r="BG273">
        <v>1678816478.214286</v>
      </c>
      <c r="BH273">
        <v>605.7766785714285</v>
      </c>
      <c r="BI273">
        <v>643.1419999999999</v>
      </c>
      <c r="BJ273">
        <v>24.02787857142857</v>
      </c>
      <c r="BK273">
        <v>22.60043571428571</v>
      </c>
      <c r="BL273">
        <v>609.9214642857143</v>
      </c>
      <c r="BM273">
        <v>24.15550357142857</v>
      </c>
      <c r="BN273">
        <v>500.07775</v>
      </c>
      <c r="BO273">
        <v>90.94947142857143</v>
      </c>
      <c r="BP273">
        <v>0.09991652857142859</v>
      </c>
      <c r="BQ273">
        <v>26.97367499999999</v>
      </c>
      <c r="BR273">
        <v>27.52684285714286</v>
      </c>
      <c r="BS273">
        <v>999.9000000000002</v>
      </c>
      <c r="BT273">
        <v>0</v>
      </c>
      <c r="BU273">
        <v>0</v>
      </c>
      <c r="BV273">
        <v>10018.80857142857</v>
      </c>
      <c r="BW273">
        <v>0</v>
      </c>
      <c r="BX273">
        <v>6.576279999999999</v>
      </c>
      <c r="BY273">
        <v>-37.36535714285714</v>
      </c>
      <c r="BZ273">
        <v>620.6908214285714</v>
      </c>
      <c r="CA273">
        <v>658.0137142857142</v>
      </c>
      <c r="CB273">
        <v>1.427461428571428</v>
      </c>
      <c r="CC273">
        <v>643.1419999999999</v>
      </c>
      <c r="CD273">
        <v>22.60043571428571</v>
      </c>
      <c r="CE273">
        <v>2.185323928571429</v>
      </c>
      <c r="CF273">
        <v>2.055496785714286</v>
      </c>
      <c r="CG273">
        <v>18.855125</v>
      </c>
      <c r="CH273">
        <v>17.87844285714286</v>
      </c>
      <c r="CI273">
        <v>2000.001071428571</v>
      </c>
      <c r="CJ273">
        <v>0.9800011071428573</v>
      </c>
      <c r="CK273">
        <v>0.01999859285714286</v>
      </c>
      <c r="CL273">
        <v>0</v>
      </c>
      <c r="CM273">
        <v>2.209603571428572</v>
      </c>
      <c r="CN273">
        <v>0</v>
      </c>
      <c r="CO273">
        <v>9608.85607142857</v>
      </c>
      <c r="CP273">
        <v>16749.47142857143</v>
      </c>
      <c r="CQ273">
        <v>37.13385714285715</v>
      </c>
      <c r="CR273">
        <v>38.125</v>
      </c>
      <c r="CS273">
        <v>37.29428571428571</v>
      </c>
      <c r="CT273">
        <v>37.25</v>
      </c>
      <c r="CU273">
        <v>36.49325</v>
      </c>
      <c r="CV273">
        <v>1960.001071428571</v>
      </c>
      <c r="CW273">
        <v>40</v>
      </c>
      <c r="CX273">
        <v>0</v>
      </c>
      <c r="CY273">
        <v>1678816491.3</v>
      </c>
      <c r="CZ273">
        <v>0</v>
      </c>
      <c r="DA273">
        <v>0</v>
      </c>
      <c r="DB273" t="s">
        <v>356</v>
      </c>
      <c r="DC273">
        <v>1678481775.6</v>
      </c>
      <c r="DD273">
        <v>1678481780.6</v>
      </c>
      <c r="DE273">
        <v>0</v>
      </c>
      <c r="DF273">
        <v>1.339</v>
      </c>
      <c r="DG273">
        <v>0.082</v>
      </c>
      <c r="DH273">
        <v>-1.99</v>
      </c>
      <c r="DI273">
        <v>-0.032</v>
      </c>
      <c r="DJ273">
        <v>420</v>
      </c>
      <c r="DK273">
        <v>29</v>
      </c>
      <c r="DL273">
        <v>0.33</v>
      </c>
      <c r="DM273">
        <v>0.22</v>
      </c>
      <c r="DN273">
        <v>-37.27516250000001</v>
      </c>
      <c r="DO273">
        <v>-1.683704690431501</v>
      </c>
      <c r="DP273">
        <v>0.1720039835112835</v>
      </c>
      <c r="DQ273">
        <v>0</v>
      </c>
      <c r="DR273">
        <v>1.450919</v>
      </c>
      <c r="DS273">
        <v>-0.3285088930581656</v>
      </c>
      <c r="DT273">
        <v>0.03873037359747514</v>
      </c>
      <c r="DU273">
        <v>0</v>
      </c>
      <c r="DV273">
        <v>0</v>
      </c>
      <c r="DW273">
        <v>2</v>
      </c>
      <c r="DX273" t="s">
        <v>365</v>
      </c>
      <c r="DY273">
        <v>2.98366</v>
      </c>
      <c r="DZ273">
        <v>2.71595</v>
      </c>
      <c r="EA273">
        <v>0.128429</v>
      </c>
      <c r="EB273">
        <v>0.131758</v>
      </c>
      <c r="EC273">
        <v>0.108444</v>
      </c>
      <c r="ED273">
        <v>0.10181</v>
      </c>
      <c r="EE273">
        <v>27746.5</v>
      </c>
      <c r="EF273">
        <v>27727.1</v>
      </c>
      <c r="EG273">
        <v>29584.6</v>
      </c>
      <c r="EH273">
        <v>29531.7</v>
      </c>
      <c r="EI273">
        <v>34943.1</v>
      </c>
      <c r="EJ273">
        <v>35245</v>
      </c>
      <c r="EK273">
        <v>41681.7</v>
      </c>
      <c r="EL273">
        <v>42072.3</v>
      </c>
      <c r="EM273">
        <v>1.97547</v>
      </c>
      <c r="EN273">
        <v>1.90307</v>
      </c>
      <c r="EO273">
        <v>0.123668</v>
      </c>
      <c r="EP273">
        <v>0</v>
      </c>
      <c r="EQ273">
        <v>25.5063</v>
      </c>
      <c r="ER273">
        <v>999.9</v>
      </c>
      <c r="ES273">
        <v>49.3</v>
      </c>
      <c r="ET273">
        <v>33.4</v>
      </c>
      <c r="EU273">
        <v>28.0091</v>
      </c>
      <c r="EV273">
        <v>62.4314</v>
      </c>
      <c r="EW273">
        <v>32.7123</v>
      </c>
      <c r="EX273">
        <v>1</v>
      </c>
      <c r="EY273">
        <v>-0.107416</v>
      </c>
      <c r="EZ273">
        <v>0.400937</v>
      </c>
      <c r="FA273">
        <v>20.3403</v>
      </c>
      <c r="FB273">
        <v>5.21834</v>
      </c>
      <c r="FC273">
        <v>12.0099</v>
      </c>
      <c r="FD273">
        <v>4.9893</v>
      </c>
      <c r="FE273">
        <v>3.28845</v>
      </c>
      <c r="FF273">
        <v>9999</v>
      </c>
      <c r="FG273">
        <v>9999</v>
      </c>
      <c r="FH273">
        <v>9999</v>
      </c>
      <c r="FI273">
        <v>999.9</v>
      </c>
      <c r="FJ273">
        <v>1.86769</v>
      </c>
      <c r="FK273">
        <v>1.86676</v>
      </c>
      <c r="FL273">
        <v>1.86615</v>
      </c>
      <c r="FM273">
        <v>1.8661</v>
      </c>
      <c r="FN273">
        <v>1.86798</v>
      </c>
      <c r="FO273">
        <v>1.87042</v>
      </c>
      <c r="FP273">
        <v>1.86905</v>
      </c>
      <c r="FQ273">
        <v>1.87042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-4.227</v>
      </c>
      <c r="GF273">
        <v>-0.1275</v>
      </c>
      <c r="GG273">
        <v>-2.056217051124162</v>
      </c>
      <c r="GH273">
        <v>-0.003737517340571005</v>
      </c>
      <c r="GI273">
        <v>5.982085394622747E-07</v>
      </c>
      <c r="GJ273">
        <v>-1.391655459703326E-10</v>
      </c>
      <c r="GK273">
        <v>-0.1764639834609928</v>
      </c>
      <c r="GL273">
        <v>-0.02035982196881906</v>
      </c>
      <c r="GM273">
        <v>0.001568582532168705</v>
      </c>
      <c r="GN273">
        <v>-2.657820970413759E-05</v>
      </c>
      <c r="GO273">
        <v>3</v>
      </c>
      <c r="GP273">
        <v>2314</v>
      </c>
      <c r="GQ273">
        <v>1</v>
      </c>
      <c r="GR273">
        <v>27</v>
      </c>
      <c r="GS273">
        <v>5578.5</v>
      </c>
      <c r="GT273">
        <v>5578.4</v>
      </c>
      <c r="GU273">
        <v>1.55884</v>
      </c>
      <c r="GV273">
        <v>2.23633</v>
      </c>
      <c r="GW273">
        <v>1.39648</v>
      </c>
      <c r="GX273">
        <v>2.34619</v>
      </c>
      <c r="GY273">
        <v>1.49536</v>
      </c>
      <c r="GZ273">
        <v>2.45728</v>
      </c>
      <c r="HA273">
        <v>39.1428</v>
      </c>
      <c r="HB273">
        <v>24.0437</v>
      </c>
      <c r="HC273">
        <v>18</v>
      </c>
      <c r="HD273">
        <v>527.674</v>
      </c>
      <c r="HE273">
        <v>437.692</v>
      </c>
      <c r="HF273">
        <v>24.7815</v>
      </c>
      <c r="HG273">
        <v>26.1184</v>
      </c>
      <c r="HH273">
        <v>30.0003</v>
      </c>
      <c r="HI273">
        <v>26.1506</v>
      </c>
      <c r="HJ273">
        <v>26.1118</v>
      </c>
      <c r="HK273">
        <v>31.2098</v>
      </c>
      <c r="HL273">
        <v>25.8656</v>
      </c>
      <c r="HM273">
        <v>95.1704</v>
      </c>
      <c r="HN273">
        <v>24.7736</v>
      </c>
      <c r="HO273">
        <v>693.677</v>
      </c>
      <c r="HP273">
        <v>22.5782</v>
      </c>
      <c r="HQ273">
        <v>101.183</v>
      </c>
      <c r="HR273">
        <v>101.054</v>
      </c>
    </row>
    <row r="274" spans="1:226">
      <c r="A274">
        <v>258</v>
      </c>
      <c r="B274">
        <v>1678816491</v>
      </c>
      <c r="C274">
        <v>6171.900000095367</v>
      </c>
      <c r="D274" t="s">
        <v>877</v>
      </c>
      <c r="E274" t="s">
        <v>878</v>
      </c>
      <c r="F274">
        <v>5</v>
      </c>
      <c r="G274" t="s">
        <v>796</v>
      </c>
      <c r="H274" t="s">
        <v>354</v>
      </c>
      <c r="I274">
        <v>1678816483.5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691.9245770257841</v>
      </c>
      <c r="AK274">
        <v>662.6157272727272</v>
      </c>
      <c r="AL274">
        <v>3.408395573767912</v>
      </c>
      <c r="AM274">
        <v>64.510054253129</v>
      </c>
      <c r="AN274">
        <f>(AP274 - AO274 + BO274*1E3/(8.314*(BQ274+273.15)) * AR274/BN274 * AQ274) * BN274/(100*BB274) * 1000/(1000 - AP274)</f>
        <v>0</v>
      </c>
      <c r="AO274">
        <v>22.61757191270528</v>
      </c>
      <c r="AP274">
        <v>24.03679575757575</v>
      </c>
      <c r="AQ274">
        <v>-0.0002632623506967271</v>
      </c>
      <c r="AR274">
        <v>112.3375655850338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3.21</v>
      </c>
      <c r="BC274">
        <v>0.5</v>
      </c>
      <c r="BD274" t="s">
        <v>355</v>
      </c>
      <c r="BE274">
        <v>2</v>
      </c>
      <c r="BF274" t="b">
        <v>1</v>
      </c>
      <c r="BG274">
        <v>1678816483.5</v>
      </c>
      <c r="BH274">
        <v>623.3809259259259</v>
      </c>
      <c r="BI274">
        <v>660.9061481481482</v>
      </c>
      <c r="BJ274">
        <v>24.03852222222222</v>
      </c>
      <c r="BK274">
        <v>22.61361111111111</v>
      </c>
      <c r="BL274">
        <v>627.5814814814815</v>
      </c>
      <c r="BM274">
        <v>24.16605185185185</v>
      </c>
      <c r="BN274">
        <v>500.0937777777777</v>
      </c>
      <c r="BO274">
        <v>90.94995185185184</v>
      </c>
      <c r="BP274">
        <v>0.0999999925925926</v>
      </c>
      <c r="BQ274">
        <v>26.96943333333333</v>
      </c>
      <c r="BR274">
        <v>27.5294925925926</v>
      </c>
      <c r="BS274">
        <v>999.9000000000001</v>
      </c>
      <c r="BT274">
        <v>0</v>
      </c>
      <c r="BU274">
        <v>0</v>
      </c>
      <c r="BV274">
        <v>10014.60444444445</v>
      </c>
      <c r="BW274">
        <v>0</v>
      </c>
      <c r="BX274">
        <v>6.576279999999999</v>
      </c>
      <c r="BY274">
        <v>-37.5252962962963</v>
      </c>
      <c r="BZ274">
        <v>638.7351851851852</v>
      </c>
      <c r="CA274">
        <v>676.1975185185185</v>
      </c>
      <c r="CB274">
        <v>1.424922962962963</v>
      </c>
      <c r="CC274">
        <v>660.9061481481482</v>
      </c>
      <c r="CD274">
        <v>22.61361111111111</v>
      </c>
      <c r="CE274">
        <v>2.186302962962963</v>
      </c>
      <c r="CF274">
        <v>2.056706296296296</v>
      </c>
      <c r="CG274">
        <v>18.86230370370371</v>
      </c>
      <c r="CH274">
        <v>17.88779259259259</v>
      </c>
      <c r="CI274">
        <v>1999.991851851852</v>
      </c>
      <c r="CJ274">
        <v>0.9800010000000001</v>
      </c>
      <c r="CK274">
        <v>0.0199987</v>
      </c>
      <c r="CL274">
        <v>0</v>
      </c>
      <c r="CM274">
        <v>2.213411111111111</v>
      </c>
      <c r="CN274">
        <v>0</v>
      </c>
      <c r="CO274">
        <v>9608.984444444444</v>
      </c>
      <c r="CP274">
        <v>16749.3925925926</v>
      </c>
      <c r="CQ274">
        <v>37.12959259259259</v>
      </c>
      <c r="CR274">
        <v>38.125</v>
      </c>
      <c r="CS274">
        <v>37.27985185185185</v>
      </c>
      <c r="CT274">
        <v>37.25</v>
      </c>
      <c r="CU274">
        <v>36.486</v>
      </c>
      <c r="CV274">
        <v>1959.991851851852</v>
      </c>
      <c r="CW274">
        <v>40</v>
      </c>
      <c r="CX274">
        <v>0</v>
      </c>
      <c r="CY274">
        <v>1678816496.1</v>
      </c>
      <c r="CZ274">
        <v>0</v>
      </c>
      <c r="DA274">
        <v>0</v>
      </c>
      <c r="DB274" t="s">
        <v>356</v>
      </c>
      <c r="DC274">
        <v>1678481775.6</v>
      </c>
      <c r="DD274">
        <v>1678481780.6</v>
      </c>
      <c r="DE274">
        <v>0</v>
      </c>
      <c r="DF274">
        <v>1.339</v>
      </c>
      <c r="DG274">
        <v>0.082</v>
      </c>
      <c r="DH274">
        <v>-1.99</v>
      </c>
      <c r="DI274">
        <v>-0.032</v>
      </c>
      <c r="DJ274">
        <v>420</v>
      </c>
      <c r="DK274">
        <v>29</v>
      </c>
      <c r="DL274">
        <v>0.33</v>
      </c>
      <c r="DM274">
        <v>0.22</v>
      </c>
      <c r="DN274">
        <v>-37.4194</v>
      </c>
      <c r="DO274">
        <v>-1.734104529616729</v>
      </c>
      <c r="DP274">
        <v>0.1812927439926652</v>
      </c>
      <c r="DQ274">
        <v>0</v>
      </c>
      <c r="DR274">
        <v>1.428745853658537</v>
      </c>
      <c r="DS274">
        <v>-0.06498794425087139</v>
      </c>
      <c r="DT274">
        <v>0.01473803838679963</v>
      </c>
      <c r="DU274">
        <v>1</v>
      </c>
      <c r="DV274">
        <v>1</v>
      </c>
      <c r="DW274">
        <v>2</v>
      </c>
      <c r="DX274" t="s">
        <v>357</v>
      </c>
      <c r="DY274">
        <v>2.98379</v>
      </c>
      <c r="DZ274">
        <v>2.71561</v>
      </c>
      <c r="EA274">
        <v>0.130754</v>
      </c>
      <c r="EB274">
        <v>0.134021</v>
      </c>
      <c r="EC274">
        <v>0.108421</v>
      </c>
      <c r="ED274">
        <v>0.101813</v>
      </c>
      <c r="EE274">
        <v>27672.9</v>
      </c>
      <c r="EF274">
        <v>27654.9</v>
      </c>
      <c r="EG274">
        <v>29584.9</v>
      </c>
      <c r="EH274">
        <v>29531.7</v>
      </c>
      <c r="EI274">
        <v>34944.8</v>
      </c>
      <c r="EJ274">
        <v>35244.8</v>
      </c>
      <c r="EK274">
        <v>41682.5</v>
      </c>
      <c r="EL274">
        <v>42072.1</v>
      </c>
      <c r="EM274">
        <v>1.97543</v>
      </c>
      <c r="EN274">
        <v>1.90295</v>
      </c>
      <c r="EO274">
        <v>0.123113</v>
      </c>
      <c r="EP274">
        <v>0</v>
      </c>
      <c r="EQ274">
        <v>25.5129</v>
      </c>
      <c r="ER274">
        <v>999.9</v>
      </c>
      <c r="ES274">
        <v>49.3</v>
      </c>
      <c r="ET274">
        <v>33.4</v>
      </c>
      <c r="EU274">
        <v>28.0101</v>
      </c>
      <c r="EV274">
        <v>62.4714</v>
      </c>
      <c r="EW274">
        <v>33.1731</v>
      </c>
      <c r="EX274">
        <v>1</v>
      </c>
      <c r="EY274">
        <v>-0.107038</v>
      </c>
      <c r="EZ274">
        <v>0.441511</v>
      </c>
      <c r="FA274">
        <v>20.3403</v>
      </c>
      <c r="FB274">
        <v>5.21909</v>
      </c>
      <c r="FC274">
        <v>12.0099</v>
      </c>
      <c r="FD274">
        <v>4.98925</v>
      </c>
      <c r="FE274">
        <v>3.28848</v>
      </c>
      <c r="FF274">
        <v>9999</v>
      </c>
      <c r="FG274">
        <v>9999</v>
      </c>
      <c r="FH274">
        <v>9999</v>
      </c>
      <c r="FI274">
        <v>999.9</v>
      </c>
      <c r="FJ274">
        <v>1.86768</v>
      </c>
      <c r="FK274">
        <v>1.86676</v>
      </c>
      <c r="FL274">
        <v>1.86615</v>
      </c>
      <c r="FM274">
        <v>1.86609</v>
      </c>
      <c r="FN274">
        <v>1.86797</v>
      </c>
      <c r="FO274">
        <v>1.87041</v>
      </c>
      <c r="FP274">
        <v>1.86905</v>
      </c>
      <c r="FQ274">
        <v>1.87042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-4.279</v>
      </c>
      <c r="GF274">
        <v>-0.1275</v>
      </c>
      <c r="GG274">
        <v>-2.056217051124162</v>
      </c>
      <c r="GH274">
        <v>-0.003737517340571005</v>
      </c>
      <c r="GI274">
        <v>5.982085394622747E-07</v>
      </c>
      <c r="GJ274">
        <v>-1.391655459703326E-10</v>
      </c>
      <c r="GK274">
        <v>-0.1764639834609928</v>
      </c>
      <c r="GL274">
        <v>-0.02035982196881906</v>
      </c>
      <c r="GM274">
        <v>0.001568582532168705</v>
      </c>
      <c r="GN274">
        <v>-2.657820970413759E-05</v>
      </c>
      <c r="GO274">
        <v>3</v>
      </c>
      <c r="GP274">
        <v>2314</v>
      </c>
      <c r="GQ274">
        <v>1</v>
      </c>
      <c r="GR274">
        <v>27</v>
      </c>
      <c r="GS274">
        <v>5578.6</v>
      </c>
      <c r="GT274">
        <v>5578.5</v>
      </c>
      <c r="GU274">
        <v>1.5918</v>
      </c>
      <c r="GV274">
        <v>2.22656</v>
      </c>
      <c r="GW274">
        <v>1.39648</v>
      </c>
      <c r="GX274">
        <v>2.34619</v>
      </c>
      <c r="GY274">
        <v>1.49536</v>
      </c>
      <c r="GZ274">
        <v>2.54517</v>
      </c>
      <c r="HA274">
        <v>39.1428</v>
      </c>
      <c r="HB274">
        <v>24.0437</v>
      </c>
      <c r="HC274">
        <v>18</v>
      </c>
      <c r="HD274">
        <v>527.655</v>
      </c>
      <c r="HE274">
        <v>437.622</v>
      </c>
      <c r="HF274">
        <v>24.7526</v>
      </c>
      <c r="HG274">
        <v>26.1203</v>
      </c>
      <c r="HH274">
        <v>30.0002</v>
      </c>
      <c r="HI274">
        <v>26.1521</v>
      </c>
      <c r="HJ274">
        <v>26.1125</v>
      </c>
      <c r="HK274">
        <v>31.8588</v>
      </c>
      <c r="HL274">
        <v>25.8656</v>
      </c>
      <c r="HM274">
        <v>95.1704</v>
      </c>
      <c r="HN274">
        <v>24.7437</v>
      </c>
      <c r="HO274">
        <v>707.035</v>
      </c>
      <c r="HP274">
        <v>22.5901</v>
      </c>
      <c r="HQ274">
        <v>101.185</v>
      </c>
      <c r="HR274">
        <v>101.054</v>
      </c>
    </row>
    <row r="275" spans="1:226">
      <c r="A275">
        <v>259</v>
      </c>
      <c r="B275">
        <v>1678816496</v>
      </c>
      <c r="C275">
        <v>6176.900000095367</v>
      </c>
      <c r="D275" t="s">
        <v>879</v>
      </c>
      <c r="E275" t="s">
        <v>880</v>
      </c>
      <c r="F275">
        <v>5</v>
      </c>
      <c r="G275" t="s">
        <v>796</v>
      </c>
      <c r="H275" t="s">
        <v>354</v>
      </c>
      <c r="I275">
        <v>1678816488.214286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709.034710844706</v>
      </c>
      <c r="AK275">
        <v>679.7559515151511</v>
      </c>
      <c r="AL275">
        <v>3.426625415702636</v>
      </c>
      <c r="AM275">
        <v>64.510054253129</v>
      </c>
      <c r="AN275">
        <f>(AP275 - AO275 + BO275*1E3/(8.314*(BQ275+273.15)) * AR275/BN275 * AQ275) * BN275/(100*BB275) * 1000/(1000 - AP275)</f>
        <v>0</v>
      </c>
      <c r="AO275">
        <v>22.61975887626841</v>
      </c>
      <c r="AP275">
        <v>24.02492060606059</v>
      </c>
      <c r="AQ275">
        <v>-0.0002279327715211847</v>
      </c>
      <c r="AR275">
        <v>112.3375655850338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3.21</v>
      </c>
      <c r="BC275">
        <v>0.5</v>
      </c>
      <c r="BD275" t="s">
        <v>355</v>
      </c>
      <c r="BE275">
        <v>2</v>
      </c>
      <c r="BF275" t="b">
        <v>1</v>
      </c>
      <c r="BG275">
        <v>1678816488.214286</v>
      </c>
      <c r="BH275">
        <v>639.1013571428572</v>
      </c>
      <c r="BI275">
        <v>676.7281785714284</v>
      </c>
      <c r="BJ275">
        <v>24.03704285714286</v>
      </c>
      <c r="BK275">
        <v>22.61646428571428</v>
      </c>
      <c r="BL275">
        <v>643.3515</v>
      </c>
      <c r="BM275">
        <v>24.16458928571428</v>
      </c>
      <c r="BN275">
        <v>500.0973928571428</v>
      </c>
      <c r="BO275">
        <v>90.94932857142858</v>
      </c>
      <c r="BP275">
        <v>0.1000478571428571</v>
      </c>
      <c r="BQ275">
        <v>26.96536071428572</v>
      </c>
      <c r="BR275">
        <v>27.52921785714285</v>
      </c>
      <c r="BS275">
        <v>999.9000000000002</v>
      </c>
      <c r="BT275">
        <v>0</v>
      </c>
      <c r="BU275">
        <v>0</v>
      </c>
      <c r="BV275">
        <v>10007.81392857143</v>
      </c>
      <c r="BW275">
        <v>0</v>
      </c>
      <c r="BX275">
        <v>6.576279999999999</v>
      </c>
      <c r="BY275">
        <v>-37.62686071428572</v>
      </c>
      <c r="BZ275">
        <v>654.8417499999998</v>
      </c>
      <c r="CA275">
        <v>692.3876428571427</v>
      </c>
      <c r="CB275">
        <v>1.4205875</v>
      </c>
      <c r="CC275">
        <v>676.7281785714284</v>
      </c>
      <c r="CD275">
        <v>22.61646428571428</v>
      </c>
      <c r="CE275">
        <v>2.186153214285715</v>
      </c>
      <c r="CF275">
        <v>2.056952142857143</v>
      </c>
      <c r="CG275">
        <v>18.86120714285715</v>
      </c>
      <c r="CH275">
        <v>17.88969285714286</v>
      </c>
      <c r="CI275">
        <v>1999.993571428571</v>
      </c>
      <c r="CJ275">
        <v>0.9800010000000002</v>
      </c>
      <c r="CK275">
        <v>0.0199987</v>
      </c>
      <c r="CL275">
        <v>0</v>
      </c>
      <c r="CM275">
        <v>2.295710714285714</v>
      </c>
      <c r="CN275">
        <v>0</v>
      </c>
      <c r="CO275">
        <v>9608.968571428572</v>
      </c>
      <c r="CP275">
        <v>16749.41785714286</v>
      </c>
      <c r="CQ275">
        <v>37.12721428571428</v>
      </c>
      <c r="CR275">
        <v>38.125</v>
      </c>
      <c r="CS275">
        <v>37.27878571428572</v>
      </c>
      <c r="CT275">
        <v>37.25</v>
      </c>
      <c r="CU275">
        <v>36.47525</v>
      </c>
      <c r="CV275">
        <v>1959.993571428571</v>
      </c>
      <c r="CW275">
        <v>40</v>
      </c>
      <c r="CX275">
        <v>0</v>
      </c>
      <c r="CY275">
        <v>1678816501.5</v>
      </c>
      <c r="CZ275">
        <v>0</v>
      </c>
      <c r="DA275">
        <v>0</v>
      </c>
      <c r="DB275" t="s">
        <v>356</v>
      </c>
      <c r="DC275">
        <v>1678481775.6</v>
      </c>
      <c r="DD275">
        <v>1678481780.6</v>
      </c>
      <c r="DE275">
        <v>0</v>
      </c>
      <c r="DF275">
        <v>1.339</v>
      </c>
      <c r="DG275">
        <v>0.082</v>
      </c>
      <c r="DH275">
        <v>-1.99</v>
      </c>
      <c r="DI275">
        <v>-0.032</v>
      </c>
      <c r="DJ275">
        <v>420</v>
      </c>
      <c r="DK275">
        <v>29</v>
      </c>
      <c r="DL275">
        <v>0.33</v>
      </c>
      <c r="DM275">
        <v>0.22</v>
      </c>
      <c r="DN275">
        <v>-37.5712</v>
      </c>
      <c r="DO275">
        <v>-1.451693808630399</v>
      </c>
      <c r="DP275">
        <v>0.1524774835836424</v>
      </c>
      <c r="DQ275">
        <v>0</v>
      </c>
      <c r="DR275">
        <v>1.4214575</v>
      </c>
      <c r="DS275">
        <v>-0.04841380863039651</v>
      </c>
      <c r="DT275">
        <v>0.006658255308262076</v>
      </c>
      <c r="DU275">
        <v>1</v>
      </c>
      <c r="DV275">
        <v>1</v>
      </c>
      <c r="DW275">
        <v>2</v>
      </c>
      <c r="DX275" t="s">
        <v>357</v>
      </c>
      <c r="DY275">
        <v>2.98384</v>
      </c>
      <c r="DZ275">
        <v>2.71529</v>
      </c>
      <c r="EA275">
        <v>0.133062</v>
      </c>
      <c r="EB275">
        <v>0.136256</v>
      </c>
      <c r="EC275">
        <v>0.10838</v>
      </c>
      <c r="ED275">
        <v>0.101818</v>
      </c>
      <c r="EE275">
        <v>27598.9</v>
      </c>
      <c r="EF275">
        <v>27583.6</v>
      </c>
      <c r="EG275">
        <v>29584.4</v>
      </c>
      <c r="EH275">
        <v>29531.7</v>
      </c>
      <c r="EI275">
        <v>34945.9</v>
      </c>
      <c r="EJ275">
        <v>35244.8</v>
      </c>
      <c r="EK275">
        <v>41681.8</v>
      </c>
      <c r="EL275">
        <v>42072.3</v>
      </c>
      <c r="EM275">
        <v>1.9753</v>
      </c>
      <c r="EN275">
        <v>1.90307</v>
      </c>
      <c r="EO275">
        <v>0.122372</v>
      </c>
      <c r="EP275">
        <v>0</v>
      </c>
      <c r="EQ275">
        <v>25.5187</v>
      </c>
      <c r="ER275">
        <v>999.9</v>
      </c>
      <c r="ES275">
        <v>49.3</v>
      </c>
      <c r="ET275">
        <v>33.4</v>
      </c>
      <c r="EU275">
        <v>28.0087</v>
      </c>
      <c r="EV275">
        <v>62.6914</v>
      </c>
      <c r="EW275">
        <v>32.5801</v>
      </c>
      <c r="EX275">
        <v>1</v>
      </c>
      <c r="EY275">
        <v>-0.106872</v>
      </c>
      <c r="EZ275">
        <v>0.465204</v>
      </c>
      <c r="FA275">
        <v>20.3402</v>
      </c>
      <c r="FB275">
        <v>5.21909</v>
      </c>
      <c r="FC275">
        <v>12.0099</v>
      </c>
      <c r="FD275">
        <v>4.9898</v>
      </c>
      <c r="FE275">
        <v>3.28865</v>
      </c>
      <c r="FF275">
        <v>9999</v>
      </c>
      <c r="FG275">
        <v>9999</v>
      </c>
      <c r="FH275">
        <v>9999</v>
      </c>
      <c r="FI275">
        <v>999.9</v>
      </c>
      <c r="FJ275">
        <v>1.86768</v>
      </c>
      <c r="FK275">
        <v>1.86676</v>
      </c>
      <c r="FL275">
        <v>1.86615</v>
      </c>
      <c r="FM275">
        <v>1.86611</v>
      </c>
      <c r="FN275">
        <v>1.86796</v>
      </c>
      <c r="FO275">
        <v>1.87041</v>
      </c>
      <c r="FP275">
        <v>1.86905</v>
      </c>
      <c r="FQ275">
        <v>1.87042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-4.331</v>
      </c>
      <c r="GF275">
        <v>-0.1276</v>
      </c>
      <c r="GG275">
        <v>-2.056217051124162</v>
      </c>
      <c r="GH275">
        <v>-0.003737517340571005</v>
      </c>
      <c r="GI275">
        <v>5.982085394622747E-07</v>
      </c>
      <c r="GJ275">
        <v>-1.391655459703326E-10</v>
      </c>
      <c r="GK275">
        <v>-0.1764639834609928</v>
      </c>
      <c r="GL275">
        <v>-0.02035982196881906</v>
      </c>
      <c r="GM275">
        <v>0.001568582532168705</v>
      </c>
      <c r="GN275">
        <v>-2.657820970413759E-05</v>
      </c>
      <c r="GO275">
        <v>3</v>
      </c>
      <c r="GP275">
        <v>2314</v>
      </c>
      <c r="GQ275">
        <v>1</v>
      </c>
      <c r="GR275">
        <v>27</v>
      </c>
      <c r="GS275">
        <v>5578.7</v>
      </c>
      <c r="GT275">
        <v>5578.6</v>
      </c>
      <c r="GU275">
        <v>1.61987</v>
      </c>
      <c r="GV275">
        <v>2.23022</v>
      </c>
      <c r="GW275">
        <v>1.39648</v>
      </c>
      <c r="GX275">
        <v>2.34741</v>
      </c>
      <c r="GY275">
        <v>1.49536</v>
      </c>
      <c r="GZ275">
        <v>2.45972</v>
      </c>
      <c r="HA275">
        <v>39.1428</v>
      </c>
      <c r="HB275">
        <v>24.035</v>
      </c>
      <c r="HC275">
        <v>18</v>
      </c>
      <c r="HD275">
        <v>527.574</v>
      </c>
      <c r="HE275">
        <v>437.71</v>
      </c>
      <c r="HF275">
        <v>24.7243</v>
      </c>
      <c r="HG275">
        <v>26.1224</v>
      </c>
      <c r="HH275">
        <v>30.0003</v>
      </c>
      <c r="HI275">
        <v>26.1522</v>
      </c>
      <c r="HJ275">
        <v>26.114</v>
      </c>
      <c r="HK275">
        <v>32.4281</v>
      </c>
      <c r="HL275">
        <v>25.8656</v>
      </c>
      <c r="HM275">
        <v>95.1704</v>
      </c>
      <c r="HN275">
        <v>24.7131</v>
      </c>
      <c r="HO275">
        <v>727.068</v>
      </c>
      <c r="HP275">
        <v>22.6064</v>
      </c>
      <c r="HQ275">
        <v>101.183</v>
      </c>
      <c r="HR275">
        <v>101.054</v>
      </c>
    </row>
    <row r="276" spans="1:226">
      <c r="A276">
        <v>260</v>
      </c>
      <c r="B276">
        <v>1678816500.5</v>
      </c>
      <c r="C276">
        <v>6181.400000095367</v>
      </c>
      <c r="D276" t="s">
        <v>881</v>
      </c>
      <c r="E276" t="s">
        <v>882</v>
      </c>
      <c r="F276">
        <v>5</v>
      </c>
      <c r="G276" t="s">
        <v>796</v>
      </c>
      <c r="H276" t="s">
        <v>354</v>
      </c>
      <c r="I276">
        <v>1678816492.660714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724.4247442750088</v>
      </c>
      <c r="AK276">
        <v>695.0054787878786</v>
      </c>
      <c r="AL276">
        <v>3.380879594729591</v>
      </c>
      <c r="AM276">
        <v>64.510054253129</v>
      </c>
      <c r="AN276">
        <f>(AP276 - AO276 + BO276*1E3/(8.314*(BQ276+273.15)) * AR276/BN276 * AQ276) * BN276/(100*BB276) * 1000/(1000 - AP276)</f>
        <v>0</v>
      </c>
      <c r="AO276">
        <v>22.61969784444036</v>
      </c>
      <c r="AP276">
        <v>24.00734303030302</v>
      </c>
      <c r="AQ276">
        <v>-0.0003327759033039507</v>
      </c>
      <c r="AR276">
        <v>112.3375655850338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3.21</v>
      </c>
      <c r="BC276">
        <v>0.5</v>
      </c>
      <c r="BD276" t="s">
        <v>355</v>
      </c>
      <c r="BE276">
        <v>2</v>
      </c>
      <c r="BF276" t="b">
        <v>1</v>
      </c>
      <c r="BG276">
        <v>1678816492.660714</v>
      </c>
      <c r="BH276">
        <v>653.9238928571428</v>
      </c>
      <c r="BI276">
        <v>691.6262142857142</v>
      </c>
      <c r="BJ276">
        <v>24.02956071428572</v>
      </c>
      <c r="BK276">
        <v>22.61833214285715</v>
      </c>
      <c r="BL276">
        <v>658.2207142857143</v>
      </c>
      <c r="BM276">
        <v>24.15717857142857</v>
      </c>
      <c r="BN276">
        <v>500.0926785714285</v>
      </c>
      <c r="BO276">
        <v>90.94856785714285</v>
      </c>
      <c r="BP276">
        <v>0.1000657571428571</v>
      </c>
      <c r="BQ276">
        <v>26.96063928571428</v>
      </c>
      <c r="BR276">
        <v>27.52542142857143</v>
      </c>
      <c r="BS276">
        <v>999.9000000000002</v>
      </c>
      <c r="BT276">
        <v>0</v>
      </c>
      <c r="BU276">
        <v>0</v>
      </c>
      <c r="BV276">
        <v>9993.665714285715</v>
      </c>
      <c r="BW276">
        <v>0</v>
      </c>
      <c r="BX276">
        <v>6.576279999999999</v>
      </c>
      <c r="BY276">
        <v>-37.70230357142857</v>
      </c>
      <c r="BZ276">
        <v>670.0241428571429</v>
      </c>
      <c r="CA276">
        <v>707.6316785714288</v>
      </c>
      <c r="CB276">
        <v>1.411234642857143</v>
      </c>
      <c r="CC276">
        <v>691.6262142857142</v>
      </c>
      <c r="CD276">
        <v>22.61833214285715</v>
      </c>
      <c r="CE276">
        <v>2.185454642857143</v>
      </c>
      <c r="CF276">
        <v>2.057105357142857</v>
      </c>
      <c r="CG276">
        <v>18.85608571428572</v>
      </c>
      <c r="CH276">
        <v>17.890875</v>
      </c>
      <c r="CI276">
        <v>1999.995</v>
      </c>
      <c r="CJ276">
        <v>0.9800010000000002</v>
      </c>
      <c r="CK276">
        <v>0.0199987</v>
      </c>
      <c r="CL276">
        <v>0</v>
      </c>
      <c r="CM276">
        <v>2.407339285714286</v>
      </c>
      <c r="CN276">
        <v>0</v>
      </c>
      <c r="CO276">
        <v>9608.840357142859</v>
      </c>
      <c r="CP276">
        <v>16749.43571428572</v>
      </c>
      <c r="CQ276">
        <v>37.125</v>
      </c>
      <c r="CR276">
        <v>38.125</v>
      </c>
      <c r="CS276">
        <v>37.27214285714285</v>
      </c>
      <c r="CT276">
        <v>37.25</v>
      </c>
      <c r="CU276">
        <v>36.4595</v>
      </c>
      <c r="CV276">
        <v>1959.995</v>
      </c>
      <c r="CW276">
        <v>40</v>
      </c>
      <c r="CX276">
        <v>0</v>
      </c>
      <c r="CY276">
        <v>1678816505.7</v>
      </c>
      <c r="CZ276">
        <v>0</v>
      </c>
      <c r="DA276">
        <v>0</v>
      </c>
      <c r="DB276" t="s">
        <v>356</v>
      </c>
      <c r="DC276">
        <v>1678481775.6</v>
      </c>
      <c r="DD276">
        <v>1678481780.6</v>
      </c>
      <c r="DE276">
        <v>0</v>
      </c>
      <c r="DF276">
        <v>1.339</v>
      </c>
      <c r="DG276">
        <v>0.082</v>
      </c>
      <c r="DH276">
        <v>-1.99</v>
      </c>
      <c r="DI276">
        <v>-0.032</v>
      </c>
      <c r="DJ276">
        <v>420</v>
      </c>
      <c r="DK276">
        <v>29</v>
      </c>
      <c r="DL276">
        <v>0.33</v>
      </c>
      <c r="DM276">
        <v>0.22</v>
      </c>
      <c r="DN276">
        <v>-37.649325</v>
      </c>
      <c r="DO276">
        <v>-1.052526078799083</v>
      </c>
      <c r="DP276">
        <v>0.1169486527284519</v>
      </c>
      <c r="DQ276">
        <v>0</v>
      </c>
      <c r="DR276">
        <v>1.4161535</v>
      </c>
      <c r="DS276">
        <v>-0.11592742964353</v>
      </c>
      <c r="DT276">
        <v>0.01193019919154747</v>
      </c>
      <c r="DU276">
        <v>0</v>
      </c>
      <c r="DV276">
        <v>0</v>
      </c>
      <c r="DW276">
        <v>2</v>
      </c>
      <c r="DX276" t="s">
        <v>365</v>
      </c>
      <c r="DY276">
        <v>2.98365</v>
      </c>
      <c r="DZ276">
        <v>2.71566</v>
      </c>
      <c r="EA276">
        <v>0.135091</v>
      </c>
      <c r="EB276">
        <v>0.138205</v>
      </c>
      <c r="EC276">
        <v>0.108327</v>
      </c>
      <c r="ED276">
        <v>0.101818</v>
      </c>
      <c r="EE276">
        <v>27533.7</v>
      </c>
      <c r="EF276">
        <v>27521.4</v>
      </c>
      <c r="EG276">
        <v>29583.8</v>
      </c>
      <c r="EH276">
        <v>29531.8</v>
      </c>
      <c r="EI276">
        <v>34947.2</v>
      </c>
      <c r="EJ276">
        <v>35244.8</v>
      </c>
      <c r="EK276">
        <v>41680.8</v>
      </c>
      <c r="EL276">
        <v>42072.3</v>
      </c>
      <c r="EM276">
        <v>1.97515</v>
      </c>
      <c r="EN276">
        <v>1.9032</v>
      </c>
      <c r="EO276">
        <v>0.121556</v>
      </c>
      <c r="EP276">
        <v>0</v>
      </c>
      <c r="EQ276">
        <v>25.5236</v>
      </c>
      <c r="ER276">
        <v>999.9</v>
      </c>
      <c r="ES276">
        <v>49.3</v>
      </c>
      <c r="ET276">
        <v>33.4</v>
      </c>
      <c r="EU276">
        <v>28.0085</v>
      </c>
      <c r="EV276">
        <v>62.8615</v>
      </c>
      <c r="EW276">
        <v>32.5481</v>
      </c>
      <c r="EX276">
        <v>1</v>
      </c>
      <c r="EY276">
        <v>-0.106537</v>
      </c>
      <c r="EZ276">
        <v>0.470011</v>
      </c>
      <c r="FA276">
        <v>20.3401</v>
      </c>
      <c r="FB276">
        <v>5.21894</v>
      </c>
      <c r="FC276">
        <v>12.0099</v>
      </c>
      <c r="FD276">
        <v>4.98975</v>
      </c>
      <c r="FE276">
        <v>3.28865</v>
      </c>
      <c r="FF276">
        <v>9999</v>
      </c>
      <c r="FG276">
        <v>9999</v>
      </c>
      <c r="FH276">
        <v>9999</v>
      </c>
      <c r="FI276">
        <v>999.9</v>
      </c>
      <c r="FJ276">
        <v>1.86768</v>
      </c>
      <c r="FK276">
        <v>1.86676</v>
      </c>
      <c r="FL276">
        <v>1.86615</v>
      </c>
      <c r="FM276">
        <v>1.86611</v>
      </c>
      <c r="FN276">
        <v>1.86796</v>
      </c>
      <c r="FO276">
        <v>1.87042</v>
      </c>
      <c r="FP276">
        <v>1.86905</v>
      </c>
      <c r="FQ276">
        <v>1.87042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-4.378</v>
      </c>
      <c r="GF276">
        <v>-0.1278</v>
      </c>
      <c r="GG276">
        <v>-2.056217051124162</v>
      </c>
      <c r="GH276">
        <v>-0.003737517340571005</v>
      </c>
      <c r="GI276">
        <v>5.982085394622747E-07</v>
      </c>
      <c r="GJ276">
        <v>-1.391655459703326E-10</v>
      </c>
      <c r="GK276">
        <v>-0.1764639834609928</v>
      </c>
      <c r="GL276">
        <v>-0.02035982196881906</v>
      </c>
      <c r="GM276">
        <v>0.001568582532168705</v>
      </c>
      <c r="GN276">
        <v>-2.657820970413759E-05</v>
      </c>
      <c r="GO276">
        <v>3</v>
      </c>
      <c r="GP276">
        <v>2314</v>
      </c>
      <c r="GQ276">
        <v>1</v>
      </c>
      <c r="GR276">
        <v>27</v>
      </c>
      <c r="GS276">
        <v>5578.7</v>
      </c>
      <c r="GT276">
        <v>5578.7</v>
      </c>
      <c r="GU276">
        <v>1.64429</v>
      </c>
      <c r="GV276">
        <v>2.21924</v>
      </c>
      <c r="GW276">
        <v>1.39648</v>
      </c>
      <c r="GX276">
        <v>2.34619</v>
      </c>
      <c r="GY276">
        <v>1.49536</v>
      </c>
      <c r="GZ276">
        <v>2.48535</v>
      </c>
      <c r="HA276">
        <v>39.1428</v>
      </c>
      <c r="HB276">
        <v>24.035</v>
      </c>
      <c r="HC276">
        <v>18</v>
      </c>
      <c r="HD276">
        <v>527.494</v>
      </c>
      <c r="HE276">
        <v>437.787</v>
      </c>
      <c r="HF276">
        <v>24.6965</v>
      </c>
      <c r="HG276">
        <v>26.125</v>
      </c>
      <c r="HH276">
        <v>30.0004</v>
      </c>
      <c r="HI276">
        <v>26.1543</v>
      </c>
      <c r="HJ276">
        <v>26.1144</v>
      </c>
      <c r="HK276">
        <v>33.0324</v>
      </c>
      <c r="HL276">
        <v>25.8656</v>
      </c>
      <c r="HM276">
        <v>95.1704</v>
      </c>
      <c r="HN276">
        <v>24.688</v>
      </c>
      <c r="HO276">
        <v>740.4400000000001</v>
      </c>
      <c r="HP276">
        <v>22.6332</v>
      </c>
      <c r="HQ276">
        <v>101.181</v>
      </c>
      <c r="HR276">
        <v>101.054</v>
      </c>
    </row>
    <row r="277" spans="1:226">
      <c r="A277">
        <v>261</v>
      </c>
      <c r="B277">
        <v>1678816506</v>
      </c>
      <c r="C277">
        <v>6186.900000095367</v>
      </c>
      <c r="D277" t="s">
        <v>883</v>
      </c>
      <c r="E277" t="s">
        <v>884</v>
      </c>
      <c r="F277">
        <v>5</v>
      </c>
      <c r="G277" t="s">
        <v>796</v>
      </c>
      <c r="H277" t="s">
        <v>354</v>
      </c>
      <c r="I277">
        <v>1678816498.232143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743.2733221001274</v>
      </c>
      <c r="AK277">
        <v>713.6695636363637</v>
      </c>
      <c r="AL277">
        <v>3.400502950185309</v>
      </c>
      <c r="AM277">
        <v>64.510054253129</v>
      </c>
      <c r="AN277">
        <f>(AP277 - AO277 + BO277*1E3/(8.314*(BQ277+273.15)) * AR277/BN277 * AQ277) * BN277/(100*BB277) * 1000/(1000 - AP277)</f>
        <v>0</v>
      </c>
      <c r="AO277">
        <v>22.62084449504313</v>
      </c>
      <c r="AP277">
        <v>23.98666303030302</v>
      </c>
      <c r="AQ277">
        <v>-0.0002536793472414185</v>
      </c>
      <c r="AR277">
        <v>112.3375655850338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3.21</v>
      </c>
      <c r="BC277">
        <v>0.5</v>
      </c>
      <c r="BD277" t="s">
        <v>355</v>
      </c>
      <c r="BE277">
        <v>2</v>
      </c>
      <c r="BF277" t="b">
        <v>1</v>
      </c>
      <c r="BG277">
        <v>1678816498.232143</v>
      </c>
      <c r="BH277">
        <v>672.445357142857</v>
      </c>
      <c r="BI277">
        <v>710.281392857143</v>
      </c>
      <c r="BJ277">
        <v>24.01328571428571</v>
      </c>
      <c r="BK277">
        <v>22.61959285714286</v>
      </c>
      <c r="BL277">
        <v>676.8001071428572</v>
      </c>
      <c r="BM277">
        <v>24.14104642857143</v>
      </c>
      <c r="BN277">
        <v>500.0681785714286</v>
      </c>
      <c r="BO277">
        <v>90.94757142857144</v>
      </c>
      <c r="BP277">
        <v>0.09997665714285715</v>
      </c>
      <c r="BQ277">
        <v>26.95351071428572</v>
      </c>
      <c r="BR277">
        <v>27.51793214285714</v>
      </c>
      <c r="BS277">
        <v>999.9000000000002</v>
      </c>
      <c r="BT277">
        <v>0</v>
      </c>
      <c r="BU277">
        <v>0</v>
      </c>
      <c r="BV277">
        <v>9994.401428571427</v>
      </c>
      <c r="BW277">
        <v>0</v>
      </c>
      <c r="BX277">
        <v>6.576279999999999</v>
      </c>
      <c r="BY277">
        <v>-37.83613214285715</v>
      </c>
      <c r="BZ277">
        <v>688.9900357142859</v>
      </c>
      <c r="CA277">
        <v>726.7196071428572</v>
      </c>
      <c r="CB277">
        <v>1.393694642857143</v>
      </c>
      <c r="CC277">
        <v>710.281392857143</v>
      </c>
      <c r="CD277">
        <v>22.61959285714286</v>
      </c>
      <c r="CE277">
        <v>2.18395</v>
      </c>
      <c r="CF277">
        <v>2.0571975</v>
      </c>
      <c r="CG277">
        <v>18.84506428571429</v>
      </c>
      <c r="CH277">
        <v>17.89158214285714</v>
      </c>
      <c r="CI277">
        <v>1999.9975</v>
      </c>
      <c r="CJ277">
        <v>0.9800010000000002</v>
      </c>
      <c r="CK277">
        <v>0.0199987</v>
      </c>
      <c r="CL277">
        <v>0</v>
      </c>
      <c r="CM277">
        <v>2.380782142857143</v>
      </c>
      <c r="CN277">
        <v>0</v>
      </c>
      <c r="CO277">
        <v>9608.840714285714</v>
      </c>
      <c r="CP277">
        <v>16749.45357142857</v>
      </c>
      <c r="CQ277">
        <v>37.125</v>
      </c>
      <c r="CR277">
        <v>38.125</v>
      </c>
      <c r="CS277">
        <v>37.27657142857142</v>
      </c>
      <c r="CT277">
        <v>37.25</v>
      </c>
      <c r="CU277">
        <v>36.4415</v>
      </c>
      <c r="CV277">
        <v>1959.9975</v>
      </c>
      <c r="CW277">
        <v>40</v>
      </c>
      <c r="CX277">
        <v>0</v>
      </c>
      <c r="CY277">
        <v>1678816511.1</v>
      </c>
      <c r="CZ277">
        <v>0</v>
      </c>
      <c r="DA277">
        <v>0</v>
      </c>
      <c r="DB277" t="s">
        <v>356</v>
      </c>
      <c r="DC277">
        <v>1678481775.6</v>
      </c>
      <c r="DD277">
        <v>1678481780.6</v>
      </c>
      <c r="DE277">
        <v>0</v>
      </c>
      <c r="DF277">
        <v>1.339</v>
      </c>
      <c r="DG277">
        <v>0.082</v>
      </c>
      <c r="DH277">
        <v>-1.99</v>
      </c>
      <c r="DI277">
        <v>-0.032</v>
      </c>
      <c r="DJ277">
        <v>420</v>
      </c>
      <c r="DK277">
        <v>29</v>
      </c>
      <c r="DL277">
        <v>0.33</v>
      </c>
      <c r="DM277">
        <v>0.22</v>
      </c>
      <c r="DN277">
        <v>-37.76730487804878</v>
      </c>
      <c r="DO277">
        <v>-1.316609059233463</v>
      </c>
      <c r="DP277">
        <v>0.1509158592115834</v>
      </c>
      <c r="DQ277">
        <v>0</v>
      </c>
      <c r="DR277">
        <v>1.40333</v>
      </c>
      <c r="DS277">
        <v>-0.185800766550521</v>
      </c>
      <c r="DT277">
        <v>0.0185207445986333</v>
      </c>
      <c r="DU277">
        <v>0</v>
      </c>
      <c r="DV277">
        <v>0</v>
      </c>
      <c r="DW277">
        <v>2</v>
      </c>
      <c r="DX277" t="s">
        <v>365</v>
      </c>
      <c r="DY277">
        <v>2.98392</v>
      </c>
      <c r="DZ277">
        <v>2.71569</v>
      </c>
      <c r="EA277">
        <v>0.137552</v>
      </c>
      <c r="EB277">
        <v>0.140628</v>
      </c>
      <c r="EC277">
        <v>0.108262</v>
      </c>
      <c r="ED277">
        <v>0.101825</v>
      </c>
      <c r="EE277">
        <v>27455</v>
      </c>
      <c r="EF277">
        <v>27443.9</v>
      </c>
      <c r="EG277">
        <v>29583.4</v>
      </c>
      <c r="EH277">
        <v>29531.7</v>
      </c>
      <c r="EI277">
        <v>34949.6</v>
      </c>
      <c r="EJ277">
        <v>35244.5</v>
      </c>
      <c r="EK277">
        <v>41680.6</v>
      </c>
      <c r="EL277">
        <v>42072.2</v>
      </c>
      <c r="EM277">
        <v>1.97535</v>
      </c>
      <c r="EN277">
        <v>1.90317</v>
      </c>
      <c r="EO277">
        <v>0.121318</v>
      </c>
      <c r="EP277">
        <v>0</v>
      </c>
      <c r="EQ277">
        <v>25.5294</v>
      </c>
      <c r="ER277">
        <v>999.9</v>
      </c>
      <c r="ES277">
        <v>49.3</v>
      </c>
      <c r="ET277">
        <v>33.4</v>
      </c>
      <c r="EU277">
        <v>28.0079</v>
      </c>
      <c r="EV277">
        <v>62.5615</v>
      </c>
      <c r="EW277">
        <v>32.5361</v>
      </c>
      <c r="EX277">
        <v>1</v>
      </c>
      <c r="EY277">
        <v>-0.106247</v>
      </c>
      <c r="EZ277">
        <v>0.432726</v>
      </c>
      <c r="FA277">
        <v>20.3402</v>
      </c>
      <c r="FB277">
        <v>5.21939</v>
      </c>
      <c r="FC277">
        <v>12.0099</v>
      </c>
      <c r="FD277">
        <v>4.9897</v>
      </c>
      <c r="FE277">
        <v>3.28863</v>
      </c>
      <c r="FF277">
        <v>9999</v>
      </c>
      <c r="FG277">
        <v>9999</v>
      </c>
      <c r="FH277">
        <v>9999</v>
      </c>
      <c r="FI277">
        <v>999.9</v>
      </c>
      <c r="FJ277">
        <v>1.86769</v>
      </c>
      <c r="FK277">
        <v>1.86676</v>
      </c>
      <c r="FL277">
        <v>1.86615</v>
      </c>
      <c r="FM277">
        <v>1.86608</v>
      </c>
      <c r="FN277">
        <v>1.86797</v>
      </c>
      <c r="FO277">
        <v>1.8704</v>
      </c>
      <c r="FP277">
        <v>1.86905</v>
      </c>
      <c r="FQ277">
        <v>1.87042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-4.436</v>
      </c>
      <c r="GF277">
        <v>-0.128</v>
      </c>
      <c r="GG277">
        <v>-2.056217051124162</v>
      </c>
      <c r="GH277">
        <v>-0.003737517340571005</v>
      </c>
      <c r="GI277">
        <v>5.982085394622747E-07</v>
      </c>
      <c r="GJ277">
        <v>-1.391655459703326E-10</v>
      </c>
      <c r="GK277">
        <v>-0.1764639834609928</v>
      </c>
      <c r="GL277">
        <v>-0.02035982196881906</v>
      </c>
      <c r="GM277">
        <v>0.001568582532168705</v>
      </c>
      <c r="GN277">
        <v>-2.657820970413759E-05</v>
      </c>
      <c r="GO277">
        <v>3</v>
      </c>
      <c r="GP277">
        <v>2314</v>
      </c>
      <c r="GQ277">
        <v>1</v>
      </c>
      <c r="GR277">
        <v>27</v>
      </c>
      <c r="GS277">
        <v>5578.8</v>
      </c>
      <c r="GT277">
        <v>5578.8</v>
      </c>
      <c r="GU277">
        <v>1.68091</v>
      </c>
      <c r="GV277">
        <v>2.22412</v>
      </c>
      <c r="GW277">
        <v>1.39771</v>
      </c>
      <c r="GX277">
        <v>2.34619</v>
      </c>
      <c r="GY277">
        <v>1.49536</v>
      </c>
      <c r="GZ277">
        <v>2.54883</v>
      </c>
      <c r="HA277">
        <v>39.1428</v>
      </c>
      <c r="HB277">
        <v>24.0525</v>
      </c>
      <c r="HC277">
        <v>18</v>
      </c>
      <c r="HD277">
        <v>527.6319999999999</v>
      </c>
      <c r="HE277">
        <v>437.787</v>
      </c>
      <c r="HF277">
        <v>24.6746</v>
      </c>
      <c r="HG277">
        <v>26.128</v>
      </c>
      <c r="HH277">
        <v>30.0004</v>
      </c>
      <c r="HI277">
        <v>26.155</v>
      </c>
      <c r="HJ277">
        <v>26.1162</v>
      </c>
      <c r="HK277">
        <v>33.643</v>
      </c>
      <c r="HL277">
        <v>25.8656</v>
      </c>
      <c r="HM277">
        <v>95.1704</v>
      </c>
      <c r="HN277">
        <v>24.6757</v>
      </c>
      <c r="HO277">
        <v>760.476</v>
      </c>
      <c r="HP277">
        <v>22.6696</v>
      </c>
      <c r="HQ277">
        <v>101.18</v>
      </c>
      <c r="HR277">
        <v>101.054</v>
      </c>
    </row>
    <row r="278" spans="1:226">
      <c r="A278">
        <v>262</v>
      </c>
      <c r="B278">
        <v>1678816511</v>
      </c>
      <c r="C278">
        <v>6191.900000095367</v>
      </c>
      <c r="D278" t="s">
        <v>885</v>
      </c>
      <c r="E278" t="s">
        <v>886</v>
      </c>
      <c r="F278">
        <v>5</v>
      </c>
      <c r="G278" t="s">
        <v>796</v>
      </c>
      <c r="H278" t="s">
        <v>354</v>
      </c>
      <c r="I278">
        <v>1678816503.518518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760.4915700244482</v>
      </c>
      <c r="AK278">
        <v>730.7946727272723</v>
      </c>
      <c r="AL278">
        <v>3.419617514795742</v>
      </c>
      <c r="AM278">
        <v>64.510054253129</v>
      </c>
      <c r="AN278">
        <f>(AP278 - AO278 + BO278*1E3/(8.314*(BQ278+273.15)) * AR278/BN278 * AQ278) * BN278/(100*BB278) * 1000/(1000 - AP278)</f>
        <v>0</v>
      </c>
      <c r="AO278">
        <v>22.62233943144086</v>
      </c>
      <c r="AP278">
        <v>23.9670206060606</v>
      </c>
      <c r="AQ278">
        <v>-0.0002231412367191601</v>
      </c>
      <c r="AR278">
        <v>112.3375655850338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3.21</v>
      </c>
      <c r="BC278">
        <v>0.5</v>
      </c>
      <c r="BD278" t="s">
        <v>355</v>
      </c>
      <c r="BE278">
        <v>2</v>
      </c>
      <c r="BF278" t="b">
        <v>1</v>
      </c>
      <c r="BG278">
        <v>1678816503.518518</v>
      </c>
      <c r="BH278">
        <v>690.0184444444444</v>
      </c>
      <c r="BI278">
        <v>728.0074814814815</v>
      </c>
      <c r="BJ278">
        <v>23.99415555555556</v>
      </c>
      <c r="BK278">
        <v>22.62062592592592</v>
      </c>
      <c r="BL278">
        <v>694.4281481481482</v>
      </c>
      <c r="BM278">
        <v>24.12208148148148</v>
      </c>
      <c r="BN278">
        <v>500.072037037037</v>
      </c>
      <c r="BO278">
        <v>90.94787037037038</v>
      </c>
      <c r="BP278">
        <v>0.0999507185185185</v>
      </c>
      <c r="BQ278">
        <v>26.94895925925926</v>
      </c>
      <c r="BR278">
        <v>27.51561481481481</v>
      </c>
      <c r="BS278">
        <v>999.9000000000001</v>
      </c>
      <c r="BT278">
        <v>0</v>
      </c>
      <c r="BU278">
        <v>0</v>
      </c>
      <c r="BV278">
        <v>9996.987037037037</v>
      </c>
      <c r="BW278">
        <v>0</v>
      </c>
      <c r="BX278">
        <v>6.576279999999999</v>
      </c>
      <c r="BY278">
        <v>-37.98901481481482</v>
      </c>
      <c r="BZ278">
        <v>706.9816666666667</v>
      </c>
      <c r="CA278">
        <v>744.8566666666667</v>
      </c>
      <c r="CB278">
        <v>1.373524074074074</v>
      </c>
      <c r="CC278">
        <v>728.0074814814815</v>
      </c>
      <c r="CD278">
        <v>22.62062592592592</v>
      </c>
      <c r="CE278">
        <v>2.182217037037038</v>
      </c>
      <c r="CF278">
        <v>2.057298518518519</v>
      </c>
      <c r="CG278">
        <v>18.83235925925926</v>
      </c>
      <c r="CH278">
        <v>17.89235185185185</v>
      </c>
      <c r="CI278">
        <v>1999.998518518518</v>
      </c>
      <c r="CJ278">
        <v>0.9800010000000001</v>
      </c>
      <c r="CK278">
        <v>0.0199987</v>
      </c>
      <c r="CL278">
        <v>0</v>
      </c>
      <c r="CM278">
        <v>2.341903703703704</v>
      </c>
      <c r="CN278">
        <v>0</v>
      </c>
      <c r="CO278">
        <v>9608.565555555555</v>
      </c>
      <c r="CP278">
        <v>16749.45925925926</v>
      </c>
      <c r="CQ278">
        <v>37.125</v>
      </c>
      <c r="CR278">
        <v>38.125</v>
      </c>
      <c r="CS278">
        <v>37.26377777777778</v>
      </c>
      <c r="CT278">
        <v>37.25</v>
      </c>
      <c r="CU278">
        <v>36.43933333333333</v>
      </c>
      <c r="CV278">
        <v>1959.998518518518</v>
      </c>
      <c r="CW278">
        <v>40</v>
      </c>
      <c r="CX278">
        <v>0</v>
      </c>
      <c r="CY278">
        <v>1678816515.9</v>
      </c>
      <c r="CZ278">
        <v>0</v>
      </c>
      <c r="DA278">
        <v>0</v>
      </c>
      <c r="DB278" t="s">
        <v>356</v>
      </c>
      <c r="DC278">
        <v>1678481775.6</v>
      </c>
      <c r="DD278">
        <v>1678481780.6</v>
      </c>
      <c r="DE278">
        <v>0</v>
      </c>
      <c r="DF278">
        <v>1.339</v>
      </c>
      <c r="DG278">
        <v>0.082</v>
      </c>
      <c r="DH278">
        <v>-1.99</v>
      </c>
      <c r="DI278">
        <v>-0.032</v>
      </c>
      <c r="DJ278">
        <v>420</v>
      </c>
      <c r="DK278">
        <v>29</v>
      </c>
      <c r="DL278">
        <v>0.33</v>
      </c>
      <c r="DM278">
        <v>0.22</v>
      </c>
      <c r="DN278">
        <v>-37.90024634146341</v>
      </c>
      <c r="DO278">
        <v>-1.755497560975686</v>
      </c>
      <c r="DP278">
        <v>0.189294500322827</v>
      </c>
      <c r="DQ278">
        <v>0</v>
      </c>
      <c r="DR278">
        <v>1.38656512195122</v>
      </c>
      <c r="DS278">
        <v>-0.2260737282229981</v>
      </c>
      <c r="DT278">
        <v>0.02234626199132929</v>
      </c>
      <c r="DU278">
        <v>0</v>
      </c>
      <c r="DV278">
        <v>0</v>
      </c>
      <c r="DW278">
        <v>2</v>
      </c>
      <c r="DX278" t="s">
        <v>365</v>
      </c>
      <c r="DY278">
        <v>2.98352</v>
      </c>
      <c r="DZ278">
        <v>2.71555</v>
      </c>
      <c r="EA278">
        <v>0.139777</v>
      </c>
      <c r="EB278">
        <v>0.142791</v>
      </c>
      <c r="EC278">
        <v>0.108198</v>
      </c>
      <c r="ED278">
        <v>0.101827</v>
      </c>
      <c r="EE278">
        <v>27384.5</v>
      </c>
      <c r="EF278">
        <v>27374.5</v>
      </c>
      <c r="EG278">
        <v>29583.7</v>
      </c>
      <c r="EH278">
        <v>29531.3</v>
      </c>
      <c r="EI278">
        <v>34952</v>
      </c>
      <c r="EJ278">
        <v>35244.1</v>
      </c>
      <c r="EK278">
        <v>41680.3</v>
      </c>
      <c r="EL278">
        <v>42071.8</v>
      </c>
      <c r="EM278">
        <v>1.9752</v>
      </c>
      <c r="EN278">
        <v>1.90313</v>
      </c>
      <c r="EO278">
        <v>0.121854</v>
      </c>
      <c r="EP278">
        <v>0</v>
      </c>
      <c r="EQ278">
        <v>25.5349</v>
      </c>
      <c r="ER278">
        <v>999.9</v>
      </c>
      <c r="ES278">
        <v>49.3</v>
      </c>
      <c r="ET278">
        <v>33.4</v>
      </c>
      <c r="EU278">
        <v>28.0063</v>
      </c>
      <c r="EV278">
        <v>62.9015</v>
      </c>
      <c r="EW278">
        <v>32.6723</v>
      </c>
      <c r="EX278">
        <v>1</v>
      </c>
      <c r="EY278">
        <v>-0.105976</v>
      </c>
      <c r="EZ278">
        <v>0.425882</v>
      </c>
      <c r="FA278">
        <v>20.3403</v>
      </c>
      <c r="FB278">
        <v>5.21894</v>
      </c>
      <c r="FC278">
        <v>12.0099</v>
      </c>
      <c r="FD278">
        <v>4.9895</v>
      </c>
      <c r="FE278">
        <v>3.28855</v>
      </c>
      <c r="FF278">
        <v>9999</v>
      </c>
      <c r="FG278">
        <v>9999</v>
      </c>
      <c r="FH278">
        <v>9999</v>
      </c>
      <c r="FI278">
        <v>999.9</v>
      </c>
      <c r="FJ278">
        <v>1.8677</v>
      </c>
      <c r="FK278">
        <v>1.86676</v>
      </c>
      <c r="FL278">
        <v>1.86615</v>
      </c>
      <c r="FM278">
        <v>1.86612</v>
      </c>
      <c r="FN278">
        <v>1.86798</v>
      </c>
      <c r="FO278">
        <v>1.87042</v>
      </c>
      <c r="FP278">
        <v>1.86905</v>
      </c>
      <c r="FQ278">
        <v>1.87043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-4.488</v>
      </c>
      <c r="GF278">
        <v>-0.1282</v>
      </c>
      <c r="GG278">
        <v>-2.056217051124162</v>
      </c>
      <c r="GH278">
        <v>-0.003737517340571005</v>
      </c>
      <c r="GI278">
        <v>5.982085394622747E-07</v>
      </c>
      <c r="GJ278">
        <v>-1.391655459703326E-10</v>
      </c>
      <c r="GK278">
        <v>-0.1764639834609928</v>
      </c>
      <c r="GL278">
        <v>-0.02035982196881906</v>
      </c>
      <c r="GM278">
        <v>0.001568582532168705</v>
      </c>
      <c r="GN278">
        <v>-2.657820970413759E-05</v>
      </c>
      <c r="GO278">
        <v>3</v>
      </c>
      <c r="GP278">
        <v>2314</v>
      </c>
      <c r="GQ278">
        <v>1</v>
      </c>
      <c r="GR278">
        <v>27</v>
      </c>
      <c r="GS278">
        <v>5578.9</v>
      </c>
      <c r="GT278">
        <v>5578.8</v>
      </c>
      <c r="GU278">
        <v>1.71265</v>
      </c>
      <c r="GV278">
        <v>2.22534</v>
      </c>
      <c r="GW278">
        <v>1.39648</v>
      </c>
      <c r="GX278">
        <v>2.34375</v>
      </c>
      <c r="GY278">
        <v>1.49536</v>
      </c>
      <c r="GZ278">
        <v>2.49634</v>
      </c>
      <c r="HA278">
        <v>39.1428</v>
      </c>
      <c r="HB278">
        <v>24.0525</v>
      </c>
      <c r="HC278">
        <v>18</v>
      </c>
      <c r="HD278">
        <v>527.546</v>
      </c>
      <c r="HE278">
        <v>437.765</v>
      </c>
      <c r="HF278">
        <v>24.6619</v>
      </c>
      <c r="HG278">
        <v>26.1308</v>
      </c>
      <c r="HH278">
        <v>30.0005</v>
      </c>
      <c r="HI278">
        <v>26.1565</v>
      </c>
      <c r="HJ278">
        <v>26.1174</v>
      </c>
      <c r="HK278">
        <v>34.2795</v>
      </c>
      <c r="HL278">
        <v>25.8656</v>
      </c>
      <c r="HM278">
        <v>95.1704</v>
      </c>
      <c r="HN278">
        <v>24.6627</v>
      </c>
      <c r="HO278">
        <v>773.849</v>
      </c>
      <c r="HP278">
        <v>22.7105</v>
      </c>
      <c r="HQ278">
        <v>101.18</v>
      </c>
      <c r="HR278">
        <v>101.053</v>
      </c>
    </row>
    <row r="279" spans="1:226">
      <c r="A279">
        <v>263</v>
      </c>
      <c r="B279">
        <v>1678816515.5</v>
      </c>
      <c r="C279">
        <v>6196.400000095367</v>
      </c>
      <c r="D279" t="s">
        <v>887</v>
      </c>
      <c r="E279" t="s">
        <v>888</v>
      </c>
      <c r="F279">
        <v>5</v>
      </c>
      <c r="G279" t="s">
        <v>796</v>
      </c>
      <c r="H279" t="s">
        <v>354</v>
      </c>
      <c r="I279">
        <v>1678816507.962963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775.9761944652078</v>
      </c>
      <c r="AK279">
        <v>746.2038606060601</v>
      </c>
      <c r="AL279">
        <v>3.418604269546962</v>
      </c>
      <c r="AM279">
        <v>64.510054253129</v>
      </c>
      <c r="AN279">
        <f>(AP279 - AO279 + BO279*1E3/(8.314*(BQ279+273.15)) * AR279/BN279 * AQ279) * BN279/(100*BB279) * 1000/(1000 - AP279)</f>
        <v>0</v>
      </c>
      <c r="AO279">
        <v>22.62159279423278</v>
      </c>
      <c r="AP279">
        <v>23.94596424242424</v>
      </c>
      <c r="AQ279">
        <v>-0.0028187922237361</v>
      </c>
      <c r="AR279">
        <v>112.3375655850338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3.21</v>
      </c>
      <c r="BC279">
        <v>0.5</v>
      </c>
      <c r="BD279" t="s">
        <v>355</v>
      </c>
      <c r="BE279">
        <v>2</v>
      </c>
      <c r="BF279" t="b">
        <v>1</v>
      </c>
      <c r="BG279">
        <v>1678816507.962963</v>
      </c>
      <c r="BH279">
        <v>704.8164814814817</v>
      </c>
      <c r="BI279">
        <v>742.9363333333333</v>
      </c>
      <c r="BJ279">
        <v>23.97616296296296</v>
      </c>
      <c r="BK279">
        <v>22.62118518518518</v>
      </c>
      <c r="BL279">
        <v>709.2721851851854</v>
      </c>
      <c r="BM279">
        <v>24.10424814814815</v>
      </c>
      <c r="BN279">
        <v>500.0798888888889</v>
      </c>
      <c r="BO279">
        <v>90.94861481481482</v>
      </c>
      <c r="BP279">
        <v>0.09995456296296297</v>
      </c>
      <c r="BQ279">
        <v>26.94424444444444</v>
      </c>
      <c r="BR279">
        <v>27.51954444444445</v>
      </c>
      <c r="BS279">
        <v>999.9000000000001</v>
      </c>
      <c r="BT279">
        <v>0</v>
      </c>
      <c r="BU279">
        <v>0</v>
      </c>
      <c r="BV279">
        <v>9999.88074074074</v>
      </c>
      <c r="BW279">
        <v>0</v>
      </c>
      <c r="BX279">
        <v>6.576279999999999</v>
      </c>
      <c r="BY279">
        <v>-38.11991111111111</v>
      </c>
      <c r="BZ279">
        <v>722.1301111111111</v>
      </c>
      <c r="CA279">
        <v>760.1315555555556</v>
      </c>
      <c r="CB279">
        <v>1.354968518518518</v>
      </c>
      <c r="CC279">
        <v>742.9363333333333</v>
      </c>
      <c r="CD279">
        <v>22.62118518518518</v>
      </c>
      <c r="CE279">
        <v>2.180597777777778</v>
      </c>
      <c r="CF279">
        <v>2.057365925925926</v>
      </c>
      <c r="CG279">
        <v>18.82047777777777</v>
      </c>
      <c r="CH279">
        <v>17.89287777777778</v>
      </c>
      <c r="CI279">
        <v>1999.998148148148</v>
      </c>
      <c r="CJ279">
        <v>0.9800010000000001</v>
      </c>
      <c r="CK279">
        <v>0.0199987</v>
      </c>
      <c r="CL279">
        <v>0</v>
      </c>
      <c r="CM279">
        <v>2.308518518518519</v>
      </c>
      <c r="CN279">
        <v>0</v>
      </c>
      <c r="CO279">
        <v>9608.199259259258</v>
      </c>
      <c r="CP279">
        <v>16749.44814814815</v>
      </c>
      <c r="CQ279">
        <v>37.125</v>
      </c>
      <c r="CR279">
        <v>38.125</v>
      </c>
      <c r="CS279">
        <v>37.26148148148148</v>
      </c>
      <c r="CT279">
        <v>37.25</v>
      </c>
      <c r="CU279">
        <v>36.44633333333334</v>
      </c>
      <c r="CV279">
        <v>1959.998148148148</v>
      </c>
      <c r="CW279">
        <v>40</v>
      </c>
      <c r="CX279">
        <v>0</v>
      </c>
      <c r="CY279">
        <v>1678816520.7</v>
      </c>
      <c r="CZ279">
        <v>0</v>
      </c>
      <c r="DA279">
        <v>0</v>
      </c>
      <c r="DB279" t="s">
        <v>356</v>
      </c>
      <c r="DC279">
        <v>1678481775.6</v>
      </c>
      <c r="DD279">
        <v>1678481780.6</v>
      </c>
      <c r="DE279">
        <v>0</v>
      </c>
      <c r="DF279">
        <v>1.339</v>
      </c>
      <c r="DG279">
        <v>0.082</v>
      </c>
      <c r="DH279">
        <v>-1.99</v>
      </c>
      <c r="DI279">
        <v>-0.032</v>
      </c>
      <c r="DJ279">
        <v>420</v>
      </c>
      <c r="DK279">
        <v>29</v>
      </c>
      <c r="DL279">
        <v>0.33</v>
      </c>
      <c r="DM279">
        <v>0.22</v>
      </c>
      <c r="DN279">
        <v>-38.00123658536585</v>
      </c>
      <c r="DO279">
        <v>-1.851884320557515</v>
      </c>
      <c r="DP279">
        <v>0.1984461587680746</v>
      </c>
      <c r="DQ279">
        <v>0</v>
      </c>
      <c r="DR279">
        <v>1.371095853658537</v>
      </c>
      <c r="DS279">
        <v>-0.2446442508710768</v>
      </c>
      <c r="DT279">
        <v>0.02414815066146532</v>
      </c>
      <c r="DU279">
        <v>0</v>
      </c>
      <c r="DV279">
        <v>0</v>
      </c>
      <c r="DW279">
        <v>2</v>
      </c>
      <c r="DX279" t="s">
        <v>365</v>
      </c>
      <c r="DY279">
        <v>2.98372</v>
      </c>
      <c r="DZ279">
        <v>2.71567</v>
      </c>
      <c r="EA279">
        <v>0.141758</v>
      </c>
      <c r="EB279">
        <v>0.144688</v>
      </c>
      <c r="EC279">
        <v>0.108135</v>
      </c>
      <c r="ED279">
        <v>0.101833</v>
      </c>
      <c r="EE279">
        <v>27321.7</v>
      </c>
      <c r="EF279">
        <v>27313.6</v>
      </c>
      <c r="EG279">
        <v>29584</v>
      </c>
      <c r="EH279">
        <v>29531</v>
      </c>
      <c r="EI279">
        <v>34955.1</v>
      </c>
      <c r="EJ279">
        <v>35243.5</v>
      </c>
      <c r="EK279">
        <v>41680.9</v>
      </c>
      <c r="EL279">
        <v>42071.2</v>
      </c>
      <c r="EM279">
        <v>1.9752</v>
      </c>
      <c r="EN279">
        <v>1.9032</v>
      </c>
      <c r="EO279">
        <v>0.120781</v>
      </c>
      <c r="EP279">
        <v>0</v>
      </c>
      <c r="EQ279">
        <v>25.5407</v>
      </c>
      <c r="ER279">
        <v>999.9</v>
      </c>
      <c r="ES279">
        <v>49.3</v>
      </c>
      <c r="ET279">
        <v>33.4</v>
      </c>
      <c r="EU279">
        <v>28.0071</v>
      </c>
      <c r="EV279">
        <v>62.6515</v>
      </c>
      <c r="EW279">
        <v>32.7684</v>
      </c>
      <c r="EX279">
        <v>1</v>
      </c>
      <c r="EY279">
        <v>-0.105793</v>
      </c>
      <c r="EZ279">
        <v>0.469224</v>
      </c>
      <c r="FA279">
        <v>20.3401</v>
      </c>
      <c r="FB279">
        <v>5.21834</v>
      </c>
      <c r="FC279">
        <v>12.0099</v>
      </c>
      <c r="FD279">
        <v>4.98935</v>
      </c>
      <c r="FE279">
        <v>3.2885</v>
      </c>
      <c r="FF279">
        <v>9999</v>
      </c>
      <c r="FG279">
        <v>9999</v>
      </c>
      <c r="FH279">
        <v>9999</v>
      </c>
      <c r="FI279">
        <v>999.9</v>
      </c>
      <c r="FJ279">
        <v>1.86769</v>
      </c>
      <c r="FK279">
        <v>1.86676</v>
      </c>
      <c r="FL279">
        <v>1.86615</v>
      </c>
      <c r="FM279">
        <v>1.86609</v>
      </c>
      <c r="FN279">
        <v>1.86797</v>
      </c>
      <c r="FO279">
        <v>1.87041</v>
      </c>
      <c r="FP279">
        <v>1.86905</v>
      </c>
      <c r="FQ279">
        <v>1.87043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-4.534</v>
      </c>
      <c r="GF279">
        <v>-0.1284</v>
      </c>
      <c r="GG279">
        <v>-2.056217051124162</v>
      </c>
      <c r="GH279">
        <v>-0.003737517340571005</v>
      </c>
      <c r="GI279">
        <v>5.982085394622747E-07</v>
      </c>
      <c r="GJ279">
        <v>-1.391655459703326E-10</v>
      </c>
      <c r="GK279">
        <v>-0.1764639834609928</v>
      </c>
      <c r="GL279">
        <v>-0.02035982196881906</v>
      </c>
      <c r="GM279">
        <v>0.001568582532168705</v>
      </c>
      <c r="GN279">
        <v>-2.657820970413759E-05</v>
      </c>
      <c r="GO279">
        <v>3</v>
      </c>
      <c r="GP279">
        <v>2314</v>
      </c>
      <c r="GQ279">
        <v>1</v>
      </c>
      <c r="GR279">
        <v>27</v>
      </c>
      <c r="GS279">
        <v>5579</v>
      </c>
      <c r="GT279">
        <v>5578.9</v>
      </c>
      <c r="GU279">
        <v>1.73828</v>
      </c>
      <c r="GV279">
        <v>2.23022</v>
      </c>
      <c r="GW279">
        <v>1.39648</v>
      </c>
      <c r="GX279">
        <v>2.34741</v>
      </c>
      <c r="GY279">
        <v>1.49536</v>
      </c>
      <c r="GZ279">
        <v>2.38159</v>
      </c>
      <c r="HA279">
        <v>39.1428</v>
      </c>
      <c r="HB279">
        <v>24.0437</v>
      </c>
      <c r="HC279">
        <v>18</v>
      </c>
      <c r="HD279">
        <v>527.561</v>
      </c>
      <c r="HE279">
        <v>437.819</v>
      </c>
      <c r="HF279">
        <v>24.6498</v>
      </c>
      <c r="HG279">
        <v>26.1332</v>
      </c>
      <c r="HH279">
        <v>30.0003</v>
      </c>
      <c r="HI279">
        <v>26.1581</v>
      </c>
      <c r="HJ279">
        <v>26.1184</v>
      </c>
      <c r="HK279">
        <v>34.8052</v>
      </c>
      <c r="HL279">
        <v>25.5849</v>
      </c>
      <c r="HM279">
        <v>95.1704</v>
      </c>
      <c r="HN279">
        <v>24.6375</v>
      </c>
      <c r="HO279">
        <v>787.206</v>
      </c>
      <c r="HP279">
        <v>22.7595</v>
      </c>
      <c r="HQ279">
        <v>101.181</v>
      </c>
      <c r="HR279">
        <v>101.052</v>
      </c>
    </row>
    <row r="280" spans="1:226">
      <c r="A280">
        <v>264</v>
      </c>
      <c r="B280">
        <v>1678816520.5</v>
      </c>
      <c r="C280">
        <v>6201.400000095367</v>
      </c>
      <c r="D280" t="s">
        <v>889</v>
      </c>
      <c r="E280" t="s">
        <v>890</v>
      </c>
      <c r="F280">
        <v>5</v>
      </c>
      <c r="G280" t="s">
        <v>796</v>
      </c>
      <c r="H280" t="s">
        <v>354</v>
      </c>
      <c r="I280">
        <v>1678816512.678571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793.0872344644761</v>
      </c>
      <c r="AK280">
        <v>763.2370242424244</v>
      </c>
      <c r="AL280">
        <v>3.400719311844086</v>
      </c>
      <c r="AM280">
        <v>64.510054253129</v>
      </c>
      <c r="AN280">
        <f>(AP280 - AO280 + BO280*1E3/(8.314*(BQ280+273.15)) * AR280/BN280 * AQ280) * BN280/(100*BB280) * 1000/(1000 - AP280)</f>
        <v>0</v>
      </c>
      <c r="AO280">
        <v>22.65790522864856</v>
      </c>
      <c r="AP280">
        <v>23.92927878787879</v>
      </c>
      <c r="AQ280">
        <v>-0.0006862825707889117</v>
      </c>
      <c r="AR280">
        <v>112.3375655850338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3.21</v>
      </c>
      <c r="BC280">
        <v>0.5</v>
      </c>
      <c r="BD280" t="s">
        <v>355</v>
      </c>
      <c r="BE280">
        <v>2</v>
      </c>
      <c r="BF280" t="b">
        <v>1</v>
      </c>
      <c r="BG280">
        <v>1678816512.678571</v>
      </c>
      <c r="BH280">
        <v>720.566464285714</v>
      </c>
      <c r="BI280">
        <v>758.7713928571428</v>
      </c>
      <c r="BJ280">
        <v>23.95699285714286</v>
      </c>
      <c r="BK280">
        <v>22.62945714285715</v>
      </c>
      <c r="BL280">
        <v>725.0711785714286</v>
      </c>
      <c r="BM280">
        <v>24.08524642857143</v>
      </c>
      <c r="BN280">
        <v>500.0841071428571</v>
      </c>
      <c r="BO280">
        <v>90.94938928571428</v>
      </c>
      <c r="BP280">
        <v>0.09997624642857142</v>
      </c>
      <c r="BQ280">
        <v>26.94135714285714</v>
      </c>
      <c r="BR280">
        <v>27.52272857142857</v>
      </c>
      <c r="BS280">
        <v>999.9000000000002</v>
      </c>
      <c r="BT280">
        <v>0</v>
      </c>
      <c r="BU280">
        <v>0</v>
      </c>
      <c r="BV280">
        <v>10003.17142857143</v>
      </c>
      <c r="BW280">
        <v>0</v>
      </c>
      <c r="BX280">
        <v>6.576279999999999</v>
      </c>
      <c r="BY280">
        <v>-38.20487857142858</v>
      </c>
      <c r="BZ280">
        <v>738.2526071428571</v>
      </c>
      <c r="CA280">
        <v>776.3397500000001</v>
      </c>
      <c r="CB280">
        <v>1.327536071428572</v>
      </c>
      <c r="CC280">
        <v>758.7713928571428</v>
      </c>
      <c r="CD280">
        <v>22.62945714285715</v>
      </c>
      <c r="CE280">
        <v>2.178873214285714</v>
      </c>
      <c r="CF280">
        <v>2.058135</v>
      </c>
      <c r="CG280">
        <v>18.80781428571428</v>
      </c>
      <c r="CH280">
        <v>17.89881428571428</v>
      </c>
      <c r="CI280">
        <v>2000</v>
      </c>
      <c r="CJ280">
        <v>0.9800010000000002</v>
      </c>
      <c r="CK280">
        <v>0.0199987</v>
      </c>
      <c r="CL280">
        <v>0</v>
      </c>
      <c r="CM280">
        <v>2.395757142857143</v>
      </c>
      <c r="CN280">
        <v>0</v>
      </c>
      <c r="CO280">
        <v>9607.417857142855</v>
      </c>
      <c r="CP280">
        <v>16749.46428571429</v>
      </c>
      <c r="CQ280">
        <v>37.125</v>
      </c>
      <c r="CR280">
        <v>38.12275</v>
      </c>
      <c r="CS280">
        <v>37.25221428571428</v>
      </c>
      <c r="CT280">
        <v>37.24325</v>
      </c>
      <c r="CU280">
        <v>36.44600000000001</v>
      </c>
      <c r="CV280">
        <v>1960</v>
      </c>
      <c r="CW280">
        <v>40</v>
      </c>
      <c r="CX280">
        <v>0</v>
      </c>
      <c r="CY280">
        <v>1678816525.5</v>
      </c>
      <c r="CZ280">
        <v>0</v>
      </c>
      <c r="DA280">
        <v>0</v>
      </c>
      <c r="DB280" t="s">
        <v>356</v>
      </c>
      <c r="DC280">
        <v>1678481775.6</v>
      </c>
      <c r="DD280">
        <v>1678481780.6</v>
      </c>
      <c r="DE280">
        <v>0</v>
      </c>
      <c r="DF280">
        <v>1.339</v>
      </c>
      <c r="DG280">
        <v>0.082</v>
      </c>
      <c r="DH280">
        <v>-1.99</v>
      </c>
      <c r="DI280">
        <v>-0.032</v>
      </c>
      <c r="DJ280">
        <v>420</v>
      </c>
      <c r="DK280">
        <v>29</v>
      </c>
      <c r="DL280">
        <v>0.33</v>
      </c>
      <c r="DM280">
        <v>0.22</v>
      </c>
      <c r="DN280">
        <v>-38.130115</v>
      </c>
      <c r="DO280">
        <v>-1.174466791744698</v>
      </c>
      <c r="DP280">
        <v>0.1442838583314165</v>
      </c>
      <c r="DQ280">
        <v>0</v>
      </c>
      <c r="DR280">
        <v>1.34319975</v>
      </c>
      <c r="DS280">
        <v>-0.3211426266416544</v>
      </c>
      <c r="DT280">
        <v>0.03174002288022962</v>
      </c>
      <c r="DU280">
        <v>0</v>
      </c>
      <c r="DV280">
        <v>0</v>
      </c>
      <c r="DW280">
        <v>2</v>
      </c>
      <c r="DX280" t="s">
        <v>365</v>
      </c>
      <c r="DY280">
        <v>2.9837</v>
      </c>
      <c r="DZ280">
        <v>2.71582</v>
      </c>
      <c r="EA280">
        <v>0.143926</v>
      </c>
      <c r="EB280">
        <v>0.146807</v>
      </c>
      <c r="EC280">
        <v>0.108089</v>
      </c>
      <c r="ED280">
        <v>0.101978</v>
      </c>
      <c r="EE280">
        <v>27252.8</v>
      </c>
      <c r="EF280">
        <v>27246</v>
      </c>
      <c r="EG280">
        <v>29584.1</v>
      </c>
      <c r="EH280">
        <v>29531</v>
      </c>
      <c r="EI280">
        <v>34957.1</v>
      </c>
      <c r="EJ280">
        <v>35237.9</v>
      </c>
      <c r="EK280">
        <v>41681.1</v>
      </c>
      <c r="EL280">
        <v>42071.5</v>
      </c>
      <c r="EM280">
        <v>1.9753</v>
      </c>
      <c r="EN280">
        <v>1.90325</v>
      </c>
      <c r="EO280">
        <v>0.120692</v>
      </c>
      <c r="EP280">
        <v>0</v>
      </c>
      <c r="EQ280">
        <v>25.5466</v>
      </c>
      <c r="ER280">
        <v>999.9</v>
      </c>
      <c r="ES280">
        <v>49.3</v>
      </c>
      <c r="ET280">
        <v>33.4</v>
      </c>
      <c r="EU280">
        <v>28.0056</v>
      </c>
      <c r="EV280">
        <v>62.5115</v>
      </c>
      <c r="EW280">
        <v>33.137</v>
      </c>
      <c r="EX280">
        <v>1</v>
      </c>
      <c r="EY280">
        <v>-0.105556</v>
      </c>
      <c r="EZ280">
        <v>0.502584</v>
      </c>
      <c r="FA280">
        <v>20.34</v>
      </c>
      <c r="FB280">
        <v>5.21909</v>
      </c>
      <c r="FC280">
        <v>12.0099</v>
      </c>
      <c r="FD280">
        <v>4.98975</v>
      </c>
      <c r="FE280">
        <v>3.2885</v>
      </c>
      <c r="FF280">
        <v>9999</v>
      </c>
      <c r="FG280">
        <v>9999</v>
      </c>
      <c r="FH280">
        <v>9999</v>
      </c>
      <c r="FI280">
        <v>999.9</v>
      </c>
      <c r="FJ280">
        <v>1.8677</v>
      </c>
      <c r="FK280">
        <v>1.86676</v>
      </c>
      <c r="FL280">
        <v>1.86615</v>
      </c>
      <c r="FM280">
        <v>1.86609</v>
      </c>
      <c r="FN280">
        <v>1.86796</v>
      </c>
      <c r="FO280">
        <v>1.87041</v>
      </c>
      <c r="FP280">
        <v>1.86905</v>
      </c>
      <c r="FQ280">
        <v>1.87043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-4.586</v>
      </c>
      <c r="GF280">
        <v>-0.1285</v>
      </c>
      <c r="GG280">
        <v>-2.056217051124162</v>
      </c>
      <c r="GH280">
        <v>-0.003737517340571005</v>
      </c>
      <c r="GI280">
        <v>5.982085394622747E-07</v>
      </c>
      <c r="GJ280">
        <v>-1.391655459703326E-10</v>
      </c>
      <c r="GK280">
        <v>-0.1764639834609928</v>
      </c>
      <c r="GL280">
        <v>-0.02035982196881906</v>
      </c>
      <c r="GM280">
        <v>0.001568582532168705</v>
      </c>
      <c r="GN280">
        <v>-2.657820970413759E-05</v>
      </c>
      <c r="GO280">
        <v>3</v>
      </c>
      <c r="GP280">
        <v>2314</v>
      </c>
      <c r="GQ280">
        <v>1</v>
      </c>
      <c r="GR280">
        <v>27</v>
      </c>
      <c r="GS280">
        <v>5579.1</v>
      </c>
      <c r="GT280">
        <v>5579</v>
      </c>
      <c r="GU280">
        <v>1.76514</v>
      </c>
      <c r="GV280">
        <v>2.22778</v>
      </c>
      <c r="GW280">
        <v>1.39648</v>
      </c>
      <c r="GX280">
        <v>2.34985</v>
      </c>
      <c r="GY280">
        <v>1.49536</v>
      </c>
      <c r="GZ280">
        <v>2.50732</v>
      </c>
      <c r="HA280">
        <v>39.1428</v>
      </c>
      <c r="HB280">
        <v>24.035</v>
      </c>
      <c r="HC280">
        <v>18</v>
      </c>
      <c r="HD280">
        <v>527.643</v>
      </c>
      <c r="HE280">
        <v>437.867</v>
      </c>
      <c r="HF280">
        <v>24.6254</v>
      </c>
      <c r="HG280">
        <v>26.1365</v>
      </c>
      <c r="HH280">
        <v>30.0003</v>
      </c>
      <c r="HI280">
        <v>26.1597</v>
      </c>
      <c r="HJ280">
        <v>26.1206</v>
      </c>
      <c r="HK280">
        <v>35.4318</v>
      </c>
      <c r="HL280">
        <v>25.2919</v>
      </c>
      <c r="HM280">
        <v>95.1704</v>
      </c>
      <c r="HN280">
        <v>24.6144</v>
      </c>
      <c r="HO280">
        <v>807.244</v>
      </c>
      <c r="HP280">
        <v>22.8067</v>
      </c>
      <c r="HQ280">
        <v>101.182</v>
      </c>
      <c r="HR280">
        <v>101.052</v>
      </c>
    </row>
    <row r="281" spans="1:226">
      <c r="A281">
        <v>265</v>
      </c>
      <c r="B281">
        <v>1678816525.5</v>
      </c>
      <c r="C281">
        <v>6206.400000095367</v>
      </c>
      <c r="D281" t="s">
        <v>891</v>
      </c>
      <c r="E281" t="s">
        <v>892</v>
      </c>
      <c r="F281">
        <v>5</v>
      </c>
      <c r="G281" t="s">
        <v>796</v>
      </c>
      <c r="H281" t="s">
        <v>354</v>
      </c>
      <c r="I281">
        <v>1678816517.981482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810.1664052781936</v>
      </c>
      <c r="AK281">
        <v>780.4045878787879</v>
      </c>
      <c r="AL281">
        <v>3.436427628818672</v>
      </c>
      <c r="AM281">
        <v>64.510054253129</v>
      </c>
      <c r="AN281">
        <f>(AP281 - AO281 + BO281*1E3/(8.314*(BQ281+273.15)) * AR281/BN281 * AQ281) * BN281/(100*BB281) * 1000/(1000 - AP281)</f>
        <v>0</v>
      </c>
      <c r="AO281">
        <v>22.73789737406595</v>
      </c>
      <c r="AP281">
        <v>23.93168545454545</v>
      </c>
      <c r="AQ281">
        <v>0.0002865862864924079</v>
      </c>
      <c r="AR281">
        <v>112.3375655850338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3.21</v>
      </c>
      <c r="BC281">
        <v>0.5</v>
      </c>
      <c r="BD281" t="s">
        <v>355</v>
      </c>
      <c r="BE281">
        <v>2</v>
      </c>
      <c r="BF281" t="b">
        <v>1</v>
      </c>
      <c r="BG281">
        <v>1678816517.981482</v>
      </c>
      <c r="BH281">
        <v>738.2788888888887</v>
      </c>
      <c r="BI281">
        <v>776.5191851851853</v>
      </c>
      <c r="BJ281">
        <v>23.93976666666667</v>
      </c>
      <c r="BK281">
        <v>22.66025925925926</v>
      </c>
      <c r="BL281">
        <v>742.8384444444442</v>
      </c>
      <c r="BM281">
        <v>24.06817037037037</v>
      </c>
      <c r="BN281">
        <v>500.0691111111111</v>
      </c>
      <c r="BO281">
        <v>90.95022592592592</v>
      </c>
      <c r="BP281">
        <v>0.0999516851851852</v>
      </c>
      <c r="BQ281">
        <v>26.93652962962963</v>
      </c>
      <c r="BR281">
        <v>27.52444074074074</v>
      </c>
      <c r="BS281">
        <v>999.9000000000001</v>
      </c>
      <c r="BT281">
        <v>0</v>
      </c>
      <c r="BU281">
        <v>0</v>
      </c>
      <c r="BV281">
        <v>10002.01518518519</v>
      </c>
      <c r="BW281">
        <v>0</v>
      </c>
      <c r="BX281">
        <v>6.576279999999999</v>
      </c>
      <c r="BY281">
        <v>-38.24028518518518</v>
      </c>
      <c r="BZ281">
        <v>756.3865185185184</v>
      </c>
      <c r="CA281">
        <v>794.5239259259258</v>
      </c>
      <c r="CB281">
        <v>1.279508148148148</v>
      </c>
      <c r="CC281">
        <v>776.5191851851853</v>
      </c>
      <c r="CD281">
        <v>22.66025925925926</v>
      </c>
      <c r="CE281">
        <v>2.177326666666667</v>
      </c>
      <c r="CF281">
        <v>2.060955185185185</v>
      </c>
      <c r="CG281">
        <v>18.79645555555556</v>
      </c>
      <c r="CH281">
        <v>17.92055925925926</v>
      </c>
      <c r="CI281">
        <v>2000.005925925926</v>
      </c>
      <c r="CJ281">
        <v>0.9800011111111112</v>
      </c>
      <c r="CK281">
        <v>0.01999858888888889</v>
      </c>
      <c r="CL281">
        <v>0</v>
      </c>
      <c r="CM281">
        <v>2.410055555555556</v>
      </c>
      <c r="CN281">
        <v>0</v>
      </c>
      <c r="CO281">
        <v>9606.461111111112</v>
      </c>
      <c r="CP281">
        <v>16749.51481481481</v>
      </c>
      <c r="CQ281">
        <v>37.125</v>
      </c>
      <c r="CR281">
        <v>38.12266666666666</v>
      </c>
      <c r="CS281">
        <v>37.25</v>
      </c>
      <c r="CT281">
        <v>37.243</v>
      </c>
      <c r="CU281">
        <v>36.451</v>
      </c>
      <c r="CV281">
        <v>1960.005925925926</v>
      </c>
      <c r="CW281">
        <v>40</v>
      </c>
      <c r="CX281">
        <v>0</v>
      </c>
      <c r="CY281">
        <v>1678816530.3</v>
      </c>
      <c r="CZ281">
        <v>0</v>
      </c>
      <c r="DA281">
        <v>0</v>
      </c>
      <c r="DB281" t="s">
        <v>356</v>
      </c>
      <c r="DC281">
        <v>1678481775.6</v>
      </c>
      <c r="DD281">
        <v>1678481780.6</v>
      </c>
      <c r="DE281">
        <v>0</v>
      </c>
      <c r="DF281">
        <v>1.339</v>
      </c>
      <c r="DG281">
        <v>0.082</v>
      </c>
      <c r="DH281">
        <v>-1.99</v>
      </c>
      <c r="DI281">
        <v>-0.032</v>
      </c>
      <c r="DJ281">
        <v>420</v>
      </c>
      <c r="DK281">
        <v>29</v>
      </c>
      <c r="DL281">
        <v>0.33</v>
      </c>
      <c r="DM281">
        <v>0.22</v>
      </c>
      <c r="DN281">
        <v>-38.21750975609756</v>
      </c>
      <c r="DO281">
        <v>-0.4576515679442354</v>
      </c>
      <c r="DP281">
        <v>0.07349871346104181</v>
      </c>
      <c r="DQ281">
        <v>0</v>
      </c>
      <c r="DR281">
        <v>1.302369024390244</v>
      </c>
      <c r="DS281">
        <v>-0.535149407665505</v>
      </c>
      <c r="DT281">
        <v>0.05525507145049587</v>
      </c>
      <c r="DU281">
        <v>0</v>
      </c>
      <c r="DV281">
        <v>0</v>
      </c>
      <c r="DW281">
        <v>2</v>
      </c>
      <c r="DX281" t="s">
        <v>365</v>
      </c>
      <c r="DY281">
        <v>2.98356</v>
      </c>
      <c r="DZ281">
        <v>2.71545</v>
      </c>
      <c r="EA281">
        <v>0.146082</v>
      </c>
      <c r="EB281">
        <v>0.148906</v>
      </c>
      <c r="EC281">
        <v>0.108103</v>
      </c>
      <c r="ED281">
        <v>0.102287</v>
      </c>
      <c r="EE281">
        <v>27184</v>
      </c>
      <c r="EF281">
        <v>27178.7</v>
      </c>
      <c r="EG281">
        <v>29583.9</v>
      </c>
      <c r="EH281">
        <v>29530.7</v>
      </c>
      <c r="EI281">
        <v>34956.4</v>
      </c>
      <c r="EJ281">
        <v>35225.1</v>
      </c>
      <c r="EK281">
        <v>41680.8</v>
      </c>
      <c r="EL281">
        <v>42070.9</v>
      </c>
      <c r="EM281">
        <v>1.97518</v>
      </c>
      <c r="EN281">
        <v>1.9035</v>
      </c>
      <c r="EO281">
        <v>0.120725</v>
      </c>
      <c r="EP281">
        <v>0</v>
      </c>
      <c r="EQ281">
        <v>25.5527</v>
      </c>
      <c r="ER281">
        <v>999.9</v>
      </c>
      <c r="ES281">
        <v>49.3</v>
      </c>
      <c r="ET281">
        <v>33.4</v>
      </c>
      <c r="EU281">
        <v>28.0082</v>
      </c>
      <c r="EV281">
        <v>62.8215</v>
      </c>
      <c r="EW281">
        <v>32.8846</v>
      </c>
      <c r="EX281">
        <v>1</v>
      </c>
      <c r="EY281">
        <v>-0.105117</v>
      </c>
      <c r="EZ281">
        <v>0.516827</v>
      </c>
      <c r="FA281">
        <v>20.3398</v>
      </c>
      <c r="FB281">
        <v>5.21804</v>
      </c>
      <c r="FC281">
        <v>12.0099</v>
      </c>
      <c r="FD281">
        <v>4.98815</v>
      </c>
      <c r="FE281">
        <v>3.28858</v>
      </c>
      <c r="FF281">
        <v>9999</v>
      </c>
      <c r="FG281">
        <v>9999</v>
      </c>
      <c r="FH281">
        <v>9999</v>
      </c>
      <c r="FI281">
        <v>999.9</v>
      </c>
      <c r="FJ281">
        <v>1.86769</v>
      </c>
      <c r="FK281">
        <v>1.86676</v>
      </c>
      <c r="FL281">
        <v>1.86615</v>
      </c>
      <c r="FM281">
        <v>1.8661</v>
      </c>
      <c r="FN281">
        <v>1.86797</v>
      </c>
      <c r="FO281">
        <v>1.87042</v>
      </c>
      <c r="FP281">
        <v>1.86905</v>
      </c>
      <c r="FQ281">
        <v>1.87042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-4.637</v>
      </c>
      <c r="GF281">
        <v>-0.1285</v>
      </c>
      <c r="GG281">
        <v>-2.056217051124162</v>
      </c>
      <c r="GH281">
        <v>-0.003737517340571005</v>
      </c>
      <c r="GI281">
        <v>5.982085394622747E-07</v>
      </c>
      <c r="GJ281">
        <v>-1.391655459703326E-10</v>
      </c>
      <c r="GK281">
        <v>-0.1764639834609928</v>
      </c>
      <c r="GL281">
        <v>-0.02035982196881906</v>
      </c>
      <c r="GM281">
        <v>0.001568582532168705</v>
      </c>
      <c r="GN281">
        <v>-2.657820970413759E-05</v>
      </c>
      <c r="GO281">
        <v>3</v>
      </c>
      <c r="GP281">
        <v>2314</v>
      </c>
      <c r="GQ281">
        <v>1</v>
      </c>
      <c r="GR281">
        <v>27</v>
      </c>
      <c r="GS281">
        <v>5579.2</v>
      </c>
      <c r="GT281">
        <v>5579.1</v>
      </c>
      <c r="GU281">
        <v>1.7981</v>
      </c>
      <c r="GV281">
        <v>2.22656</v>
      </c>
      <c r="GW281">
        <v>1.39648</v>
      </c>
      <c r="GX281">
        <v>2.34741</v>
      </c>
      <c r="GY281">
        <v>1.49536</v>
      </c>
      <c r="GZ281">
        <v>2.57568</v>
      </c>
      <c r="HA281">
        <v>39.1428</v>
      </c>
      <c r="HB281">
        <v>24.0437</v>
      </c>
      <c r="HC281">
        <v>18</v>
      </c>
      <c r="HD281">
        <v>527.576</v>
      </c>
      <c r="HE281">
        <v>438.032</v>
      </c>
      <c r="HF281">
        <v>24.6028</v>
      </c>
      <c r="HG281">
        <v>26.1399</v>
      </c>
      <c r="HH281">
        <v>30.0003</v>
      </c>
      <c r="HI281">
        <v>26.1614</v>
      </c>
      <c r="HJ281">
        <v>26.1226</v>
      </c>
      <c r="HK281">
        <v>35.9932</v>
      </c>
      <c r="HL281">
        <v>25.2919</v>
      </c>
      <c r="HM281">
        <v>95.1704</v>
      </c>
      <c r="HN281">
        <v>24.5921</v>
      </c>
      <c r="HO281">
        <v>820.6</v>
      </c>
      <c r="HP281">
        <v>22.8371</v>
      </c>
      <c r="HQ281">
        <v>101.181</v>
      </c>
      <c r="HR281">
        <v>101.051</v>
      </c>
    </row>
    <row r="282" spans="1:226">
      <c r="A282">
        <v>266</v>
      </c>
      <c r="B282">
        <v>1678816530.5</v>
      </c>
      <c r="C282">
        <v>6211.400000095367</v>
      </c>
      <c r="D282" t="s">
        <v>893</v>
      </c>
      <c r="E282" t="s">
        <v>894</v>
      </c>
      <c r="F282">
        <v>5</v>
      </c>
      <c r="G282" t="s">
        <v>796</v>
      </c>
      <c r="H282" t="s">
        <v>354</v>
      </c>
      <c r="I282">
        <v>1678816523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827.5960467782091</v>
      </c>
      <c r="AK282">
        <v>797.5554969696968</v>
      </c>
      <c r="AL282">
        <v>3.425970318566082</v>
      </c>
      <c r="AM282">
        <v>64.510054253129</v>
      </c>
      <c r="AN282">
        <f>(AP282 - AO282 + BO282*1E3/(8.314*(BQ282+273.15)) * AR282/BN282 * AQ282) * BN282/(100*BB282) * 1000/(1000 - AP282)</f>
        <v>0</v>
      </c>
      <c r="AO282">
        <v>22.79255416425088</v>
      </c>
      <c r="AP282">
        <v>23.95435212121211</v>
      </c>
      <c r="AQ282">
        <v>0.002941104512005996</v>
      </c>
      <c r="AR282">
        <v>112.3375655850338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3.21</v>
      </c>
      <c r="BC282">
        <v>0.5</v>
      </c>
      <c r="BD282" t="s">
        <v>355</v>
      </c>
      <c r="BE282">
        <v>2</v>
      </c>
      <c r="BF282" t="b">
        <v>1</v>
      </c>
      <c r="BG282">
        <v>1678816523</v>
      </c>
      <c r="BH282">
        <v>755.0477037037039</v>
      </c>
      <c r="BI282">
        <v>793.3495925925926</v>
      </c>
      <c r="BJ282">
        <v>23.93643703703703</v>
      </c>
      <c r="BK282">
        <v>22.7153111111111</v>
      </c>
      <c r="BL282">
        <v>759.6589999999999</v>
      </c>
      <c r="BM282">
        <v>24.06486296296297</v>
      </c>
      <c r="BN282">
        <v>500.0684814814814</v>
      </c>
      <c r="BO282">
        <v>90.95078518518521</v>
      </c>
      <c r="BP282">
        <v>0.09999149629629629</v>
      </c>
      <c r="BQ282">
        <v>26.93345555555556</v>
      </c>
      <c r="BR282">
        <v>27.52412592592593</v>
      </c>
      <c r="BS282">
        <v>999.9000000000001</v>
      </c>
      <c r="BT282">
        <v>0</v>
      </c>
      <c r="BU282">
        <v>0</v>
      </c>
      <c r="BV282">
        <v>10002.82592592592</v>
      </c>
      <c r="BW282">
        <v>0</v>
      </c>
      <c r="BX282">
        <v>6.576279999999999</v>
      </c>
      <c r="BY282">
        <v>-38.30185555555555</v>
      </c>
      <c r="BZ282">
        <v>773.5642592592594</v>
      </c>
      <c r="CA282">
        <v>811.7905925925925</v>
      </c>
      <c r="CB282">
        <v>1.221119259259259</v>
      </c>
      <c r="CC282">
        <v>793.3495925925926</v>
      </c>
      <c r="CD282">
        <v>22.7153111111111</v>
      </c>
      <c r="CE282">
        <v>2.177037777777778</v>
      </c>
      <c r="CF282">
        <v>2.065975925925926</v>
      </c>
      <c r="CG282">
        <v>18.79433333333333</v>
      </c>
      <c r="CH282">
        <v>17.9592</v>
      </c>
      <c r="CI282">
        <v>2000.001481481482</v>
      </c>
      <c r="CJ282">
        <v>0.9800011111111112</v>
      </c>
      <c r="CK282">
        <v>0.01999858888888889</v>
      </c>
      <c r="CL282">
        <v>0</v>
      </c>
      <c r="CM282">
        <v>2.397033333333334</v>
      </c>
      <c r="CN282">
        <v>0</v>
      </c>
      <c r="CO282">
        <v>9605.38111111111</v>
      </c>
      <c r="CP282">
        <v>16749.47777777778</v>
      </c>
      <c r="CQ282">
        <v>37.125</v>
      </c>
      <c r="CR282">
        <v>38.12266666666666</v>
      </c>
      <c r="CS282">
        <v>37.25</v>
      </c>
      <c r="CT282">
        <v>37.243</v>
      </c>
      <c r="CU282">
        <v>36.44166666666667</v>
      </c>
      <c r="CV282">
        <v>1960.001481481482</v>
      </c>
      <c r="CW282">
        <v>40</v>
      </c>
      <c r="CX282">
        <v>0</v>
      </c>
      <c r="CY282">
        <v>1678816535.7</v>
      </c>
      <c r="CZ282">
        <v>0</v>
      </c>
      <c r="DA282">
        <v>0</v>
      </c>
      <c r="DB282" t="s">
        <v>356</v>
      </c>
      <c r="DC282">
        <v>1678481775.6</v>
      </c>
      <c r="DD282">
        <v>1678481780.6</v>
      </c>
      <c r="DE282">
        <v>0</v>
      </c>
      <c r="DF282">
        <v>1.339</v>
      </c>
      <c r="DG282">
        <v>0.082</v>
      </c>
      <c r="DH282">
        <v>-1.99</v>
      </c>
      <c r="DI282">
        <v>-0.032</v>
      </c>
      <c r="DJ282">
        <v>420</v>
      </c>
      <c r="DK282">
        <v>29</v>
      </c>
      <c r="DL282">
        <v>0.33</v>
      </c>
      <c r="DM282">
        <v>0.22</v>
      </c>
      <c r="DN282">
        <v>-38.2706</v>
      </c>
      <c r="DO282">
        <v>-0.6350613240417611</v>
      </c>
      <c r="DP282">
        <v>0.09230394119957992</v>
      </c>
      <c r="DQ282">
        <v>0</v>
      </c>
      <c r="DR282">
        <v>1.263019024390244</v>
      </c>
      <c r="DS282">
        <v>-0.6927913588850172</v>
      </c>
      <c r="DT282">
        <v>0.06980863860181222</v>
      </c>
      <c r="DU282">
        <v>0</v>
      </c>
      <c r="DV282">
        <v>0</v>
      </c>
      <c r="DW282">
        <v>2</v>
      </c>
      <c r="DX282" t="s">
        <v>365</v>
      </c>
      <c r="DY282">
        <v>2.9837</v>
      </c>
      <c r="DZ282">
        <v>2.71547</v>
      </c>
      <c r="EA282">
        <v>0.148208</v>
      </c>
      <c r="EB282">
        <v>0.150952</v>
      </c>
      <c r="EC282">
        <v>0.108173</v>
      </c>
      <c r="ED282">
        <v>0.102368</v>
      </c>
      <c r="EE282">
        <v>27115.6</v>
      </c>
      <c r="EF282">
        <v>27112.9</v>
      </c>
      <c r="EG282">
        <v>29583.1</v>
      </c>
      <c r="EH282">
        <v>29530.1</v>
      </c>
      <c r="EI282">
        <v>34952.8</v>
      </c>
      <c r="EJ282">
        <v>35221.3</v>
      </c>
      <c r="EK282">
        <v>41679.9</v>
      </c>
      <c r="EL282">
        <v>42070.2</v>
      </c>
      <c r="EM282">
        <v>1.97515</v>
      </c>
      <c r="EN282">
        <v>1.90348</v>
      </c>
      <c r="EO282">
        <v>0.119802</v>
      </c>
      <c r="EP282">
        <v>0</v>
      </c>
      <c r="EQ282">
        <v>25.5581</v>
      </c>
      <c r="ER282">
        <v>999.9</v>
      </c>
      <c r="ES282">
        <v>49.3</v>
      </c>
      <c r="ET282">
        <v>33.4</v>
      </c>
      <c r="EU282">
        <v>28.0054</v>
      </c>
      <c r="EV282">
        <v>62.7415</v>
      </c>
      <c r="EW282">
        <v>32.5561</v>
      </c>
      <c r="EX282">
        <v>1</v>
      </c>
      <c r="EY282">
        <v>-0.105023</v>
      </c>
      <c r="EZ282">
        <v>0.561473</v>
      </c>
      <c r="FA282">
        <v>20.3396</v>
      </c>
      <c r="FB282">
        <v>5.21894</v>
      </c>
      <c r="FC282">
        <v>12.0099</v>
      </c>
      <c r="FD282">
        <v>4.9884</v>
      </c>
      <c r="FE282">
        <v>3.28865</v>
      </c>
      <c r="FF282">
        <v>9999</v>
      </c>
      <c r="FG282">
        <v>9999</v>
      </c>
      <c r="FH282">
        <v>9999</v>
      </c>
      <c r="FI282">
        <v>999.9</v>
      </c>
      <c r="FJ282">
        <v>1.86768</v>
      </c>
      <c r="FK282">
        <v>1.86676</v>
      </c>
      <c r="FL282">
        <v>1.86615</v>
      </c>
      <c r="FM282">
        <v>1.86609</v>
      </c>
      <c r="FN282">
        <v>1.86796</v>
      </c>
      <c r="FO282">
        <v>1.87041</v>
      </c>
      <c r="FP282">
        <v>1.86905</v>
      </c>
      <c r="FQ282">
        <v>1.87042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-4.688</v>
      </c>
      <c r="GF282">
        <v>-0.1282</v>
      </c>
      <c r="GG282">
        <v>-2.056217051124162</v>
      </c>
      <c r="GH282">
        <v>-0.003737517340571005</v>
      </c>
      <c r="GI282">
        <v>5.982085394622747E-07</v>
      </c>
      <c r="GJ282">
        <v>-1.391655459703326E-10</v>
      </c>
      <c r="GK282">
        <v>-0.1764639834609928</v>
      </c>
      <c r="GL282">
        <v>-0.02035982196881906</v>
      </c>
      <c r="GM282">
        <v>0.001568582532168705</v>
      </c>
      <c r="GN282">
        <v>-2.657820970413759E-05</v>
      </c>
      <c r="GO282">
        <v>3</v>
      </c>
      <c r="GP282">
        <v>2314</v>
      </c>
      <c r="GQ282">
        <v>1</v>
      </c>
      <c r="GR282">
        <v>27</v>
      </c>
      <c r="GS282">
        <v>5579.2</v>
      </c>
      <c r="GT282">
        <v>5579.2</v>
      </c>
      <c r="GU282">
        <v>1.82373</v>
      </c>
      <c r="GV282">
        <v>2.22168</v>
      </c>
      <c r="GW282">
        <v>1.39648</v>
      </c>
      <c r="GX282">
        <v>2.34741</v>
      </c>
      <c r="GY282">
        <v>1.49536</v>
      </c>
      <c r="GZ282">
        <v>2.41211</v>
      </c>
      <c r="HA282">
        <v>39.1428</v>
      </c>
      <c r="HB282">
        <v>24.0525</v>
      </c>
      <c r="HC282">
        <v>18</v>
      </c>
      <c r="HD282">
        <v>527.578</v>
      </c>
      <c r="HE282">
        <v>438.035</v>
      </c>
      <c r="HF282">
        <v>24.578</v>
      </c>
      <c r="HG282">
        <v>26.1437</v>
      </c>
      <c r="HH282">
        <v>30.0003</v>
      </c>
      <c r="HI282">
        <v>26.1636</v>
      </c>
      <c r="HJ282">
        <v>26.1249</v>
      </c>
      <c r="HK282">
        <v>36.6179</v>
      </c>
      <c r="HL282">
        <v>25.2919</v>
      </c>
      <c r="HM282">
        <v>95.1704</v>
      </c>
      <c r="HN282">
        <v>24.5654</v>
      </c>
      <c r="HO282">
        <v>840.652</v>
      </c>
      <c r="HP282">
        <v>22.8554</v>
      </c>
      <c r="HQ282">
        <v>101.178</v>
      </c>
      <c r="HR282">
        <v>101.049</v>
      </c>
    </row>
    <row r="283" spans="1:226">
      <c r="A283">
        <v>267</v>
      </c>
      <c r="B283">
        <v>1678816535.5</v>
      </c>
      <c r="C283">
        <v>6216.400000095367</v>
      </c>
      <c r="D283" t="s">
        <v>895</v>
      </c>
      <c r="E283" t="s">
        <v>896</v>
      </c>
      <c r="F283">
        <v>5</v>
      </c>
      <c r="G283" t="s">
        <v>796</v>
      </c>
      <c r="H283" t="s">
        <v>354</v>
      </c>
      <c r="I283">
        <v>1678816527.714286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844.6394731819668</v>
      </c>
      <c r="AK283">
        <v>814.6101515151514</v>
      </c>
      <c r="AL283">
        <v>3.411586874172817</v>
      </c>
      <c r="AM283">
        <v>64.510054253129</v>
      </c>
      <c r="AN283">
        <f>(AP283 - AO283 + BO283*1E3/(8.314*(BQ283+273.15)) * AR283/BN283 * AQ283) * BN283/(100*BB283) * 1000/(1000 - AP283)</f>
        <v>0</v>
      </c>
      <c r="AO283">
        <v>22.79854418676353</v>
      </c>
      <c r="AP283">
        <v>23.96030727272727</v>
      </c>
      <c r="AQ283">
        <v>0.0001128507891305735</v>
      </c>
      <c r="AR283">
        <v>112.3375655850338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3.21</v>
      </c>
      <c r="BC283">
        <v>0.5</v>
      </c>
      <c r="BD283" t="s">
        <v>355</v>
      </c>
      <c r="BE283">
        <v>2</v>
      </c>
      <c r="BF283" t="b">
        <v>1</v>
      </c>
      <c r="BG283">
        <v>1678816527.714286</v>
      </c>
      <c r="BH283">
        <v>770.7894285714284</v>
      </c>
      <c r="BI283">
        <v>809.146</v>
      </c>
      <c r="BJ283">
        <v>23.94385714285714</v>
      </c>
      <c r="BK283">
        <v>22.76236785714286</v>
      </c>
      <c r="BL283">
        <v>775.4489999999998</v>
      </c>
      <c r="BM283">
        <v>24.07222142857143</v>
      </c>
      <c r="BN283">
        <v>500.0849642857143</v>
      </c>
      <c r="BO283">
        <v>90.95142499999999</v>
      </c>
      <c r="BP283">
        <v>0.1000651964285714</v>
      </c>
      <c r="BQ283">
        <v>26.92936785714286</v>
      </c>
      <c r="BR283">
        <v>27.52258928571428</v>
      </c>
      <c r="BS283">
        <v>999.9000000000002</v>
      </c>
      <c r="BT283">
        <v>0</v>
      </c>
      <c r="BU283">
        <v>0</v>
      </c>
      <c r="BV283">
        <v>9995.712142857143</v>
      </c>
      <c r="BW283">
        <v>0</v>
      </c>
      <c r="BX283">
        <v>6.576279999999999</v>
      </c>
      <c r="BY283">
        <v>-38.35653928571428</v>
      </c>
      <c r="BZ283">
        <v>789.6980357142858</v>
      </c>
      <c r="CA283">
        <v>827.9937142857143</v>
      </c>
      <c r="CB283">
        <v>1.181481785714286</v>
      </c>
      <c r="CC283">
        <v>809.146</v>
      </c>
      <c r="CD283">
        <v>22.76236785714286</v>
      </c>
      <c r="CE283">
        <v>2.177728571428572</v>
      </c>
      <c r="CF283">
        <v>2.070270714285714</v>
      </c>
      <c r="CG283">
        <v>18.79940714285714</v>
      </c>
      <c r="CH283">
        <v>17.99223928571428</v>
      </c>
      <c r="CI283">
        <v>1999.994285714286</v>
      </c>
      <c r="CJ283">
        <v>0.9800011071428573</v>
      </c>
      <c r="CK283">
        <v>0.01999859285714286</v>
      </c>
      <c r="CL283">
        <v>0</v>
      </c>
      <c r="CM283">
        <v>2.292871428571428</v>
      </c>
      <c r="CN283">
        <v>0</v>
      </c>
      <c r="CO283">
        <v>9604.3375</v>
      </c>
      <c r="CP283">
        <v>16749.41071428571</v>
      </c>
      <c r="CQ283">
        <v>37.125</v>
      </c>
      <c r="CR283">
        <v>38.1205</v>
      </c>
      <c r="CS283">
        <v>37.25</v>
      </c>
      <c r="CT283">
        <v>37.25</v>
      </c>
      <c r="CU283">
        <v>36.4415</v>
      </c>
      <c r="CV283">
        <v>1959.994285714286</v>
      </c>
      <c r="CW283">
        <v>40</v>
      </c>
      <c r="CX283">
        <v>0</v>
      </c>
      <c r="CY283">
        <v>1678816540.5</v>
      </c>
      <c r="CZ283">
        <v>0</v>
      </c>
      <c r="DA283">
        <v>0</v>
      </c>
      <c r="DB283" t="s">
        <v>356</v>
      </c>
      <c r="DC283">
        <v>1678481775.6</v>
      </c>
      <c r="DD283">
        <v>1678481780.6</v>
      </c>
      <c r="DE283">
        <v>0</v>
      </c>
      <c r="DF283">
        <v>1.339</v>
      </c>
      <c r="DG283">
        <v>0.082</v>
      </c>
      <c r="DH283">
        <v>-1.99</v>
      </c>
      <c r="DI283">
        <v>-0.032</v>
      </c>
      <c r="DJ283">
        <v>420</v>
      </c>
      <c r="DK283">
        <v>29</v>
      </c>
      <c r="DL283">
        <v>0.33</v>
      </c>
      <c r="DM283">
        <v>0.22</v>
      </c>
      <c r="DN283">
        <v>-38.32372195121952</v>
      </c>
      <c r="DO283">
        <v>-0.7931477351916065</v>
      </c>
      <c r="DP283">
        <v>0.09879329618856932</v>
      </c>
      <c r="DQ283">
        <v>0</v>
      </c>
      <c r="DR283">
        <v>1.211053414634146</v>
      </c>
      <c r="DS283">
        <v>-0.5527611846689914</v>
      </c>
      <c r="DT283">
        <v>0.05927240108012909</v>
      </c>
      <c r="DU283">
        <v>0</v>
      </c>
      <c r="DV283">
        <v>0</v>
      </c>
      <c r="DW283">
        <v>2</v>
      </c>
      <c r="DX283" t="s">
        <v>365</v>
      </c>
      <c r="DY283">
        <v>2.98363</v>
      </c>
      <c r="DZ283">
        <v>2.71573</v>
      </c>
      <c r="EA283">
        <v>0.150304</v>
      </c>
      <c r="EB283">
        <v>0.153009</v>
      </c>
      <c r="EC283">
        <v>0.108188</v>
      </c>
      <c r="ED283">
        <v>0.102384</v>
      </c>
      <c r="EE283">
        <v>27048.6</v>
      </c>
      <c r="EF283">
        <v>27047.3</v>
      </c>
      <c r="EG283">
        <v>29582.8</v>
      </c>
      <c r="EH283">
        <v>29530.3</v>
      </c>
      <c r="EI283">
        <v>34952</v>
      </c>
      <c r="EJ283">
        <v>35220.9</v>
      </c>
      <c r="EK283">
        <v>41679.5</v>
      </c>
      <c r="EL283">
        <v>42070.6</v>
      </c>
      <c r="EM283">
        <v>1.97505</v>
      </c>
      <c r="EN283">
        <v>1.90333</v>
      </c>
      <c r="EO283">
        <v>0.119556</v>
      </c>
      <c r="EP283">
        <v>0</v>
      </c>
      <c r="EQ283">
        <v>25.5635</v>
      </c>
      <c r="ER283">
        <v>999.9</v>
      </c>
      <c r="ES283">
        <v>49.3</v>
      </c>
      <c r="ET283">
        <v>33.4</v>
      </c>
      <c r="EU283">
        <v>28.0062</v>
      </c>
      <c r="EV283">
        <v>62.7215</v>
      </c>
      <c r="EW283">
        <v>33.0889</v>
      </c>
      <c r="EX283">
        <v>1</v>
      </c>
      <c r="EY283">
        <v>-0.104604</v>
      </c>
      <c r="EZ283">
        <v>0.570684</v>
      </c>
      <c r="FA283">
        <v>20.3397</v>
      </c>
      <c r="FB283">
        <v>5.21984</v>
      </c>
      <c r="FC283">
        <v>12.0099</v>
      </c>
      <c r="FD283">
        <v>4.98975</v>
      </c>
      <c r="FE283">
        <v>3.28863</v>
      </c>
      <c r="FF283">
        <v>9999</v>
      </c>
      <c r="FG283">
        <v>9999</v>
      </c>
      <c r="FH283">
        <v>9999</v>
      </c>
      <c r="FI283">
        <v>999.9</v>
      </c>
      <c r="FJ283">
        <v>1.86768</v>
      </c>
      <c r="FK283">
        <v>1.86676</v>
      </c>
      <c r="FL283">
        <v>1.86615</v>
      </c>
      <c r="FM283">
        <v>1.86609</v>
      </c>
      <c r="FN283">
        <v>1.86797</v>
      </c>
      <c r="FO283">
        <v>1.87042</v>
      </c>
      <c r="FP283">
        <v>1.86905</v>
      </c>
      <c r="FQ283">
        <v>1.87043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-4.739</v>
      </c>
      <c r="GF283">
        <v>-0.1282</v>
      </c>
      <c r="GG283">
        <v>-2.056217051124162</v>
      </c>
      <c r="GH283">
        <v>-0.003737517340571005</v>
      </c>
      <c r="GI283">
        <v>5.982085394622747E-07</v>
      </c>
      <c r="GJ283">
        <v>-1.391655459703326E-10</v>
      </c>
      <c r="GK283">
        <v>-0.1764639834609928</v>
      </c>
      <c r="GL283">
        <v>-0.02035982196881906</v>
      </c>
      <c r="GM283">
        <v>0.001568582532168705</v>
      </c>
      <c r="GN283">
        <v>-2.657820970413759E-05</v>
      </c>
      <c r="GO283">
        <v>3</v>
      </c>
      <c r="GP283">
        <v>2314</v>
      </c>
      <c r="GQ283">
        <v>1</v>
      </c>
      <c r="GR283">
        <v>27</v>
      </c>
      <c r="GS283">
        <v>5579.3</v>
      </c>
      <c r="GT283">
        <v>5579.2</v>
      </c>
      <c r="GU283">
        <v>1.85791</v>
      </c>
      <c r="GV283">
        <v>2.2229</v>
      </c>
      <c r="GW283">
        <v>1.39648</v>
      </c>
      <c r="GX283">
        <v>2.34619</v>
      </c>
      <c r="GY283">
        <v>1.49536</v>
      </c>
      <c r="GZ283">
        <v>2.53174</v>
      </c>
      <c r="HA283">
        <v>39.1428</v>
      </c>
      <c r="HB283">
        <v>24.0437</v>
      </c>
      <c r="HC283">
        <v>18</v>
      </c>
      <c r="HD283">
        <v>527.532</v>
      </c>
      <c r="HE283">
        <v>437.956</v>
      </c>
      <c r="HF283">
        <v>24.5516</v>
      </c>
      <c r="HG283">
        <v>26.1475</v>
      </c>
      <c r="HH283">
        <v>30.0002</v>
      </c>
      <c r="HI283">
        <v>26.1658</v>
      </c>
      <c r="HJ283">
        <v>26.1264</v>
      </c>
      <c r="HK283">
        <v>37.1742</v>
      </c>
      <c r="HL283">
        <v>25.2919</v>
      </c>
      <c r="HM283">
        <v>95.1704</v>
      </c>
      <c r="HN283">
        <v>24.5427</v>
      </c>
      <c r="HO283">
        <v>854.008</v>
      </c>
      <c r="HP283">
        <v>22.8825</v>
      </c>
      <c r="HQ283">
        <v>101.178</v>
      </c>
      <c r="HR283">
        <v>101.05</v>
      </c>
    </row>
    <row r="284" spans="1:226">
      <c r="A284">
        <v>268</v>
      </c>
      <c r="B284">
        <v>1678816540.5</v>
      </c>
      <c r="C284">
        <v>6221.400000095367</v>
      </c>
      <c r="D284" t="s">
        <v>897</v>
      </c>
      <c r="E284" t="s">
        <v>898</v>
      </c>
      <c r="F284">
        <v>5</v>
      </c>
      <c r="G284" t="s">
        <v>796</v>
      </c>
      <c r="H284" t="s">
        <v>354</v>
      </c>
      <c r="I284">
        <v>1678816533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861.880782013717</v>
      </c>
      <c r="AK284">
        <v>831.7597636363636</v>
      </c>
      <c r="AL284">
        <v>3.441644344926469</v>
      </c>
      <c r="AM284">
        <v>64.510054253129</v>
      </c>
      <c r="AN284">
        <f>(AP284 - AO284 + BO284*1E3/(8.314*(BQ284+273.15)) * AR284/BN284 * AQ284) * BN284/(100*BB284) * 1000/(1000 - AP284)</f>
        <v>0</v>
      </c>
      <c r="AO284">
        <v>22.80299690714156</v>
      </c>
      <c r="AP284">
        <v>23.95621878787879</v>
      </c>
      <c r="AQ284">
        <v>-0.0002583067457516326</v>
      </c>
      <c r="AR284">
        <v>112.3375655850338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3.21</v>
      </c>
      <c r="BC284">
        <v>0.5</v>
      </c>
      <c r="BD284" t="s">
        <v>355</v>
      </c>
      <c r="BE284">
        <v>2</v>
      </c>
      <c r="BF284" t="b">
        <v>1</v>
      </c>
      <c r="BG284">
        <v>1678816533</v>
      </c>
      <c r="BH284">
        <v>788.4417407407408</v>
      </c>
      <c r="BI284">
        <v>826.897</v>
      </c>
      <c r="BJ284">
        <v>23.95446296296297</v>
      </c>
      <c r="BK284">
        <v>22.79547777777778</v>
      </c>
      <c r="BL284">
        <v>793.1553333333333</v>
      </c>
      <c r="BM284">
        <v>24.08272962962963</v>
      </c>
      <c r="BN284">
        <v>500.0914814814815</v>
      </c>
      <c r="BO284">
        <v>90.95169999999999</v>
      </c>
      <c r="BP284">
        <v>0.1000519185185185</v>
      </c>
      <c r="BQ284">
        <v>26.92532962962963</v>
      </c>
      <c r="BR284">
        <v>27.52354444444444</v>
      </c>
      <c r="BS284">
        <v>999.9000000000001</v>
      </c>
      <c r="BT284">
        <v>0</v>
      </c>
      <c r="BU284">
        <v>0</v>
      </c>
      <c r="BV284">
        <v>9997.502222222221</v>
      </c>
      <c r="BW284">
        <v>0</v>
      </c>
      <c r="BX284">
        <v>6.576279999999999</v>
      </c>
      <c r="BY284">
        <v>-38.45530740740741</v>
      </c>
      <c r="BZ284">
        <v>807.7919629629629</v>
      </c>
      <c r="CA284">
        <v>846.1863333333334</v>
      </c>
      <c r="CB284">
        <v>1.158974814814815</v>
      </c>
      <c r="CC284">
        <v>826.897</v>
      </c>
      <c r="CD284">
        <v>22.79547777777778</v>
      </c>
      <c r="CE284">
        <v>2.1787</v>
      </c>
      <c r="CF284">
        <v>2.073288148148148</v>
      </c>
      <c r="CG284">
        <v>18.80654444444444</v>
      </c>
      <c r="CH284">
        <v>18.01542592592593</v>
      </c>
      <c r="CI284">
        <v>2000.003703703704</v>
      </c>
      <c r="CJ284">
        <v>0.9800012222222223</v>
      </c>
      <c r="CK284">
        <v>0.01999847777777778</v>
      </c>
      <c r="CL284">
        <v>0</v>
      </c>
      <c r="CM284">
        <v>2.253437037037037</v>
      </c>
      <c r="CN284">
        <v>0</v>
      </c>
      <c r="CO284">
        <v>9603.204444444444</v>
      </c>
      <c r="CP284">
        <v>16749.48148148148</v>
      </c>
      <c r="CQ284">
        <v>37.125</v>
      </c>
      <c r="CR284">
        <v>38.10866666666666</v>
      </c>
      <c r="CS284">
        <v>37.25</v>
      </c>
      <c r="CT284">
        <v>37.25</v>
      </c>
      <c r="CU284">
        <v>36.437</v>
      </c>
      <c r="CV284">
        <v>1960.003703703704</v>
      </c>
      <c r="CW284">
        <v>40</v>
      </c>
      <c r="CX284">
        <v>0</v>
      </c>
      <c r="CY284">
        <v>1678816545.3</v>
      </c>
      <c r="CZ284">
        <v>0</v>
      </c>
      <c r="DA284">
        <v>0</v>
      </c>
      <c r="DB284" t="s">
        <v>356</v>
      </c>
      <c r="DC284">
        <v>1678481775.6</v>
      </c>
      <c r="DD284">
        <v>1678481780.6</v>
      </c>
      <c r="DE284">
        <v>0</v>
      </c>
      <c r="DF284">
        <v>1.339</v>
      </c>
      <c r="DG284">
        <v>0.082</v>
      </c>
      <c r="DH284">
        <v>-1.99</v>
      </c>
      <c r="DI284">
        <v>-0.032</v>
      </c>
      <c r="DJ284">
        <v>420</v>
      </c>
      <c r="DK284">
        <v>29</v>
      </c>
      <c r="DL284">
        <v>0.33</v>
      </c>
      <c r="DM284">
        <v>0.22</v>
      </c>
      <c r="DN284">
        <v>-38.39719756097561</v>
      </c>
      <c r="DO284">
        <v>-0.9253714285713845</v>
      </c>
      <c r="DP284">
        <v>0.1116254461937492</v>
      </c>
      <c r="DQ284">
        <v>0</v>
      </c>
      <c r="DR284">
        <v>1.182434634146342</v>
      </c>
      <c r="DS284">
        <v>-0.3045671080139374</v>
      </c>
      <c r="DT284">
        <v>0.03798780331206198</v>
      </c>
      <c r="DU284">
        <v>0</v>
      </c>
      <c r="DV284">
        <v>0</v>
      </c>
      <c r="DW284">
        <v>2</v>
      </c>
      <c r="DX284" t="s">
        <v>365</v>
      </c>
      <c r="DY284">
        <v>2.9835</v>
      </c>
      <c r="DZ284">
        <v>2.71565</v>
      </c>
      <c r="EA284">
        <v>0.152392</v>
      </c>
      <c r="EB284">
        <v>0.155025</v>
      </c>
      <c r="EC284">
        <v>0.108171</v>
      </c>
      <c r="ED284">
        <v>0.102418</v>
      </c>
      <c r="EE284">
        <v>26982.4</v>
      </c>
      <c r="EF284">
        <v>26983.1</v>
      </c>
      <c r="EG284">
        <v>29583.1</v>
      </c>
      <c r="EH284">
        <v>29530.5</v>
      </c>
      <c r="EI284">
        <v>34952.8</v>
      </c>
      <c r="EJ284">
        <v>35219.7</v>
      </c>
      <c r="EK284">
        <v>41679.6</v>
      </c>
      <c r="EL284">
        <v>42070.7</v>
      </c>
      <c r="EM284">
        <v>1.97493</v>
      </c>
      <c r="EN284">
        <v>1.90342</v>
      </c>
      <c r="EO284">
        <v>0.120059</v>
      </c>
      <c r="EP284">
        <v>0</v>
      </c>
      <c r="EQ284">
        <v>25.5694</v>
      </c>
      <c r="ER284">
        <v>999.9</v>
      </c>
      <c r="ES284">
        <v>49.3</v>
      </c>
      <c r="ET284">
        <v>33.4</v>
      </c>
      <c r="EU284">
        <v>28.0082</v>
      </c>
      <c r="EV284">
        <v>62.9715</v>
      </c>
      <c r="EW284">
        <v>32.6082</v>
      </c>
      <c r="EX284">
        <v>1</v>
      </c>
      <c r="EY284">
        <v>-0.10435</v>
      </c>
      <c r="EZ284">
        <v>0.565896</v>
      </c>
      <c r="FA284">
        <v>20.3396</v>
      </c>
      <c r="FB284">
        <v>5.21939</v>
      </c>
      <c r="FC284">
        <v>12.0099</v>
      </c>
      <c r="FD284">
        <v>4.98965</v>
      </c>
      <c r="FE284">
        <v>3.28858</v>
      </c>
      <c r="FF284">
        <v>9999</v>
      </c>
      <c r="FG284">
        <v>9999</v>
      </c>
      <c r="FH284">
        <v>9999</v>
      </c>
      <c r="FI284">
        <v>999.9</v>
      </c>
      <c r="FJ284">
        <v>1.86768</v>
      </c>
      <c r="FK284">
        <v>1.86676</v>
      </c>
      <c r="FL284">
        <v>1.86615</v>
      </c>
      <c r="FM284">
        <v>1.86605</v>
      </c>
      <c r="FN284">
        <v>1.86796</v>
      </c>
      <c r="FO284">
        <v>1.8704</v>
      </c>
      <c r="FP284">
        <v>1.86905</v>
      </c>
      <c r="FQ284">
        <v>1.87042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-4.79</v>
      </c>
      <c r="GF284">
        <v>-0.1282</v>
      </c>
      <c r="GG284">
        <v>-2.056217051124162</v>
      </c>
      <c r="GH284">
        <v>-0.003737517340571005</v>
      </c>
      <c r="GI284">
        <v>5.982085394622747E-07</v>
      </c>
      <c r="GJ284">
        <v>-1.391655459703326E-10</v>
      </c>
      <c r="GK284">
        <v>-0.1764639834609928</v>
      </c>
      <c r="GL284">
        <v>-0.02035982196881906</v>
      </c>
      <c r="GM284">
        <v>0.001568582532168705</v>
      </c>
      <c r="GN284">
        <v>-2.657820970413759E-05</v>
      </c>
      <c r="GO284">
        <v>3</v>
      </c>
      <c r="GP284">
        <v>2314</v>
      </c>
      <c r="GQ284">
        <v>1</v>
      </c>
      <c r="GR284">
        <v>27</v>
      </c>
      <c r="GS284">
        <v>5579.4</v>
      </c>
      <c r="GT284">
        <v>5579.3</v>
      </c>
      <c r="GU284">
        <v>1.88232</v>
      </c>
      <c r="GV284">
        <v>2.22046</v>
      </c>
      <c r="GW284">
        <v>1.39771</v>
      </c>
      <c r="GX284">
        <v>2.34741</v>
      </c>
      <c r="GY284">
        <v>1.49536</v>
      </c>
      <c r="GZ284">
        <v>2.46582</v>
      </c>
      <c r="HA284">
        <v>39.118</v>
      </c>
      <c r="HB284">
        <v>24.0437</v>
      </c>
      <c r="HC284">
        <v>18</v>
      </c>
      <c r="HD284">
        <v>527.47</v>
      </c>
      <c r="HE284">
        <v>438.029</v>
      </c>
      <c r="HF284">
        <v>24.5293</v>
      </c>
      <c r="HG284">
        <v>26.1509</v>
      </c>
      <c r="HH284">
        <v>30.0004</v>
      </c>
      <c r="HI284">
        <v>26.168</v>
      </c>
      <c r="HJ284">
        <v>26.128</v>
      </c>
      <c r="HK284">
        <v>37.7937</v>
      </c>
      <c r="HL284">
        <v>25.0046</v>
      </c>
      <c r="HM284">
        <v>94.79940000000001</v>
      </c>
      <c r="HN284">
        <v>24.5244</v>
      </c>
      <c r="HO284">
        <v>874.049</v>
      </c>
      <c r="HP284">
        <v>22.9204</v>
      </c>
      <c r="HQ284">
        <v>101.178</v>
      </c>
      <c r="HR284">
        <v>101.05</v>
      </c>
    </row>
    <row r="285" spans="1:226">
      <c r="A285">
        <v>269</v>
      </c>
      <c r="B285">
        <v>1678816545.5</v>
      </c>
      <c r="C285">
        <v>6226.400000095367</v>
      </c>
      <c r="D285" t="s">
        <v>899</v>
      </c>
      <c r="E285" t="s">
        <v>900</v>
      </c>
      <c r="F285">
        <v>5</v>
      </c>
      <c r="G285" t="s">
        <v>796</v>
      </c>
      <c r="H285" t="s">
        <v>354</v>
      </c>
      <c r="I285">
        <v>1678816537.714286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878.9791244267152</v>
      </c>
      <c r="AK285">
        <v>848.8301757575763</v>
      </c>
      <c r="AL285">
        <v>3.414018731459609</v>
      </c>
      <c r="AM285">
        <v>64.510054253129</v>
      </c>
      <c r="AN285">
        <f>(AP285 - AO285 + BO285*1E3/(8.314*(BQ285+273.15)) * AR285/BN285 * AQ285) * BN285/(100*BB285) * 1000/(1000 - AP285)</f>
        <v>0</v>
      </c>
      <c r="AO285">
        <v>22.85942218739999</v>
      </c>
      <c r="AP285">
        <v>23.95839939393938</v>
      </c>
      <c r="AQ285">
        <v>0.0002003162119615932</v>
      </c>
      <c r="AR285">
        <v>112.3375655850338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3.21</v>
      </c>
      <c r="BC285">
        <v>0.5</v>
      </c>
      <c r="BD285" t="s">
        <v>355</v>
      </c>
      <c r="BE285">
        <v>2</v>
      </c>
      <c r="BF285" t="b">
        <v>1</v>
      </c>
      <c r="BG285">
        <v>1678816537.714286</v>
      </c>
      <c r="BH285">
        <v>804.1741785714285</v>
      </c>
      <c r="BI285">
        <v>842.664</v>
      </c>
      <c r="BJ285">
        <v>23.957825</v>
      </c>
      <c r="BK285">
        <v>22.81384285714286</v>
      </c>
      <c r="BL285">
        <v>808.9358571428572</v>
      </c>
      <c r="BM285">
        <v>24.08606785714286</v>
      </c>
      <c r="BN285">
        <v>500.0929642857142</v>
      </c>
      <c r="BO285">
        <v>90.95185357142857</v>
      </c>
      <c r="BP285">
        <v>0.1000307285714286</v>
      </c>
      <c r="BQ285">
        <v>26.92152857142857</v>
      </c>
      <c r="BR285">
        <v>27.52231071428571</v>
      </c>
      <c r="BS285">
        <v>999.9000000000002</v>
      </c>
      <c r="BT285">
        <v>0</v>
      </c>
      <c r="BU285">
        <v>0</v>
      </c>
      <c r="BV285">
        <v>10000.565</v>
      </c>
      <c r="BW285">
        <v>0</v>
      </c>
      <c r="BX285">
        <v>6.576279999999999</v>
      </c>
      <c r="BY285">
        <v>-38.48983928571429</v>
      </c>
      <c r="BZ285">
        <v>823.9131785714286</v>
      </c>
      <c r="CA285">
        <v>862.3375000000002</v>
      </c>
      <c r="CB285">
        <v>1.143981785714286</v>
      </c>
      <c r="CC285">
        <v>842.664</v>
      </c>
      <c r="CD285">
        <v>22.81384285714286</v>
      </c>
      <c r="CE285">
        <v>2.179009285714286</v>
      </c>
      <c r="CF285">
        <v>2.074961071428571</v>
      </c>
      <c r="CG285">
        <v>18.80882142857143</v>
      </c>
      <c r="CH285">
        <v>18.02825357142857</v>
      </c>
      <c r="CI285">
        <v>2000.000357142857</v>
      </c>
      <c r="CJ285">
        <v>0.9800012142857144</v>
      </c>
      <c r="CK285">
        <v>0.01999848571428572</v>
      </c>
      <c r="CL285">
        <v>0</v>
      </c>
      <c r="CM285">
        <v>2.296325</v>
      </c>
      <c r="CN285">
        <v>0</v>
      </c>
      <c r="CO285">
        <v>9601.894285714285</v>
      </c>
      <c r="CP285">
        <v>16749.46071428572</v>
      </c>
      <c r="CQ285">
        <v>37.125</v>
      </c>
      <c r="CR285">
        <v>38.10025</v>
      </c>
      <c r="CS285">
        <v>37.25</v>
      </c>
      <c r="CT285">
        <v>37.25</v>
      </c>
      <c r="CU285">
        <v>36.437</v>
      </c>
      <c r="CV285">
        <v>1960.000357142857</v>
      </c>
      <c r="CW285">
        <v>40</v>
      </c>
      <c r="CX285">
        <v>0</v>
      </c>
      <c r="CY285">
        <v>1678816550.7</v>
      </c>
      <c r="CZ285">
        <v>0</v>
      </c>
      <c r="DA285">
        <v>0</v>
      </c>
      <c r="DB285" t="s">
        <v>356</v>
      </c>
      <c r="DC285">
        <v>1678481775.6</v>
      </c>
      <c r="DD285">
        <v>1678481780.6</v>
      </c>
      <c r="DE285">
        <v>0</v>
      </c>
      <c r="DF285">
        <v>1.339</v>
      </c>
      <c r="DG285">
        <v>0.082</v>
      </c>
      <c r="DH285">
        <v>-1.99</v>
      </c>
      <c r="DI285">
        <v>-0.032</v>
      </c>
      <c r="DJ285">
        <v>420</v>
      </c>
      <c r="DK285">
        <v>29</v>
      </c>
      <c r="DL285">
        <v>0.33</v>
      </c>
      <c r="DM285">
        <v>0.22</v>
      </c>
      <c r="DN285">
        <v>-38.46649268292683</v>
      </c>
      <c r="DO285">
        <v>-0.5595867595819906</v>
      </c>
      <c r="DP285">
        <v>0.08108950005784418</v>
      </c>
      <c r="DQ285">
        <v>0</v>
      </c>
      <c r="DR285">
        <v>1.148766829268293</v>
      </c>
      <c r="DS285">
        <v>-0.1653633449477313</v>
      </c>
      <c r="DT285">
        <v>0.0214631403197548</v>
      </c>
      <c r="DU285">
        <v>0</v>
      </c>
      <c r="DV285">
        <v>0</v>
      </c>
      <c r="DW285">
        <v>2</v>
      </c>
      <c r="DX285" t="s">
        <v>365</v>
      </c>
      <c r="DY285">
        <v>2.98372</v>
      </c>
      <c r="DZ285">
        <v>2.71567</v>
      </c>
      <c r="EA285">
        <v>0.154449</v>
      </c>
      <c r="EB285">
        <v>0.157015</v>
      </c>
      <c r="EC285">
        <v>0.108185</v>
      </c>
      <c r="ED285">
        <v>0.102597</v>
      </c>
      <c r="EE285">
        <v>26916.6</v>
      </c>
      <c r="EF285">
        <v>26918.8</v>
      </c>
      <c r="EG285">
        <v>29582.7</v>
      </c>
      <c r="EH285">
        <v>29529.6</v>
      </c>
      <c r="EI285">
        <v>34951.7</v>
      </c>
      <c r="EJ285">
        <v>35211.6</v>
      </c>
      <c r="EK285">
        <v>41678.9</v>
      </c>
      <c r="EL285">
        <v>42069.5</v>
      </c>
      <c r="EM285">
        <v>1.97477</v>
      </c>
      <c r="EN285">
        <v>1.90377</v>
      </c>
      <c r="EO285">
        <v>0.118982</v>
      </c>
      <c r="EP285">
        <v>0</v>
      </c>
      <c r="EQ285">
        <v>25.5753</v>
      </c>
      <c r="ER285">
        <v>999.9</v>
      </c>
      <c r="ES285">
        <v>49.3</v>
      </c>
      <c r="ET285">
        <v>33.4</v>
      </c>
      <c r="EU285">
        <v>28.0063</v>
      </c>
      <c r="EV285">
        <v>62.6215</v>
      </c>
      <c r="EW285">
        <v>32.504</v>
      </c>
      <c r="EX285">
        <v>1</v>
      </c>
      <c r="EY285">
        <v>-0.103905</v>
      </c>
      <c r="EZ285">
        <v>0.617734</v>
      </c>
      <c r="FA285">
        <v>20.3395</v>
      </c>
      <c r="FB285">
        <v>5.21834</v>
      </c>
      <c r="FC285">
        <v>12.0099</v>
      </c>
      <c r="FD285">
        <v>4.98945</v>
      </c>
      <c r="FE285">
        <v>3.28848</v>
      </c>
      <c r="FF285">
        <v>9999</v>
      </c>
      <c r="FG285">
        <v>9999</v>
      </c>
      <c r="FH285">
        <v>9999</v>
      </c>
      <c r="FI285">
        <v>999.9</v>
      </c>
      <c r="FJ285">
        <v>1.86768</v>
      </c>
      <c r="FK285">
        <v>1.86676</v>
      </c>
      <c r="FL285">
        <v>1.86615</v>
      </c>
      <c r="FM285">
        <v>1.8661</v>
      </c>
      <c r="FN285">
        <v>1.86798</v>
      </c>
      <c r="FO285">
        <v>1.87041</v>
      </c>
      <c r="FP285">
        <v>1.86905</v>
      </c>
      <c r="FQ285">
        <v>1.87042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-4.841</v>
      </c>
      <c r="GF285">
        <v>-0.1282</v>
      </c>
      <c r="GG285">
        <v>-2.056217051124162</v>
      </c>
      <c r="GH285">
        <v>-0.003737517340571005</v>
      </c>
      <c r="GI285">
        <v>5.982085394622747E-07</v>
      </c>
      <c r="GJ285">
        <v>-1.391655459703326E-10</v>
      </c>
      <c r="GK285">
        <v>-0.1764639834609928</v>
      </c>
      <c r="GL285">
        <v>-0.02035982196881906</v>
      </c>
      <c r="GM285">
        <v>0.001568582532168705</v>
      </c>
      <c r="GN285">
        <v>-2.657820970413759E-05</v>
      </c>
      <c r="GO285">
        <v>3</v>
      </c>
      <c r="GP285">
        <v>2314</v>
      </c>
      <c r="GQ285">
        <v>1</v>
      </c>
      <c r="GR285">
        <v>27</v>
      </c>
      <c r="GS285">
        <v>5579.5</v>
      </c>
      <c r="GT285">
        <v>5579.4</v>
      </c>
      <c r="GU285">
        <v>1.91528</v>
      </c>
      <c r="GV285">
        <v>2.22046</v>
      </c>
      <c r="GW285">
        <v>1.39771</v>
      </c>
      <c r="GX285">
        <v>2.34619</v>
      </c>
      <c r="GY285">
        <v>1.49536</v>
      </c>
      <c r="GZ285">
        <v>2.47681</v>
      </c>
      <c r="HA285">
        <v>39.1428</v>
      </c>
      <c r="HB285">
        <v>24.035</v>
      </c>
      <c r="HC285">
        <v>18</v>
      </c>
      <c r="HD285">
        <v>527.3920000000001</v>
      </c>
      <c r="HE285">
        <v>438.261</v>
      </c>
      <c r="HF285">
        <v>24.5083</v>
      </c>
      <c r="HG285">
        <v>26.1548</v>
      </c>
      <c r="HH285">
        <v>30.0003</v>
      </c>
      <c r="HI285">
        <v>26.1702</v>
      </c>
      <c r="HJ285">
        <v>26.1308</v>
      </c>
      <c r="HK285">
        <v>38.3531</v>
      </c>
      <c r="HL285">
        <v>25.0046</v>
      </c>
      <c r="HM285">
        <v>94.79940000000001</v>
      </c>
      <c r="HN285">
        <v>24.4946</v>
      </c>
      <c r="HO285">
        <v>887.409</v>
      </c>
      <c r="HP285">
        <v>22.9432</v>
      </c>
      <c r="HQ285">
        <v>101.176</v>
      </c>
      <c r="HR285">
        <v>101.047</v>
      </c>
    </row>
    <row r="286" spans="1:226">
      <c r="A286">
        <v>270</v>
      </c>
      <c r="B286">
        <v>1678816550.5</v>
      </c>
      <c r="C286">
        <v>6231.400000095367</v>
      </c>
      <c r="D286" t="s">
        <v>901</v>
      </c>
      <c r="E286" t="s">
        <v>902</v>
      </c>
      <c r="F286">
        <v>5</v>
      </c>
      <c r="G286" t="s">
        <v>796</v>
      </c>
      <c r="H286" t="s">
        <v>354</v>
      </c>
      <c r="I286">
        <v>1678816543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896.1301131012127</v>
      </c>
      <c r="AK286">
        <v>865.9676909090907</v>
      </c>
      <c r="AL286">
        <v>3.439354457041356</v>
      </c>
      <c r="AM286">
        <v>64.510054253129</v>
      </c>
      <c r="AN286">
        <f>(AP286 - AO286 + BO286*1E3/(8.314*(BQ286+273.15)) * AR286/BN286 * AQ286) * BN286/(100*BB286) * 1000/(1000 - AP286)</f>
        <v>0</v>
      </c>
      <c r="AO286">
        <v>22.87468692374553</v>
      </c>
      <c r="AP286">
        <v>23.96520666666665</v>
      </c>
      <c r="AQ286">
        <v>9.585658453873734E-05</v>
      </c>
      <c r="AR286">
        <v>112.3375655850338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3.21</v>
      </c>
      <c r="BC286">
        <v>0.5</v>
      </c>
      <c r="BD286" t="s">
        <v>355</v>
      </c>
      <c r="BE286">
        <v>2</v>
      </c>
      <c r="BF286" t="b">
        <v>1</v>
      </c>
      <c r="BG286">
        <v>1678816543</v>
      </c>
      <c r="BH286">
        <v>821.8142222222223</v>
      </c>
      <c r="BI286">
        <v>860.384148148148</v>
      </c>
      <c r="BJ286">
        <v>23.95921851851852</v>
      </c>
      <c r="BK286">
        <v>22.83963333333334</v>
      </c>
      <c r="BL286">
        <v>826.6297407407408</v>
      </c>
      <c r="BM286">
        <v>24.08744444444444</v>
      </c>
      <c r="BN286">
        <v>500.0822592592592</v>
      </c>
      <c r="BO286">
        <v>90.95246666666668</v>
      </c>
      <c r="BP286">
        <v>0.09994627037037036</v>
      </c>
      <c r="BQ286">
        <v>26.91775925925926</v>
      </c>
      <c r="BR286">
        <v>27.52498518518518</v>
      </c>
      <c r="BS286">
        <v>999.9000000000001</v>
      </c>
      <c r="BT286">
        <v>0</v>
      </c>
      <c r="BU286">
        <v>0</v>
      </c>
      <c r="BV286">
        <v>10006.49</v>
      </c>
      <c r="BW286">
        <v>0</v>
      </c>
      <c r="BX286">
        <v>6.576279999999999</v>
      </c>
      <c r="BY286">
        <v>-38.56992962962963</v>
      </c>
      <c r="BZ286">
        <v>841.9874444444445</v>
      </c>
      <c r="CA286">
        <v>880.4947777777777</v>
      </c>
      <c r="CB286">
        <v>1.119578888888889</v>
      </c>
      <c r="CC286">
        <v>860.384148148148</v>
      </c>
      <c r="CD286">
        <v>22.83963333333334</v>
      </c>
      <c r="CE286">
        <v>2.17915</v>
      </c>
      <c r="CF286">
        <v>2.07732037037037</v>
      </c>
      <c r="CG286">
        <v>18.80985555555555</v>
      </c>
      <c r="CH286">
        <v>18.04632592592593</v>
      </c>
      <c r="CI286">
        <v>2000.022962962963</v>
      </c>
      <c r="CJ286">
        <v>0.9800014444444445</v>
      </c>
      <c r="CK286">
        <v>0.01999825555555556</v>
      </c>
      <c r="CL286">
        <v>0</v>
      </c>
      <c r="CM286">
        <v>2.329422222222223</v>
      </c>
      <c r="CN286">
        <v>0</v>
      </c>
      <c r="CO286">
        <v>9600.476666666667</v>
      </c>
      <c r="CP286">
        <v>16749.66296296296</v>
      </c>
      <c r="CQ286">
        <v>37.125</v>
      </c>
      <c r="CR286">
        <v>38.08766666666666</v>
      </c>
      <c r="CS286">
        <v>37.25</v>
      </c>
      <c r="CT286">
        <v>37.25</v>
      </c>
      <c r="CU286">
        <v>36.437</v>
      </c>
      <c r="CV286">
        <v>1960.022962962963</v>
      </c>
      <c r="CW286">
        <v>40</v>
      </c>
      <c r="CX286">
        <v>0</v>
      </c>
      <c r="CY286">
        <v>1678816555.5</v>
      </c>
      <c r="CZ286">
        <v>0</v>
      </c>
      <c r="DA286">
        <v>0</v>
      </c>
      <c r="DB286" t="s">
        <v>356</v>
      </c>
      <c r="DC286">
        <v>1678481775.6</v>
      </c>
      <c r="DD286">
        <v>1678481780.6</v>
      </c>
      <c r="DE286">
        <v>0</v>
      </c>
      <c r="DF286">
        <v>1.339</v>
      </c>
      <c r="DG286">
        <v>0.082</v>
      </c>
      <c r="DH286">
        <v>-1.99</v>
      </c>
      <c r="DI286">
        <v>-0.032</v>
      </c>
      <c r="DJ286">
        <v>420</v>
      </c>
      <c r="DK286">
        <v>29</v>
      </c>
      <c r="DL286">
        <v>0.33</v>
      </c>
      <c r="DM286">
        <v>0.22</v>
      </c>
      <c r="DN286">
        <v>-38.516435</v>
      </c>
      <c r="DO286">
        <v>-0.7234829268292646</v>
      </c>
      <c r="DP286">
        <v>0.09279518993460772</v>
      </c>
      <c r="DQ286">
        <v>0</v>
      </c>
      <c r="DR286">
        <v>1.13276575</v>
      </c>
      <c r="DS286">
        <v>-0.2961938836772998</v>
      </c>
      <c r="DT286">
        <v>0.03079599753925013</v>
      </c>
      <c r="DU286">
        <v>0</v>
      </c>
      <c r="DV286">
        <v>0</v>
      </c>
      <c r="DW286">
        <v>2</v>
      </c>
      <c r="DX286" t="s">
        <v>365</v>
      </c>
      <c r="DY286">
        <v>2.98369</v>
      </c>
      <c r="DZ286">
        <v>2.71571</v>
      </c>
      <c r="EA286">
        <v>0.156487</v>
      </c>
      <c r="EB286">
        <v>0.159023</v>
      </c>
      <c r="EC286">
        <v>0.1082</v>
      </c>
      <c r="ED286">
        <v>0.102619</v>
      </c>
      <c r="EE286">
        <v>26851.5</v>
      </c>
      <c r="EF286">
        <v>26854.7</v>
      </c>
      <c r="EG286">
        <v>29582.5</v>
      </c>
      <c r="EH286">
        <v>29529.7</v>
      </c>
      <c r="EI286">
        <v>34950.9</v>
      </c>
      <c r="EJ286">
        <v>35210.8</v>
      </c>
      <c r="EK286">
        <v>41678.6</v>
      </c>
      <c r="EL286">
        <v>42069.5</v>
      </c>
      <c r="EM286">
        <v>1.975</v>
      </c>
      <c r="EN286">
        <v>1.90377</v>
      </c>
      <c r="EO286">
        <v>0.119016</v>
      </c>
      <c r="EP286">
        <v>0</v>
      </c>
      <c r="EQ286">
        <v>25.5823</v>
      </c>
      <c r="ER286">
        <v>999.9</v>
      </c>
      <c r="ES286">
        <v>49.3</v>
      </c>
      <c r="ET286">
        <v>33.4</v>
      </c>
      <c r="EU286">
        <v>28.0064</v>
      </c>
      <c r="EV286">
        <v>62.7815</v>
      </c>
      <c r="EW286">
        <v>32.9848</v>
      </c>
      <c r="EX286">
        <v>1</v>
      </c>
      <c r="EY286">
        <v>-0.103638</v>
      </c>
      <c r="EZ286">
        <v>0.621383</v>
      </c>
      <c r="FA286">
        <v>20.3394</v>
      </c>
      <c r="FB286">
        <v>5.21939</v>
      </c>
      <c r="FC286">
        <v>12.0099</v>
      </c>
      <c r="FD286">
        <v>4.98975</v>
      </c>
      <c r="FE286">
        <v>3.28865</v>
      </c>
      <c r="FF286">
        <v>9999</v>
      </c>
      <c r="FG286">
        <v>9999</v>
      </c>
      <c r="FH286">
        <v>9999</v>
      </c>
      <c r="FI286">
        <v>999.9</v>
      </c>
      <c r="FJ286">
        <v>1.86768</v>
      </c>
      <c r="FK286">
        <v>1.86676</v>
      </c>
      <c r="FL286">
        <v>1.86615</v>
      </c>
      <c r="FM286">
        <v>1.8661</v>
      </c>
      <c r="FN286">
        <v>1.86798</v>
      </c>
      <c r="FO286">
        <v>1.87042</v>
      </c>
      <c r="FP286">
        <v>1.86905</v>
      </c>
      <c r="FQ286">
        <v>1.87042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-4.891</v>
      </c>
      <c r="GF286">
        <v>-0.1282</v>
      </c>
      <c r="GG286">
        <v>-2.056217051124162</v>
      </c>
      <c r="GH286">
        <v>-0.003737517340571005</v>
      </c>
      <c r="GI286">
        <v>5.982085394622747E-07</v>
      </c>
      <c r="GJ286">
        <v>-1.391655459703326E-10</v>
      </c>
      <c r="GK286">
        <v>-0.1764639834609928</v>
      </c>
      <c r="GL286">
        <v>-0.02035982196881906</v>
      </c>
      <c r="GM286">
        <v>0.001568582532168705</v>
      </c>
      <c r="GN286">
        <v>-2.657820970413759E-05</v>
      </c>
      <c r="GO286">
        <v>3</v>
      </c>
      <c r="GP286">
        <v>2314</v>
      </c>
      <c r="GQ286">
        <v>1</v>
      </c>
      <c r="GR286">
        <v>27</v>
      </c>
      <c r="GS286">
        <v>5579.6</v>
      </c>
      <c r="GT286">
        <v>5579.5</v>
      </c>
      <c r="GU286">
        <v>1.94092</v>
      </c>
      <c r="GV286">
        <v>2.22168</v>
      </c>
      <c r="GW286">
        <v>1.39648</v>
      </c>
      <c r="GX286">
        <v>2.34863</v>
      </c>
      <c r="GY286">
        <v>1.49536</v>
      </c>
      <c r="GZ286">
        <v>2.56836</v>
      </c>
      <c r="HA286">
        <v>39.1428</v>
      </c>
      <c r="HB286">
        <v>24.0437</v>
      </c>
      <c r="HC286">
        <v>18</v>
      </c>
      <c r="HD286">
        <v>527.5650000000001</v>
      </c>
      <c r="HE286">
        <v>438.278</v>
      </c>
      <c r="HF286">
        <v>24.4809</v>
      </c>
      <c r="HG286">
        <v>26.1592</v>
      </c>
      <c r="HH286">
        <v>30.0004</v>
      </c>
      <c r="HI286">
        <v>26.1729</v>
      </c>
      <c r="HJ286">
        <v>26.133</v>
      </c>
      <c r="HK286">
        <v>38.9762</v>
      </c>
      <c r="HL286">
        <v>24.7192</v>
      </c>
      <c r="HM286">
        <v>94.79940000000001</v>
      </c>
      <c r="HN286">
        <v>24.4731</v>
      </c>
      <c r="HO286">
        <v>907.817</v>
      </c>
      <c r="HP286">
        <v>22.9686</v>
      </c>
      <c r="HQ286">
        <v>101.176</v>
      </c>
      <c r="HR286">
        <v>101.047</v>
      </c>
    </row>
    <row r="287" spans="1:226">
      <c r="A287">
        <v>271</v>
      </c>
      <c r="B287">
        <v>1678816555.5</v>
      </c>
      <c r="C287">
        <v>6236.400000095367</v>
      </c>
      <c r="D287" t="s">
        <v>903</v>
      </c>
      <c r="E287" t="s">
        <v>904</v>
      </c>
      <c r="F287">
        <v>5</v>
      </c>
      <c r="G287" t="s">
        <v>796</v>
      </c>
      <c r="H287" t="s">
        <v>354</v>
      </c>
      <c r="I287">
        <v>1678816547.714286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913.5511344641777</v>
      </c>
      <c r="AK287">
        <v>883.1251575757574</v>
      </c>
      <c r="AL287">
        <v>3.440971191780549</v>
      </c>
      <c r="AM287">
        <v>64.510054253129</v>
      </c>
      <c r="AN287">
        <f>(AP287 - AO287 + BO287*1E3/(8.314*(BQ287+273.15)) * AR287/BN287 * AQ287) * BN287/(100*BB287) * 1000/(1000 - AP287)</f>
        <v>0</v>
      </c>
      <c r="AO287">
        <v>22.91253705563789</v>
      </c>
      <c r="AP287">
        <v>23.96512121212121</v>
      </c>
      <c r="AQ287">
        <v>6.693476274814763E-06</v>
      </c>
      <c r="AR287">
        <v>112.3375655850338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3.21</v>
      </c>
      <c r="BC287">
        <v>0.5</v>
      </c>
      <c r="BD287" t="s">
        <v>355</v>
      </c>
      <c r="BE287">
        <v>2</v>
      </c>
      <c r="BF287" t="b">
        <v>1</v>
      </c>
      <c r="BG287">
        <v>1678816547.714286</v>
      </c>
      <c r="BH287">
        <v>837.5653214285715</v>
      </c>
      <c r="BI287">
        <v>876.2407857142856</v>
      </c>
      <c r="BJ287">
        <v>23.96103214285714</v>
      </c>
      <c r="BK287">
        <v>22.86875357142857</v>
      </c>
      <c r="BL287">
        <v>842.4287857142856</v>
      </c>
      <c r="BM287">
        <v>24.08924999999999</v>
      </c>
      <c r="BN287">
        <v>500.0829642857143</v>
      </c>
      <c r="BO287">
        <v>90.95251785714287</v>
      </c>
      <c r="BP287">
        <v>0.09999566785714288</v>
      </c>
      <c r="BQ287">
        <v>26.91434285714286</v>
      </c>
      <c r="BR287">
        <v>27.52706071428571</v>
      </c>
      <c r="BS287">
        <v>999.9000000000002</v>
      </c>
      <c r="BT287">
        <v>0</v>
      </c>
      <c r="BU287">
        <v>0</v>
      </c>
      <c r="BV287">
        <v>10006.12428571429</v>
      </c>
      <c r="BW287">
        <v>0</v>
      </c>
      <c r="BX287">
        <v>6.576279999999999</v>
      </c>
      <c r="BY287">
        <v>-38.67546785714286</v>
      </c>
      <c r="BZ287">
        <v>858.1269285714285</v>
      </c>
      <c r="CA287">
        <v>896.74875</v>
      </c>
      <c r="CB287">
        <v>1.092276071428572</v>
      </c>
      <c r="CC287">
        <v>876.2407857142856</v>
      </c>
      <c r="CD287">
        <v>22.86875357142857</v>
      </c>
      <c r="CE287">
        <v>2.179316428571429</v>
      </c>
      <c r="CF287">
        <v>2.079970714285714</v>
      </c>
      <c r="CG287">
        <v>18.81107857142857</v>
      </c>
      <c r="CH287">
        <v>18.06661071428572</v>
      </c>
      <c r="CI287">
        <v>2000</v>
      </c>
      <c r="CJ287">
        <v>0.9800012142857144</v>
      </c>
      <c r="CK287">
        <v>0.01999848571428572</v>
      </c>
      <c r="CL287">
        <v>0</v>
      </c>
      <c r="CM287">
        <v>2.330075</v>
      </c>
      <c r="CN287">
        <v>0</v>
      </c>
      <c r="CO287">
        <v>9598.869999999999</v>
      </c>
      <c r="CP287">
        <v>16749.46785714286</v>
      </c>
      <c r="CQ287">
        <v>37.125</v>
      </c>
      <c r="CR287">
        <v>38.08224999999999</v>
      </c>
      <c r="CS287">
        <v>37.25</v>
      </c>
      <c r="CT287">
        <v>37.25</v>
      </c>
      <c r="CU287">
        <v>36.437</v>
      </c>
      <c r="CV287">
        <v>1960</v>
      </c>
      <c r="CW287">
        <v>40</v>
      </c>
      <c r="CX287">
        <v>0</v>
      </c>
      <c r="CY287">
        <v>1678816560.3</v>
      </c>
      <c r="CZ287">
        <v>0</v>
      </c>
      <c r="DA287">
        <v>0</v>
      </c>
      <c r="DB287" t="s">
        <v>356</v>
      </c>
      <c r="DC287">
        <v>1678481775.6</v>
      </c>
      <c r="DD287">
        <v>1678481780.6</v>
      </c>
      <c r="DE287">
        <v>0</v>
      </c>
      <c r="DF287">
        <v>1.339</v>
      </c>
      <c r="DG287">
        <v>0.082</v>
      </c>
      <c r="DH287">
        <v>-1.99</v>
      </c>
      <c r="DI287">
        <v>-0.032</v>
      </c>
      <c r="DJ287">
        <v>420</v>
      </c>
      <c r="DK287">
        <v>29</v>
      </c>
      <c r="DL287">
        <v>0.33</v>
      </c>
      <c r="DM287">
        <v>0.22</v>
      </c>
      <c r="DN287">
        <v>-38.64205365853658</v>
      </c>
      <c r="DO287">
        <v>-1.234160278745656</v>
      </c>
      <c r="DP287">
        <v>0.1510686067653691</v>
      </c>
      <c r="DQ287">
        <v>0</v>
      </c>
      <c r="DR287">
        <v>1.109649756097561</v>
      </c>
      <c r="DS287">
        <v>-0.3438298954703833</v>
      </c>
      <c r="DT287">
        <v>0.03566664011388909</v>
      </c>
      <c r="DU287">
        <v>0</v>
      </c>
      <c r="DV287">
        <v>0</v>
      </c>
      <c r="DW287">
        <v>2</v>
      </c>
      <c r="DX287" t="s">
        <v>365</v>
      </c>
      <c r="DY287">
        <v>2.98376</v>
      </c>
      <c r="DZ287">
        <v>2.71569</v>
      </c>
      <c r="EA287">
        <v>0.158508</v>
      </c>
      <c r="EB287">
        <v>0.161011</v>
      </c>
      <c r="EC287">
        <v>0.108203</v>
      </c>
      <c r="ED287">
        <v>0.102837</v>
      </c>
      <c r="EE287">
        <v>26786.2</v>
      </c>
      <c r="EF287">
        <v>26790.8</v>
      </c>
      <c r="EG287">
        <v>29581.5</v>
      </c>
      <c r="EH287">
        <v>29529.1</v>
      </c>
      <c r="EI287">
        <v>34950</v>
      </c>
      <c r="EJ287">
        <v>35201.4</v>
      </c>
      <c r="EK287">
        <v>41677.6</v>
      </c>
      <c r="EL287">
        <v>42068.8</v>
      </c>
      <c r="EM287">
        <v>1.97495</v>
      </c>
      <c r="EN287">
        <v>1.90368</v>
      </c>
      <c r="EO287">
        <v>0.119079</v>
      </c>
      <c r="EP287">
        <v>0</v>
      </c>
      <c r="EQ287">
        <v>25.5883</v>
      </c>
      <c r="ER287">
        <v>999.9</v>
      </c>
      <c r="ES287">
        <v>49.3</v>
      </c>
      <c r="ET287">
        <v>33.4</v>
      </c>
      <c r="EU287">
        <v>28.0086</v>
      </c>
      <c r="EV287">
        <v>62.8815</v>
      </c>
      <c r="EW287">
        <v>32.8085</v>
      </c>
      <c r="EX287">
        <v>1</v>
      </c>
      <c r="EY287">
        <v>-0.103084</v>
      </c>
      <c r="EZ287">
        <v>0.659654</v>
      </c>
      <c r="FA287">
        <v>20.3392</v>
      </c>
      <c r="FB287">
        <v>5.21939</v>
      </c>
      <c r="FC287">
        <v>12.0099</v>
      </c>
      <c r="FD287">
        <v>4.98975</v>
      </c>
      <c r="FE287">
        <v>3.28865</v>
      </c>
      <c r="FF287">
        <v>9999</v>
      </c>
      <c r="FG287">
        <v>9999</v>
      </c>
      <c r="FH287">
        <v>9999</v>
      </c>
      <c r="FI287">
        <v>999.9</v>
      </c>
      <c r="FJ287">
        <v>1.86768</v>
      </c>
      <c r="FK287">
        <v>1.86676</v>
      </c>
      <c r="FL287">
        <v>1.86615</v>
      </c>
      <c r="FM287">
        <v>1.86608</v>
      </c>
      <c r="FN287">
        <v>1.86797</v>
      </c>
      <c r="FO287">
        <v>1.87042</v>
      </c>
      <c r="FP287">
        <v>1.86905</v>
      </c>
      <c r="FQ287">
        <v>1.87042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-4.942</v>
      </c>
      <c r="GF287">
        <v>-0.1281</v>
      </c>
      <c r="GG287">
        <v>-2.056217051124162</v>
      </c>
      <c r="GH287">
        <v>-0.003737517340571005</v>
      </c>
      <c r="GI287">
        <v>5.982085394622747E-07</v>
      </c>
      <c r="GJ287">
        <v>-1.391655459703326E-10</v>
      </c>
      <c r="GK287">
        <v>-0.1764639834609928</v>
      </c>
      <c r="GL287">
        <v>-0.02035982196881906</v>
      </c>
      <c r="GM287">
        <v>0.001568582532168705</v>
      </c>
      <c r="GN287">
        <v>-2.657820970413759E-05</v>
      </c>
      <c r="GO287">
        <v>3</v>
      </c>
      <c r="GP287">
        <v>2314</v>
      </c>
      <c r="GQ287">
        <v>1</v>
      </c>
      <c r="GR287">
        <v>27</v>
      </c>
      <c r="GS287">
        <v>5579.7</v>
      </c>
      <c r="GT287">
        <v>5579.6</v>
      </c>
      <c r="GU287">
        <v>1.9751</v>
      </c>
      <c r="GV287">
        <v>2.2229</v>
      </c>
      <c r="GW287">
        <v>1.39648</v>
      </c>
      <c r="GX287">
        <v>2.34863</v>
      </c>
      <c r="GY287">
        <v>1.49536</v>
      </c>
      <c r="GZ287">
        <v>2.40234</v>
      </c>
      <c r="HA287">
        <v>39.1428</v>
      </c>
      <c r="HB287">
        <v>24.0437</v>
      </c>
      <c r="HC287">
        <v>18</v>
      </c>
      <c r="HD287">
        <v>527.552</v>
      </c>
      <c r="HE287">
        <v>438.234</v>
      </c>
      <c r="HF287">
        <v>24.4572</v>
      </c>
      <c r="HG287">
        <v>26.1635</v>
      </c>
      <c r="HH287">
        <v>30.0005</v>
      </c>
      <c r="HI287">
        <v>26.1751</v>
      </c>
      <c r="HJ287">
        <v>26.1352</v>
      </c>
      <c r="HK287">
        <v>39.527</v>
      </c>
      <c r="HL287">
        <v>24.7192</v>
      </c>
      <c r="HM287">
        <v>94.79940000000001</v>
      </c>
      <c r="HN287">
        <v>24.4448</v>
      </c>
      <c r="HO287">
        <v>921.179</v>
      </c>
      <c r="HP287">
        <v>22.9956</v>
      </c>
      <c r="HQ287">
        <v>101.173</v>
      </c>
      <c r="HR287">
        <v>101.046</v>
      </c>
    </row>
    <row r="288" spans="1:226">
      <c r="A288">
        <v>272</v>
      </c>
      <c r="B288">
        <v>1678816560.5</v>
      </c>
      <c r="C288">
        <v>6241.400000095367</v>
      </c>
      <c r="D288" t="s">
        <v>905</v>
      </c>
      <c r="E288" t="s">
        <v>906</v>
      </c>
      <c r="F288">
        <v>5</v>
      </c>
      <c r="G288" t="s">
        <v>796</v>
      </c>
      <c r="H288" t="s">
        <v>354</v>
      </c>
      <c r="I288">
        <v>1678816553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931.0585863938259</v>
      </c>
      <c r="AK288">
        <v>900.419066666666</v>
      </c>
      <c r="AL288">
        <v>3.469292459265582</v>
      </c>
      <c r="AM288">
        <v>64.510054253129</v>
      </c>
      <c r="AN288">
        <f>(AP288 - AO288 + BO288*1E3/(8.314*(BQ288+273.15)) * AR288/BN288 * AQ288) * BN288/(100*BB288) * 1000/(1000 - AP288)</f>
        <v>0</v>
      </c>
      <c r="AO288">
        <v>22.9848164686162</v>
      </c>
      <c r="AP288">
        <v>23.98774424242425</v>
      </c>
      <c r="AQ288">
        <v>0.005786778224254965</v>
      </c>
      <c r="AR288">
        <v>112.3375655850338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3.21</v>
      </c>
      <c r="BC288">
        <v>0.5</v>
      </c>
      <c r="BD288" t="s">
        <v>355</v>
      </c>
      <c r="BE288">
        <v>2</v>
      </c>
      <c r="BF288" t="b">
        <v>1</v>
      </c>
      <c r="BG288">
        <v>1678816553</v>
      </c>
      <c r="BH288">
        <v>855.2597407407409</v>
      </c>
      <c r="BI288">
        <v>894.1234814814815</v>
      </c>
      <c r="BJ288">
        <v>23.96827777777778</v>
      </c>
      <c r="BK288">
        <v>22.91507777777778</v>
      </c>
      <c r="BL288">
        <v>860.1768888888888</v>
      </c>
      <c r="BM288">
        <v>24.09642962962963</v>
      </c>
      <c r="BN288">
        <v>500.0852962962963</v>
      </c>
      <c r="BO288">
        <v>90.9525851851852</v>
      </c>
      <c r="BP288">
        <v>0.1000385740740741</v>
      </c>
      <c r="BQ288">
        <v>26.91038518518519</v>
      </c>
      <c r="BR288">
        <v>27.53205185185185</v>
      </c>
      <c r="BS288">
        <v>999.9000000000001</v>
      </c>
      <c r="BT288">
        <v>0</v>
      </c>
      <c r="BU288">
        <v>0</v>
      </c>
      <c r="BV288">
        <v>9998.660740740739</v>
      </c>
      <c r="BW288">
        <v>0</v>
      </c>
      <c r="BX288">
        <v>6.576279999999999</v>
      </c>
      <c r="BY288">
        <v>-38.86368888888889</v>
      </c>
      <c r="BZ288">
        <v>876.2622962962964</v>
      </c>
      <c r="CA288">
        <v>915.0935555555554</v>
      </c>
      <c r="CB288">
        <v>1.053197222222222</v>
      </c>
      <c r="CC288">
        <v>894.1234814814815</v>
      </c>
      <c r="CD288">
        <v>22.91507777777778</v>
      </c>
      <c r="CE288">
        <v>2.179977777777778</v>
      </c>
      <c r="CF288">
        <v>2.084185555555556</v>
      </c>
      <c r="CG288">
        <v>18.81592592592592</v>
      </c>
      <c r="CH288">
        <v>18.09881111111111</v>
      </c>
      <c r="CI288">
        <v>2000.008888888889</v>
      </c>
      <c r="CJ288">
        <v>0.9800013333333334</v>
      </c>
      <c r="CK288">
        <v>0.01999836666666667</v>
      </c>
      <c r="CL288">
        <v>0</v>
      </c>
      <c r="CM288">
        <v>2.32062962962963</v>
      </c>
      <c r="CN288">
        <v>0</v>
      </c>
      <c r="CO288">
        <v>9597.255555555555</v>
      </c>
      <c r="CP288">
        <v>16749.54814814815</v>
      </c>
      <c r="CQ288">
        <v>37.125</v>
      </c>
      <c r="CR288">
        <v>38.07133333333333</v>
      </c>
      <c r="CS288">
        <v>37.25</v>
      </c>
      <c r="CT288">
        <v>37.24533333333333</v>
      </c>
      <c r="CU288">
        <v>36.437</v>
      </c>
      <c r="CV288">
        <v>1960.008888888889</v>
      </c>
      <c r="CW288">
        <v>40</v>
      </c>
      <c r="CX288">
        <v>0</v>
      </c>
      <c r="CY288">
        <v>1678816565.7</v>
      </c>
      <c r="CZ288">
        <v>0</v>
      </c>
      <c r="DA288">
        <v>0</v>
      </c>
      <c r="DB288" t="s">
        <v>356</v>
      </c>
      <c r="DC288">
        <v>1678481775.6</v>
      </c>
      <c r="DD288">
        <v>1678481780.6</v>
      </c>
      <c r="DE288">
        <v>0</v>
      </c>
      <c r="DF288">
        <v>1.339</v>
      </c>
      <c r="DG288">
        <v>0.082</v>
      </c>
      <c r="DH288">
        <v>-1.99</v>
      </c>
      <c r="DI288">
        <v>-0.032</v>
      </c>
      <c r="DJ288">
        <v>420</v>
      </c>
      <c r="DK288">
        <v>29</v>
      </c>
      <c r="DL288">
        <v>0.33</v>
      </c>
      <c r="DM288">
        <v>0.22</v>
      </c>
      <c r="DN288">
        <v>-38.75632</v>
      </c>
      <c r="DO288">
        <v>-2.183495684802964</v>
      </c>
      <c r="DP288">
        <v>0.2182678437150101</v>
      </c>
      <c r="DQ288">
        <v>0</v>
      </c>
      <c r="DR288">
        <v>1.073382625</v>
      </c>
      <c r="DS288">
        <v>-0.4316493771106951</v>
      </c>
      <c r="DT288">
        <v>0.04432633490865644</v>
      </c>
      <c r="DU288">
        <v>0</v>
      </c>
      <c r="DV288">
        <v>0</v>
      </c>
      <c r="DW288">
        <v>2</v>
      </c>
      <c r="DX288" t="s">
        <v>365</v>
      </c>
      <c r="DY288">
        <v>2.98373</v>
      </c>
      <c r="DZ288">
        <v>2.71546</v>
      </c>
      <c r="EA288">
        <v>0.160534</v>
      </c>
      <c r="EB288">
        <v>0.162972</v>
      </c>
      <c r="EC288">
        <v>0.108275</v>
      </c>
      <c r="ED288">
        <v>0.102967</v>
      </c>
      <c r="EE288">
        <v>26721.5</v>
      </c>
      <c r="EF288">
        <v>26728.4</v>
      </c>
      <c r="EG288">
        <v>29581.1</v>
      </c>
      <c r="EH288">
        <v>29529.4</v>
      </c>
      <c r="EI288">
        <v>34946.4</v>
      </c>
      <c r="EJ288">
        <v>35196.5</v>
      </c>
      <c r="EK288">
        <v>41676.7</v>
      </c>
      <c r="EL288">
        <v>42069</v>
      </c>
      <c r="EM288">
        <v>1.97483</v>
      </c>
      <c r="EN288">
        <v>1.90355</v>
      </c>
      <c r="EO288">
        <v>0.118297</v>
      </c>
      <c r="EP288">
        <v>0</v>
      </c>
      <c r="EQ288">
        <v>25.5953</v>
      </c>
      <c r="ER288">
        <v>999.9</v>
      </c>
      <c r="ES288">
        <v>49.3</v>
      </c>
      <c r="ET288">
        <v>33.4</v>
      </c>
      <c r="EU288">
        <v>28.0073</v>
      </c>
      <c r="EV288">
        <v>62.8315</v>
      </c>
      <c r="EW288">
        <v>32.7604</v>
      </c>
      <c r="EX288">
        <v>1</v>
      </c>
      <c r="EY288">
        <v>-0.102665</v>
      </c>
      <c r="EZ288">
        <v>0.715907</v>
      </c>
      <c r="FA288">
        <v>20.3389</v>
      </c>
      <c r="FB288">
        <v>5.21864</v>
      </c>
      <c r="FC288">
        <v>12.0099</v>
      </c>
      <c r="FD288">
        <v>4.98965</v>
      </c>
      <c r="FE288">
        <v>3.2885</v>
      </c>
      <c r="FF288">
        <v>9999</v>
      </c>
      <c r="FG288">
        <v>9999</v>
      </c>
      <c r="FH288">
        <v>9999</v>
      </c>
      <c r="FI288">
        <v>999.9</v>
      </c>
      <c r="FJ288">
        <v>1.86768</v>
      </c>
      <c r="FK288">
        <v>1.86676</v>
      </c>
      <c r="FL288">
        <v>1.86615</v>
      </c>
      <c r="FM288">
        <v>1.86608</v>
      </c>
      <c r="FN288">
        <v>1.86796</v>
      </c>
      <c r="FO288">
        <v>1.87041</v>
      </c>
      <c r="FP288">
        <v>1.86905</v>
      </c>
      <c r="FQ288">
        <v>1.87042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-4.993</v>
      </c>
      <c r="GF288">
        <v>-0.1279</v>
      </c>
      <c r="GG288">
        <v>-2.056217051124162</v>
      </c>
      <c r="GH288">
        <v>-0.003737517340571005</v>
      </c>
      <c r="GI288">
        <v>5.982085394622747E-07</v>
      </c>
      <c r="GJ288">
        <v>-1.391655459703326E-10</v>
      </c>
      <c r="GK288">
        <v>-0.1764639834609928</v>
      </c>
      <c r="GL288">
        <v>-0.02035982196881906</v>
      </c>
      <c r="GM288">
        <v>0.001568582532168705</v>
      </c>
      <c r="GN288">
        <v>-2.657820970413759E-05</v>
      </c>
      <c r="GO288">
        <v>3</v>
      </c>
      <c r="GP288">
        <v>2314</v>
      </c>
      <c r="GQ288">
        <v>1</v>
      </c>
      <c r="GR288">
        <v>27</v>
      </c>
      <c r="GS288">
        <v>5579.7</v>
      </c>
      <c r="GT288">
        <v>5579.7</v>
      </c>
      <c r="GU288">
        <v>1.99951</v>
      </c>
      <c r="GV288">
        <v>2.21924</v>
      </c>
      <c r="GW288">
        <v>1.39648</v>
      </c>
      <c r="GX288">
        <v>2.34985</v>
      </c>
      <c r="GY288">
        <v>1.49536</v>
      </c>
      <c r="GZ288">
        <v>2.41333</v>
      </c>
      <c r="HA288">
        <v>39.1428</v>
      </c>
      <c r="HB288">
        <v>24.0437</v>
      </c>
      <c r="HC288">
        <v>18</v>
      </c>
      <c r="HD288">
        <v>527.501</v>
      </c>
      <c r="HE288">
        <v>438.183</v>
      </c>
      <c r="HF288">
        <v>24.4267</v>
      </c>
      <c r="HG288">
        <v>26.1679</v>
      </c>
      <c r="HH288">
        <v>30.0006</v>
      </c>
      <c r="HI288">
        <v>26.1784</v>
      </c>
      <c r="HJ288">
        <v>26.138</v>
      </c>
      <c r="HK288">
        <v>40.1351</v>
      </c>
      <c r="HL288">
        <v>24.7192</v>
      </c>
      <c r="HM288">
        <v>94.79940000000001</v>
      </c>
      <c r="HN288">
        <v>24.4093</v>
      </c>
      <c r="HO288">
        <v>941.2329999999999</v>
      </c>
      <c r="HP288">
        <v>22.9994</v>
      </c>
      <c r="HQ288">
        <v>101.171</v>
      </c>
      <c r="HR288">
        <v>101.046</v>
      </c>
    </row>
    <row r="289" spans="1:226">
      <c r="A289">
        <v>273</v>
      </c>
      <c r="B289">
        <v>1678816565.5</v>
      </c>
      <c r="C289">
        <v>6246.400000095367</v>
      </c>
      <c r="D289" t="s">
        <v>907</v>
      </c>
      <c r="E289" t="s">
        <v>908</v>
      </c>
      <c r="F289">
        <v>5</v>
      </c>
      <c r="G289" t="s">
        <v>796</v>
      </c>
      <c r="H289" t="s">
        <v>354</v>
      </c>
      <c r="I289">
        <v>1678816557.714286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948.0845861003422</v>
      </c>
      <c r="AK289">
        <v>917.4860848484846</v>
      </c>
      <c r="AL289">
        <v>3.404747336190923</v>
      </c>
      <c r="AM289">
        <v>64.510054253129</v>
      </c>
      <c r="AN289">
        <f>(AP289 - AO289 + BO289*1E3/(8.314*(BQ289+273.15)) * AR289/BN289 * AQ289) * BN289/(100*BB289) * 1000/(1000 - AP289)</f>
        <v>0</v>
      </c>
      <c r="AO289">
        <v>22.99229616475718</v>
      </c>
      <c r="AP289">
        <v>24.00197818181817</v>
      </c>
      <c r="AQ289">
        <v>0.0005869992864245978</v>
      </c>
      <c r="AR289">
        <v>112.3375655850338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3.21</v>
      </c>
      <c r="BC289">
        <v>0.5</v>
      </c>
      <c r="BD289" t="s">
        <v>355</v>
      </c>
      <c r="BE289">
        <v>2</v>
      </c>
      <c r="BF289" t="b">
        <v>1</v>
      </c>
      <c r="BG289">
        <v>1678816557.714286</v>
      </c>
      <c r="BH289">
        <v>871.0762857142855</v>
      </c>
      <c r="BI289">
        <v>910.0168571428572</v>
      </c>
      <c r="BJ289">
        <v>23.97940357142857</v>
      </c>
      <c r="BK289">
        <v>22.95170714285714</v>
      </c>
      <c r="BL289">
        <v>876.0411071428572</v>
      </c>
      <c r="BM289">
        <v>24.10745</v>
      </c>
      <c r="BN289">
        <v>500.0858214285714</v>
      </c>
      <c r="BO289">
        <v>90.952175</v>
      </c>
      <c r="BP289">
        <v>0.09999454285714289</v>
      </c>
      <c r="BQ289">
        <v>26.90475357142857</v>
      </c>
      <c r="BR289">
        <v>27.53269285714286</v>
      </c>
      <c r="BS289">
        <v>999.9000000000002</v>
      </c>
      <c r="BT289">
        <v>0</v>
      </c>
      <c r="BU289">
        <v>0</v>
      </c>
      <c r="BV289">
        <v>10007.83428571429</v>
      </c>
      <c r="BW289">
        <v>0</v>
      </c>
      <c r="BX289">
        <v>6.576279999999999</v>
      </c>
      <c r="BY289">
        <v>-38.94066428571428</v>
      </c>
      <c r="BZ289">
        <v>892.4774642857143</v>
      </c>
      <c r="CA289">
        <v>931.3946428571428</v>
      </c>
      <c r="CB289">
        <v>1.027681964285714</v>
      </c>
      <c r="CC289">
        <v>910.0168571428572</v>
      </c>
      <c r="CD289">
        <v>22.95170714285714</v>
      </c>
      <c r="CE289">
        <v>2.180979285714286</v>
      </c>
      <c r="CF289">
        <v>2.087508571428571</v>
      </c>
      <c r="CG289">
        <v>18.82326785714286</v>
      </c>
      <c r="CH289">
        <v>18.12416785714286</v>
      </c>
      <c r="CI289">
        <v>1999.988571428571</v>
      </c>
      <c r="CJ289">
        <v>0.9800011071428573</v>
      </c>
      <c r="CK289">
        <v>0.01999859285714286</v>
      </c>
      <c r="CL289">
        <v>0</v>
      </c>
      <c r="CM289">
        <v>2.364021428571429</v>
      </c>
      <c r="CN289">
        <v>0</v>
      </c>
      <c r="CO289">
        <v>9595.513214285715</v>
      </c>
      <c r="CP289">
        <v>16749.36428571428</v>
      </c>
      <c r="CQ289">
        <v>37.125</v>
      </c>
      <c r="CR289">
        <v>38.06874999999999</v>
      </c>
      <c r="CS289">
        <v>37.25</v>
      </c>
      <c r="CT289">
        <v>37.2455</v>
      </c>
      <c r="CU289">
        <v>36.437</v>
      </c>
      <c r="CV289">
        <v>1959.988571428571</v>
      </c>
      <c r="CW289">
        <v>40</v>
      </c>
      <c r="CX289">
        <v>0</v>
      </c>
      <c r="CY289">
        <v>1678816570.5</v>
      </c>
      <c r="CZ289">
        <v>0</v>
      </c>
      <c r="DA289">
        <v>0</v>
      </c>
      <c r="DB289" t="s">
        <v>356</v>
      </c>
      <c r="DC289">
        <v>1678481775.6</v>
      </c>
      <c r="DD289">
        <v>1678481780.6</v>
      </c>
      <c r="DE289">
        <v>0</v>
      </c>
      <c r="DF289">
        <v>1.339</v>
      </c>
      <c r="DG289">
        <v>0.082</v>
      </c>
      <c r="DH289">
        <v>-1.99</v>
      </c>
      <c r="DI289">
        <v>-0.032</v>
      </c>
      <c r="DJ289">
        <v>420</v>
      </c>
      <c r="DK289">
        <v>29</v>
      </c>
      <c r="DL289">
        <v>0.33</v>
      </c>
      <c r="DM289">
        <v>0.22</v>
      </c>
      <c r="DN289">
        <v>-38.8576175</v>
      </c>
      <c r="DO289">
        <v>-1.37063752345207</v>
      </c>
      <c r="DP289">
        <v>0.1756635376045636</v>
      </c>
      <c r="DQ289">
        <v>0</v>
      </c>
      <c r="DR289">
        <v>1.044571125</v>
      </c>
      <c r="DS289">
        <v>-0.3821249493433402</v>
      </c>
      <c r="DT289">
        <v>0.04059101513339342</v>
      </c>
      <c r="DU289">
        <v>0</v>
      </c>
      <c r="DV289">
        <v>0</v>
      </c>
      <c r="DW289">
        <v>2</v>
      </c>
      <c r="DX289" t="s">
        <v>365</v>
      </c>
      <c r="DY289">
        <v>2.98381</v>
      </c>
      <c r="DZ289">
        <v>2.71588</v>
      </c>
      <c r="EA289">
        <v>0.162505</v>
      </c>
      <c r="EB289">
        <v>0.164865</v>
      </c>
      <c r="EC289">
        <v>0.108317</v>
      </c>
      <c r="ED289">
        <v>0.102985</v>
      </c>
      <c r="EE289">
        <v>26658.6</v>
      </c>
      <c r="EF289">
        <v>26667.5</v>
      </c>
      <c r="EG289">
        <v>29581</v>
      </c>
      <c r="EH289">
        <v>29528.9</v>
      </c>
      <c r="EI289">
        <v>34945</v>
      </c>
      <c r="EJ289">
        <v>35195.3</v>
      </c>
      <c r="EK289">
        <v>41677</v>
      </c>
      <c r="EL289">
        <v>42068.4</v>
      </c>
      <c r="EM289">
        <v>1.97475</v>
      </c>
      <c r="EN289">
        <v>1.9041</v>
      </c>
      <c r="EO289">
        <v>0.11782</v>
      </c>
      <c r="EP289">
        <v>0</v>
      </c>
      <c r="EQ289">
        <v>25.6012</v>
      </c>
      <c r="ER289">
        <v>999.9</v>
      </c>
      <c r="ES289">
        <v>49.3</v>
      </c>
      <c r="ET289">
        <v>33.4</v>
      </c>
      <c r="EU289">
        <v>28.0039</v>
      </c>
      <c r="EV289">
        <v>62.8115</v>
      </c>
      <c r="EW289">
        <v>32.7404</v>
      </c>
      <c r="EX289">
        <v>1</v>
      </c>
      <c r="EY289">
        <v>-0.101972</v>
      </c>
      <c r="EZ289">
        <v>0.750512</v>
      </c>
      <c r="FA289">
        <v>20.3389</v>
      </c>
      <c r="FB289">
        <v>5.21804</v>
      </c>
      <c r="FC289">
        <v>12.0099</v>
      </c>
      <c r="FD289">
        <v>4.9894</v>
      </c>
      <c r="FE289">
        <v>3.28848</v>
      </c>
      <c r="FF289">
        <v>9999</v>
      </c>
      <c r="FG289">
        <v>9999</v>
      </c>
      <c r="FH289">
        <v>9999</v>
      </c>
      <c r="FI289">
        <v>999.9</v>
      </c>
      <c r="FJ289">
        <v>1.86769</v>
      </c>
      <c r="FK289">
        <v>1.86676</v>
      </c>
      <c r="FL289">
        <v>1.86615</v>
      </c>
      <c r="FM289">
        <v>1.86609</v>
      </c>
      <c r="FN289">
        <v>1.86798</v>
      </c>
      <c r="FO289">
        <v>1.87042</v>
      </c>
      <c r="FP289">
        <v>1.86905</v>
      </c>
      <c r="FQ289">
        <v>1.87042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-5.043</v>
      </c>
      <c r="GF289">
        <v>-0.1279</v>
      </c>
      <c r="GG289">
        <v>-2.056217051124162</v>
      </c>
      <c r="GH289">
        <v>-0.003737517340571005</v>
      </c>
      <c r="GI289">
        <v>5.982085394622747E-07</v>
      </c>
      <c r="GJ289">
        <v>-1.391655459703326E-10</v>
      </c>
      <c r="GK289">
        <v>-0.1764639834609928</v>
      </c>
      <c r="GL289">
        <v>-0.02035982196881906</v>
      </c>
      <c r="GM289">
        <v>0.001568582532168705</v>
      </c>
      <c r="GN289">
        <v>-2.657820970413759E-05</v>
      </c>
      <c r="GO289">
        <v>3</v>
      </c>
      <c r="GP289">
        <v>2314</v>
      </c>
      <c r="GQ289">
        <v>1</v>
      </c>
      <c r="GR289">
        <v>27</v>
      </c>
      <c r="GS289">
        <v>5579.8</v>
      </c>
      <c r="GT289">
        <v>5579.7</v>
      </c>
      <c r="GU289">
        <v>2.03125</v>
      </c>
      <c r="GV289">
        <v>2.21436</v>
      </c>
      <c r="GW289">
        <v>1.39648</v>
      </c>
      <c r="GX289">
        <v>2.34619</v>
      </c>
      <c r="GY289">
        <v>1.49536</v>
      </c>
      <c r="GZ289">
        <v>2.55005</v>
      </c>
      <c r="HA289">
        <v>39.1428</v>
      </c>
      <c r="HB289">
        <v>24.0437</v>
      </c>
      <c r="HC289">
        <v>18</v>
      </c>
      <c r="HD289">
        <v>527.477</v>
      </c>
      <c r="HE289">
        <v>438.531</v>
      </c>
      <c r="HF289">
        <v>24.3906</v>
      </c>
      <c r="HG289">
        <v>26.1724</v>
      </c>
      <c r="HH289">
        <v>30.0007</v>
      </c>
      <c r="HI289">
        <v>26.1811</v>
      </c>
      <c r="HJ289">
        <v>26.1402</v>
      </c>
      <c r="HK289">
        <v>40.664</v>
      </c>
      <c r="HL289">
        <v>24.7192</v>
      </c>
      <c r="HM289">
        <v>94.79940000000001</v>
      </c>
      <c r="HN289">
        <v>24.3752</v>
      </c>
      <c r="HO289">
        <v>954.607</v>
      </c>
      <c r="HP289">
        <v>23.008</v>
      </c>
      <c r="HQ289">
        <v>101.171</v>
      </c>
      <c r="HR289">
        <v>101.045</v>
      </c>
    </row>
    <row r="290" spans="1:226">
      <c r="A290">
        <v>274</v>
      </c>
      <c r="B290">
        <v>1678816570.5</v>
      </c>
      <c r="C290">
        <v>6251.400000095367</v>
      </c>
      <c r="D290" t="s">
        <v>909</v>
      </c>
      <c r="E290" t="s">
        <v>910</v>
      </c>
      <c r="F290">
        <v>5</v>
      </c>
      <c r="G290" t="s">
        <v>796</v>
      </c>
      <c r="H290" t="s">
        <v>354</v>
      </c>
      <c r="I290">
        <v>1678816563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964.8251746406085</v>
      </c>
      <c r="AK290">
        <v>934.5617757575756</v>
      </c>
      <c r="AL290">
        <v>3.413113568158217</v>
      </c>
      <c r="AM290">
        <v>64.510054253129</v>
      </c>
      <c r="AN290">
        <f>(AP290 - AO290 + BO290*1E3/(8.314*(BQ290+273.15)) * AR290/BN290 * AQ290) * BN290/(100*BB290) * 1000/(1000 - AP290)</f>
        <v>0</v>
      </c>
      <c r="AO290">
        <v>22.99574319257653</v>
      </c>
      <c r="AP290">
        <v>24.0056012121212</v>
      </c>
      <c r="AQ290">
        <v>-6.045799902694917E-05</v>
      </c>
      <c r="AR290">
        <v>112.3375655850338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3.21</v>
      </c>
      <c r="BC290">
        <v>0.5</v>
      </c>
      <c r="BD290" t="s">
        <v>355</v>
      </c>
      <c r="BE290">
        <v>2</v>
      </c>
      <c r="BF290" t="b">
        <v>1</v>
      </c>
      <c r="BG290">
        <v>1678816563</v>
      </c>
      <c r="BH290">
        <v>888.7857037037037</v>
      </c>
      <c r="BI290">
        <v>927.6081481481481</v>
      </c>
      <c r="BJ290">
        <v>23.99345185185186</v>
      </c>
      <c r="BK290">
        <v>22.98741111111111</v>
      </c>
      <c r="BL290">
        <v>893.803851851852</v>
      </c>
      <c r="BM290">
        <v>24.12137037037037</v>
      </c>
      <c r="BN290">
        <v>500.079074074074</v>
      </c>
      <c r="BO290">
        <v>90.95264814814813</v>
      </c>
      <c r="BP290">
        <v>0.1000214518518519</v>
      </c>
      <c r="BQ290">
        <v>26.89764074074074</v>
      </c>
      <c r="BR290">
        <v>27.53263703703704</v>
      </c>
      <c r="BS290">
        <v>999.9000000000001</v>
      </c>
      <c r="BT290">
        <v>0</v>
      </c>
      <c r="BU290">
        <v>0</v>
      </c>
      <c r="BV290">
        <v>10006.92</v>
      </c>
      <c r="BW290">
        <v>0</v>
      </c>
      <c r="BX290">
        <v>6.576279999999999</v>
      </c>
      <c r="BY290">
        <v>-38.82249629629629</v>
      </c>
      <c r="BZ290">
        <v>910.6350740740739</v>
      </c>
      <c r="CA290">
        <v>949.4333333333334</v>
      </c>
      <c r="CB290">
        <v>1.006036481481482</v>
      </c>
      <c r="CC290">
        <v>927.6081481481481</v>
      </c>
      <c r="CD290">
        <v>22.98741111111111</v>
      </c>
      <c r="CE290">
        <v>2.182268148148148</v>
      </c>
      <c r="CF290">
        <v>2.090765925925925</v>
      </c>
      <c r="CG290">
        <v>18.83272592592593</v>
      </c>
      <c r="CH290">
        <v>18.14902222222222</v>
      </c>
      <c r="CI290">
        <v>1999.982592592592</v>
      </c>
      <c r="CJ290">
        <v>0.9800011111111112</v>
      </c>
      <c r="CK290">
        <v>0.01999858888888889</v>
      </c>
      <c r="CL290">
        <v>0</v>
      </c>
      <c r="CM290">
        <v>2.414077777777778</v>
      </c>
      <c r="CN290">
        <v>0</v>
      </c>
      <c r="CO290">
        <v>9593.605555555554</v>
      </c>
      <c r="CP290">
        <v>16749.31851851852</v>
      </c>
      <c r="CQ290">
        <v>37.125</v>
      </c>
      <c r="CR290">
        <v>38.062</v>
      </c>
      <c r="CS290">
        <v>37.25</v>
      </c>
      <c r="CT290">
        <v>37.24533333333333</v>
      </c>
      <c r="CU290">
        <v>36.437</v>
      </c>
      <c r="CV290">
        <v>1959.982592592592</v>
      </c>
      <c r="CW290">
        <v>40</v>
      </c>
      <c r="CX290">
        <v>0</v>
      </c>
      <c r="CY290">
        <v>1678816575.3</v>
      </c>
      <c r="CZ290">
        <v>0</v>
      </c>
      <c r="DA290">
        <v>0</v>
      </c>
      <c r="DB290" t="s">
        <v>356</v>
      </c>
      <c r="DC290">
        <v>1678481775.6</v>
      </c>
      <c r="DD290">
        <v>1678481780.6</v>
      </c>
      <c r="DE290">
        <v>0</v>
      </c>
      <c r="DF290">
        <v>1.339</v>
      </c>
      <c r="DG290">
        <v>0.082</v>
      </c>
      <c r="DH290">
        <v>-1.99</v>
      </c>
      <c r="DI290">
        <v>-0.032</v>
      </c>
      <c r="DJ290">
        <v>420</v>
      </c>
      <c r="DK290">
        <v>29</v>
      </c>
      <c r="DL290">
        <v>0.33</v>
      </c>
      <c r="DM290">
        <v>0.22</v>
      </c>
      <c r="DN290">
        <v>-38.8598425</v>
      </c>
      <c r="DO290">
        <v>1.098476172607991</v>
      </c>
      <c r="DP290">
        <v>0.1877083947077222</v>
      </c>
      <c r="DQ290">
        <v>0</v>
      </c>
      <c r="DR290">
        <v>1.024588625</v>
      </c>
      <c r="DS290">
        <v>-0.2374587579737347</v>
      </c>
      <c r="DT290">
        <v>0.03176094864663798</v>
      </c>
      <c r="DU290">
        <v>0</v>
      </c>
      <c r="DV290">
        <v>0</v>
      </c>
      <c r="DW290">
        <v>2</v>
      </c>
      <c r="DX290" t="s">
        <v>365</v>
      </c>
      <c r="DY290">
        <v>2.98377</v>
      </c>
      <c r="DZ290">
        <v>2.71559</v>
      </c>
      <c r="EA290">
        <v>0.164459</v>
      </c>
      <c r="EB290">
        <v>0.166684</v>
      </c>
      <c r="EC290">
        <v>0.108323</v>
      </c>
      <c r="ED290">
        <v>0.102993</v>
      </c>
      <c r="EE290">
        <v>26596.4</v>
      </c>
      <c r="EF290">
        <v>26608.9</v>
      </c>
      <c r="EG290">
        <v>29581</v>
      </c>
      <c r="EH290">
        <v>29528.2</v>
      </c>
      <c r="EI290">
        <v>34944.7</v>
      </c>
      <c r="EJ290">
        <v>35194.6</v>
      </c>
      <c r="EK290">
        <v>41676.9</v>
      </c>
      <c r="EL290">
        <v>42067.9</v>
      </c>
      <c r="EM290">
        <v>1.9745</v>
      </c>
      <c r="EN290">
        <v>1.9039</v>
      </c>
      <c r="EO290">
        <v>0.117749</v>
      </c>
      <c r="EP290">
        <v>0</v>
      </c>
      <c r="EQ290">
        <v>25.6074</v>
      </c>
      <c r="ER290">
        <v>999.9</v>
      </c>
      <c r="ES290">
        <v>49.3</v>
      </c>
      <c r="ET290">
        <v>33.4</v>
      </c>
      <c r="EU290">
        <v>28.0022</v>
      </c>
      <c r="EV290">
        <v>62.8215</v>
      </c>
      <c r="EW290">
        <v>32.6963</v>
      </c>
      <c r="EX290">
        <v>1</v>
      </c>
      <c r="EY290">
        <v>-0.101463</v>
      </c>
      <c r="EZ290">
        <v>0.758813</v>
      </c>
      <c r="FA290">
        <v>20.3385</v>
      </c>
      <c r="FB290">
        <v>5.21879</v>
      </c>
      <c r="FC290">
        <v>12.0099</v>
      </c>
      <c r="FD290">
        <v>4.9893</v>
      </c>
      <c r="FE290">
        <v>3.28842</v>
      </c>
      <c r="FF290">
        <v>9999</v>
      </c>
      <c r="FG290">
        <v>9999</v>
      </c>
      <c r="FH290">
        <v>9999</v>
      </c>
      <c r="FI290">
        <v>999.9</v>
      </c>
      <c r="FJ290">
        <v>1.86769</v>
      </c>
      <c r="FK290">
        <v>1.86676</v>
      </c>
      <c r="FL290">
        <v>1.86615</v>
      </c>
      <c r="FM290">
        <v>1.86609</v>
      </c>
      <c r="FN290">
        <v>1.86797</v>
      </c>
      <c r="FO290">
        <v>1.87042</v>
      </c>
      <c r="FP290">
        <v>1.86905</v>
      </c>
      <c r="FQ290">
        <v>1.87042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-5.094</v>
      </c>
      <c r="GF290">
        <v>-0.1278</v>
      </c>
      <c r="GG290">
        <v>-2.056217051124162</v>
      </c>
      <c r="GH290">
        <v>-0.003737517340571005</v>
      </c>
      <c r="GI290">
        <v>5.982085394622747E-07</v>
      </c>
      <c r="GJ290">
        <v>-1.391655459703326E-10</v>
      </c>
      <c r="GK290">
        <v>-0.1764639834609928</v>
      </c>
      <c r="GL290">
        <v>-0.02035982196881906</v>
      </c>
      <c r="GM290">
        <v>0.001568582532168705</v>
      </c>
      <c r="GN290">
        <v>-2.657820970413759E-05</v>
      </c>
      <c r="GO290">
        <v>3</v>
      </c>
      <c r="GP290">
        <v>2314</v>
      </c>
      <c r="GQ290">
        <v>1</v>
      </c>
      <c r="GR290">
        <v>27</v>
      </c>
      <c r="GS290">
        <v>5579.9</v>
      </c>
      <c r="GT290">
        <v>5579.8</v>
      </c>
      <c r="GU290">
        <v>2.05688</v>
      </c>
      <c r="GV290">
        <v>2.22168</v>
      </c>
      <c r="GW290">
        <v>1.39648</v>
      </c>
      <c r="GX290">
        <v>2.34863</v>
      </c>
      <c r="GY290">
        <v>1.49536</v>
      </c>
      <c r="GZ290">
        <v>2.42554</v>
      </c>
      <c r="HA290">
        <v>39.1428</v>
      </c>
      <c r="HB290">
        <v>24.0437</v>
      </c>
      <c r="HC290">
        <v>18</v>
      </c>
      <c r="HD290">
        <v>527.335</v>
      </c>
      <c r="HE290">
        <v>438.433</v>
      </c>
      <c r="HF290">
        <v>24.3573</v>
      </c>
      <c r="HG290">
        <v>26.1764</v>
      </c>
      <c r="HH290">
        <v>30.0006</v>
      </c>
      <c r="HI290">
        <v>26.1837</v>
      </c>
      <c r="HJ290">
        <v>26.1432</v>
      </c>
      <c r="HK290">
        <v>41.1795</v>
      </c>
      <c r="HL290">
        <v>24.7192</v>
      </c>
      <c r="HM290">
        <v>94.79940000000001</v>
      </c>
      <c r="HN290">
        <v>24.347</v>
      </c>
      <c r="HO290">
        <v>974.66</v>
      </c>
      <c r="HP290">
        <v>23.0252</v>
      </c>
      <c r="HQ290">
        <v>101.171</v>
      </c>
      <c r="HR290">
        <v>101.043</v>
      </c>
    </row>
    <row r="291" spans="1:226">
      <c r="A291">
        <v>275</v>
      </c>
      <c r="B291">
        <v>1678816575.5</v>
      </c>
      <c r="C291">
        <v>6256.400000095367</v>
      </c>
      <c r="D291" t="s">
        <v>911</v>
      </c>
      <c r="E291" t="s">
        <v>912</v>
      </c>
      <c r="F291">
        <v>5</v>
      </c>
      <c r="G291" t="s">
        <v>796</v>
      </c>
      <c r="H291" t="s">
        <v>354</v>
      </c>
      <c r="I291">
        <v>1678816567.714286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981.0055035209512</v>
      </c>
      <c r="AK291">
        <v>951.1974848484844</v>
      </c>
      <c r="AL291">
        <v>3.333803608912194</v>
      </c>
      <c r="AM291">
        <v>64.510054253129</v>
      </c>
      <c r="AN291">
        <f>(AP291 - AO291 + BO291*1E3/(8.314*(BQ291+273.15)) * AR291/BN291 * AQ291) * BN291/(100*BB291) * 1000/(1000 - AP291)</f>
        <v>0</v>
      </c>
      <c r="AO291">
        <v>22.99749316268334</v>
      </c>
      <c r="AP291">
        <v>24.00004545454543</v>
      </c>
      <c r="AQ291">
        <v>-0.0001585462480129398</v>
      </c>
      <c r="AR291">
        <v>112.3375655850338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3.21</v>
      </c>
      <c r="BC291">
        <v>0.5</v>
      </c>
      <c r="BD291" t="s">
        <v>355</v>
      </c>
      <c r="BE291">
        <v>2</v>
      </c>
      <c r="BF291" t="b">
        <v>1</v>
      </c>
      <c r="BG291">
        <v>1678816567.714286</v>
      </c>
      <c r="BH291">
        <v>904.4347857142857</v>
      </c>
      <c r="BI291">
        <v>942.9413214285714</v>
      </c>
      <c r="BJ291">
        <v>24.00143928571429</v>
      </c>
      <c r="BK291">
        <v>22.99404285714285</v>
      </c>
      <c r="BL291">
        <v>909.4999642857141</v>
      </c>
      <c r="BM291">
        <v>24.12929285714286</v>
      </c>
      <c r="BN291">
        <v>500.0901071428571</v>
      </c>
      <c r="BO291">
        <v>90.95385357142857</v>
      </c>
      <c r="BP291">
        <v>0.09999078928571428</v>
      </c>
      <c r="BQ291">
        <v>26.89069642857143</v>
      </c>
      <c r="BR291">
        <v>27.52799285714286</v>
      </c>
      <c r="BS291">
        <v>999.9000000000002</v>
      </c>
      <c r="BT291">
        <v>0</v>
      </c>
      <c r="BU291">
        <v>0</v>
      </c>
      <c r="BV291">
        <v>10010.35392857143</v>
      </c>
      <c r="BW291">
        <v>0</v>
      </c>
      <c r="BX291">
        <v>6.576279999999999</v>
      </c>
      <c r="BY291">
        <v>-38.50672142857143</v>
      </c>
      <c r="BZ291">
        <v>926.6763214285713</v>
      </c>
      <c r="CA291">
        <v>965.1338571428572</v>
      </c>
      <c r="CB291">
        <v>1.007395357142857</v>
      </c>
      <c r="CC291">
        <v>942.9413214285714</v>
      </c>
      <c r="CD291">
        <v>22.99404285714285</v>
      </c>
      <c r="CE291">
        <v>2.183023214285714</v>
      </c>
      <c r="CF291">
        <v>2.091397142857143</v>
      </c>
      <c r="CG291">
        <v>18.83827142857143</v>
      </c>
      <c r="CH291">
        <v>18.15381785714286</v>
      </c>
      <c r="CI291">
        <v>1999.978571428572</v>
      </c>
      <c r="CJ291">
        <v>0.9800011071428573</v>
      </c>
      <c r="CK291">
        <v>0.01999859285714286</v>
      </c>
      <c r="CL291">
        <v>0</v>
      </c>
      <c r="CM291">
        <v>2.436885714285715</v>
      </c>
      <c r="CN291">
        <v>0</v>
      </c>
      <c r="CO291">
        <v>9591.978928571431</v>
      </c>
      <c r="CP291">
        <v>16749.28214285714</v>
      </c>
      <c r="CQ291">
        <v>37.125</v>
      </c>
      <c r="CR291">
        <v>38.0665</v>
      </c>
      <c r="CS291">
        <v>37.25</v>
      </c>
      <c r="CT291">
        <v>37.25</v>
      </c>
      <c r="CU291">
        <v>36.437</v>
      </c>
      <c r="CV291">
        <v>1959.978571428572</v>
      </c>
      <c r="CW291">
        <v>40</v>
      </c>
      <c r="CX291">
        <v>0</v>
      </c>
      <c r="CY291">
        <v>1678816580.7</v>
      </c>
      <c r="CZ291">
        <v>0</v>
      </c>
      <c r="DA291">
        <v>0</v>
      </c>
      <c r="DB291" t="s">
        <v>356</v>
      </c>
      <c r="DC291">
        <v>1678481775.6</v>
      </c>
      <c r="DD291">
        <v>1678481780.6</v>
      </c>
      <c r="DE291">
        <v>0</v>
      </c>
      <c r="DF291">
        <v>1.339</v>
      </c>
      <c r="DG291">
        <v>0.082</v>
      </c>
      <c r="DH291">
        <v>-1.99</v>
      </c>
      <c r="DI291">
        <v>-0.032</v>
      </c>
      <c r="DJ291">
        <v>420</v>
      </c>
      <c r="DK291">
        <v>29</v>
      </c>
      <c r="DL291">
        <v>0.33</v>
      </c>
      <c r="DM291">
        <v>0.22</v>
      </c>
      <c r="DN291">
        <v>-38.6622825</v>
      </c>
      <c r="DO291">
        <v>3.797303189493516</v>
      </c>
      <c r="DP291">
        <v>0.3888075802292822</v>
      </c>
      <c r="DQ291">
        <v>0</v>
      </c>
      <c r="DR291">
        <v>1.007073875</v>
      </c>
      <c r="DS291">
        <v>0.003475013133207014</v>
      </c>
      <c r="DT291">
        <v>0.00618241363137205</v>
      </c>
      <c r="DU291">
        <v>1</v>
      </c>
      <c r="DV291">
        <v>1</v>
      </c>
      <c r="DW291">
        <v>2</v>
      </c>
      <c r="DX291" t="s">
        <v>357</v>
      </c>
      <c r="DY291">
        <v>2.98358</v>
      </c>
      <c r="DZ291">
        <v>2.71556</v>
      </c>
      <c r="EA291">
        <v>0.166355</v>
      </c>
      <c r="EB291">
        <v>0.168522</v>
      </c>
      <c r="EC291">
        <v>0.108307</v>
      </c>
      <c r="ED291">
        <v>0.103001</v>
      </c>
      <c r="EE291">
        <v>26535.8</v>
      </c>
      <c r="EF291">
        <v>26549.8</v>
      </c>
      <c r="EG291">
        <v>29580.7</v>
      </c>
      <c r="EH291">
        <v>29527.8</v>
      </c>
      <c r="EI291">
        <v>34945.2</v>
      </c>
      <c r="EJ291">
        <v>35193.5</v>
      </c>
      <c r="EK291">
        <v>41676.6</v>
      </c>
      <c r="EL291">
        <v>42066.9</v>
      </c>
      <c r="EM291">
        <v>1.9742</v>
      </c>
      <c r="EN291">
        <v>1.90392</v>
      </c>
      <c r="EO291">
        <v>0.116032</v>
      </c>
      <c r="EP291">
        <v>0</v>
      </c>
      <c r="EQ291">
        <v>25.6131</v>
      </c>
      <c r="ER291">
        <v>999.9</v>
      </c>
      <c r="ES291">
        <v>49.3</v>
      </c>
      <c r="ET291">
        <v>33.4</v>
      </c>
      <c r="EU291">
        <v>28.0056</v>
      </c>
      <c r="EV291">
        <v>62.7115</v>
      </c>
      <c r="EW291">
        <v>32.4679</v>
      </c>
      <c r="EX291">
        <v>1</v>
      </c>
      <c r="EY291">
        <v>-0.100843</v>
      </c>
      <c r="EZ291">
        <v>0.785087</v>
      </c>
      <c r="FA291">
        <v>20.3386</v>
      </c>
      <c r="FB291">
        <v>5.21924</v>
      </c>
      <c r="FC291">
        <v>12.0099</v>
      </c>
      <c r="FD291">
        <v>4.98955</v>
      </c>
      <c r="FE291">
        <v>3.28855</v>
      </c>
      <c r="FF291">
        <v>9999</v>
      </c>
      <c r="FG291">
        <v>9999</v>
      </c>
      <c r="FH291">
        <v>9999</v>
      </c>
      <c r="FI291">
        <v>999.9</v>
      </c>
      <c r="FJ291">
        <v>1.86768</v>
      </c>
      <c r="FK291">
        <v>1.86676</v>
      </c>
      <c r="FL291">
        <v>1.86615</v>
      </c>
      <c r="FM291">
        <v>1.86609</v>
      </c>
      <c r="FN291">
        <v>1.86796</v>
      </c>
      <c r="FO291">
        <v>1.8704</v>
      </c>
      <c r="FP291">
        <v>1.86905</v>
      </c>
      <c r="FQ291">
        <v>1.87042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-5.142</v>
      </c>
      <c r="GF291">
        <v>-0.1279</v>
      </c>
      <c r="GG291">
        <v>-2.056217051124162</v>
      </c>
      <c r="GH291">
        <v>-0.003737517340571005</v>
      </c>
      <c r="GI291">
        <v>5.982085394622747E-07</v>
      </c>
      <c r="GJ291">
        <v>-1.391655459703326E-10</v>
      </c>
      <c r="GK291">
        <v>-0.1764639834609928</v>
      </c>
      <c r="GL291">
        <v>-0.02035982196881906</v>
      </c>
      <c r="GM291">
        <v>0.001568582532168705</v>
      </c>
      <c r="GN291">
        <v>-2.657820970413759E-05</v>
      </c>
      <c r="GO291">
        <v>3</v>
      </c>
      <c r="GP291">
        <v>2314</v>
      </c>
      <c r="GQ291">
        <v>1</v>
      </c>
      <c r="GR291">
        <v>27</v>
      </c>
      <c r="GS291">
        <v>5580</v>
      </c>
      <c r="GT291">
        <v>5579.9</v>
      </c>
      <c r="GU291">
        <v>2.0874</v>
      </c>
      <c r="GV291">
        <v>2.21558</v>
      </c>
      <c r="GW291">
        <v>1.39648</v>
      </c>
      <c r="GX291">
        <v>2.34619</v>
      </c>
      <c r="GY291">
        <v>1.49536</v>
      </c>
      <c r="GZ291">
        <v>2.50366</v>
      </c>
      <c r="HA291">
        <v>39.1428</v>
      </c>
      <c r="HB291">
        <v>24.035</v>
      </c>
      <c r="HC291">
        <v>18</v>
      </c>
      <c r="HD291">
        <v>527.169</v>
      </c>
      <c r="HE291">
        <v>438.471</v>
      </c>
      <c r="HF291">
        <v>24.3271</v>
      </c>
      <c r="HG291">
        <v>26.1818</v>
      </c>
      <c r="HH291">
        <v>30.0007</v>
      </c>
      <c r="HI291">
        <v>26.1872</v>
      </c>
      <c r="HJ291">
        <v>26.1461</v>
      </c>
      <c r="HK291">
        <v>41.7862</v>
      </c>
      <c r="HL291">
        <v>24.7192</v>
      </c>
      <c r="HM291">
        <v>94.79940000000001</v>
      </c>
      <c r="HN291">
        <v>24.3149</v>
      </c>
      <c r="HO291">
        <v>988.021</v>
      </c>
      <c r="HP291">
        <v>23.0454</v>
      </c>
      <c r="HQ291">
        <v>101.17</v>
      </c>
      <c r="HR291">
        <v>101.041</v>
      </c>
    </row>
    <row r="292" spans="1:226">
      <c r="A292">
        <v>276</v>
      </c>
      <c r="B292">
        <v>1678816580.5</v>
      </c>
      <c r="C292">
        <v>6261.400000095367</v>
      </c>
      <c r="D292" t="s">
        <v>913</v>
      </c>
      <c r="E292" t="s">
        <v>914</v>
      </c>
      <c r="F292">
        <v>5</v>
      </c>
      <c r="G292" t="s">
        <v>796</v>
      </c>
      <c r="H292" t="s">
        <v>354</v>
      </c>
      <c r="I292">
        <v>1678816573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997.8767370826899</v>
      </c>
      <c r="AK292">
        <v>967.8734909090908</v>
      </c>
      <c r="AL292">
        <v>3.341400675450535</v>
      </c>
      <c r="AM292">
        <v>64.510054253129</v>
      </c>
      <c r="AN292">
        <f>(AP292 - AO292 + BO292*1E3/(8.314*(BQ292+273.15)) * AR292/BN292 * AQ292) * BN292/(100*BB292) * 1000/(1000 - AP292)</f>
        <v>0</v>
      </c>
      <c r="AO292">
        <v>22.99912573573843</v>
      </c>
      <c r="AP292">
        <v>23.99088969696969</v>
      </c>
      <c r="AQ292">
        <v>-0.0001984921399359517</v>
      </c>
      <c r="AR292">
        <v>112.3375655850338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3.21</v>
      </c>
      <c r="BC292">
        <v>0.5</v>
      </c>
      <c r="BD292" t="s">
        <v>355</v>
      </c>
      <c r="BE292">
        <v>2</v>
      </c>
      <c r="BF292" t="b">
        <v>1</v>
      </c>
      <c r="BG292">
        <v>1678816573</v>
      </c>
      <c r="BH292">
        <v>921.8150740740741</v>
      </c>
      <c r="BI292">
        <v>960.1011851851853</v>
      </c>
      <c r="BJ292">
        <v>24.00100370370371</v>
      </c>
      <c r="BK292">
        <v>22.9969</v>
      </c>
      <c r="BL292">
        <v>926.9324814814817</v>
      </c>
      <c r="BM292">
        <v>24.12886666666667</v>
      </c>
      <c r="BN292">
        <v>500.086962962963</v>
      </c>
      <c r="BO292">
        <v>90.9552074074074</v>
      </c>
      <c r="BP292">
        <v>0.1000229851851852</v>
      </c>
      <c r="BQ292">
        <v>26.88336666666667</v>
      </c>
      <c r="BR292">
        <v>27.52052962962962</v>
      </c>
      <c r="BS292">
        <v>999.9000000000001</v>
      </c>
      <c r="BT292">
        <v>0</v>
      </c>
      <c r="BU292">
        <v>0</v>
      </c>
      <c r="BV292">
        <v>9994.257777777777</v>
      </c>
      <c r="BW292">
        <v>0</v>
      </c>
      <c r="BX292">
        <v>6.576279999999999</v>
      </c>
      <c r="BY292">
        <v>-38.2861962962963</v>
      </c>
      <c r="BZ292">
        <v>944.4834814814815</v>
      </c>
      <c r="CA292">
        <v>982.7008148148147</v>
      </c>
      <c r="CB292">
        <v>1.004113666666666</v>
      </c>
      <c r="CC292">
        <v>960.1011851851853</v>
      </c>
      <c r="CD292">
        <v>22.9969</v>
      </c>
      <c r="CE292">
        <v>2.183016666666667</v>
      </c>
      <c r="CF292">
        <v>2.091687407407407</v>
      </c>
      <c r="CG292">
        <v>18.83822592592593</v>
      </c>
      <c r="CH292">
        <v>18.15601851851852</v>
      </c>
      <c r="CI292">
        <v>1999.988888888889</v>
      </c>
      <c r="CJ292">
        <v>0.9800013333333334</v>
      </c>
      <c r="CK292">
        <v>0.01999836666666667</v>
      </c>
      <c r="CL292">
        <v>0</v>
      </c>
      <c r="CM292">
        <v>2.442751851851852</v>
      </c>
      <c r="CN292">
        <v>0</v>
      </c>
      <c r="CO292">
        <v>9590.346666666666</v>
      </c>
      <c r="CP292">
        <v>16749.37777777778</v>
      </c>
      <c r="CQ292">
        <v>37.125</v>
      </c>
      <c r="CR292">
        <v>38.06666666666666</v>
      </c>
      <c r="CS292">
        <v>37.25</v>
      </c>
      <c r="CT292">
        <v>37.25</v>
      </c>
      <c r="CU292">
        <v>36.437</v>
      </c>
      <c r="CV292">
        <v>1959.988888888889</v>
      </c>
      <c r="CW292">
        <v>40</v>
      </c>
      <c r="CX292">
        <v>0</v>
      </c>
      <c r="CY292">
        <v>1678816585.5</v>
      </c>
      <c r="CZ292">
        <v>0</v>
      </c>
      <c r="DA292">
        <v>0</v>
      </c>
      <c r="DB292" t="s">
        <v>356</v>
      </c>
      <c r="DC292">
        <v>1678481775.6</v>
      </c>
      <c r="DD292">
        <v>1678481780.6</v>
      </c>
      <c r="DE292">
        <v>0</v>
      </c>
      <c r="DF292">
        <v>1.339</v>
      </c>
      <c r="DG292">
        <v>0.082</v>
      </c>
      <c r="DH292">
        <v>-1.99</v>
      </c>
      <c r="DI292">
        <v>-0.032</v>
      </c>
      <c r="DJ292">
        <v>420</v>
      </c>
      <c r="DK292">
        <v>29</v>
      </c>
      <c r="DL292">
        <v>0.33</v>
      </c>
      <c r="DM292">
        <v>0.22</v>
      </c>
      <c r="DN292">
        <v>-38.45881707317073</v>
      </c>
      <c r="DO292">
        <v>2.821440418118494</v>
      </c>
      <c r="DP292">
        <v>0.342738727129515</v>
      </c>
      <c r="DQ292">
        <v>0</v>
      </c>
      <c r="DR292">
        <v>1.00470143902439</v>
      </c>
      <c r="DS292">
        <v>-0.03526639024390304</v>
      </c>
      <c r="DT292">
        <v>0.005572440495469681</v>
      </c>
      <c r="DU292">
        <v>1</v>
      </c>
      <c r="DV292">
        <v>1</v>
      </c>
      <c r="DW292">
        <v>2</v>
      </c>
      <c r="DX292" t="s">
        <v>357</v>
      </c>
      <c r="DY292">
        <v>2.98328</v>
      </c>
      <c r="DZ292">
        <v>2.71552</v>
      </c>
      <c r="EA292">
        <v>0.168232</v>
      </c>
      <c r="EB292">
        <v>0.170392</v>
      </c>
      <c r="EC292">
        <v>0.108277</v>
      </c>
      <c r="ED292">
        <v>0.103003</v>
      </c>
      <c r="EE292">
        <v>26475.6</v>
      </c>
      <c r="EF292">
        <v>26489.7</v>
      </c>
      <c r="EG292">
        <v>29580.2</v>
      </c>
      <c r="EH292">
        <v>29527.4</v>
      </c>
      <c r="EI292">
        <v>34945.8</v>
      </c>
      <c r="EJ292">
        <v>35193.2</v>
      </c>
      <c r="EK292">
        <v>41675.8</v>
      </c>
      <c r="EL292">
        <v>42066.6</v>
      </c>
      <c r="EM292">
        <v>1.97462</v>
      </c>
      <c r="EN292">
        <v>1.904</v>
      </c>
      <c r="EO292">
        <v>0.115797</v>
      </c>
      <c r="EP292">
        <v>0</v>
      </c>
      <c r="EQ292">
        <v>25.6182</v>
      </c>
      <c r="ER292">
        <v>999.9</v>
      </c>
      <c r="ES292">
        <v>49.3</v>
      </c>
      <c r="ET292">
        <v>33.4</v>
      </c>
      <c r="EU292">
        <v>28.0051</v>
      </c>
      <c r="EV292">
        <v>62.8415</v>
      </c>
      <c r="EW292">
        <v>33.0489</v>
      </c>
      <c r="EX292">
        <v>1</v>
      </c>
      <c r="EY292">
        <v>-0.100506</v>
      </c>
      <c r="EZ292">
        <v>0.746046</v>
      </c>
      <c r="FA292">
        <v>20.3387</v>
      </c>
      <c r="FB292">
        <v>5.21954</v>
      </c>
      <c r="FC292">
        <v>12.0099</v>
      </c>
      <c r="FD292">
        <v>4.9898</v>
      </c>
      <c r="FE292">
        <v>3.28865</v>
      </c>
      <c r="FF292">
        <v>9999</v>
      </c>
      <c r="FG292">
        <v>9999</v>
      </c>
      <c r="FH292">
        <v>9999</v>
      </c>
      <c r="FI292">
        <v>999.9</v>
      </c>
      <c r="FJ292">
        <v>1.86768</v>
      </c>
      <c r="FK292">
        <v>1.86676</v>
      </c>
      <c r="FL292">
        <v>1.86615</v>
      </c>
      <c r="FM292">
        <v>1.86604</v>
      </c>
      <c r="FN292">
        <v>1.86796</v>
      </c>
      <c r="FO292">
        <v>1.87041</v>
      </c>
      <c r="FP292">
        <v>1.86905</v>
      </c>
      <c r="FQ292">
        <v>1.87042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-5.191</v>
      </c>
      <c r="GF292">
        <v>-0.1279</v>
      </c>
      <c r="GG292">
        <v>-2.056217051124162</v>
      </c>
      <c r="GH292">
        <v>-0.003737517340571005</v>
      </c>
      <c r="GI292">
        <v>5.982085394622747E-07</v>
      </c>
      <c r="GJ292">
        <v>-1.391655459703326E-10</v>
      </c>
      <c r="GK292">
        <v>-0.1764639834609928</v>
      </c>
      <c r="GL292">
        <v>-0.02035982196881906</v>
      </c>
      <c r="GM292">
        <v>0.001568582532168705</v>
      </c>
      <c r="GN292">
        <v>-2.657820970413759E-05</v>
      </c>
      <c r="GO292">
        <v>3</v>
      </c>
      <c r="GP292">
        <v>2314</v>
      </c>
      <c r="GQ292">
        <v>1</v>
      </c>
      <c r="GR292">
        <v>27</v>
      </c>
      <c r="GS292">
        <v>5580.1</v>
      </c>
      <c r="GT292">
        <v>5580</v>
      </c>
      <c r="GU292">
        <v>2.11426</v>
      </c>
      <c r="GV292">
        <v>2.20947</v>
      </c>
      <c r="GW292">
        <v>1.39648</v>
      </c>
      <c r="GX292">
        <v>2.34619</v>
      </c>
      <c r="GY292">
        <v>1.49536</v>
      </c>
      <c r="GZ292">
        <v>2.53296</v>
      </c>
      <c r="HA292">
        <v>39.1428</v>
      </c>
      <c r="HB292">
        <v>24.0525</v>
      </c>
      <c r="HC292">
        <v>18</v>
      </c>
      <c r="HD292">
        <v>527.478</v>
      </c>
      <c r="HE292">
        <v>438.537</v>
      </c>
      <c r="HF292">
        <v>24.3005</v>
      </c>
      <c r="HG292">
        <v>26.1864</v>
      </c>
      <c r="HH292">
        <v>30.0005</v>
      </c>
      <c r="HI292">
        <v>26.1903</v>
      </c>
      <c r="HJ292">
        <v>26.1486</v>
      </c>
      <c r="HK292">
        <v>42.3185</v>
      </c>
      <c r="HL292">
        <v>24.7192</v>
      </c>
      <c r="HM292">
        <v>94.79940000000001</v>
      </c>
      <c r="HN292">
        <v>24.2992</v>
      </c>
      <c r="HO292">
        <v>1008.15</v>
      </c>
      <c r="HP292">
        <v>23.0729</v>
      </c>
      <c r="HQ292">
        <v>101.169</v>
      </c>
      <c r="HR292">
        <v>101.04</v>
      </c>
    </row>
    <row r="293" spans="1:226">
      <c r="A293">
        <v>277</v>
      </c>
      <c r="B293">
        <v>1678816585.5</v>
      </c>
      <c r="C293">
        <v>6266.400000095367</v>
      </c>
      <c r="D293" t="s">
        <v>915</v>
      </c>
      <c r="E293" t="s">
        <v>916</v>
      </c>
      <c r="F293">
        <v>5</v>
      </c>
      <c r="G293" t="s">
        <v>796</v>
      </c>
      <c r="H293" t="s">
        <v>354</v>
      </c>
      <c r="I293">
        <v>1678816577.714286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1015.151676460608</v>
      </c>
      <c r="AK293">
        <v>984.7248242424236</v>
      </c>
      <c r="AL293">
        <v>3.386212065848005</v>
      </c>
      <c r="AM293">
        <v>64.510054253129</v>
      </c>
      <c r="AN293">
        <f>(AP293 - AO293 + BO293*1E3/(8.314*(BQ293+273.15)) * AR293/BN293 * AQ293) * BN293/(100*BB293) * 1000/(1000 - AP293)</f>
        <v>0</v>
      </c>
      <c r="AO293">
        <v>22.9995059291106</v>
      </c>
      <c r="AP293">
        <v>23.97957030303029</v>
      </c>
      <c r="AQ293">
        <v>-0.0001563471210312724</v>
      </c>
      <c r="AR293">
        <v>112.3375655850338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3.21</v>
      </c>
      <c r="BC293">
        <v>0.5</v>
      </c>
      <c r="BD293" t="s">
        <v>355</v>
      </c>
      <c r="BE293">
        <v>2</v>
      </c>
      <c r="BF293" t="b">
        <v>1</v>
      </c>
      <c r="BG293">
        <v>1678816577.714286</v>
      </c>
      <c r="BH293">
        <v>937.2186428571429</v>
      </c>
      <c r="BI293">
        <v>975.5833571428573</v>
      </c>
      <c r="BJ293">
        <v>23.99416071428571</v>
      </c>
      <c r="BK293">
        <v>22.99824642857143</v>
      </c>
      <c r="BL293">
        <v>942.3821428571428</v>
      </c>
      <c r="BM293">
        <v>24.12208571428571</v>
      </c>
      <c r="BN293">
        <v>500.0891785714285</v>
      </c>
      <c r="BO293">
        <v>90.95648214285714</v>
      </c>
      <c r="BP293">
        <v>0.09999135714285713</v>
      </c>
      <c r="BQ293">
        <v>26.87809285714286</v>
      </c>
      <c r="BR293">
        <v>27.51461071428572</v>
      </c>
      <c r="BS293">
        <v>999.9000000000002</v>
      </c>
      <c r="BT293">
        <v>0</v>
      </c>
      <c r="BU293">
        <v>0</v>
      </c>
      <c r="BV293">
        <v>9992.364642857141</v>
      </c>
      <c r="BW293">
        <v>0</v>
      </c>
      <c r="BX293">
        <v>6.576279999999999</v>
      </c>
      <c r="BY293">
        <v>-38.36478928571428</v>
      </c>
      <c r="BZ293">
        <v>960.2590714285714</v>
      </c>
      <c r="CA293">
        <v>998.5491428571429</v>
      </c>
      <c r="CB293">
        <v>0.9959215357142857</v>
      </c>
      <c r="CC293">
        <v>975.5833571428573</v>
      </c>
      <c r="CD293">
        <v>22.99824642857143</v>
      </c>
      <c r="CE293">
        <v>2.182424285714286</v>
      </c>
      <c r="CF293">
        <v>2.091839285714285</v>
      </c>
      <c r="CG293">
        <v>18.83387857142857</v>
      </c>
      <c r="CH293">
        <v>18.15716785714286</v>
      </c>
      <c r="CI293">
        <v>1999.996428571428</v>
      </c>
      <c r="CJ293">
        <v>0.9800014285714287</v>
      </c>
      <c r="CK293">
        <v>0.01999827142857143</v>
      </c>
      <c r="CL293">
        <v>0</v>
      </c>
      <c r="CM293">
        <v>2.398942857142857</v>
      </c>
      <c r="CN293">
        <v>0</v>
      </c>
      <c r="CO293">
        <v>9588.969285714285</v>
      </c>
      <c r="CP293">
        <v>16749.43571428571</v>
      </c>
      <c r="CQ293">
        <v>37.125</v>
      </c>
      <c r="CR293">
        <v>38.0665</v>
      </c>
      <c r="CS293">
        <v>37.25</v>
      </c>
      <c r="CT293">
        <v>37.25</v>
      </c>
      <c r="CU293">
        <v>36.437</v>
      </c>
      <c r="CV293">
        <v>1959.996428571428</v>
      </c>
      <c r="CW293">
        <v>40</v>
      </c>
      <c r="CX293">
        <v>0</v>
      </c>
      <c r="CY293">
        <v>1678816590.3</v>
      </c>
      <c r="CZ293">
        <v>0</v>
      </c>
      <c r="DA293">
        <v>0</v>
      </c>
      <c r="DB293" t="s">
        <v>356</v>
      </c>
      <c r="DC293">
        <v>1678481775.6</v>
      </c>
      <c r="DD293">
        <v>1678481780.6</v>
      </c>
      <c r="DE293">
        <v>0</v>
      </c>
      <c r="DF293">
        <v>1.339</v>
      </c>
      <c r="DG293">
        <v>0.082</v>
      </c>
      <c r="DH293">
        <v>-1.99</v>
      </c>
      <c r="DI293">
        <v>-0.032</v>
      </c>
      <c r="DJ293">
        <v>420</v>
      </c>
      <c r="DK293">
        <v>29</v>
      </c>
      <c r="DL293">
        <v>0.33</v>
      </c>
      <c r="DM293">
        <v>0.22</v>
      </c>
      <c r="DN293">
        <v>-38.41435365853659</v>
      </c>
      <c r="DO293">
        <v>0.04586968641113377</v>
      </c>
      <c r="DP293">
        <v>0.2909917324259807</v>
      </c>
      <c r="DQ293">
        <v>1</v>
      </c>
      <c r="DR293">
        <v>1.001196951219512</v>
      </c>
      <c r="DS293">
        <v>-0.08807420905923011</v>
      </c>
      <c r="DT293">
        <v>0.009139946074322487</v>
      </c>
      <c r="DU293">
        <v>1</v>
      </c>
      <c r="DV293">
        <v>2</v>
      </c>
      <c r="DW293">
        <v>2</v>
      </c>
      <c r="DX293" t="s">
        <v>775</v>
      </c>
      <c r="DY293">
        <v>2.98363</v>
      </c>
      <c r="DZ293">
        <v>2.71556</v>
      </c>
      <c r="EA293">
        <v>0.170122</v>
      </c>
      <c r="EB293">
        <v>0.172268</v>
      </c>
      <c r="EC293">
        <v>0.108243</v>
      </c>
      <c r="ED293">
        <v>0.103007</v>
      </c>
      <c r="EE293">
        <v>26415.2</v>
      </c>
      <c r="EF293">
        <v>26429.6</v>
      </c>
      <c r="EG293">
        <v>29579.9</v>
      </c>
      <c r="EH293">
        <v>29527.1</v>
      </c>
      <c r="EI293">
        <v>34947.2</v>
      </c>
      <c r="EJ293">
        <v>35192.6</v>
      </c>
      <c r="EK293">
        <v>41675.9</v>
      </c>
      <c r="EL293">
        <v>42066</v>
      </c>
      <c r="EM293">
        <v>1.97418</v>
      </c>
      <c r="EN293">
        <v>1.90387</v>
      </c>
      <c r="EO293">
        <v>0.115182</v>
      </c>
      <c r="EP293">
        <v>0</v>
      </c>
      <c r="EQ293">
        <v>25.6228</v>
      </c>
      <c r="ER293">
        <v>999.9</v>
      </c>
      <c r="ES293">
        <v>49.3</v>
      </c>
      <c r="ET293">
        <v>33.4</v>
      </c>
      <c r="EU293">
        <v>28.0061</v>
      </c>
      <c r="EV293">
        <v>62.6415</v>
      </c>
      <c r="EW293">
        <v>32.7524</v>
      </c>
      <c r="EX293">
        <v>1</v>
      </c>
      <c r="EY293">
        <v>-0.10033</v>
      </c>
      <c r="EZ293">
        <v>0.708693</v>
      </c>
      <c r="FA293">
        <v>20.3389</v>
      </c>
      <c r="FB293">
        <v>5.21819</v>
      </c>
      <c r="FC293">
        <v>12.0099</v>
      </c>
      <c r="FD293">
        <v>4.9894</v>
      </c>
      <c r="FE293">
        <v>3.2885</v>
      </c>
      <c r="FF293">
        <v>9999</v>
      </c>
      <c r="FG293">
        <v>9999</v>
      </c>
      <c r="FH293">
        <v>9999</v>
      </c>
      <c r="FI293">
        <v>999.9</v>
      </c>
      <c r="FJ293">
        <v>1.86768</v>
      </c>
      <c r="FK293">
        <v>1.86676</v>
      </c>
      <c r="FL293">
        <v>1.86615</v>
      </c>
      <c r="FM293">
        <v>1.86608</v>
      </c>
      <c r="FN293">
        <v>1.86798</v>
      </c>
      <c r="FO293">
        <v>1.87042</v>
      </c>
      <c r="FP293">
        <v>1.86905</v>
      </c>
      <c r="FQ293">
        <v>1.87043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-5.24</v>
      </c>
      <c r="GF293">
        <v>-0.128</v>
      </c>
      <c r="GG293">
        <v>-2.056217051124162</v>
      </c>
      <c r="GH293">
        <v>-0.003737517340571005</v>
      </c>
      <c r="GI293">
        <v>5.982085394622747E-07</v>
      </c>
      <c r="GJ293">
        <v>-1.391655459703326E-10</v>
      </c>
      <c r="GK293">
        <v>-0.1764639834609928</v>
      </c>
      <c r="GL293">
        <v>-0.02035982196881906</v>
      </c>
      <c r="GM293">
        <v>0.001568582532168705</v>
      </c>
      <c r="GN293">
        <v>-2.657820970413759E-05</v>
      </c>
      <c r="GO293">
        <v>3</v>
      </c>
      <c r="GP293">
        <v>2314</v>
      </c>
      <c r="GQ293">
        <v>1</v>
      </c>
      <c r="GR293">
        <v>27</v>
      </c>
      <c r="GS293">
        <v>5580.2</v>
      </c>
      <c r="GT293">
        <v>5580.1</v>
      </c>
      <c r="GU293">
        <v>2.14478</v>
      </c>
      <c r="GV293">
        <v>2.2168</v>
      </c>
      <c r="GW293">
        <v>1.39648</v>
      </c>
      <c r="GX293">
        <v>2.34619</v>
      </c>
      <c r="GY293">
        <v>1.49536</v>
      </c>
      <c r="GZ293">
        <v>2.55005</v>
      </c>
      <c r="HA293">
        <v>39.118</v>
      </c>
      <c r="HB293">
        <v>24.0087</v>
      </c>
      <c r="HC293">
        <v>18</v>
      </c>
      <c r="HD293">
        <v>527.207</v>
      </c>
      <c r="HE293">
        <v>438.487</v>
      </c>
      <c r="HF293">
        <v>24.2863</v>
      </c>
      <c r="HG293">
        <v>26.1916</v>
      </c>
      <c r="HH293">
        <v>30.0002</v>
      </c>
      <c r="HI293">
        <v>26.1933</v>
      </c>
      <c r="HJ293">
        <v>26.1521</v>
      </c>
      <c r="HK293">
        <v>42.9279</v>
      </c>
      <c r="HL293">
        <v>24.4266</v>
      </c>
      <c r="HM293">
        <v>94.79940000000001</v>
      </c>
      <c r="HN293">
        <v>24.2898</v>
      </c>
      <c r="HO293">
        <v>1021.58</v>
      </c>
      <c r="HP293">
        <v>23.104</v>
      </c>
      <c r="HQ293">
        <v>101.168</v>
      </c>
      <c r="HR293">
        <v>101.039</v>
      </c>
    </row>
    <row r="294" spans="1:226">
      <c r="A294">
        <v>278</v>
      </c>
      <c r="B294">
        <v>1678816590.5</v>
      </c>
      <c r="C294">
        <v>6271.400000095367</v>
      </c>
      <c r="D294" t="s">
        <v>917</v>
      </c>
      <c r="E294" t="s">
        <v>918</v>
      </c>
      <c r="F294">
        <v>5</v>
      </c>
      <c r="G294" t="s">
        <v>796</v>
      </c>
      <c r="H294" t="s">
        <v>354</v>
      </c>
      <c r="I294">
        <v>1678816583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1032.313738918207</v>
      </c>
      <c r="AK294">
        <v>1001.855054545454</v>
      </c>
      <c r="AL294">
        <v>3.42291170949114</v>
      </c>
      <c r="AM294">
        <v>64.510054253129</v>
      </c>
      <c r="AN294">
        <f>(AP294 - AO294 + BO294*1E3/(8.314*(BQ294+273.15)) * AR294/BN294 * AQ294) * BN294/(100*BB294) * 1000/(1000 - AP294)</f>
        <v>0</v>
      </c>
      <c r="AO294">
        <v>23.01312150733458</v>
      </c>
      <c r="AP294">
        <v>23.97173333333333</v>
      </c>
      <c r="AQ294">
        <v>-8.056207388748517E-05</v>
      </c>
      <c r="AR294">
        <v>112.3375655850338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3.21</v>
      </c>
      <c r="BC294">
        <v>0.5</v>
      </c>
      <c r="BD294" t="s">
        <v>355</v>
      </c>
      <c r="BE294">
        <v>2</v>
      </c>
      <c r="BF294" t="b">
        <v>1</v>
      </c>
      <c r="BG294">
        <v>1678816583</v>
      </c>
      <c r="BH294">
        <v>954.583148148148</v>
      </c>
      <c r="BI294">
        <v>993.2283703703705</v>
      </c>
      <c r="BJ294">
        <v>23.98444814814815</v>
      </c>
      <c r="BK294">
        <v>23.00176666666666</v>
      </c>
      <c r="BL294">
        <v>959.7985185185186</v>
      </c>
      <c r="BM294">
        <v>24.11245555555556</v>
      </c>
      <c r="BN294">
        <v>500.0735925925926</v>
      </c>
      <c r="BO294">
        <v>90.95670000000001</v>
      </c>
      <c r="BP294">
        <v>0.09999092222222224</v>
      </c>
      <c r="BQ294">
        <v>26.87158148148148</v>
      </c>
      <c r="BR294">
        <v>27.51128518518519</v>
      </c>
      <c r="BS294">
        <v>999.9000000000001</v>
      </c>
      <c r="BT294">
        <v>0</v>
      </c>
      <c r="BU294">
        <v>0</v>
      </c>
      <c r="BV294">
        <v>9989.747037037036</v>
      </c>
      <c r="BW294">
        <v>0</v>
      </c>
      <c r="BX294">
        <v>6.576279999999999</v>
      </c>
      <c r="BY294">
        <v>-38.64511481481481</v>
      </c>
      <c r="BZ294">
        <v>978.0407407407408</v>
      </c>
      <c r="CA294">
        <v>1016.612888888889</v>
      </c>
      <c r="CB294">
        <v>0.9826807037037036</v>
      </c>
      <c r="CC294">
        <v>993.2283703703705</v>
      </c>
      <c r="CD294">
        <v>23.00176666666666</v>
      </c>
      <c r="CE294">
        <v>2.181546296296296</v>
      </c>
      <c r="CF294">
        <v>2.092165185185185</v>
      </c>
      <c r="CG294">
        <v>18.82743703703704</v>
      </c>
      <c r="CH294">
        <v>18.15964444444445</v>
      </c>
      <c r="CI294">
        <v>1999.995185185185</v>
      </c>
      <c r="CJ294">
        <v>0.9800014444444445</v>
      </c>
      <c r="CK294">
        <v>0.01999825555555556</v>
      </c>
      <c r="CL294">
        <v>0</v>
      </c>
      <c r="CM294">
        <v>2.319874074074074</v>
      </c>
      <c r="CN294">
        <v>0</v>
      </c>
      <c r="CO294">
        <v>9587.324074074075</v>
      </c>
      <c r="CP294">
        <v>16749.42592592593</v>
      </c>
      <c r="CQ294">
        <v>37.125</v>
      </c>
      <c r="CR294">
        <v>38.062</v>
      </c>
      <c r="CS294">
        <v>37.25</v>
      </c>
      <c r="CT294">
        <v>37.25</v>
      </c>
      <c r="CU294">
        <v>36.437</v>
      </c>
      <c r="CV294">
        <v>1959.995185185185</v>
      </c>
      <c r="CW294">
        <v>40</v>
      </c>
      <c r="CX294">
        <v>0</v>
      </c>
      <c r="CY294">
        <v>1678816595.7</v>
      </c>
      <c r="CZ294">
        <v>0</v>
      </c>
      <c r="DA294">
        <v>0</v>
      </c>
      <c r="DB294" t="s">
        <v>356</v>
      </c>
      <c r="DC294">
        <v>1678481775.6</v>
      </c>
      <c r="DD294">
        <v>1678481780.6</v>
      </c>
      <c r="DE294">
        <v>0</v>
      </c>
      <c r="DF294">
        <v>1.339</v>
      </c>
      <c r="DG294">
        <v>0.082</v>
      </c>
      <c r="DH294">
        <v>-1.99</v>
      </c>
      <c r="DI294">
        <v>-0.032</v>
      </c>
      <c r="DJ294">
        <v>420</v>
      </c>
      <c r="DK294">
        <v>29</v>
      </c>
      <c r="DL294">
        <v>0.33</v>
      </c>
      <c r="DM294">
        <v>0.22</v>
      </c>
      <c r="DN294">
        <v>-38.47177</v>
      </c>
      <c r="DO294">
        <v>-3.365358348968044</v>
      </c>
      <c r="DP294">
        <v>0.3413212564432515</v>
      </c>
      <c r="DQ294">
        <v>0</v>
      </c>
      <c r="DR294">
        <v>0.9905662</v>
      </c>
      <c r="DS294">
        <v>-0.1413117298311459</v>
      </c>
      <c r="DT294">
        <v>0.01391254928149404</v>
      </c>
      <c r="DU294">
        <v>0</v>
      </c>
      <c r="DV294">
        <v>0</v>
      </c>
      <c r="DW294">
        <v>2</v>
      </c>
      <c r="DX294" t="s">
        <v>365</v>
      </c>
      <c r="DY294">
        <v>2.98352</v>
      </c>
      <c r="DZ294">
        <v>2.71552</v>
      </c>
      <c r="EA294">
        <v>0.172016</v>
      </c>
      <c r="EB294">
        <v>0.174108</v>
      </c>
      <c r="EC294">
        <v>0.108217</v>
      </c>
      <c r="ED294">
        <v>0.103096</v>
      </c>
      <c r="EE294">
        <v>26354.7</v>
      </c>
      <c r="EF294">
        <v>26370.4</v>
      </c>
      <c r="EG294">
        <v>29579.7</v>
      </c>
      <c r="EH294">
        <v>29526.6</v>
      </c>
      <c r="EI294">
        <v>34947.9</v>
      </c>
      <c r="EJ294">
        <v>35188.5</v>
      </c>
      <c r="EK294">
        <v>41675.3</v>
      </c>
      <c r="EL294">
        <v>42065.3</v>
      </c>
      <c r="EM294">
        <v>1.97442</v>
      </c>
      <c r="EN294">
        <v>1.9039</v>
      </c>
      <c r="EO294">
        <v>0.115242</v>
      </c>
      <c r="EP294">
        <v>0</v>
      </c>
      <c r="EQ294">
        <v>25.628</v>
      </c>
      <c r="ER294">
        <v>999.9</v>
      </c>
      <c r="ES294">
        <v>49.3</v>
      </c>
      <c r="ET294">
        <v>33.4</v>
      </c>
      <c r="EU294">
        <v>28.0063</v>
      </c>
      <c r="EV294">
        <v>62.8615</v>
      </c>
      <c r="EW294">
        <v>32.8646</v>
      </c>
      <c r="EX294">
        <v>1</v>
      </c>
      <c r="EY294">
        <v>-0.0999949</v>
      </c>
      <c r="EZ294">
        <v>0.703009</v>
      </c>
      <c r="FA294">
        <v>20.3389</v>
      </c>
      <c r="FB294">
        <v>5.21864</v>
      </c>
      <c r="FC294">
        <v>12.0099</v>
      </c>
      <c r="FD294">
        <v>4.98935</v>
      </c>
      <c r="FE294">
        <v>3.28845</v>
      </c>
      <c r="FF294">
        <v>9999</v>
      </c>
      <c r="FG294">
        <v>9999</v>
      </c>
      <c r="FH294">
        <v>9999</v>
      </c>
      <c r="FI294">
        <v>999.9</v>
      </c>
      <c r="FJ294">
        <v>1.86768</v>
      </c>
      <c r="FK294">
        <v>1.86676</v>
      </c>
      <c r="FL294">
        <v>1.86615</v>
      </c>
      <c r="FM294">
        <v>1.8661</v>
      </c>
      <c r="FN294">
        <v>1.86797</v>
      </c>
      <c r="FO294">
        <v>1.87041</v>
      </c>
      <c r="FP294">
        <v>1.86905</v>
      </c>
      <c r="FQ294">
        <v>1.87042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-5.289</v>
      </c>
      <c r="GF294">
        <v>-0.1281</v>
      </c>
      <c r="GG294">
        <v>-2.056217051124162</v>
      </c>
      <c r="GH294">
        <v>-0.003737517340571005</v>
      </c>
      <c r="GI294">
        <v>5.982085394622747E-07</v>
      </c>
      <c r="GJ294">
        <v>-1.391655459703326E-10</v>
      </c>
      <c r="GK294">
        <v>-0.1764639834609928</v>
      </c>
      <c r="GL294">
        <v>-0.02035982196881906</v>
      </c>
      <c r="GM294">
        <v>0.001568582532168705</v>
      </c>
      <c r="GN294">
        <v>-2.657820970413759E-05</v>
      </c>
      <c r="GO294">
        <v>3</v>
      </c>
      <c r="GP294">
        <v>2314</v>
      </c>
      <c r="GQ294">
        <v>1</v>
      </c>
      <c r="GR294">
        <v>27</v>
      </c>
      <c r="GS294">
        <v>5580.2</v>
      </c>
      <c r="GT294">
        <v>5580.2</v>
      </c>
      <c r="GU294">
        <v>2.17163</v>
      </c>
      <c r="GV294">
        <v>2.22168</v>
      </c>
      <c r="GW294">
        <v>1.39771</v>
      </c>
      <c r="GX294">
        <v>2.34863</v>
      </c>
      <c r="GY294">
        <v>1.49536</v>
      </c>
      <c r="GZ294">
        <v>2.45728</v>
      </c>
      <c r="HA294">
        <v>39.1428</v>
      </c>
      <c r="HB294">
        <v>24.0437</v>
      </c>
      <c r="HC294">
        <v>18</v>
      </c>
      <c r="HD294">
        <v>527.4059999999999</v>
      </c>
      <c r="HE294">
        <v>438.525</v>
      </c>
      <c r="HF294">
        <v>24.2791</v>
      </c>
      <c r="HG294">
        <v>26.1964</v>
      </c>
      <c r="HH294">
        <v>30.0004</v>
      </c>
      <c r="HI294">
        <v>26.197</v>
      </c>
      <c r="HJ294">
        <v>26.155</v>
      </c>
      <c r="HK294">
        <v>43.4594</v>
      </c>
      <c r="HL294">
        <v>24.4266</v>
      </c>
      <c r="HM294">
        <v>94.79940000000001</v>
      </c>
      <c r="HN294">
        <v>24.2792</v>
      </c>
      <c r="HO294">
        <v>1041.72</v>
      </c>
      <c r="HP294">
        <v>23.1325</v>
      </c>
      <c r="HQ294">
        <v>101.167</v>
      </c>
      <c r="HR294">
        <v>101.037</v>
      </c>
    </row>
    <row r="295" spans="1:226">
      <c r="A295">
        <v>279</v>
      </c>
      <c r="B295">
        <v>1678816595.5</v>
      </c>
      <c r="C295">
        <v>6276.400000095367</v>
      </c>
      <c r="D295" t="s">
        <v>919</v>
      </c>
      <c r="E295" t="s">
        <v>920</v>
      </c>
      <c r="F295">
        <v>5</v>
      </c>
      <c r="G295" t="s">
        <v>796</v>
      </c>
      <c r="H295" t="s">
        <v>354</v>
      </c>
      <c r="I295">
        <v>1678816587.714286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1049.634363564548</v>
      </c>
      <c r="AK295">
        <v>1018.98393939394</v>
      </c>
      <c r="AL295">
        <v>3.419811491187598</v>
      </c>
      <c r="AM295">
        <v>64.510054253129</v>
      </c>
      <c r="AN295">
        <f>(AP295 - AO295 + BO295*1E3/(8.314*(BQ295+273.15)) * AR295/BN295 * AQ295) * BN295/(100*BB295) * 1000/(1000 - AP295)</f>
        <v>0</v>
      </c>
      <c r="AO295">
        <v>23.05523293555224</v>
      </c>
      <c r="AP295">
        <v>23.97571696969696</v>
      </c>
      <c r="AQ295">
        <v>8.772966828779659E-05</v>
      </c>
      <c r="AR295">
        <v>112.3375655850338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3.21</v>
      </c>
      <c r="BC295">
        <v>0.5</v>
      </c>
      <c r="BD295" t="s">
        <v>355</v>
      </c>
      <c r="BE295">
        <v>2</v>
      </c>
      <c r="BF295" t="b">
        <v>1</v>
      </c>
      <c r="BG295">
        <v>1678816587.714286</v>
      </c>
      <c r="BH295">
        <v>970.2268214285714</v>
      </c>
      <c r="BI295">
        <v>1009.091642857143</v>
      </c>
      <c r="BJ295">
        <v>23.97758928571428</v>
      </c>
      <c r="BK295">
        <v>23.01787142857142</v>
      </c>
      <c r="BL295">
        <v>975.4888571428571</v>
      </c>
      <c r="BM295">
        <v>24.10565714285714</v>
      </c>
      <c r="BN295">
        <v>500.0853928571428</v>
      </c>
      <c r="BO295">
        <v>90.95633214285714</v>
      </c>
      <c r="BP295">
        <v>0.1000197035714286</v>
      </c>
      <c r="BQ295">
        <v>26.86641071428571</v>
      </c>
      <c r="BR295">
        <v>27.51179642857143</v>
      </c>
      <c r="BS295">
        <v>999.9000000000002</v>
      </c>
      <c r="BT295">
        <v>0</v>
      </c>
      <c r="BU295">
        <v>0</v>
      </c>
      <c r="BV295">
        <v>9991.765714285715</v>
      </c>
      <c r="BW295">
        <v>0</v>
      </c>
      <c r="BX295">
        <v>6.576279999999999</v>
      </c>
      <c r="BY295">
        <v>-38.86520357142857</v>
      </c>
      <c r="BZ295">
        <v>994.0621071428571</v>
      </c>
      <c r="CA295">
        <v>1032.867142857143</v>
      </c>
      <c r="CB295">
        <v>0.9597186071428571</v>
      </c>
      <c r="CC295">
        <v>1009.091642857143</v>
      </c>
      <c r="CD295">
        <v>23.01787142857142</v>
      </c>
      <c r="CE295">
        <v>2.180915</v>
      </c>
      <c r="CF295">
        <v>2.093622857142857</v>
      </c>
      <c r="CG295">
        <v>18.8228</v>
      </c>
      <c r="CH295">
        <v>18.170725</v>
      </c>
      <c r="CI295">
        <v>1999.973928571428</v>
      </c>
      <c r="CJ295">
        <v>0.9800012142857144</v>
      </c>
      <c r="CK295">
        <v>0.01999848571428572</v>
      </c>
      <c r="CL295">
        <v>0</v>
      </c>
      <c r="CM295">
        <v>2.324514285714286</v>
      </c>
      <c r="CN295">
        <v>0</v>
      </c>
      <c r="CO295">
        <v>9585.772142857142</v>
      </c>
      <c r="CP295">
        <v>16749.23214285714</v>
      </c>
      <c r="CQ295">
        <v>37.125</v>
      </c>
      <c r="CR295">
        <v>38.062</v>
      </c>
      <c r="CS295">
        <v>37.25</v>
      </c>
      <c r="CT295">
        <v>37.25</v>
      </c>
      <c r="CU295">
        <v>36.437</v>
      </c>
      <c r="CV295">
        <v>1959.973928571428</v>
      </c>
      <c r="CW295">
        <v>40</v>
      </c>
      <c r="CX295">
        <v>0</v>
      </c>
      <c r="CY295">
        <v>1678816600.5</v>
      </c>
      <c r="CZ295">
        <v>0</v>
      </c>
      <c r="DA295">
        <v>0</v>
      </c>
      <c r="DB295" t="s">
        <v>356</v>
      </c>
      <c r="DC295">
        <v>1678481775.6</v>
      </c>
      <c r="DD295">
        <v>1678481780.6</v>
      </c>
      <c r="DE295">
        <v>0</v>
      </c>
      <c r="DF295">
        <v>1.339</v>
      </c>
      <c r="DG295">
        <v>0.082</v>
      </c>
      <c r="DH295">
        <v>-1.99</v>
      </c>
      <c r="DI295">
        <v>-0.032</v>
      </c>
      <c r="DJ295">
        <v>420</v>
      </c>
      <c r="DK295">
        <v>29</v>
      </c>
      <c r="DL295">
        <v>0.33</v>
      </c>
      <c r="DM295">
        <v>0.22</v>
      </c>
      <c r="DN295">
        <v>-38.65586097560976</v>
      </c>
      <c r="DO295">
        <v>-3.011128222996515</v>
      </c>
      <c r="DP295">
        <v>0.3174971648638915</v>
      </c>
      <c r="DQ295">
        <v>0</v>
      </c>
      <c r="DR295">
        <v>0.9738020975609756</v>
      </c>
      <c r="DS295">
        <v>-0.2508561114982568</v>
      </c>
      <c r="DT295">
        <v>0.02646537593269317</v>
      </c>
      <c r="DU295">
        <v>0</v>
      </c>
      <c r="DV295">
        <v>0</v>
      </c>
      <c r="DW295">
        <v>2</v>
      </c>
      <c r="DX295" t="s">
        <v>365</v>
      </c>
      <c r="DY295">
        <v>2.98354</v>
      </c>
      <c r="DZ295">
        <v>2.71548</v>
      </c>
      <c r="EA295">
        <v>0.17389</v>
      </c>
      <c r="EB295">
        <v>0.175941</v>
      </c>
      <c r="EC295">
        <v>0.108231</v>
      </c>
      <c r="ED295">
        <v>0.103175</v>
      </c>
      <c r="EE295">
        <v>26294.8</v>
      </c>
      <c r="EF295">
        <v>26312.1</v>
      </c>
      <c r="EG295">
        <v>29579.5</v>
      </c>
      <c r="EH295">
        <v>29526.9</v>
      </c>
      <c r="EI295">
        <v>34947.1</v>
      </c>
      <c r="EJ295">
        <v>35185.4</v>
      </c>
      <c r="EK295">
        <v>41675.1</v>
      </c>
      <c r="EL295">
        <v>42065.4</v>
      </c>
      <c r="EM295">
        <v>1.97427</v>
      </c>
      <c r="EN295">
        <v>1.90405</v>
      </c>
      <c r="EO295">
        <v>0.114046</v>
      </c>
      <c r="EP295">
        <v>0</v>
      </c>
      <c r="EQ295">
        <v>25.6333</v>
      </c>
      <c r="ER295">
        <v>999.9</v>
      </c>
      <c r="ES295">
        <v>49.3</v>
      </c>
      <c r="ET295">
        <v>33.4</v>
      </c>
      <c r="EU295">
        <v>28.0084</v>
      </c>
      <c r="EV295">
        <v>62.5415</v>
      </c>
      <c r="EW295">
        <v>32.7644</v>
      </c>
      <c r="EX295">
        <v>1</v>
      </c>
      <c r="EY295">
        <v>-0.0993725</v>
      </c>
      <c r="EZ295">
        <v>0.726416</v>
      </c>
      <c r="FA295">
        <v>20.3389</v>
      </c>
      <c r="FB295">
        <v>5.21909</v>
      </c>
      <c r="FC295">
        <v>12.0099</v>
      </c>
      <c r="FD295">
        <v>4.98965</v>
      </c>
      <c r="FE295">
        <v>3.28865</v>
      </c>
      <c r="FF295">
        <v>9999</v>
      </c>
      <c r="FG295">
        <v>9999</v>
      </c>
      <c r="FH295">
        <v>9999</v>
      </c>
      <c r="FI295">
        <v>999.9</v>
      </c>
      <c r="FJ295">
        <v>1.86768</v>
      </c>
      <c r="FK295">
        <v>1.86676</v>
      </c>
      <c r="FL295">
        <v>1.86615</v>
      </c>
      <c r="FM295">
        <v>1.86612</v>
      </c>
      <c r="FN295">
        <v>1.86797</v>
      </c>
      <c r="FO295">
        <v>1.87041</v>
      </c>
      <c r="FP295">
        <v>1.86905</v>
      </c>
      <c r="FQ295">
        <v>1.87042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-5.34</v>
      </c>
      <c r="GF295">
        <v>-0.1281</v>
      </c>
      <c r="GG295">
        <v>-2.056217051124162</v>
      </c>
      <c r="GH295">
        <v>-0.003737517340571005</v>
      </c>
      <c r="GI295">
        <v>5.982085394622747E-07</v>
      </c>
      <c r="GJ295">
        <v>-1.391655459703326E-10</v>
      </c>
      <c r="GK295">
        <v>-0.1764639834609928</v>
      </c>
      <c r="GL295">
        <v>-0.02035982196881906</v>
      </c>
      <c r="GM295">
        <v>0.001568582532168705</v>
      </c>
      <c r="GN295">
        <v>-2.657820970413759E-05</v>
      </c>
      <c r="GO295">
        <v>3</v>
      </c>
      <c r="GP295">
        <v>2314</v>
      </c>
      <c r="GQ295">
        <v>1</v>
      </c>
      <c r="GR295">
        <v>27</v>
      </c>
      <c r="GS295">
        <v>5580.3</v>
      </c>
      <c r="GT295">
        <v>5580.2</v>
      </c>
      <c r="GU295">
        <v>2.20215</v>
      </c>
      <c r="GV295">
        <v>2.20825</v>
      </c>
      <c r="GW295">
        <v>1.39648</v>
      </c>
      <c r="GX295">
        <v>2.34497</v>
      </c>
      <c r="GY295">
        <v>1.49536</v>
      </c>
      <c r="GZ295">
        <v>2.5647</v>
      </c>
      <c r="HA295">
        <v>39.1428</v>
      </c>
      <c r="HB295">
        <v>24.0437</v>
      </c>
      <c r="HC295">
        <v>18</v>
      </c>
      <c r="HD295">
        <v>527.343</v>
      </c>
      <c r="HE295">
        <v>438.644</v>
      </c>
      <c r="HF295">
        <v>24.2694</v>
      </c>
      <c r="HG295">
        <v>26.2022</v>
      </c>
      <c r="HH295">
        <v>30.0006</v>
      </c>
      <c r="HI295">
        <v>26.2009</v>
      </c>
      <c r="HJ295">
        <v>26.1586</v>
      </c>
      <c r="HK295">
        <v>44.0681</v>
      </c>
      <c r="HL295">
        <v>24.152</v>
      </c>
      <c r="HM295">
        <v>94.79940000000001</v>
      </c>
      <c r="HN295">
        <v>24.2642</v>
      </c>
      <c r="HO295">
        <v>1055.17</v>
      </c>
      <c r="HP295">
        <v>23.1541</v>
      </c>
      <c r="HQ295">
        <v>101.166</v>
      </c>
      <c r="HR295">
        <v>101.038</v>
      </c>
    </row>
    <row r="296" spans="1:226">
      <c r="A296">
        <v>280</v>
      </c>
      <c r="B296">
        <v>1678816600.5</v>
      </c>
      <c r="C296">
        <v>6281.400000095367</v>
      </c>
      <c r="D296" t="s">
        <v>921</v>
      </c>
      <c r="E296" t="s">
        <v>922</v>
      </c>
      <c r="F296">
        <v>5</v>
      </c>
      <c r="G296" t="s">
        <v>796</v>
      </c>
      <c r="H296" t="s">
        <v>354</v>
      </c>
      <c r="I296">
        <v>1678816593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1066.565819289871</v>
      </c>
      <c r="AK296">
        <v>1036.154242424243</v>
      </c>
      <c r="AL296">
        <v>3.444040493355009</v>
      </c>
      <c r="AM296">
        <v>64.510054253129</v>
      </c>
      <c r="AN296">
        <f>(AP296 - AO296 + BO296*1E3/(8.314*(BQ296+273.15)) * AR296/BN296 * AQ296) * BN296/(100*BB296) * 1000/(1000 - AP296)</f>
        <v>0</v>
      </c>
      <c r="AO296">
        <v>23.10019569689725</v>
      </c>
      <c r="AP296">
        <v>23.98133212121212</v>
      </c>
      <c r="AQ296">
        <v>8.451312168979959E-05</v>
      </c>
      <c r="AR296">
        <v>112.3375655850338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3.21</v>
      </c>
      <c r="BC296">
        <v>0.5</v>
      </c>
      <c r="BD296" t="s">
        <v>355</v>
      </c>
      <c r="BE296">
        <v>2</v>
      </c>
      <c r="BF296" t="b">
        <v>1</v>
      </c>
      <c r="BG296">
        <v>1678816593</v>
      </c>
      <c r="BH296">
        <v>987.8735555555554</v>
      </c>
      <c r="BI296">
        <v>1026.780740740741</v>
      </c>
      <c r="BJ296">
        <v>23.97531481481482</v>
      </c>
      <c r="BK296">
        <v>23.04626296296296</v>
      </c>
      <c r="BL296">
        <v>993.1885555555556</v>
      </c>
      <c r="BM296">
        <v>24.10339999999999</v>
      </c>
      <c r="BN296">
        <v>500.0901851851852</v>
      </c>
      <c r="BO296">
        <v>90.9559</v>
      </c>
      <c r="BP296">
        <v>0.1000086333333333</v>
      </c>
      <c r="BQ296">
        <v>26.85949259259259</v>
      </c>
      <c r="BR296">
        <v>27.50296666666666</v>
      </c>
      <c r="BS296">
        <v>999.9000000000001</v>
      </c>
      <c r="BT296">
        <v>0</v>
      </c>
      <c r="BU296">
        <v>0</v>
      </c>
      <c r="BV296">
        <v>9993.271481481483</v>
      </c>
      <c r="BW296">
        <v>0</v>
      </c>
      <c r="BX296">
        <v>6.576279999999999</v>
      </c>
      <c r="BY296">
        <v>-38.90799259259259</v>
      </c>
      <c r="BZ296">
        <v>1012.139259259259</v>
      </c>
      <c r="CA296">
        <v>1051.003333333333</v>
      </c>
      <c r="CB296">
        <v>0.9290547407407409</v>
      </c>
      <c r="CC296">
        <v>1026.780740740741</v>
      </c>
      <c r="CD296">
        <v>23.04626296296296</v>
      </c>
      <c r="CE296">
        <v>2.180698148148148</v>
      </c>
      <c r="CF296">
        <v>2.096195185185185</v>
      </c>
      <c r="CG296">
        <v>18.8212074074074</v>
      </c>
      <c r="CH296">
        <v>18.19026666666667</v>
      </c>
      <c r="CI296">
        <v>1999.974444444444</v>
      </c>
      <c r="CJ296">
        <v>0.9800012222222223</v>
      </c>
      <c r="CK296">
        <v>0.01999847777777777</v>
      </c>
      <c r="CL296">
        <v>0</v>
      </c>
      <c r="CM296">
        <v>2.277040740740741</v>
      </c>
      <c r="CN296">
        <v>0</v>
      </c>
      <c r="CO296">
        <v>9584.266296296297</v>
      </c>
      <c r="CP296">
        <v>16749.24444444444</v>
      </c>
      <c r="CQ296">
        <v>37.125</v>
      </c>
      <c r="CR296">
        <v>38.062</v>
      </c>
      <c r="CS296">
        <v>37.25</v>
      </c>
      <c r="CT296">
        <v>37.25</v>
      </c>
      <c r="CU296">
        <v>36.437</v>
      </c>
      <c r="CV296">
        <v>1959.974444444444</v>
      </c>
      <c r="CW296">
        <v>40</v>
      </c>
      <c r="CX296">
        <v>0</v>
      </c>
      <c r="CY296">
        <v>1678816605.9</v>
      </c>
      <c r="CZ296">
        <v>0</v>
      </c>
      <c r="DA296">
        <v>0</v>
      </c>
      <c r="DB296" t="s">
        <v>356</v>
      </c>
      <c r="DC296">
        <v>1678481775.6</v>
      </c>
      <c r="DD296">
        <v>1678481780.6</v>
      </c>
      <c r="DE296">
        <v>0</v>
      </c>
      <c r="DF296">
        <v>1.339</v>
      </c>
      <c r="DG296">
        <v>0.082</v>
      </c>
      <c r="DH296">
        <v>-1.99</v>
      </c>
      <c r="DI296">
        <v>-0.032</v>
      </c>
      <c r="DJ296">
        <v>420</v>
      </c>
      <c r="DK296">
        <v>29</v>
      </c>
      <c r="DL296">
        <v>0.33</v>
      </c>
      <c r="DM296">
        <v>0.22</v>
      </c>
      <c r="DN296">
        <v>-38.85698499999999</v>
      </c>
      <c r="DO296">
        <v>-0.7748532833019807</v>
      </c>
      <c r="DP296">
        <v>0.126421905835183</v>
      </c>
      <c r="DQ296">
        <v>0</v>
      </c>
      <c r="DR296">
        <v>0.9477236999999998</v>
      </c>
      <c r="DS296">
        <v>-0.3490967054409026</v>
      </c>
      <c r="DT296">
        <v>0.03458605084727078</v>
      </c>
      <c r="DU296">
        <v>0</v>
      </c>
      <c r="DV296">
        <v>0</v>
      </c>
      <c r="DW296">
        <v>2</v>
      </c>
      <c r="DX296" t="s">
        <v>365</v>
      </c>
      <c r="DY296">
        <v>2.98349</v>
      </c>
      <c r="DZ296">
        <v>2.71545</v>
      </c>
      <c r="EA296">
        <v>0.175764</v>
      </c>
      <c r="EB296">
        <v>0.177755</v>
      </c>
      <c r="EC296">
        <v>0.108256</v>
      </c>
      <c r="ED296">
        <v>0.103408</v>
      </c>
      <c r="EE296">
        <v>26235</v>
      </c>
      <c r="EF296">
        <v>26253.7</v>
      </c>
      <c r="EG296">
        <v>29579.3</v>
      </c>
      <c r="EH296">
        <v>29526.3</v>
      </c>
      <c r="EI296">
        <v>34945.6</v>
      </c>
      <c r="EJ296">
        <v>35175.6</v>
      </c>
      <c r="EK296">
        <v>41674.4</v>
      </c>
      <c r="EL296">
        <v>42064.7</v>
      </c>
      <c r="EM296">
        <v>1.97438</v>
      </c>
      <c r="EN296">
        <v>1.90408</v>
      </c>
      <c r="EO296">
        <v>0.113077</v>
      </c>
      <c r="EP296">
        <v>0</v>
      </c>
      <c r="EQ296">
        <v>25.6379</v>
      </c>
      <c r="ER296">
        <v>999.9</v>
      </c>
      <c r="ES296">
        <v>49.3</v>
      </c>
      <c r="ET296">
        <v>33.4</v>
      </c>
      <c r="EU296">
        <v>28.0053</v>
      </c>
      <c r="EV296">
        <v>62.7615</v>
      </c>
      <c r="EW296">
        <v>32.476</v>
      </c>
      <c r="EX296">
        <v>1</v>
      </c>
      <c r="EY296">
        <v>-0.0989278</v>
      </c>
      <c r="EZ296">
        <v>0.69137</v>
      </c>
      <c r="FA296">
        <v>20.3388</v>
      </c>
      <c r="FB296">
        <v>5.21684</v>
      </c>
      <c r="FC296">
        <v>12.0099</v>
      </c>
      <c r="FD296">
        <v>4.9892</v>
      </c>
      <c r="FE296">
        <v>3.28828</v>
      </c>
      <c r="FF296">
        <v>9999</v>
      </c>
      <c r="FG296">
        <v>9999</v>
      </c>
      <c r="FH296">
        <v>9999</v>
      </c>
      <c r="FI296">
        <v>999.9</v>
      </c>
      <c r="FJ296">
        <v>1.86768</v>
      </c>
      <c r="FK296">
        <v>1.86676</v>
      </c>
      <c r="FL296">
        <v>1.86616</v>
      </c>
      <c r="FM296">
        <v>1.86609</v>
      </c>
      <c r="FN296">
        <v>1.86798</v>
      </c>
      <c r="FO296">
        <v>1.87042</v>
      </c>
      <c r="FP296">
        <v>1.86905</v>
      </c>
      <c r="FQ296">
        <v>1.87043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-5.39</v>
      </c>
      <c r="GF296">
        <v>-0.1281</v>
      </c>
      <c r="GG296">
        <v>-2.056217051124162</v>
      </c>
      <c r="GH296">
        <v>-0.003737517340571005</v>
      </c>
      <c r="GI296">
        <v>5.982085394622747E-07</v>
      </c>
      <c r="GJ296">
        <v>-1.391655459703326E-10</v>
      </c>
      <c r="GK296">
        <v>-0.1764639834609928</v>
      </c>
      <c r="GL296">
        <v>-0.02035982196881906</v>
      </c>
      <c r="GM296">
        <v>0.001568582532168705</v>
      </c>
      <c r="GN296">
        <v>-2.657820970413759E-05</v>
      </c>
      <c r="GO296">
        <v>3</v>
      </c>
      <c r="GP296">
        <v>2314</v>
      </c>
      <c r="GQ296">
        <v>1</v>
      </c>
      <c r="GR296">
        <v>27</v>
      </c>
      <c r="GS296">
        <v>5580.4</v>
      </c>
      <c r="GT296">
        <v>5580.3</v>
      </c>
      <c r="GU296">
        <v>2.22656</v>
      </c>
      <c r="GV296">
        <v>2.21313</v>
      </c>
      <c r="GW296">
        <v>1.39771</v>
      </c>
      <c r="GX296">
        <v>2.34741</v>
      </c>
      <c r="GY296">
        <v>1.49536</v>
      </c>
      <c r="GZ296">
        <v>2.47437</v>
      </c>
      <c r="HA296">
        <v>39.1428</v>
      </c>
      <c r="HB296">
        <v>24.035</v>
      </c>
      <c r="HC296">
        <v>18</v>
      </c>
      <c r="HD296">
        <v>527.439</v>
      </c>
      <c r="HE296">
        <v>438.69</v>
      </c>
      <c r="HF296">
        <v>24.2597</v>
      </c>
      <c r="HG296">
        <v>26.2076</v>
      </c>
      <c r="HH296">
        <v>30.0004</v>
      </c>
      <c r="HI296">
        <v>26.2042</v>
      </c>
      <c r="HJ296">
        <v>26.1627</v>
      </c>
      <c r="HK296">
        <v>44.6057</v>
      </c>
      <c r="HL296">
        <v>24.152</v>
      </c>
      <c r="HM296">
        <v>94.79940000000001</v>
      </c>
      <c r="HN296">
        <v>24.263</v>
      </c>
      <c r="HO296">
        <v>1075.28</v>
      </c>
      <c r="HP296">
        <v>23.1225</v>
      </c>
      <c r="HQ296">
        <v>101.165</v>
      </c>
      <c r="HR296">
        <v>101.036</v>
      </c>
    </row>
    <row r="297" spans="1:226">
      <c r="A297">
        <v>281</v>
      </c>
      <c r="B297">
        <v>1678816605.5</v>
      </c>
      <c r="C297">
        <v>6286.400000095367</v>
      </c>
      <c r="D297" t="s">
        <v>923</v>
      </c>
      <c r="E297" t="s">
        <v>924</v>
      </c>
      <c r="F297">
        <v>5</v>
      </c>
      <c r="G297" t="s">
        <v>796</v>
      </c>
      <c r="H297" t="s">
        <v>354</v>
      </c>
      <c r="I297">
        <v>1678816597.714286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1083.925152227746</v>
      </c>
      <c r="AK297">
        <v>1053.315151515151</v>
      </c>
      <c r="AL297">
        <v>3.439836421571683</v>
      </c>
      <c r="AM297">
        <v>64.510054253129</v>
      </c>
      <c r="AN297">
        <f>(AP297 - AO297 + BO297*1E3/(8.314*(BQ297+273.15)) * AR297/BN297 * AQ297) * BN297/(100*BB297) * 1000/(1000 - AP297)</f>
        <v>0</v>
      </c>
      <c r="AO297">
        <v>23.15616616940245</v>
      </c>
      <c r="AP297">
        <v>24.00891818181817</v>
      </c>
      <c r="AQ297">
        <v>0.00599322819697931</v>
      </c>
      <c r="AR297">
        <v>112.3375655850338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3.21</v>
      </c>
      <c r="BC297">
        <v>0.5</v>
      </c>
      <c r="BD297" t="s">
        <v>355</v>
      </c>
      <c r="BE297">
        <v>2</v>
      </c>
      <c r="BF297" t="b">
        <v>1</v>
      </c>
      <c r="BG297">
        <v>1678816597.714286</v>
      </c>
      <c r="BH297">
        <v>1003.63475</v>
      </c>
      <c r="BI297">
        <v>1042.585357142857</v>
      </c>
      <c r="BJ297">
        <v>23.98241428571429</v>
      </c>
      <c r="BK297">
        <v>23.09138928571429</v>
      </c>
      <c r="BL297">
        <v>1008.996035714286</v>
      </c>
      <c r="BM297">
        <v>24.11044642857143</v>
      </c>
      <c r="BN297">
        <v>500.0962500000001</v>
      </c>
      <c r="BO297">
        <v>90.9562392857143</v>
      </c>
      <c r="BP297">
        <v>0.1000142714285714</v>
      </c>
      <c r="BQ297">
        <v>26.85401785714286</v>
      </c>
      <c r="BR297">
        <v>27.49816428571429</v>
      </c>
      <c r="BS297">
        <v>999.9000000000002</v>
      </c>
      <c r="BT297">
        <v>0</v>
      </c>
      <c r="BU297">
        <v>0</v>
      </c>
      <c r="BV297">
        <v>9990.050000000001</v>
      </c>
      <c r="BW297">
        <v>0</v>
      </c>
      <c r="BX297">
        <v>6.576279999999999</v>
      </c>
      <c r="BY297">
        <v>-38.95142857142857</v>
      </c>
      <c r="BZ297">
        <v>1028.295357142857</v>
      </c>
      <c r="CA297">
        <v>1067.230357142857</v>
      </c>
      <c r="CB297">
        <v>0.8910389285714286</v>
      </c>
      <c r="CC297">
        <v>1042.585357142857</v>
      </c>
      <c r="CD297">
        <v>23.09138928571429</v>
      </c>
      <c r="CE297">
        <v>2.1813525</v>
      </c>
      <c r="CF297">
        <v>2.1003075</v>
      </c>
      <c r="CG297">
        <v>18.82600357142857</v>
      </c>
      <c r="CH297">
        <v>18.22147142857143</v>
      </c>
      <c r="CI297">
        <v>1999.973571428571</v>
      </c>
      <c r="CJ297">
        <v>0.9800012142857144</v>
      </c>
      <c r="CK297">
        <v>0.01999848571428571</v>
      </c>
      <c r="CL297">
        <v>0</v>
      </c>
      <c r="CM297">
        <v>2.347360714285715</v>
      </c>
      <c r="CN297">
        <v>0</v>
      </c>
      <c r="CO297">
        <v>9582.92142857143</v>
      </c>
      <c r="CP297">
        <v>16749.23571428571</v>
      </c>
      <c r="CQ297">
        <v>37.125</v>
      </c>
      <c r="CR297">
        <v>38.062</v>
      </c>
      <c r="CS297">
        <v>37.25</v>
      </c>
      <c r="CT297">
        <v>37.25</v>
      </c>
      <c r="CU297">
        <v>36.437</v>
      </c>
      <c r="CV297">
        <v>1959.973571428571</v>
      </c>
      <c r="CW297">
        <v>40</v>
      </c>
      <c r="CX297">
        <v>0</v>
      </c>
      <c r="CY297">
        <v>1678816610.7</v>
      </c>
      <c r="CZ297">
        <v>0</v>
      </c>
      <c r="DA297">
        <v>0</v>
      </c>
      <c r="DB297" t="s">
        <v>356</v>
      </c>
      <c r="DC297">
        <v>1678481775.6</v>
      </c>
      <c r="DD297">
        <v>1678481780.6</v>
      </c>
      <c r="DE297">
        <v>0</v>
      </c>
      <c r="DF297">
        <v>1.339</v>
      </c>
      <c r="DG297">
        <v>0.082</v>
      </c>
      <c r="DH297">
        <v>-1.99</v>
      </c>
      <c r="DI297">
        <v>-0.032</v>
      </c>
      <c r="DJ297">
        <v>420</v>
      </c>
      <c r="DK297">
        <v>29</v>
      </c>
      <c r="DL297">
        <v>0.33</v>
      </c>
      <c r="DM297">
        <v>0.22</v>
      </c>
      <c r="DN297">
        <v>-38.924565</v>
      </c>
      <c r="DO297">
        <v>-0.2915257035646168</v>
      </c>
      <c r="DP297">
        <v>0.07653165211205103</v>
      </c>
      <c r="DQ297">
        <v>0</v>
      </c>
      <c r="DR297">
        <v>0.913253275</v>
      </c>
      <c r="DS297">
        <v>-0.4645396210131348</v>
      </c>
      <c r="DT297">
        <v>0.04568092160026301</v>
      </c>
      <c r="DU297">
        <v>0</v>
      </c>
      <c r="DV297">
        <v>0</v>
      </c>
      <c r="DW297">
        <v>2</v>
      </c>
      <c r="DX297" t="s">
        <v>365</v>
      </c>
      <c r="DY297">
        <v>2.98382</v>
      </c>
      <c r="DZ297">
        <v>2.71555</v>
      </c>
      <c r="EA297">
        <v>0.177614</v>
      </c>
      <c r="EB297">
        <v>0.179581</v>
      </c>
      <c r="EC297">
        <v>0.108343</v>
      </c>
      <c r="ED297">
        <v>0.1035</v>
      </c>
      <c r="EE297">
        <v>26175.5</v>
      </c>
      <c r="EF297">
        <v>26195.3</v>
      </c>
      <c r="EG297">
        <v>29578.6</v>
      </c>
      <c r="EH297">
        <v>29526.2</v>
      </c>
      <c r="EI297">
        <v>34941.6</v>
      </c>
      <c r="EJ297">
        <v>35171.7</v>
      </c>
      <c r="EK297">
        <v>41673.6</v>
      </c>
      <c r="EL297">
        <v>42064.5</v>
      </c>
      <c r="EM297">
        <v>1.97412</v>
      </c>
      <c r="EN297">
        <v>1.904</v>
      </c>
      <c r="EO297">
        <v>0.113614</v>
      </c>
      <c r="EP297">
        <v>0</v>
      </c>
      <c r="EQ297">
        <v>25.6434</v>
      </c>
      <c r="ER297">
        <v>999.9</v>
      </c>
      <c r="ES297">
        <v>49.3</v>
      </c>
      <c r="ET297">
        <v>33.4</v>
      </c>
      <c r="EU297">
        <v>28.0046</v>
      </c>
      <c r="EV297">
        <v>62.5615</v>
      </c>
      <c r="EW297">
        <v>32.4559</v>
      </c>
      <c r="EX297">
        <v>1</v>
      </c>
      <c r="EY297">
        <v>-0.0982469</v>
      </c>
      <c r="EZ297">
        <v>-1.35931</v>
      </c>
      <c r="FA297">
        <v>20.331</v>
      </c>
      <c r="FB297">
        <v>5.21909</v>
      </c>
      <c r="FC297">
        <v>12.0099</v>
      </c>
      <c r="FD297">
        <v>4.98945</v>
      </c>
      <c r="FE297">
        <v>3.28855</v>
      </c>
      <c r="FF297">
        <v>9999</v>
      </c>
      <c r="FG297">
        <v>9999</v>
      </c>
      <c r="FH297">
        <v>9999</v>
      </c>
      <c r="FI297">
        <v>999.9</v>
      </c>
      <c r="FJ297">
        <v>1.86769</v>
      </c>
      <c r="FK297">
        <v>1.86676</v>
      </c>
      <c r="FL297">
        <v>1.86615</v>
      </c>
      <c r="FM297">
        <v>1.86612</v>
      </c>
      <c r="FN297">
        <v>1.86798</v>
      </c>
      <c r="FO297">
        <v>1.87042</v>
      </c>
      <c r="FP297">
        <v>1.86905</v>
      </c>
      <c r="FQ297">
        <v>1.87042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-5.44</v>
      </c>
      <c r="GF297">
        <v>-0.1277</v>
      </c>
      <c r="GG297">
        <v>-2.056217051124162</v>
      </c>
      <c r="GH297">
        <v>-0.003737517340571005</v>
      </c>
      <c r="GI297">
        <v>5.982085394622747E-07</v>
      </c>
      <c r="GJ297">
        <v>-1.391655459703326E-10</v>
      </c>
      <c r="GK297">
        <v>-0.1764639834609928</v>
      </c>
      <c r="GL297">
        <v>-0.02035982196881906</v>
      </c>
      <c r="GM297">
        <v>0.001568582532168705</v>
      </c>
      <c r="GN297">
        <v>-2.657820970413759E-05</v>
      </c>
      <c r="GO297">
        <v>3</v>
      </c>
      <c r="GP297">
        <v>2314</v>
      </c>
      <c r="GQ297">
        <v>1</v>
      </c>
      <c r="GR297">
        <v>27</v>
      </c>
      <c r="GS297">
        <v>5580.5</v>
      </c>
      <c r="GT297">
        <v>5580.4</v>
      </c>
      <c r="GU297">
        <v>2.2583</v>
      </c>
      <c r="GV297">
        <v>2.21436</v>
      </c>
      <c r="GW297">
        <v>1.39648</v>
      </c>
      <c r="GX297">
        <v>2.34619</v>
      </c>
      <c r="GY297">
        <v>1.49536</v>
      </c>
      <c r="GZ297">
        <v>2.49268</v>
      </c>
      <c r="HA297">
        <v>39.118</v>
      </c>
      <c r="HB297">
        <v>24.0437</v>
      </c>
      <c r="HC297">
        <v>18</v>
      </c>
      <c r="HD297">
        <v>527.311</v>
      </c>
      <c r="HE297">
        <v>438.676</v>
      </c>
      <c r="HF297">
        <v>24.4274</v>
      </c>
      <c r="HG297">
        <v>26.2132</v>
      </c>
      <c r="HH297">
        <v>30.0008</v>
      </c>
      <c r="HI297">
        <v>26.2081</v>
      </c>
      <c r="HJ297">
        <v>26.1667</v>
      </c>
      <c r="HK297">
        <v>45.2086</v>
      </c>
      <c r="HL297">
        <v>24.152</v>
      </c>
      <c r="HM297">
        <v>94.79940000000001</v>
      </c>
      <c r="HN297">
        <v>24.8006</v>
      </c>
      <c r="HO297">
        <v>1088.65</v>
      </c>
      <c r="HP297">
        <v>23.0937</v>
      </c>
      <c r="HQ297">
        <v>101.163</v>
      </c>
      <c r="HR297">
        <v>101.035</v>
      </c>
    </row>
    <row r="298" spans="1:226">
      <c r="A298">
        <v>282</v>
      </c>
      <c r="B298">
        <v>1678816610.5</v>
      </c>
      <c r="C298">
        <v>6291.400000095367</v>
      </c>
      <c r="D298" t="s">
        <v>925</v>
      </c>
      <c r="E298" t="s">
        <v>926</v>
      </c>
      <c r="F298">
        <v>5</v>
      </c>
      <c r="G298" t="s">
        <v>796</v>
      </c>
      <c r="H298" t="s">
        <v>354</v>
      </c>
      <c r="I298">
        <v>1678816603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1101.47976271382</v>
      </c>
      <c r="AK298">
        <v>1070.669090909091</v>
      </c>
      <c r="AL298">
        <v>3.467453619181956</v>
      </c>
      <c r="AM298">
        <v>64.510054253129</v>
      </c>
      <c r="AN298">
        <f>(AP298 - AO298 + BO298*1E3/(8.314*(BQ298+273.15)) * AR298/BN298 * AQ298) * BN298/(100*BB298) * 1000/(1000 - AP298)</f>
        <v>0</v>
      </c>
      <c r="AO298">
        <v>23.16413692330293</v>
      </c>
      <c r="AP298">
        <v>24.05986000000001</v>
      </c>
      <c r="AQ298">
        <v>0.01122796789746582</v>
      </c>
      <c r="AR298">
        <v>112.3375655850338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3.21</v>
      </c>
      <c r="BC298">
        <v>0.5</v>
      </c>
      <c r="BD298" t="s">
        <v>355</v>
      </c>
      <c r="BE298">
        <v>2</v>
      </c>
      <c r="BF298" t="b">
        <v>1</v>
      </c>
      <c r="BG298">
        <v>1678816603</v>
      </c>
      <c r="BH298">
        <v>1021.347814814815</v>
      </c>
      <c r="BI298">
        <v>1060.38037037037</v>
      </c>
      <c r="BJ298">
        <v>24.00438518518519</v>
      </c>
      <c r="BK298">
        <v>23.13194444444444</v>
      </c>
      <c r="BL298">
        <v>1026.761481481481</v>
      </c>
      <c r="BM298">
        <v>24.13222962962963</v>
      </c>
      <c r="BN298">
        <v>500.0838148148147</v>
      </c>
      <c r="BO298">
        <v>90.95684444444447</v>
      </c>
      <c r="BP298">
        <v>0.1000180407407407</v>
      </c>
      <c r="BQ298">
        <v>26.85036296296296</v>
      </c>
      <c r="BR298">
        <v>27.49601111111111</v>
      </c>
      <c r="BS298">
        <v>999.9000000000001</v>
      </c>
      <c r="BT298">
        <v>0</v>
      </c>
      <c r="BU298">
        <v>0</v>
      </c>
      <c r="BV298">
        <v>9989.868518518519</v>
      </c>
      <c r="BW298">
        <v>0</v>
      </c>
      <c r="BX298">
        <v>6.576279999999999</v>
      </c>
      <c r="BY298">
        <v>-39.03237037037037</v>
      </c>
      <c r="BZ298">
        <v>1046.467037037037</v>
      </c>
      <c r="CA298">
        <v>1085.489629629629</v>
      </c>
      <c r="CB298">
        <v>0.8724557777777777</v>
      </c>
      <c r="CC298">
        <v>1060.38037037037</v>
      </c>
      <c r="CD298">
        <v>23.13194444444444</v>
      </c>
      <c r="CE298">
        <v>2.183364814814815</v>
      </c>
      <c r="CF298">
        <v>2.104009259259259</v>
      </c>
      <c r="CG298">
        <v>18.84075555555556</v>
      </c>
      <c r="CH298">
        <v>18.24953703703704</v>
      </c>
      <c r="CI298">
        <v>1999.991111111111</v>
      </c>
      <c r="CJ298">
        <v>0.9800014444444445</v>
      </c>
      <c r="CK298">
        <v>0.01999825555555556</v>
      </c>
      <c r="CL298">
        <v>0</v>
      </c>
      <c r="CM298">
        <v>2.299555555555556</v>
      </c>
      <c r="CN298">
        <v>0</v>
      </c>
      <c r="CO298">
        <v>9581.271481481483</v>
      </c>
      <c r="CP298">
        <v>16749.40370370371</v>
      </c>
      <c r="CQ298">
        <v>37.125</v>
      </c>
      <c r="CR298">
        <v>38.062</v>
      </c>
      <c r="CS298">
        <v>37.25</v>
      </c>
      <c r="CT298">
        <v>37.25</v>
      </c>
      <c r="CU298">
        <v>36.437</v>
      </c>
      <c r="CV298">
        <v>1959.991111111111</v>
      </c>
      <c r="CW298">
        <v>40</v>
      </c>
      <c r="CX298">
        <v>0</v>
      </c>
      <c r="CY298">
        <v>1678816615.5</v>
      </c>
      <c r="CZ298">
        <v>0</v>
      </c>
      <c r="DA298">
        <v>0</v>
      </c>
      <c r="DB298" t="s">
        <v>356</v>
      </c>
      <c r="DC298">
        <v>1678481775.6</v>
      </c>
      <c r="DD298">
        <v>1678481780.6</v>
      </c>
      <c r="DE298">
        <v>0</v>
      </c>
      <c r="DF298">
        <v>1.339</v>
      </c>
      <c r="DG298">
        <v>0.082</v>
      </c>
      <c r="DH298">
        <v>-1.99</v>
      </c>
      <c r="DI298">
        <v>-0.032</v>
      </c>
      <c r="DJ298">
        <v>420</v>
      </c>
      <c r="DK298">
        <v>29</v>
      </c>
      <c r="DL298">
        <v>0.33</v>
      </c>
      <c r="DM298">
        <v>0.22</v>
      </c>
      <c r="DN298">
        <v>-39.01189512195122</v>
      </c>
      <c r="DO298">
        <v>-0.986627874564499</v>
      </c>
      <c r="DP298">
        <v>0.1410346868789159</v>
      </c>
      <c r="DQ298">
        <v>0</v>
      </c>
      <c r="DR298">
        <v>0.8874518780487806</v>
      </c>
      <c r="DS298">
        <v>-0.254356264808362</v>
      </c>
      <c r="DT298">
        <v>0.03296958465468137</v>
      </c>
      <c r="DU298">
        <v>0</v>
      </c>
      <c r="DV298">
        <v>0</v>
      </c>
      <c r="DW298">
        <v>2</v>
      </c>
      <c r="DX298" t="s">
        <v>365</v>
      </c>
      <c r="DY298">
        <v>2.98351</v>
      </c>
      <c r="DZ298">
        <v>2.71567</v>
      </c>
      <c r="EA298">
        <v>0.179465</v>
      </c>
      <c r="EB298">
        <v>0.181375</v>
      </c>
      <c r="EC298">
        <v>0.108502</v>
      </c>
      <c r="ED298">
        <v>0.103515</v>
      </c>
      <c r="EE298">
        <v>26116.6</v>
      </c>
      <c r="EF298">
        <v>26137.5</v>
      </c>
      <c r="EG298">
        <v>29578.6</v>
      </c>
      <c r="EH298">
        <v>29525.7</v>
      </c>
      <c r="EI298">
        <v>34935.1</v>
      </c>
      <c r="EJ298">
        <v>35170.5</v>
      </c>
      <c r="EK298">
        <v>41673.5</v>
      </c>
      <c r="EL298">
        <v>42063.7</v>
      </c>
      <c r="EM298">
        <v>1.97415</v>
      </c>
      <c r="EN298">
        <v>1.90392</v>
      </c>
      <c r="EO298">
        <v>0.113659</v>
      </c>
      <c r="EP298">
        <v>0</v>
      </c>
      <c r="EQ298">
        <v>25.6476</v>
      </c>
      <c r="ER298">
        <v>999.9</v>
      </c>
      <c r="ES298">
        <v>49.3</v>
      </c>
      <c r="ET298">
        <v>33.4</v>
      </c>
      <c r="EU298">
        <v>28.007</v>
      </c>
      <c r="EV298">
        <v>63.0215</v>
      </c>
      <c r="EW298">
        <v>32.9127</v>
      </c>
      <c r="EX298">
        <v>1</v>
      </c>
      <c r="EY298">
        <v>-0.09867380000000001</v>
      </c>
      <c r="EZ298">
        <v>-0.0372331</v>
      </c>
      <c r="FA298">
        <v>20.3402</v>
      </c>
      <c r="FB298">
        <v>5.21804</v>
      </c>
      <c r="FC298">
        <v>12.0099</v>
      </c>
      <c r="FD298">
        <v>4.98905</v>
      </c>
      <c r="FE298">
        <v>3.2884</v>
      </c>
      <c r="FF298">
        <v>9999</v>
      </c>
      <c r="FG298">
        <v>9999</v>
      </c>
      <c r="FH298">
        <v>9999</v>
      </c>
      <c r="FI298">
        <v>999.9</v>
      </c>
      <c r="FJ298">
        <v>1.86768</v>
      </c>
      <c r="FK298">
        <v>1.86676</v>
      </c>
      <c r="FL298">
        <v>1.86615</v>
      </c>
      <c r="FM298">
        <v>1.86609</v>
      </c>
      <c r="FN298">
        <v>1.86798</v>
      </c>
      <c r="FO298">
        <v>1.87041</v>
      </c>
      <c r="FP298">
        <v>1.86905</v>
      </c>
      <c r="FQ298">
        <v>1.87042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-5.49</v>
      </c>
      <c r="GF298">
        <v>-0.1273</v>
      </c>
      <c r="GG298">
        <v>-2.056217051124162</v>
      </c>
      <c r="GH298">
        <v>-0.003737517340571005</v>
      </c>
      <c r="GI298">
        <v>5.982085394622747E-07</v>
      </c>
      <c r="GJ298">
        <v>-1.391655459703326E-10</v>
      </c>
      <c r="GK298">
        <v>-0.1764639834609928</v>
      </c>
      <c r="GL298">
        <v>-0.02035982196881906</v>
      </c>
      <c r="GM298">
        <v>0.001568582532168705</v>
      </c>
      <c r="GN298">
        <v>-2.657820970413759E-05</v>
      </c>
      <c r="GO298">
        <v>3</v>
      </c>
      <c r="GP298">
        <v>2314</v>
      </c>
      <c r="GQ298">
        <v>1</v>
      </c>
      <c r="GR298">
        <v>27</v>
      </c>
      <c r="GS298">
        <v>5580.6</v>
      </c>
      <c r="GT298">
        <v>5580.5</v>
      </c>
      <c r="GU298">
        <v>2.28516</v>
      </c>
      <c r="GV298">
        <v>2.21191</v>
      </c>
      <c r="GW298">
        <v>1.39771</v>
      </c>
      <c r="GX298">
        <v>2.34741</v>
      </c>
      <c r="GY298">
        <v>1.49536</v>
      </c>
      <c r="GZ298">
        <v>2.54517</v>
      </c>
      <c r="HA298">
        <v>39.1428</v>
      </c>
      <c r="HB298">
        <v>24.0525</v>
      </c>
      <c r="HC298">
        <v>18</v>
      </c>
      <c r="HD298">
        <v>527.367</v>
      </c>
      <c r="HE298">
        <v>438.654</v>
      </c>
      <c r="HF298">
        <v>24.7922</v>
      </c>
      <c r="HG298">
        <v>26.2186</v>
      </c>
      <c r="HH298">
        <v>30</v>
      </c>
      <c r="HI298">
        <v>26.2125</v>
      </c>
      <c r="HJ298">
        <v>26.1695</v>
      </c>
      <c r="HK298">
        <v>45.7306</v>
      </c>
      <c r="HL298">
        <v>24.4344</v>
      </c>
      <c r="HM298">
        <v>94.79940000000001</v>
      </c>
      <c r="HN298">
        <v>24.7057</v>
      </c>
      <c r="HO298">
        <v>1108.69</v>
      </c>
      <c r="HP298">
        <v>23.0325</v>
      </c>
      <c r="HQ298">
        <v>101.163</v>
      </c>
      <c r="HR298">
        <v>101.034</v>
      </c>
    </row>
    <row r="299" spans="1:226">
      <c r="A299">
        <v>283</v>
      </c>
      <c r="B299">
        <v>1678816615.5</v>
      </c>
      <c r="C299">
        <v>6296.400000095367</v>
      </c>
      <c r="D299" t="s">
        <v>927</v>
      </c>
      <c r="E299" t="s">
        <v>928</v>
      </c>
      <c r="F299">
        <v>5</v>
      </c>
      <c r="G299" t="s">
        <v>796</v>
      </c>
      <c r="H299" t="s">
        <v>354</v>
      </c>
      <c r="I299">
        <v>1678816607.714286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1118.383572856113</v>
      </c>
      <c r="AK299">
        <v>1087.757818181818</v>
      </c>
      <c r="AL299">
        <v>3.401776185489397</v>
      </c>
      <c r="AM299">
        <v>64.510054253129</v>
      </c>
      <c r="AN299">
        <f>(AP299 - AO299 + BO299*1E3/(8.314*(BQ299+273.15)) * AR299/BN299 * AQ299) * BN299/(100*BB299) * 1000/(1000 - AP299)</f>
        <v>0</v>
      </c>
      <c r="AO299">
        <v>23.15193894093601</v>
      </c>
      <c r="AP299">
        <v>24.07397696969696</v>
      </c>
      <c r="AQ299">
        <v>-0.00025726966367865</v>
      </c>
      <c r="AR299">
        <v>112.3375655850338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3.21</v>
      </c>
      <c r="BC299">
        <v>0.5</v>
      </c>
      <c r="BD299" t="s">
        <v>355</v>
      </c>
      <c r="BE299">
        <v>2</v>
      </c>
      <c r="BF299" t="b">
        <v>1</v>
      </c>
      <c r="BG299">
        <v>1678816607.714286</v>
      </c>
      <c r="BH299">
        <v>1037.179642857143</v>
      </c>
      <c r="BI299">
        <v>1076.271071428572</v>
      </c>
      <c r="BJ299">
        <v>24.03397142857143</v>
      </c>
      <c r="BK299">
        <v>23.15590714285714</v>
      </c>
      <c r="BL299">
        <v>1042.640357142857</v>
      </c>
      <c r="BM299">
        <v>24.16154642857143</v>
      </c>
      <c r="BN299">
        <v>500.0656071428572</v>
      </c>
      <c r="BO299">
        <v>90.95724285714286</v>
      </c>
      <c r="BP299">
        <v>0.09995665714285715</v>
      </c>
      <c r="BQ299">
        <v>26.85551785714286</v>
      </c>
      <c r="BR299">
        <v>27.50659642857143</v>
      </c>
      <c r="BS299">
        <v>999.9000000000002</v>
      </c>
      <c r="BT299">
        <v>0</v>
      </c>
      <c r="BU299">
        <v>0</v>
      </c>
      <c r="BV299">
        <v>9996.119999999999</v>
      </c>
      <c r="BW299">
        <v>0</v>
      </c>
      <c r="BX299">
        <v>6.576279999999999</v>
      </c>
      <c r="BY299">
        <v>-39.09053928571428</v>
      </c>
      <c r="BZ299">
        <v>1062.721071428571</v>
      </c>
      <c r="CA299">
        <v>1101.782857142857</v>
      </c>
      <c r="CB299">
        <v>0.8780654642857142</v>
      </c>
      <c r="CC299">
        <v>1076.271071428572</v>
      </c>
      <c r="CD299">
        <v>23.15590714285714</v>
      </c>
      <c r="CE299">
        <v>2.186065357142857</v>
      </c>
      <c r="CF299">
        <v>2.106198928571429</v>
      </c>
      <c r="CG299">
        <v>18.86054285714286</v>
      </c>
      <c r="CH299">
        <v>18.26613571428571</v>
      </c>
      <c r="CI299">
        <v>2000.027857142857</v>
      </c>
      <c r="CJ299">
        <v>0.980001642857143</v>
      </c>
      <c r="CK299">
        <v>0.01999805714285715</v>
      </c>
      <c r="CL299">
        <v>0</v>
      </c>
      <c r="CM299">
        <v>2.361789285714285</v>
      </c>
      <c r="CN299">
        <v>0</v>
      </c>
      <c r="CO299">
        <v>9579.702500000001</v>
      </c>
      <c r="CP299">
        <v>16749.70357142857</v>
      </c>
      <c r="CQ299">
        <v>37.125</v>
      </c>
      <c r="CR299">
        <v>38.062</v>
      </c>
      <c r="CS299">
        <v>37.25</v>
      </c>
      <c r="CT299">
        <v>37.25</v>
      </c>
      <c r="CU299">
        <v>36.437</v>
      </c>
      <c r="CV299">
        <v>1960.027857142857</v>
      </c>
      <c r="CW299">
        <v>40</v>
      </c>
      <c r="CX299">
        <v>0</v>
      </c>
      <c r="CY299">
        <v>1678816620.3</v>
      </c>
      <c r="CZ299">
        <v>0</v>
      </c>
      <c r="DA299">
        <v>0</v>
      </c>
      <c r="DB299" t="s">
        <v>356</v>
      </c>
      <c r="DC299">
        <v>1678481775.6</v>
      </c>
      <c r="DD299">
        <v>1678481780.6</v>
      </c>
      <c r="DE299">
        <v>0</v>
      </c>
      <c r="DF299">
        <v>1.339</v>
      </c>
      <c r="DG299">
        <v>0.082</v>
      </c>
      <c r="DH299">
        <v>-1.99</v>
      </c>
      <c r="DI299">
        <v>-0.032</v>
      </c>
      <c r="DJ299">
        <v>420</v>
      </c>
      <c r="DK299">
        <v>29</v>
      </c>
      <c r="DL299">
        <v>0.33</v>
      </c>
      <c r="DM299">
        <v>0.22</v>
      </c>
      <c r="DN299">
        <v>-39.03353902439024</v>
      </c>
      <c r="DO299">
        <v>-0.9032885017422042</v>
      </c>
      <c r="DP299">
        <v>0.1462373828254372</v>
      </c>
      <c r="DQ299">
        <v>0</v>
      </c>
      <c r="DR299">
        <v>0.883805024390244</v>
      </c>
      <c r="DS299">
        <v>0.05859940766550346</v>
      </c>
      <c r="DT299">
        <v>0.02888498988755722</v>
      </c>
      <c r="DU299">
        <v>1</v>
      </c>
      <c r="DV299">
        <v>1</v>
      </c>
      <c r="DW299">
        <v>2</v>
      </c>
      <c r="DX299" t="s">
        <v>357</v>
      </c>
      <c r="DY299">
        <v>2.9838</v>
      </c>
      <c r="DZ299">
        <v>2.71584</v>
      </c>
      <c r="EA299">
        <v>0.181274</v>
      </c>
      <c r="EB299">
        <v>0.183161</v>
      </c>
      <c r="EC299">
        <v>0.10853</v>
      </c>
      <c r="ED299">
        <v>0.103429</v>
      </c>
      <c r="EE299">
        <v>26058.7</v>
      </c>
      <c r="EF299">
        <v>26080.1</v>
      </c>
      <c r="EG299">
        <v>29578.2</v>
      </c>
      <c r="EH299">
        <v>29525.1</v>
      </c>
      <c r="EI299">
        <v>34933.7</v>
      </c>
      <c r="EJ299">
        <v>35173.4</v>
      </c>
      <c r="EK299">
        <v>41673</v>
      </c>
      <c r="EL299">
        <v>42063</v>
      </c>
      <c r="EM299">
        <v>1.97427</v>
      </c>
      <c r="EN299">
        <v>1.904</v>
      </c>
      <c r="EO299">
        <v>0.115</v>
      </c>
      <c r="EP299">
        <v>0</v>
      </c>
      <c r="EQ299">
        <v>25.6522</v>
      </c>
      <c r="ER299">
        <v>999.9</v>
      </c>
      <c r="ES299">
        <v>49.3</v>
      </c>
      <c r="ET299">
        <v>33.4</v>
      </c>
      <c r="EU299">
        <v>28.0051</v>
      </c>
      <c r="EV299">
        <v>62.1615</v>
      </c>
      <c r="EW299">
        <v>32.4479</v>
      </c>
      <c r="EX299">
        <v>1</v>
      </c>
      <c r="EY299">
        <v>-0.0976778</v>
      </c>
      <c r="EZ299">
        <v>0.278941</v>
      </c>
      <c r="FA299">
        <v>20.3406</v>
      </c>
      <c r="FB299">
        <v>5.21849</v>
      </c>
      <c r="FC299">
        <v>12.0099</v>
      </c>
      <c r="FD299">
        <v>4.9894</v>
      </c>
      <c r="FE299">
        <v>3.28855</v>
      </c>
      <c r="FF299">
        <v>9999</v>
      </c>
      <c r="FG299">
        <v>9999</v>
      </c>
      <c r="FH299">
        <v>9999</v>
      </c>
      <c r="FI299">
        <v>999.9</v>
      </c>
      <c r="FJ299">
        <v>1.86768</v>
      </c>
      <c r="FK299">
        <v>1.86676</v>
      </c>
      <c r="FL299">
        <v>1.86615</v>
      </c>
      <c r="FM299">
        <v>1.8661</v>
      </c>
      <c r="FN299">
        <v>1.86798</v>
      </c>
      <c r="FO299">
        <v>1.87039</v>
      </c>
      <c r="FP299">
        <v>1.86905</v>
      </c>
      <c r="FQ299">
        <v>1.87042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-5.53</v>
      </c>
      <c r="GF299">
        <v>-0.1272</v>
      </c>
      <c r="GG299">
        <v>-2.056217051124162</v>
      </c>
      <c r="GH299">
        <v>-0.003737517340571005</v>
      </c>
      <c r="GI299">
        <v>5.982085394622747E-07</v>
      </c>
      <c r="GJ299">
        <v>-1.391655459703326E-10</v>
      </c>
      <c r="GK299">
        <v>-0.1764639834609928</v>
      </c>
      <c r="GL299">
        <v>-0.02035982196881906</v>
      </c>
      <c r="GM299">
        <v>0.001568582532168705</v>
      </c>
      <c r="GN299">
        <v>-2.657820970413759E-05</v>
      </c>
      <c r="GO299">
        <v>3</v>
      </c>
      <c r="GP299">
        <v>2314</v>
      </c>
      <c r="GQ299">
        <v>1</v>
      </c>
      <c r="GR299">
        <v>27</v>
      </c>
      <c r="GS299">
        <v>5580.7</v>
      </c>
      <c r="GT299">
        <v>5580.6</v>
      </c>
      <c r="GU299">
        <v>2.31445</v>
      </c>
      <c r="GV299">
        <v>2.21191</v>
      </c>
      <c r="GW299">
        <v>1.39648</v>
      </c>
      <c r="GX299">
        <v>2.34863</v>
      </c>
      <c r="GY299">
        <v>1.49536</v>
      </c>
      <c r="GZ299">
        <v>2.54395</v>
      </c>
      <c r="HA299">
        <v>39.1428</v>
      </c>
      <c r="HB299">
        <v>24.0437</v>
      </c>
      <c r="HC299">
        <v>18</v>
      </c>
      <c r="HD299">
        <v>527.489</v>
      </c>
      <c r="HE299">
        <v>438.727</v>
      </c>
      <c r="HF299">
        <v>24.7657</v>
      </c>
      <c r="HG299">
        <v>26.2248</v>
      </c>
      <c r="HH299">
        <v>30.0008</v>
      </c>
      <c r="HI299">
        <v>26.2168</v>
      </c>
      <c r="HJ299">
        <v>26.1732</v>
      </c>
      <c r="HK299">
        <v>46.319</v>
      </c>
      <c r="HL299">
        <v>24.7094</v>
      </c>
      <c r="HM299">
        <v>94.79940000000001</v>
      </c>
      <c r="HN299">
        <v>24.6992</v>
      </c>
      <c r="HO299">
        <v>1122.05</v>
      </c>
      <c r="HP299">
        <v>23.0098</v>
      </c>
      <c r="HQ299">
        <v>101.162</v>
      </c>
      <c r="HR299">
        <v>101.032</v>
      </c>
    </row>
    <row r="300" spans="1:226">
      <c r="A300">
        <v>284</v>
      </c>
      <c r="B300">
        <v>1678816620.5</v>
      </c>
      <c r="C300">
        <v>6301.400000095367</v>
      </c>
      <c r="D300" t="s">
        <v>929</v>
      </c>
      <c r="E300" t="s">
        <v>930</v>
      </c>
      <c r="F300">
        <v>5</v>
      </c>
      <c r="G300" t="s">
        <v>796</v>
      </c>
      <c r="H300" t="s">
        <v>354</v>
      </c>
      <c r="I300">
        <v>1678816613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1135.788250200535</v>
      </c>
      <c r="AK300">
        <v>1104.967090909091</v>
      </c>
      <c r="AL300">
        <v>3.44039836536056</v>
      </c>
      <c r="AM300">
        <v>64.510054253129</v>
      </c>
      <c r="AN300">
        <f>(AP300 - AO300 + BO300*1E3/(8.314*(BQ300+273.15)) * AR300/BN300 * AQ300) * BN300/(100*BB300) * 1000/(1000 - AP300)</f>
        <v>0</v>
      </c>
      <c r="AO300">
        <v>23.09286204025733</v>
      </c>
      <c r="AP300">
        <v>24.05281757575758</v>
      </c>
      <c r="AQ300">
        <v>-0.006014972981108643</v>
      </c>
      <c r="AR300">
        <v>112.3375655850338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3.21</v>
      </c>
      <c r="BC300">
        <v>0.5</v>
      </c>
      <c r="BD300" t="s">
        <v>355</v>
      </c>
      <c r="BE300">
        <v>2</v>
      </c>
      <c r="BF300" t="b">
        <v>1</v>
      </c>
      <c r="BG300">
        <v>1678816613</v>
      </c>
      <c r="BH300">
        <v>1054.925185185185</v>
      </c>
      <c r="BI300">
        <v>1094.119259259259</v>
      </c>
      <c r="BJ300">
        <v>24.05815555555555</v>
      </c>
      <c r="BK300">
        <v>23.14365185185185</v>
      </c>
      <c r="BL300">
        <v>1060.438888888889</v>
      </c>
      <c r="BM300">
        <v>24.1855</v>
      </c>
      <c r="BN300">
        <v>500.0687777777777</v>
      </c>
      <c r="BO300">
        <v>90.95685185185185</v>
      </c>
      <c r="BP300">
        <v>0.09997389629629629</v>
      </c>
      <c r="BQ300">
        <v>26.86650740740741</v>
      </c>
      <c r="BR300">
        <v>27.52035925925926</v>
      </c>
      <c r="BS300">
        <v>999.9000000000001</v>
      </c>
      <c r="BT300">
        <v>0</v>
      </c>
      <c r="BU300">
        <v>0</v>
      </c>
      <c r="BV300">
        <v>9996.000000000002</v>
      </c>
      <c r="BW300">
        <v>0</v>
      </c>
      <c r="BX300">
        <v>6.576279999999999</v>
      </c>
      <c r="BY300">
        <v>-39.19316666666667</v>
      </c>
      <c r="BZ300">
        <v>1080.930740740741</v>
      </c>
      <c r="CA300">
        <v>1120.040370370371</v>
      </c>
      <c r="CB300">
        <v>0.9144913333333333</v>
      </c>
      <c r="CC300">
        <v>1094.119259259259</v>
      </c>
      <c r="CD300">
        <v>23.14365185185185</v>
      </c>
      <c r="CE300">
        <v>2.188254444444445</v>
      </c>
      <c r="CF300">
        <v>2.105075185185185</v>
      </c>
      <c r="CG300">
        <v>18.87657777777778</v>
      </c>
      <c r="CH300">
        <v>18.25762222222222</v>
      </c>
      <c r="CI300">
        <v>2000.014074074074</v>
      </c>
      <c r="CJ300">
        <v>0.9800014444444445</v>
      </c>
      <c r="CK300">
        <v>0.01999825555555556</v>
      </c>
      <c r="CL300">
        <v>0</v>
      </c>
      <c r="CM300">
        <v>2.344981481481481</v>
      </c>
      <c r="CN300">
        <v>0</v>
      </c>
      <c r="CO300">
        <v>9577.604074074074</v>
      </c>
      <c r="CP300">
        <v>16749.58888888889</v>
      </c>
      <c r="CQ300">
        <v>37.125</v>
      </c>
      <c r="CR300">
        <v>38.06666666666666</v>
      </c>
      <c r="CS300">
        <v>37.25</v>
      </c>
      <c r="CT300">
        <v>37.25</v>
      </c>
      <c r="CU300">
        <v>36.437</v>
      </c>
      <c r="CV300">
        <v>1960.014074074074</v>
      </c>
      <c r="CW300">
        <v>40</v>
      </c>
      <c r="CX300">
        <v>0</v>
      </c>
      <c r="CY300">
        <v>1678816625.7</v>
      </c>
      <c r="CZ300">
        <v>0</v>
      </c>
      <c r="DA300">
        <v>0</v>
      </c>
      <c r="DB300" t="s">
        <v>356</v>
      </c>
      <c r="DC300">
        <v>1678481775.6</v>
      </c>
      <c r="DD300">
        <v>1678481780.6</v>
      </c>
      <c r="DE300">
        <v>0</v>
      </c>
      <c r="DF300">
        <v>1.339</v>
      </c>
      <c r="DG300">
        <v>0.082</v>
      </c>
      <c r="DH300">
        <v>-1.99</v>
      </c>
      <c r="DI300">
        <v>-0.032</v>
      </c>
      <c r="DJ300">
        <v>420</v>
      </c>
      <c r="DK300">
        <v>29</v>
      </c>
      <c r="DL300">
        <v>0.33</v>
      </c>
      <c r="DM300">
        <v>0.22</v>
      </c>
      <c r="DN300">
        <v>-39.1326725</v>
      </c>
      <c r="DO300">
        <v>-0.9764499061912986</v>
      </c>
      <c r="DP300">
        <v>0.1475220762928382</v>
      </c>
      <c r="DQ300">
        <v>0</v>
      </c>
      <c r="DR300">
        <v>0.893390275</v>
      </c>
      <c r="DS300">
        <v>0.4025079737335812</v>
      </c>
      <c r="DT300">
        <v>0.03978460570433462</v>
      </c>
      <c r="DU300">
        <v>0</v>
      </c>
      <c r="DV300">
        <v>0</v>
      </c>
      <c r="DW300">
        <v>2</v>
      </c>
      <c r="DX300" t="s">
        <v>365</v>
      </c>
      <c r="DY300">
        <v>2.98336</v>
      </c>
      <c r="DZ300">
        <v>2.71541</v>
      </c>
      <c r="EA300">
        <v>0.183085</v>
      </c>
      <c r="EB300">
        <v>0.184913</v>
      </c>
      <c r="EC300">
        <v>0.108451</v>
      </c>
      <c r="ED300">
        <v>0.103193</v>
      </c>
      <c r="EE300">
        <v>26000</v>
      </c>
      <c r="EF300">
        <v>26023.6</v>
      </c>
      <c r="EG300">
        <v>29577.1</v>
      </c>
      <c r="EH300">
        <v>29524.6</v>
      </c>
      <c r="EI300">
        <v>34935.6</v>
      </c>
      <c r="EJ300">
        <v>35182.3</v>
      </c>
      <c r="EK300">
        <v>41671.5</v>
      </c>
      <c r="EL300">
        <v>42062.3</v>
      </c>
      <c r="EM300">
        <v>1.9738</v>
      </c>
      <c r="EN300">
        <v>1.904</v>
      </c>
      <c r="EO300">
        <v>0.114918</v>
      </c>
      <c r="EP300">
        <v>0</v>
      </c>
      <c r="EQ300">
        <v>25.6573</v>
      </c>
      <c r="ER300">
        <v>999.9</v>
      </c>
      <c r="ES300">
        <v>49.3</v>
      </c>
      <c r="ET300">
        <v>33.4</v>
      </c>
      <c r="EU300">
        <v>28.0079</v>
      </c>
      <c r="EV300">
        <v>62.8615</v>
      </c>
      <c r="EW300">
        <v>32.6162</v>
      </c>
      <c r="EX300">
        <v>1</v>
      </c>
      <c r="EY300">
        <v>-0.0964964</v>
      </c>
      <c r="EZ300">
        <v>0.51905</v>
      </c>
      <c r="FA300">
        <v>20.3399</v>
      </c>
      <c r="FB300">
        <v>5.21939</v>
      </c>
      <c r="FC300">
        <v>12.0099</v>
      </c>
      <c r="FD300">
        <v>4.9894</v>
      </c>
      <c r="FE300">
        <v>3.28855</v>
      </c>
      <c r="FF300">
        <v>9999</v>
      </c>
      <c r="FG300">
        <v>9999</v>
      </c>
      <c r="FH300">
        <v>9999</v>
      </c>
      <c r="FI300">
        <v>999.9</v>
      </c>
      <c r="FJ300">
        <v>1.86768</v>
      </c>
      <c r="FK300">
        <v>1.86675</v>
      </c>
      <c r="FL300">
        <v>1.86615</v>
      </c>
      <c r="FM300">
        <v>1.86607</v>
      </c>
      <c r="FN300">
        <v>1.86798</v>
      </c>
      <c r="FO300">
        <v>1.8704</v>
      </c>
      <c r="FP300">
        <v>1.86905</v>
      </c>
      <c r="FQ300">
        <v>1.87042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-5.59</v>
      </c>
      <c r="GF300">
        <v>-0.1275</v>
      </c>
      <c r="GG300">
        <v>-2.056217051124162</v>
      </c>
      <c r="GH300">
        <v>-0.003737517340571005</v>
      </c>
      <c r="GI300">
        <v>5.982085394622747E-07</v>
      </c>
      <c r="GJ300">
        <v>-1.391655459703326E-10</v>
      </c>
      <c r="GK300">
        <v>-0.1764639834609928</v>
      </c>
      <c r="GL300">
        <v>-0.02035982196881906</v>
      </c>
      <c r="GM300">
        <v>0.001568582532168705</v>
      </c>
      <c r="GN300">
        <v>-2.657820970413759E-05</v>
      </c>
      <c r="GO300">
        <v>3</v>
      </c>
      <c r="GP300">
        <v>2314</v>
      </c>
      <c r="GQ300">
        <v>1</v>
      </c>
      <c r="GR300">
        <v>27</v>
      </c>
      <c r="GS300">
        <v>5580.7</v>
      </c>
      <c r="GT300">
        <v>5580.7</v>
      </c>
      <c r="GU300">
        <v>2.34009</v>
      </c>
      <c r="GV300">
        <v>2.20459</v>
      </c>
      <c r="GW300">
        <v>1.39648</v>
      </c>
      <c r="GX300">
        <v>2.34497</v>
      </c>
      <c r="GY300">
        <v>1.49536</v>
      </c>
      <c r="GZ300">
        <v>2.48657</v>
      </c>
      <c r="HA300">
        <v>39.1428</v>
      </c>
      <c r="HB300">
        <v>24.035</v>
      </c>
      <c r="HC300">
        <v>18</v>
      </c>
      <c r="HD300">
        <v>527.21</v>
      </c>
      <c r="HE300">
        <v>438.755</v>
      </c>
      <c r="HF300">
        <v>24.7308</v>
      </c>
      <c r="HG300">
        <v>26.2308</v>
      </c>
      <c r="HH300">
        <v>30.0009</v>
      </c>
      <c r="HI300">
        <v>26.2206</v>
      </c>
      <c r="HJ300">
        <v>26.1766</v>
      </c>
      <c r="HK300">
        <v>46.8334</v>
      </c>
      <c r="HL300">
        <v>24.7094</v>
      </c>
      <c r="HM300">
        <v>94.79940000000001</v>
      </c>
      <c r="HN300">
        <v>24.6699</v>
      </c>
      <c r="HO300">
        <v>1142.08</v>
      </c>
      <c r="HP300">
        <v>23.0088</v>
      </c>
      <c r="HQ300">
        <v>101.158</v>
      </c>
      <c r="HR300">
        <v>101.03</v>
      </c>
    </row>
    <row r="301" spans="1:226">
      <c r="A301">
        <v>285</v>
      </c>
      <c r="B301">
        <v>1678816625.5</v>
      </c>
      <c r="C301">
        <v>6306.400000095367</v>
      </c>
      <c r="D301" t="s">
        <v>931</v>
      </c>
      <c r="E301" t="s">
        <v>932</v>
      </c>
      <c r="F301">
        <v>5</v>
      </c>
      <c r="G301" t="s">
        <v>796</v>
      </c>
      <c r="H301" t="s">
        <v>354</v>
      </c>
      <c r="I301">
        <v>1678816617.714286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1152.638928836883</v>
      </c>
      <c r="AK301">
        <v>1122.057212121212</v>
      </c>
      <c r="AL301">
        <v>3.417361660050138</v>
      </c>
      <c r="AM301">
        <v>64.510054253129</v>
      </c>
      <c r="AN301">
        <f>(AP301 - AO301 + BO301*1E3/(8.314*(BQ301+273.15)) * AR301/BN301 * AQ301) * BN301/(100*BB301) * 1000/(1000 - AP301)</f>
        <v>0</v>
      </c>
      <c r="AO301">
        <v>23.02506290476273</v>
      </c>
      <c r="AP301">
        <v>23.99839393939394</v>
      </c>
      <c r="AQ301">
        <v>-0.01167426752296</v>
      </c>
      <c r="AR301">
        <v>112.3375655850338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3.21</v>
      </c>
      <c r="BC301">
        <v>0.5</v>
      </c>
      <c r="BD301" t="s">
        <v>355</v>
      </c>
      <c r="BE301">
        <v>2</v>
      </c>
      <c r="BF301" t="b">
        <v>1</v>
      </c>
      <c r="BG301">
        <v>1678816617.714286</v>
      </c>
      <c r="BH301">
        <v>1070.728214285714</v>
      </c>
      <c r="BI301">
        <v>1109.888214285714</v>
      </c>
      <c r="BJ301">
        <v>24.05300714285714</v>
      </c>
      <c r="BK301">
        <v>23.10256428571429</v>
      </c>
      <c r="BL301">
        <v>1076.287857142857</v>
      </c>
      <c r="BM301">
        <v>24.18038928571428</v>
      </c>
      <c r="BN301">
        <v>500.0744642857143</v>
      </c>
      <c r="BO301">
        <v>90.95656071428571</v>
      </c>
      <c r="BP301">
        <v>0.09996698571428571</v>
      </c>
      <c r="BQ301">
        <v>26.87759285714285</v>
      </c>
      <c r="BR301">
        <v>27.53194642857143</v>
      </c>
      <c r="BS301">
        <v>999.9000000000002</v>
      </c>
      <c r="BT301">
        <v>0</v>
      </c>
      <c r="BU301">
        <v>0</v>
      </c>
      <c r="BV301">
        <v>9997.074999999999</v>
      </c>
      <c r="BW301">
        <v>0</v>
      </c>
      <c r="BX301">
        <v>6.576279999999999</v>
      </c>
      <c r="BY301">
        <v>-39.16009285714286</v>
      </c>
      <c r="BZ301">
        <v>1097.117142857143</v>
      </c>
      <c r="CA301">
        <v>1136.136071428571</v>
      </c>
      <c r="CB301">
        <v>0.9504343928571429</v>
      </c>
      <c r="CC301">
        <v>1109.888214285714</v>
      </c>
      <c r="CD301">
        <v>23.10256428571429</v>
      </c>
      <c r="CE301">
        <v>2.187778571428571</v>
      </c>
      <c r="CF301">
        <v>2.101330714285714</v>
      </c>
      <c r="CG301">
        <v>18.87309642857143</v>
      </c>
      <c r="CH301">
        <v>18.22922857142857</v>
      </c>
      <c r="CI301">
        <v>1999.999642857143</v>
      </c>
      <c r="CJ301">
        <v>0.9800013214285715</v>
      </c>
      <c r="CK301">
        <v>0.01999837857142858</v>
      </c>
      <c r="CL301">
        <v>0</v>
      </c>
      <c r="CM301">
        <v>2.440460714285714</v>
      </c>
      <c r="CN301">
        <v>0</v>
      </c>
      <c r="CO301">
        <v>9575.818214285713</v>
      </c>
      <c r="CP301">
        <v>16749.46071428572</v>
      </c>
      <c r="CQ301">
        <v>37.125</v>
      </c>
      <c r="CR301">
        <v>38.06874999999999</v>
      </c>
      <c r="CS301">
        <v>37.25</v>
      </c>
      <c r="CT301">
        <v>37.25</v>
      </c>
      <c r="CU301">
        <v>36.437</v>
      </c>
      <c r="CV301">
        <v>1959.999642857143</v>
      </c>
      <c r="CW301">
        <v>40</v>
      </c>
      <c r="CX301">
        <v>0</v>
      </c>
      <c r="CY301">
        <v>1678816630.5</v>
      </c>
      <c r="CZ301">
        <v>0</v>
      </c>
      <c r="DA301">
        <v>0</v>
      </c>
      <c r="DB301" t="s">
        <v>356</v>
      </c>
      <c r="DC301">
        <v>1678481775.6</v>
      </c>
      <c r="DD301">
        <v>1678481780.6</v>
      </c>
      <c r="DE301">
        <v>0</v>
      </c>
      <c r="DF301">
        <v>1.339</v>
      </c>
      <c r="DG301">
        <v>0.082</v>
      </c>
      <c r="DH301">
        <v>-1.99</v>
      </c>
      <c r="DI301">
        <v>-0.032</v>
      </c>
      <c r="DJ301">
        <v>420</v>
      </c>
      <c r="DK301">
        <v>29</v>
      </c>
      <c r="DL301">
        <v>0.33</v>
      </c>
      <c r="DM301">
        <v>0.22</v>
      </c>
      <c r="DN301">
        <v>-39.17619499999999</v>
      </c>
      <c r="DO301">
        <v>-0.09167279549708729</v>
      </c>
      <c r="DP301">
        <v>0.1140613057745706</v>
      </c>
      <c r="DQ301">
        <v>1</v>
      </c>
      <c r="DR301">
        <v>0.9283221999999999</v>
      </c>
      <c r="DS301">
        <v>0.4729766904315166</v>
      </c>
      <c r="DT301">
        <v>0.04606513310259724</v>
      </c>
      <c r="DU301">
        <v>0</v>
      </c>
      <c r="DV301">
        <v>1</v>
      </c>
      <c r="DW301">
        <v>2</v>
      </c>
      <c r="DX301" t="s">
        <v>357</v>
      </c>
      <c r="DY301">
        <v>2.98355</v>
      </c>
      <c r="DZ301">
        <v>2.71569</v>
      </c>
      <c r="EA301">
        <v>0.184875</v>
      </c>
      <c r="EB301">
        <v>0.186652</v>
      </c>
      <c r="EC301">
        <v>0.10828</v>
      </c>
      <c r="ED301">
        <v>0.10307</v>
      </c>
      <c r="EE301">
        <v>25942.9</v>
      </c>
      <c r="EF301">
        <v>25967.8</v>
      </c>
      <c r="EG301">
        <v>29576.9</v>
      </c>
      <c r="EH301">
        <v>29524.2</v>
      </c>
      <c r="EI301">
        <v>34942.1</v>
      </c>
      <c r="EJ301">
        <v>35186.8</v>
      </c>
      <c r="EK301">
        <v>41671</v>
      </c>
      <c r="EL301">
        <v>42061.7</v>
      </c>
      <c r="EM301">
        <v>1.97395</v>
      </c>
      <c r="EN301">
        <v>1.90368</v>
      </c>
      <c r="EO301">
        <v>0.114925</v>
      </c>
      <c r="EP301">
        <v>0</v>
      </c>
      <c r="EQ301">
        <v>25.6632</v>
      </c>
      <c r="ER301">
        <v>999.9</v>
      </c>
      <c r="ES301">
        <v>49.3</v>
      </c>
      <c r="ET301">
        <v>33.4</v>
      </c>
      <c r="EU301">
        <v>28.0049</v>
      </c>
      <c r="EV301">
        <v>63.0815</v>
      </c>
      <c r="EW301">
        <v>32.476</v>
      </c>
      <c r="EX301">
        <v>1</v>
      </c>
      <c r="EY301">
        <v>-0.0960086</v>
      </c>
      <c r="EZ301">
        <v>0.648962</v>
      </c>
      <c r="FA301">
        <v>20.3393</v>
      </c>
      <c r="FB301">
        <v>5.21909</v>
      </c>
      <c r="FC301">
        <v>12.0099</v>
      </c>
      <c r="FD301">
        <v>4.98965</v>
      </c>
      <c r="FE301">
        <v>3.28865</v>
      </c>
      <c r="FF301">
        <v>9999</v>
      </c>
      <c r="FG301">
        <v>9999</v>
      </c>
      <c r="FH301">
        <v>9999</v>
      </c>
      <c r="FI301">
        <v>999.9</v>
      </c>
      <c r="FJ301">
        <v>1.86768</v>
      </c>
      <c r="FK301">
        <v>1.86676</v>
      </c>
      <c r="FL301">
        <v>1.86615</v>
      </c>
      <c r="FM301">
        <v>1.86607</v>
      </c>
      <c r="FN301">
        <v>1.86797</v>
      </c>
      <c r="FO301">
        <v>1.87038</v>
      </c>
      <c r="FP301">
        <v>1.86905</v>
      </c>
      <c r="FQ301">
        <v>1.87043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-5.64</v>
      </c>
      <c r="GF301">
        <v>-0.1279</v>
      </c>
      <c r="GG301">
        <v>-2.056217051124162</v>
      </c>
      <c r="GH301">
        <v>-0.003737517340571005</v>
      </c>
      <c r="GI301">
        <v>5.982085394622747E-07</v>
      </c>
      <c r="GJ301">
        <v>-1.391655459703326E-10</v>
      </c>
      <c r="GK301">
        <v>-0.1764639834609928</v>
      </c>
      <c r="GL301">
        <v>-0.02035982196881906</v>
      </c>
      <c r="GM301">
        <v>0.001568582532168705</v>
      </c>
      <c r="GN301">
        <v>-2.657820970413759E-05</v>
      </c>
      <c r="GO301">
        <v>3</v>
      </c>
      <c r="GP301">
        <v>2314</v>
      </c>
      <c r="GQ301">
        <v>1</v>
      </c>
      <c r="GR301">
        <v>27</v>
      </c>
      <c r="GS301">
        <v>5580.8</v>
      </c>
      <c r="GT301">
        <v>5580.7</v>
      </c>
      <c r="GU301">
        <v>2.36938</v>
      </c>
      <c r="GV301">
        <v>2.20459</v>
      </c>
      <c r="GW301">
        <v>1.39648</v>
      </c>
      <c r="GX301">
        <v>2.34985</v>
      </c>
      <c r="GY301">
        <v>1.49536</v>
      </c>
      <c r="GZ301">
        <v>2.51099</v>
      </c>
      <c r="HA301">
        <v>39.1428</v>
      </c>
      <c r="HB301">
        <v>24.0525</v>
      </c>
      <c r="HC301">
        <v>18</v>
      </c>
      <c r="HD301">
        <v>527.345</v>
      </c>
      <c r="HE301">
        <v>438.589</v>
      </c>
      <c r="HF301">
        <v>24.6754</v>
      </c>
      <c r="HG301">
        <v>26.2364</v>
      </c>
      <c r="HH301">
        <v>30.0006</v>
      </c>
      <c r="HI301">
        <v>26.2246</v>
      </c>
      <c r="HJ301">
        <v>26.1805</v>
      </c>
      <c r="HK301">
        <v>47.4253</v>
      </c>
      <c r="HL301">
        <v>24.7094</v>
      </c>
      <c r="HM301">
        <v>94.79940000000001</v>
      </c>
      <c r="HN301">
        <v>24.6313</v>
      </c>
      <c r="HO301">
        <v>1155.44</v>
      </c>
      <c r="HP301">
        <v>23.0389</v>
      </c>
      <c r="HQ301">
        <v>101.157</v>
      </c>
      <c r="HR301">
        <v>101.029</v>
      </c>
    </row>
    <row r="302" spans="1:226">
      <c r="A302">
        <v>286</v>
      </c>
      <c r="B302">
        <v>1678816630.5</v>
      </c>
      <c r="C302">
        <v>6311.400000095367</v>
      </c>
      <c r="D302" t="s">
        <v>933</v>
      </c>
      <c r="E302" t="s">
        <v>934</v>
      </c>
      <c r="F302">
        <v>5</v>
      </c>
      <c r="G302" t="s">
        <v>796</v>
      </c>
      <c r="H302" t="s">
        <v>354</v>
      </c>
      <c r="I302">
        <v>1678816623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1169.838796725913</v>
      </c>
      <c r="AK302">
        <v>1139.198303030303</v>
      </c>
      <c r="AL302">
        <v>3.418574110426615</v>
      </c>
      <c r="AM302">
        <v>64.510054253129</v>
      </c>
      <c r="AN302">
        <f>(AP302 - AO302 + BO302*1E3/(8.314*(BQ302+273.15)) * AR302/BN302 * AQ302) * BN302/(100*BB302) * 1000/(1000 - AP302)</f>
        <v>0</v>
      </c>
      <c r="AO302">
        <v>23.01921767546949</v>
      </c>
      <c r="AP302">
        <v>23.95304545454545</v>
      </c>
      <c r="AQ302">
        <v>-0.007911186462591304</v>
      </c>
      <c r="AR302">
        <v>112.3375655850338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3.21</v>
      </c>
      <c r="BC302">
        <v>0.5</v>
      </c>
      <c r="BD302" t="s">
        <v>355</v>
      </c>
      <c r="BE302">
        <v>2</v>
      </c>
      <c r="BF302" t="b">
        <v>1</v>
      </c>
      <c r="BG302">
        <v>1678816623</v>
      </c>
      <c r="BH302">
        <v>1088.444814814815</v>
      </c>
      <c r="BI302">
        <v>1127.62</v>
      </c>
      <c r="BJ302">
        <v>24.01834814814815</v>
      </c>
      <c r="BK302">
        <v>23.05434074074074</v>
      </c>
      <c r="BL302">
        <v>1094.056666666667</v>
      </c>
      <c r="BM302">
        <v>24.14605555555556</v>
      </c>
      <c r="BN302">
        <v>500.0912222222222</v>
      </c>
      <c r="BO302">
        <v>90.95611851851852</v>
      </c>
      <c r="BP302">
        <v>0.1000131074074074</v>
      </c>
      <c r="BQ302">
        <v>26.88352592592592</v>
      </c>
      <c r="BR302">
        <v>27.53850740740741</v>
      </c>
      <c r="BS302">
        <v>999.9000000000001</v>
      </c>
      <c r="BT302">
        <v>0</v>
      </c>
      <c r="BU302">
        <v>0</v>
      </c>
      <c r="BV302">
        <v>9996.641481481482</v>
      </c>
      <c r="BW302">
        <v>0</v>
      </c>
      <c r="BX302">
        <v>6.576279999999999</v>
      </c>
      <c r="BY302">
        <v>-39.17528888888889</v>
      </c>
      <c r="BZ302">
        <v>1115.231481481482</v>
      </c>
      <c r="CA302">
        <v>1154.23037037037</v>
      </c>
      <c r="CB302">
        <v>0.9640069629629628</v>
      </c>
      <c r="CC302">
        <v>1127.62</v>
      </c>
      <c r="CD302">
        <v>23.05434074074074</v>
      </c>
      <c r="CE302">
        <v>2.184615185185185</v>
      </c>
      <c r="CF302">
        <v>2.096934444444444</v>
      </c>
      <c r="CG302">
        <v>18.84992222222222</v>
      </c>
      <c r="CH302">
        <v>18.19588518518519</v>
      </c>
      <c r="CI302">
        <v>1999.970740740741</v>
      </c>
      <c r="CJ302">
        <v>0.9800012222222223</v>
      </c>
      <c r="CK302">
        <v>0.01999847777777778</v>
      </c>
      <c r="CL302">
        <v>0</v>
      </c>
      <c r="CM302">
        <v>2.448781481481481</v>
      </c>
      <c r="CN302">
        <v>0</v>
      </c>
      <c r="CO302">
        <v>9573.909629629628</v>
      </c>
      <c r="CP302">
        <v>16749.21111111112</v>
      </c>
      <c r="CQ302">
        <v>37.125</v>
      </c>
      <c r="CR302">
        <v>38.07133333333333</v>
      </c>
      <c r="CS302">
        <v>37.25</v>
      </c>
      <c r="CT302">
        <v>37.25</v>
      </c>
      <c r="CU302">
        <v>36.437</v>
      </c>
      <c r="CV302">
        <v>1959.970740740741</v>
      </c>
      <c r="CW302">
        <v>40</v>
      </c>
      <c r="CX302">
        <v>0</v>
      </c>
      <c r="CY302">
        <v>1678816635.9</v>
      </c>
      <c r="CZ302">
        <v>0</v>
      </c>
      <c r="DA302">
        <v>0</v>
      </c>
      <c r="DB302" t="s">
        <v>356</v>
      </c>
      <c r="DC302">
        <v>1678481775.6</v>
      </c>
      <c r="DD302">
        <v>1678481780.6</v>
      </c>
      <c r="DE302">
        <v>0</v>
      </c>
      <c r="DF302">
        <v>1.339</v>
      </c>
      <c r="DG302">
        <v>0.082</v>
      </c>
      <c r="DH302">
        <v>-1.99</v>
      </c>
      <c r="DI302">
        <v>-0.032</v>
      </c>
      <c r="DJ302">
        <v>420</v>
      </c>
      <c r="DK302">
        <v>29</v>
      </c>
      <c r="DL302">
        <v>0.33</v>
      </c>
      <c r="DM302">
        <v>0.22</v>
      </c>
      <c r="DN302">
        <v>-39.14846829268293</v>
      </c>
      <c r="DO302">
        <v>0.02174843205568736</v>
      </c>
      <c r="DP302">
        <v>0.1135285940966985</v>
      </c>
      <c r="DQ302">
        <v>1</v>
      </c>
      <c r="DR302">
        <v>0.949951292682927</v>
      </c>
      <c r="DS302">
        <v>0.1856968850174217</v>
      </c>
      <c r="DT302">
        <v>0.02963081057331051</v>
      </c>
      <c r="DU302">
        <v>0</v>
      </c>
      <c r="DV302">
        <v>1</v>
      </c>
      <c r="DW302">
        <v>2</v>
      </c>
      <c r="DX302" t="s">
        <v>357</v>
      </c>
      <c r="DY302">
        <v>2.98321</v>
      </c>
      <c r="DZ302">
        <v>2.71552</v>
      </c>
      <c r="EA302">
        <v>0.186652</v>
      </c>
      <c r="EB302">
        <v>0.188366</v>
      </c>
      <c r="EC302">
        <v>0.108144</v>
      </c>
      <c r="ED302">
        <v>0.103053</v>
      </c>
      <c r="EE302">
        <v>25885.4</v>
      </c>
      <c r="EF302">
        <v>25912.9</v>
      </c>
      <c r="EG302">
        <v>29575.9</v>
      </c>
      <c r="EH302">
        <v>29524</v>
      </c>
      <c r="EI302">
        <v>34946.5</v>
      </c>
      <c r="EJ302">
        <v>35187.3</v>
      </c>
      <c r="EK302">
        <v>41669.7</v>
      </c>
      <c r="EL302">
        <v>42061.5</v>
      </c>
      <c r="EM302">
        <v>1.97348</v>
      </c>
      <c r="EN302">
        <v>1.9036</v>
      </c>
      <c r="EO302">
        <v>0.113927</v>
      </c>
      <c r="EP302">
        <v>0</v>
      </c>
      <c r="EQ302">
        <v>25.6695</v>
      </c>
      <c r="ER302">
        <v>999.9</v>
      </c>
      <c r="ES302">
        <v>49.3</v>
      </c>
      <c r="ET302">
        <v>33.4</v>
      </c>
      <c r="EU302">
        <v>28.0051</v>
      </c>
      <c r="EV302">
        <v>62.5815</v>
      </c>
      <c r="EW302">
        <v>33.0529</v>
      </c>
      <c r="EX302">
        <v>1</v>
      </c>
      <c r="EY302">
        <v>-0.0953049</v>
      </c>
      <c r="EZ302">
        <v>0.700379</v>
      </c>
      <c r="FA302">
        <v>20.3389</v>
      </c>
      <c r="FB302">
        <v>5.21969</v>
      </c>
      <c r="FC302">
        <v>12.0099</v>
      </c>
      <c r="FD302">
        <v>4.9896</v>
      </c>
      <c r="FE302">
        <v>3.28865</v>
      </c>
      <c r="FF302">
        <v>9999</v>
      </c>
      <c r="FG302">
        <v>9999</v>
      </c>
      <c r="FH302">
        <v>9999</v>
      </c>
      <c r="FI302">
        <v>999.9</v>
      </c>
      <c r="FJ302">
        <v>1.86769</v>
      </c>
      <c r="FK302">
        <v>1.86675</v>
      </c>
      <c r="FL302">
        <v>1.86615</v>
      </c>
      <c r="FM302">
        <v>1.86606</v>
      </c>
      <c r="FN302">
        <v>1.86796</v>
      </c>
      <c r="FO302">
        <v>1.87039</v>
      </c>
      <c r="FP302">
        <v>1.86905</v>
      </c>
      <c r="FQ302">
        <v>1.87042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-5.69</v>
      </c>
      <c r="GF302">
        <v>-0.1283</v>
      </c>
      <c r="GG302">
        <v>-2.056217051124162</v>
      </c>
      <c r="GH302">
        <v>-0.003737517340571005</v>
      </c>
      <c r="GI302">
        <v>5.982085394622747E-07</v>
      </c>
      <c r="GJ302">
        <v>-1.391655459703326E-10</v>
      </c>
      <c r="GK302">
        <v>-0.1764639834609928</v>
      </c>
      <c r="GL302">
        <v>-0.02035982196881906</v>
      </c>
      <c r="GM302">
        <v>0.001568582532168705</v>
      </c>
      <c r="GN302">
        <v>-2.657820970413759E-05</v>
      </c>
      <c r="GO302">
        <v>3</v>
      </c>
      <c r="GP302">
        <v>2314</v>
      </c>
      <c r="GQ302">
        <v>1</v>
      </c>
      <c r="GR302">
        <v>27</v>
      </c>
      <c r="GS302">
        <v>5580.9</v>
      </c>
      <c r="GT302">
        <v>5580.8</v>
      </c>
      <c r="GU302">
        <v>2.39502</v>
      </c>
      <c r="GV302">
        <v>2.21436</v>
      </c>
      <c r="GW302">
        <v>1.39648</v>
      </c>
      <c r="GX302">
        <v>2.34741</v>
      </c>
      <c r="GY302">
        <v>1.49536</v>
      </c>
      <c r="GZ302">
        <v>2.3999</v>
      </c>
      <c r="HA302">
        <v>39.1428</v>
      </c>
      <c r="HB302">
        <v>24.035</v>
      </c>
      <c r="HC302">
        <v>18</v>
      </c>
      <c r="HD302">
        <v>527.067</v>
      </c>
      <c r="HE302">
        <v>438.575</v>
      </c>
      <c r="HF302">
        <v>24.6191</v>
      </c>
      <c r="HG302">
        <v>26.243</v>
      </c>
      <c r="HH302">
        <v>30.0007</v>
      </c>
      <c r="HI302">
        <v>26.2284</v>
      </c>
      <c r="HJ302">
        <v>26.1846</v>
      </c>
      <c r="HK302">
        <v>47.9386</v>
      </c>
      <c r="HL302">
        <v>24.7094</v>
      </c>
      <c r="HM302">
        <v>94.79940000000001</v>
      </c>
      <c r="HN302">
        <v>24.5903</v>
      </c>
      <c r="HO302">
        <v>1175.48</v>
      </c>
      <c r="HP302">
        <v>23.0389</v>
      </c>
      <c r="HQ302">
        <v>101.154</v>
      </c>
      <c r="HR302">
        <v>101.028</v>
      </c>
    </row>
    <row r="303" spans="1:226">
      <c r="A303">
        <v>287</v>
      </c>
      <c r="B303">
        <v>1678816635.5</v>
      </c>
      <c r="C303">
        <v>6316.400000095367</v>
      </c>
      <c r="D303" t="s">
        <v>935</v>
      </c>
      <c r="E303" t="s">
        <v>936</v>
      </c>
      <c r="F303">
        <v>5</v>
      </c>
      <c r="G303" t="s">
        <v>796</v>
      </c>
      <c r="H303" t="s">
        <v>354</v>
      </c>
      <c r="I303">
        <v>1678816627.714286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1186.812344023479</v>
      </c>
      <c r="AK303">
        <v>1156.141454545455</v>
      </c>
      <c r="AL303">
        <v>3.388068820071808</v>
      </c>
      <c r="AM303">
        <v>64.510054253129</v>
      </c>
      <c r="AN303">
        <f>(AP303 - AO303 + BO303*1E3/(8.314*(BQ303+273.15)) * AR303/BN303 * AQ303) * BN303/(100*BB303) * 1000/(1000 - AP303)</f>
        <v>0</v>
      </c>
      <c r="AO303">
        <v>23.0159294936094</v>
      </c>
      <c r="AP303">
        <v>23.9212012121212</v>
      </c>
      <c r="AQ303">
        <v>-0.006110634028729822</v>
      </c>
      <c r="AR303">
        <v>112.3375655850338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3.21</v>
      </c>
      <c r="BC303">
        <v>0.5</v>
      </c>
      <c r="BD303" t="s">
        <v>355</v>
      </c>
      <c r="BE303">
        <v>2</v>
      </c>
      <c r="BF303" t="b">
        <v>1</v>
      </c>
      <c r="BG303">
        <v>1678816627.714286</v>
      </c>
      <c r="BH303">
        <v>1104.2175</v>
      </c>
      <c r="BI303">
        <v>1143.338214285714</v>
      </c>
      <c r="BJ303">
        <v>23.97773214285715</v>
      </c>
      <c r="BK303">
        <v>23.02509285714286</v>
      </c>
      <c r="BL303">
        <v>1109.875357142857</v>
      </c>
      <c r="BM303">
        <v>24.10580357142857</v>
      </c>
      <c r="BN303">
        <v>500.0861785714287</v>
      </c>
      <c r="BO303">
        <v>90.95637500000001</v>
      </c>
      <c r="BP303">
        <v>0.09997963928571428</v>
      </c>
      <c r="BQ303">
        <v>26.88487142857143</v>
      </c>
      <c r="BR303">
        <v>27.53985</v>
      </c>
      <c r="BS303">
        <v>999.9000000000002</v>
      </c>
      <c r="BT303">
        <v>0</v>
      </c>
      <c r="BU303">
        <v>0</v>
      </c>
      <c r="BV303">
        <v>10002.0725</v>
      </c>
      <c r="BW303">
        <v>0</v>
      </c>
      <c r="BX303">
        <v>6.576279999999999</v>
      </c>
      <c r="BY303">
        <v>-39.12063214285714</v>
      </c>
      <c r="BZ303">
        <v>1131.343571428571</v>
      </c>
      <c r="CA303">
        <v>1170.284285714286</v>
      </c>
      <c r="CB303">
        <v>0.9526482500000001</v>
      </c>
      <c r="CC303">
        <v>1143.338214285714</v>
      </c>
      <c r="CD303">
        <v>23.02509285714286</v>
      </c>
      <c r="CE303">
        <v>2.180928214285714</v>
      </c>
      <c r="CF303">
        <v>2.094279285714286</v>
      </c>
      <c r="CG303">
        <v>18.82288571428571</v>
      </c>
      <c r="CH303">
        <v>18.17573571428571</v>
      </c>
      <c r="CI303">
        <v>1999.990357142857</v>
      </c>
      <c r="CJ303">
        <v>0.9800013214285715</v>
      </c>
      <c r="CK303">
        <v>0.01999837857142858</v>
      </c>
      <c r="CL303">
        <v>0</v>
      </c>
      <c r="CM303">
        <v>2.392878571428572</v>
      </c>
      <c r="CN303">
        <v>0</v>
      </c>
      <c r="CO303">
        <v>9572.550357142856</v>
      </c>
      <c r="CP303">
        <v>16749.37857142857</v>
      </c>
      <c r="CQ303">
        <v>37.12721428571428</v>
      </c>
      <c r="CR303">
        <v>38.06874999999999</v>
      </c>
      <c r="CS303">
        <v>37.25</v>
      </c>
      <c r="CT303">
        <v>37.25</v>
      </c>
      <c r="CU303">
        <v>36.437</v>
      </c>
      <c r="CV303">
        <v>1959.990357142857</v>
      </c>
      <c r="CW303">
        <v>40</v>
      </c>
      <c r="CX303">
        <v>0</v>
      </c>
      <c r="CY303">
        <v>1678816640.7</v>
      </c>
      <c r="CZ303">
        <v>0</v>
      </c>
      <c r="DA303">
        <v>0</v>
      </c>
      <c r="DB303" t="s">
        <v>356</v>
      </c>
      <c r="DC303">
        <v>1678481775.6</v>
      </c>
      <c r="DD303">
        <v>1678481780.6</v>
      </c>
      <c r="DE303">
        <v>0</v>
      </c>
      <c r="DF303">
        <v>1.339</v>
      </c>
      <c r="DG303">
        <v>0.082</v>
      </c>
      <c r="DH303">
        <v>-1.99</v>
      </c>
      <c r="DI303">
        <v>-0.032</v>
      </c>
      <c r="DJ303">
        <v>420</v>
      </c>
      <c r="DK303">
        <v>29</v>
      </c>
      <c r="DL303">
        <v>0.33</v>
      </c>
      <c r="DM303">
        <v>0.22</v>
      </c>
      <c r="DN303">
        <v>-39.16513170731707</v>
      </c>
      <c r="DO303">
        <v>0.7106299651567815</v>
      </c>
      <c r="DP303">
        <v>0.09979752291521007</v>
      </c>
      <c r="DQ303">
        <v>0</v>
      </c>
      <c r="DR303">
        <v>0.952195780487805</v>
      </c>
      <c r="DS303">
        <v>-0.1413102020905938</v>
      </c>
      <c r="DT303">
        <v>0.02658239378043588</v>
      </c>
      <c r="DU303">
        <v>0</v>
      </c>
      <c r="DV303">
        <v>0</v>
      </c>
      <c r="DW303">
        <v>2</v>
      </c>
      <c r="DX303" t="s">
        <v>365</v>
      </c>
      <c r="DY303">
        <v>2.98354</v>
      </c>
      <c r="DZ303">
        <v>2.71568</v>
      </c>
      <c r="EA303">
        <v>0.188398</v>
      </c>
      <c r="EB303">
        <v>0.190101</v>
      </c>
      <c r="EC303">
        <v>0.108047</v>
      </c>
      <c r="ED303">
        <v>0.103049</v>
      </c>
      <c r="EE303">
        <v>25830.2</v>
      </c>
      <c r="EF303">
        <v>25857.3</v>
      </c>
      <c r="EG303">
        <v>29576.2</v>
      </c>
      <c r="EH303">
        <v>29523.8</v>
      </c>
      <c r="EI303">
        <v>34950.6</v>
      </c>
      <c r="EJ303">
        <v>35187.4</v>
      </c>
      <c r="EK303">
        <v>41670</v>
      </c>
      <c r="EL303">
        <v>42061.3</v>
      </c>
      <c r="EM303">
        <v>1.97377</v>
      </c>
      <c r="EN303">
        <v>1.90333</v>
      </c>
      <c r="EO303">
        <v>0.115108</v>
      </c>
      <c r="EP303">
        <v>0</v>
      </c>
      <c r="EQ303">
        <v>25.6767</v>
      </c>
      <c r="ER303">
        <v>999.9</v>
      </c>
      <c r="ES303">
        <v>49.3</v>
      </c>
      <c r="ET303">
        <v>33.4</v>
      </c>
      <c r="EU303">
        <v>28.0034</v>
      </c>
      <c r="EV303">
        <v>62.6815</v>
      </c>
      <c r="EW303">
        <v>32.5361</v>
      </c>
      <c r="EX303">
        <v>1</v>
      </c>
      <c r="EY303">
        <v>-0.094906</v>
      </c>
      <c r="EZ303">
        <v>0.708587</v>
      </c>
      <c r="FA303">
        <v>20.339</v>
      </c>
      <c r="FB303">
        <v>5.21894</v>
      </c>
      <c r="FC303">
        <v>12.0099</v>
      </c>
      <c r="FD303">
        <v>4.98945</v>
      </c>
      <c r="FE303">
        <v>3.28865</v>
      </c>
      <c r="FF303">
        <v>9999</v>
      </c>
      <c r="FG303">
        <v>9999</v>
      </c>
      <c r="FH303">
        <v>9999</v>
      </c>
      <c r="FI303">
        <v>999.9</v>
      </c>
      <c r="FJ303">
        <v>1.86768</v>
      </c>
      <c r="FK303">
        <v>1.86675</v>
      </c>
      <c r="FL303">
        <v>1.86615</v>
      </c>
      <c r="FM303">
        <v>1.86604</v>
      </c>
      <c r="FN303">
        <v>1.86798</v>
      </c>
      <c r="FO303">
        <v>1.87039</v>
      </c>
      <c r="FP303">
        <v>1.86905</v>
      </c>
      <c r="FQ303">
        <v>1.87042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-5.74</v>
      </c>
      <c r="GF303">
        <v>-0.1286</v>
      </c>
      <c r="GG303">
        <v>-2.056217051124162</v>
      </c>
      <c r="GH303">
        <v>-0.003737517340571005</v>
      </c>
      <c r="GI303">
        <v>5.982085394622747E-07</v>
      </c>
      <c r="GJ303">
        <v>-1.391655459703326E-10</v>
      </c>
      <c r="GK303">
        <v>-0.1764639834609928</v>
      </c>
      <c r="GL303">
        <v>-0.02035982196881906</v>
      </c>
      <c r="GM303">
        <v>0.001568582532168705</v>
      </c>
      <c r="GN303">
        <v>-2.657820970413759E-05</v>
      </c>
      <c r="GO303">
        <v>3</v>
      </c>
      <c r="GP303">
        <v>2314</v>
      </c>
      <c r="GQ303">
        <v>1</v>
      </c>
      <c r="GR303">
        <v>27</v>
      </c>
      <c r="GS303">
        <v>5581</v>
      </c>
      <c r="GT303">
        <v>5580.9</v>
      </c>
      <c r="GU303">
        <v>2.42554</v>
      </c>
      <c r="GV303">
        <v>2.21313</v>
      </c>
      <c r="GW303">
        <v>1.39771</v>
      </c>
      <c r="GX303">
        <v>2.34741</v>
      </c>
      <c r="GY303">
        <v>1.49536</v>
      </c>
      <c r="GZ303">
        <v>2.45361</v>
      </c>
      <c r="HA303">
        <v>39.118</v>
      </c>
      <c r="HB303">
        <v>24.0525</v>
      </c>
      <c r="HC303">
        <v>18</v>
      </c>
      <c r="HD303">
        <v>527.306</v>
      </c>
      <c r="HE303">
        <v>438.44</v>
      </c>
      <c r="HF303">
        <v>24.571</v>
      </c>
      <c r="HG303">
        <v>26.2486</v>
      </c>
      <c r="HH303">
        <v>30.0007</v>
      </c>
      <c r="HI303">
        <v>26.2329</v>
      </c>
      <c r="HJ303">
        <v>26.1885</v>
      </c>
      <c r="HK303">
        <v>48.5275</v>
      </c>
      <c r="HL303">
        <v>24.7094</v>
      </c>
      <c r="HM303">
        <v>94.79940000000001</v>
      </c>
      <c r="HN303">
        <v>24.5552</v>
      </c>
      <c r="HO303">
        <v>1188.85</v>
      </c>
      <c r="HP303">
        <v>23.0538</v>
      </c>
      <c r="HQ303">
        <v>101.155</v>
      </c>
      <c r="HR303">
        <v>101.028</v>
      </c>
    </row>
    <row r="304" spans="1:226">
      <c r="A304">
        <v>288</v>
      </c>
      <c r="B304">
        <v>1678816640.5</v>
      </c>
      <c r="C304">
        <v>6321.400000095367</v>
      </c>
      <c r="D304" t="s">
        <v>937</v>
      </c>
      <c r="E304" t="s">
        <v>938</v>
      </c>
      <c r="F304">
        <v>5</v>
      </c>
      <c r="G304" t="s">
        <v>796</v>
      </c>
      <c r="H304" t="s">
        <v>354</v>
      </c>
      <c r="I304">
        <v>1678816633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1204.114093001331</v>
      </c>
      <c r="AK304">
        <v>1173.276484848485</v>
      </c>
      <c r="AL304">
        <v>3.428653902920353</v>
      </c>
      <c r="AM304">
        <v>64.510054253129</v>
      </c>
      <c r="AN304">
        <f>(AP304 - AO304 + BO304*1E3/(8.314*(BQ304+273.15)) * AR304/BN304 * AQ304) * BN304/(100*BB304) * 1000/(1000 - AP304)</f>
        <v>0</v>
      </c>
      <c r="AO304">
        <v>23.01508794368917</v>
      </c>
      <c r="AP304">
        <v>23.8993612121212</v>
      </c>
      <c r="AQ304">
        <v>-0.001499201979671815</v>
      </c>
      <c r="AR304">
        <v>112.3375655850338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3.21</v>
      </c>
      <c r="BC304">
        <v>0.5</v>
      </c>
      <c r="BD304" t="s">
        <v>355</v>
      </c>
      <c r="BE304">
        <v>2</v>
      </c>
      <c r="BF304" t="b">
        <v>1</v>
      </c>
      <c r="BG304">
        <v>1678816633</v>
      </c>
      <c r="BH304">
        <v>1121.879259259259</v>
      </c>
      <c r="BI304">
        <v>1161.039259259259</v>
      </c>
      <c r="BJ304">
        <v>23.93724814814815</v>
      </c>
      <c r="BK304">
        <v>23.01741111111111</v>
      </c>
      <c r="BL304">
        <v>1127.588148148148</v>
      </c>
      <c r="BM304">
        <v>24.06567407407408</v>
      </c>
      <c r="BN304">
        <v>500.0826296296296</v>
      </c>
      <c r="BO304">
        <v>90.95652962962964</v>
      </c>
      <c r="BP304">
        <v>0.0999882111111111</v>
      </c>
      <c r="BQ304">
        <v>26.88411111111111</v>
      </c>
      <c r="BR304">
        <v>27.54693333333333</v>
      </c>
      <c r="BS304">
        <v>999.9000000000001</v>
      </c>
      <c r="BT304">
        <v>0</v>
      </c>
      <c r="BU304">
        <v>0</v>
      </c>
      <c r="BV304">
        <v>10003.44851851852</v>
      </c>
      <c r="BW304">
        <v>0</v>
      </c>
      <c r="BX304">
        <v>6.576279999999999</v>
      </c>
      <c r="BY304">
        <v>-39.16026666666667</v>
      </c>
      <c r="BZ304">
        <v>1149.391111111111</v>
      </c>
      <c r="CA304">
        <v>1188.392592592593</v>
      </c>
      <c r="CB304">
        <v>0.9198370740740741</v>
      </c>
      <c r="CC304">
        <v>1161.039259259259</v>
      </c>
      <c r="CD304">
        <v>23.01741111111111</v>
      </c>
      <c r="CE304">
        <v>2.177248888888889</v>
      </c>
      <c r="CF304">
        <v>2.093584814814815</v>
      </c>
      <c r="CG304">
        <v>18.79588518518519</v>
      </c>
      <c r="CH304">
        <v>18.17045555555556</v>
      </c>
      <c r="CI304">
        <v>1999.975555555556</v>
      </c>
      <c r="CJ304">
        <v>0.9800013333333334</v>
      </c>
      <c r="CK304">
        <v>0.01999836666666667</v>
      </c>
      <c r="CL304">
        <v>0</v>
      </c>
      <c r="CM304">
        <v>2.337333333333333</v>
      </c>
      <c r="CN304">
        <v>0</v>
      </c>
      <c r="CO304">
        <v>9570.967777777778</v>
      </c>
      <c r="CP304">
        <v>16749.25185185185</v>
      </c>
      <c r="CQ304">
        <v>37.12959259259259</v>
      </c>
      <c r="CR304">
        <v>38.07833333333333</v>
      </c>
      <c r="CS304">
        <v>37.25</v>
      </c>
      <c r="CT304">
        <v>37.25</v>
      </c>
      <c r="CU304">
        <v>36.437</v>
      </c>
      <c r="CV304">
        <v>1959.975555555556</v>
      </c>
      <c r="CW304">
        <v>40</v>
      </c>
      <c r="CX304">
        <v>0</v>
      </c>
      <c r="CY304">
        <v>1678816646.1</v>
      </c>
      <c r="CZ304">
        <v>0</v>
      </c>
      <c r="DA304">
        <v>0</v>
      </c>
      <c r="DB304" t="s">
        <v>356</v>
      </c>
      <c r="DC304">
        <v>1678481775.6</v>
      </c>
      <c r="DD304">
        <v>1678481780.6</v>
      </c>
      <c r="DE304">
        <v>0</v>
      </c>
      <c r="DF304">
        <v>1.339</v>
      </c>
      <c r="DG304">
        <v>0.082</v>
      </c>
      <c r="DH304">
        <v>-1.99</v>
      </c>
      <c r="DI304">
        <v>-0.032</v>
      </c>
      <c r="DJ304">
        <v>420</v>
      </c>
      <c r="DK304">
        <v>29</v>
      </c>
      <c r="DL304">
        <v>0.33</v>
      </c>
      <c r="DM304">
        <v>0.22</v>
      </c>
      <c r="DN304">
        <v>-39.15785365853659</v>
      </c>
      <c r="DO304">
        <v>-0.3214243902439032</v>
      </c>
      <c r="DP304">
        <v>0.09866379496975902</v>
      </c>
      <c r="DQ304">
        <v>0</v>
      </c>
      <c r="DR304">
        <v>0.9390463902439026</v>
      </c>
      <c r="DS304">
        <v>-0.3656078675958194</v>
      </c>
      <c r="DT304">
        <v>0.03651639985853203</v>
      </c>
      <c r="DU304">
        <v>0</v>
      </c>
      <c r="DV304">
        <v>0</v>
      </c>
      <c r="DW304">
        <v>2</v>
      </c>
      <c r="DX304" t="s">
        <v>365</v>
      </c>
      <c r="DY304">
        <v>2.98373</v>
      </c>
      <c r="DZ304">
        <v>2.71576</v>
      </c>
      <c r="EA304">
        <v>0.190149</v>
      </c>
      <c r="EB304">
        <v>0.191785</v>
      </c>
      <c r="EC304">
        <v>0.107978</v>
      </c>
      <c r="ED304">
        <v>0.103058</v>
      </c>
      <c r="EE304">
        <v>25773.8</v>
      </c>
      <c r="EF304">
        <v>25803</v>
      </c>
      <c r="EG304">
        <v>29575.5</v>
      </c>
      <c r="EH304">
        <v>29523.1</v>
      </c>
      <c r="EI304">
        <v>34952.6</v>
      </c>
      <c r="EJ304">
        <v>35186.2</v>
      </c>
      <c r="EK304">
        <v>41669</v>
      </c>
      <c r="EL304">
        <v>42060.4</v>
      </c>
      <c r="EM304">
        <v>1.97365</v>
      </c>
      <c r="EN304">
        <v>1.90362</v>
      </c>
      <c r="EO304">
        <v>0.114217</v>
      </c>
      <c r="EP304">
        <v>0</v>
      </c>
      <c r="EQ304">
        <v>25.6838</v>
      </c>
      <c r="ER304">
        <v>999.9</v>
      </c>
      <c r="ES304">
        <v>49.3</v>
      </c>
      <c r="ET304">
        <v>33.4</v>
      </c>
      <c r="EU304">
        <v>28.0064</v>
      </c>
      <c r="EV304">
        <v>62.7815</v>
      </c>
      <c r="EW304">
        <v>32.9527</v>
      </c>
      <c r="EX304">
        <v>1</v>
      </c>
      <c r="EY304">
        <v>-0.09404469999999999</v>
      </c>
      <c r="EZ304">
        <v>0.7951279999999999</v>
      </c>
      <c r="FA304">
        <v>20.3385</v>
      </c>
      <c r="FB304">
        <v>5.21849</v>
      </c>
      <c r="FC304">
        <v>12.0099</v>
      </c>
      <c r="FD304">
        <v>4.9893</v>
      </c>
      <c r="FE304">
        <v>3.28845</v>
      </c>
      <c r="FF304">
        <v>9999</v>
      </c>
      <c r="FG304">
        <v>9999</v>
      </c>
      <c r="FH304">
        <v>9999</v>
      </c>
      <c r="FI304">
        <v>999.9</v>
      </c>
      <c r="FJ304">
        <v>1.86768</v>
      </c>
      <c r="FK304">
        <v>1.86675</v>
      </c>
      <c r="FL304">
        <v>1.86615</v>
      </c>
      <c r="FM304">
        <v>1.86611</v>
      </c>
      <c r="FN304">
        <v>1.86797</v>
      </c>
      <c r="FO304">
        <v>1.8704</v>
      </c>
      <c r="FP304">
        <v>1.86905</v>
      </c>
      <c r="FQ304">
        <v>1.87042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-5.78</v>
      </c>
      <c r="GF304">
        <v>-0.1288</v>
      </c>
      <c r="GG304">
        <v>-2.056217051124162</v>
      </c>
      <c r="GH304">
        <v>-0.003737517340571005</v>
      </c>
      <c r="GI304">
        <v>5.982085394622747E-07</v>
      </c>
      <c r="GJ304">
        <v>-1.391655459703326E-10</v>
      </c>
      <c r="GK304">
        <v>-0.1764639834609928</v>
      </c>
      <c r="GL304">
        <v>-0.02035982196881906</v>
      </c>
      <c r="GM304">
        <v>0.001568582532168705</v>
      </c>
      <c r="GN304">
        <v>-2.657820970413759E-05</v>
      </c>
      <c r="GO304">
        <v>3</v>
      </c>
      <c r="GP304">
        <v>2314</v>
      </c>
      <c r="GQ304">
        <v>1</v>
      </c>
      <c r="GR304">
        <v>27</v>
      </c>
      <c r="GS304">
        <v>5581.1</v>
      </c>
      <c r="GT304">
        <v>5581</v>
      </c>
      <c r="GU304">
        <v>2.45117</v>
      </c>
      <c r="GV304">
        <v>2.20825</v>
      </c>
      <c r="GW304">
        <v>1.39648</v>
      </c>
      <c r="GX304">
        <v>2.34863</v>
      </c>
      <c r="GY304">
        <v>1.49536</v>
      </c>
      <c r="GZ304">
        <v>2.47437</v>
      </c>
      <c r="HA304">
        <v>39.1428</v>
      </c>
      <c r="HB304">
        <v>24.0525</v>
      </c>
      <c r="HC304">
        <v>18</v>
      </c>
      <c r="HD304">
        <v>527.264</v>
      </c>
      <c r="HE304">
        <v>438.659</v>
      </c>
      <c r="HF304">
        <v>24.5243</v>
      </c>
      <c r="HG304">
        <v>26.255</v>
      </c>
      <c r="HH304">
        <v>30.0008</v>
      </c>
      <c r="HI304">
        <v>26.2372</v>
      </c>
      <c r="HJ304">
        <v>26.1934</v>
      </c>
      <c r="HK304">
        <v>49.0412</v>
      </c>
      <c r="HL304">
        <v>24.088</v>
      </c>
      <c r="HM304">
        <v>94.79940000000001</v>
      </c>
      <c r="HN304">
        <v>24.5023</v>
      </c>
      <c r="HO304">
        <v>1208.89</v>
      </c>
      <c r="HP304">
        <v>23.2644</v>
      </c>
      <c r="HQ304">
        <v>101.152</v>
      </c>
      <c r="HR304">
        <v>101.025</v>
      </c>
    </row>
    <row r="305" spans="1:226">
      <c r="A305">
        <v>289</v>
      </c>
      <c r="B305">
        <v>1678816645.5</v>
      </c>
      <c r="C305">
        <v>6326.400000095367</v>
      </c>
      <c r="D305" t="s">
        <v>939</v>
      </c>
      <c r="E305" t="s">
        <v>940</v>
      </c>
      <c r="F305">
        <v>5</v>
      </c>
      <c r="G305" t="s">
        <v>796</v>
      </c>
      <c r="H305" t="s">
        <v>354</v>
      </c>
      <c r="I305">
        <v>1678816637.714286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1221.138264819731</v>
      </c>
      <c r="AK305">
        <v>1190.340848484848</v>
      </c>
      <c r="AL305">
        <v>3.422991024298268</v>
      </c>
      <c r="AM305">
        <v>64.510054253129</v>
      </c>
      <c r="AN305">
        <f>(AP305 - AO305 + BO305*1E3/(8.314*(BQ305+273.15)) * AR305/BN305 * AQ305) * BN305/(100*BB305) * 1000/(1000 - AP305)</f>
        <v>0</v>
      </c>
      <c r="AO305">
        <v>23.09986968502944</v>
      </c>
      <c r="AP305">
        <v>23.89116666666666</v>
      </c>
      <c r="AQ305">
        <v>0.0001499574398215486</v>
      </c>
      <c r="AR305">
        <v>112.3375655850338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3.21</v>
      </c>
      <c r="BC305">
        <v>0.5</v>
      </c>
      <c r="BD305" t="s">
        <v>355</v>
      </c>
      <c r="BE305">
        <v>2</v>
      </c>
      <c r="BF305" t="b">
        <v>1</v>
      </c>
      <c r="BG305">
        <v>1678816637.714286</v>
      </c>
      <c r="BH305">
        <v>1137.591785714286</v>
      </c>
      <c r="BI305">
        <v>1176.7725</v>
      </c>
      <c r="BJ305">
        <v>23.91256428571428</v>
      </c>
      <c r="BK305">
        <v>23.03332857142857</v>
      </c>
      <c r="BL305">
        <v>1143.345714285714</v>
      </c>
      <c r="BM305">
        <v>24.04119642857143</v>
      </c>
      <c r="BN305">
        <v>500.0928571428572</v>
      </c>
      <c r="BO305">
        <v>90.95707499999999</v>
      </c>
      <c r="BP305">
        <v>0.1000256857142857</v>
      </c>
      <c r="BQ305">
        <v>26.88206428571429</v>
      </c>
      <c r="BR305">
        <v>27.55086071428572</v>
      </c>
      <c r="BS305">
        <v>999.9000000000002</v>
      </c>
      <c r="BT305">
        <v>0</v>
      </c>
      <c r="BU305">
        <v>0</v>
      </c>
      <c r="BV305">
        <v>9993.638214285715</v>
      </c>
      <c r="BW305">
        <v>0</v>
      </c>
      <c r="BX305">
        <v>6.576279999999999</v>
      </c>
      <c r="BY305">
        <v>-39.18154999999999</v>
      </c>
      <c r="BZ305">
        <v>1165.458928571429</v>
      </c>
      <c r="CA305">
        <v>1204.517142857143</v>
      </c>
      <c r="CB305">
        <v>0.879234107142857</v>
      </c>
      <c r="CC305">
        <v>1176.7725</v>
      </c>
      <c r="CD305">
        <v>23.03332857142857</v>
      </c>
      <c r="CE305">
        <v>2.175016785714285</v>
      </c>
      <c r="CF305">
        <v>2.095044285714286</v>
      </c>
      <c r="CG305">
        <v>18.77948214285714</v>
      </c>
      <c r="CH305">
        <v>18.18153928571429</v>
      </c>
      <c r="CI305">
        <v>1999.996785714286</v>
      </c>
      <c r="CJ305">
        <v>0.9800014285714287</v>
      </c>
      <c r="CK305">
        <v>0.01999827142857143</v>
      </c>
      <c r="CL305">
        <v>0</v>
      </c>
      <c r="CM305">
        <v>2.319353571428572</v>
      </c>
      <c r="CN305">
        <v>0</v>
      </c>
      <c r="CO305">
        <v>9569.9</v>
      </c>
      <c r="CP305">
        <v>16749.43571428572</v>
      </c>
      <c r="CQ305">
        <v>37.12942857142857</v>
      </c>
      <c r="CR305">
        <v>38.07999999999999</v>
      </c>
      <c r="CS305">
        <v>37.25</v>
      </c>
      <c r="CT305">
        <v>37.25</v>
      </c>
      <c r="CU305">
        <v>36.437</v>
      </c>
      <c r="CV305">
        <v>1959.996785714286</v>
      </c>
      <c r="CW305">
        <v>40</v>
      </c>
      <c r="CX305">
        <v>0</v>
      </c>
      <c r="CY305">
        <v>1678816650.3</v>
      </c>
      <c r="CZ305">
        <v>0</v>
      </c>
      <c r="DA305">
        <v>0</v>
      </c>
      <c r="DB305" t="s">
        <v>356</v>
      </c>
      <c r="DC305">
        <v>1678481775.6</v>
      </c>
      <c r="DD305">
        <v>1678481780.6</v>
      </c>
      <c r="DE305">
        <v>0</v>
      </c>
      <c r="DF305">
        <v>1.339</v>
      </c>
      <c r="DG305">
        <v>0.082</v>
      </c>
      <c r="DH305">
        <v>-1.99</v>
      </c>
      <c r="DI305">
        <v>-0.032</v>
      </c>
      <c r="DJ305">
        <v>420</v>
      </c>
      <c r="DK305">
        <v>29</v>
      </c>
      <c r="DL305">
        <v>0.33</v>
      </c>
      <c r="DM305">
        <v>0.22</v>
      </c>
      <c r="DN305">
        <v>-39.16276585365853</v>
      </c>
      <c r="DO305">
        <v>-0.3426229965156727</v>
      </c>
      <c r="DP305">
        <v>0.09896093737788837</v>
      </c>
      <c r="DQ305">
        <v>0</v>
      </c>
      <c r="DR305">
        <v>0.8996875853658535</v>
      </c>
      <c r="DS305">
        <v>-0.48781950522648</v>
      </c>
      <c r="DT305">
        <v>0.0510095908284571</v>
      </c>
      <c r="DU305">
        <v>0</v>
      </c>
      <c r="DV305">
        <v>0</v>
      </c>
      <c r="DW305">
        <v>2</v>
      </c>
      <c r="DX305" t="s">
        <v>365</v>
      </c>
      <c r="DY305">
        <v>2.98346</v>
      </c>
      <c r="DZ305">
        <v>2.71557</v>
      </c>
      <c r="EA305">
        <v>0.191878</v>
      </c>
      <c r="EB305">
        <v>0.193472</v>
      </c>
      <c r="EC305">
        <v>0.107968</v>
      </c>
      <c r="ED305">
        <v>0.103459</v>
      </c>
      <c r="EE305">
        <v>25718.1</v>
      </c>
      <c r="EF305">
        <v>25748.7</v>
      </c>
      <c r="EG305">
        <v>29574.8</v>
      </c>
      <c r="EH305">
        <v>29522.7</v>
      </c>
      <c r="EI305">
        <v>34952.2</v>
      </c>
      <c r="EJ305">
        <v>35169.4</v>
      </c>
      <c r="EK305">
        <v>41668</v>
      </c>
      <c r="EL305">
        <v>42059.4</v>
      </c>
      <c r="EM305">
        <v>1.97325</v>
      </c>
      <c r="EN305">
        <v>1.90397</v>
      </c>
      <c r="EO305">
        <v>0.113096</v>
      </c>
      <c r="EP305">
        <v>0</v>
      </c>
      <c r="EQ305">
        <v>25.691</v>
      </c>
      <c r="ER305">
        <v>999.9</v>
      </c>
      <c r="ES305">
        <v>49.3</v>
      </c>
      <c r="ET305">
        <v>33.4</v>
      </c>
      <c r="EU305">
        <v>28.0029</v>
      </c>
      <c r="EV305">
        <v>62.9115</v>
      </c>
      <c r="EW305">
        <v>32.6162</v>
      </c>
      <c r="EX305">
        <v>1</v>
      </c>
      <c r="EY305">
        <v>-0.0933562</v>
      </c>
      <c r="EZ305">
        <v>0.8658360000000001</v>
      </c>
      <c r="FA305">
        <v>20.3381</v>
      </c>
      <c r="FB305">
        <v>5.21849</v>
      </c>
      <c r="FC305">
        <v>12.0099</v>
      </c>
      <c r="FD305">
        <v>4.9894</v>
      </c>
      <c r="FE305">
        <v>3.2885</v>
      </c>
      <c r="FF305">
        <v>9999</v>
      </c>
      <c r="FG305">
        <v>9999</v>
      </c>
      <c r="FH305">
        <v>9999</v>
      </c>
      <c r="FI305">
        <v>999.9</v>
      </c>
      <c r="FJ305">
        <v>1.86768</v>
      </c>
      <c r="FK305">
        <v>1.86675</v>
      </c>
      <c r="FL305">
        <v>1.86615</v>
      </c>
      <c r="FM305">
        <v>1.8661</v>
      </c>
      <c r="FN305">
        <v>1.86798</v>
      </c>
      <c r="FO305">
        <v>1.87041</v>
      </c>
      <c r="FP305">
        <v>1.86905</v>
      </c>
      <c r="FQ305">
        <v>1.87042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-5.83</v>
      </c>
      <c r="GF305">
        <v>-0.1288</v>
      </c>
      <c r="GG305">
        <v>-2.056217051124162</v>
      </c>
      <c r="GH305">
        <v>-0.003737517340571005</v>
      </c>
      <c r="GI305">
        <v>5.982085394622747E-07</v>
      </c>
      <c r="GJ305">
        <v>-1.391655459703326E-10</v>
      </c>
      <c r="GK305">
        <v>-0.1764639834609928</v>
      </c>
      <c r="GL305">
        <v>-0.02035982196881906</v>
      </c>
      <c r="GM305">
        <v>0.001568582532168705</v>
      </c>
      <c r="GN305">
        <v>-2.657820970413759E-05</v>
      </c>
      <c r="GO305">
        <v>3</v>
      </c>
      <c r="GP305">
        <v>2314</v>
      </c>
      <c r="GQ305">
        <v>1</v>
      </c>
      <c r="GR305">
        <v>27</v>
      </c>
      <c r="GS305">
        <v>5581.2</v>
      </c>
      <c r="GT305">
        <v>5581.1</v>
      </c>
      <c r="GU305">
        <v>2.48047</v>
      </c>
      <c r="GV305">
        <v>2.20947</v>
      </c>
      <c r="GW305">
        <v>1.39771</v>
      </c>
      <c r="GX305">
        <v>2.34375</v>
      </c>
      <c r="GY305">
        <v>1.49536</v>
      </c>
      <c r="GZ305">
        <v>2.47925</v>
      </c>
      <c r="HA305">
        <v>39.1428</v>
      </c>
      <c r="HB305">
        <v>24.0437</v>
      </c>
      <c r="HC305">
        <v>18</v>
      </c>
      <c r="HD305">
        <v>527.043</v>
      </c>
      <c r="HE305">
        <v>438.905</v>
      </c>
      <c r="HF305">
        <v>24.4721</v>
      </c>
      <c r="HG305">
        <v>26.2608</v>
      </c>
      <c r="HH305">
        <v>30.0008</v>
      </c>
      <c r="HI305">
        <v>26.2422</v>
      </c>
      <c r="HJ305">
        <v>26.1978</v>
      </c>
      <c r="HK305">
        <v>49.6378</v>
      </c>
      <c r="HL305">
        <v>23.7896</v>
      </c>
      <c r="HM305">
        <v>94.79940000000001</v>
      </c>
      <c r="HN305">
        <v>24.4446</v>
      </c>
      <c r="HO305">
        <v>1222.25</v>
      </c>
      <c r="HP305">
        <v>23.3321</v>
      </c>
      <c r="HQ305">
        <v>101.15</v>
      </c>
      <c r="HR305">
        <v>101.023</v>
      </c>
    </row>
    <row r="306" spans="1:226">
      <c r="A306">
        <v>290</v>
      </c>
      <c r="B306">
        <v>1678816650.5</v>
      </c>
      <c r="C306">
        <v>6331.400000095367</v>
      </c>
      <c r="D306" t="s">
        <v>941</v>
      </c>
      <c r="E306" t="s">
        <v>942</v>
      </c>
      <c r="F306">
        <v>5</v>
      </c>
      <c r="G306" t="s">
        <v>796</v>
      </c>
      <c r="H306" t="s">
        <v>354</v>
      </c>
      <c r="I306">
        <v>1678816643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1238.287186887957</v>
      </c>
      <c r="AK306">
        <v>1207.438242424242</v>
      </c>
      <c r="AL306">
        <v>3.424023736168018</v>
      </c>
      <c r="AM306">
        <v>64.510054253129</v>
      </c>
      <c r="AN306">
        <f>(AP306 - AO306 + BO306*1E3/(8.314*(BQ306+273.15)) * AR306/BN306 * AQ306) * BN306/(100*BB306) * 1000/(1000 - AP306)</f>
        <v>0</v>
      </c>
      <c r="AO306">
        <v>23.23682224476136</v>
      </c>
      <c r="AP306">
        <v>23.93522181818182</v>
      </c>
      <c r="AQ306">
        <v>0.01087294596128582</v>
      </c>
      <c r="AR306">
        <v>112.3375655850338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3.21</v>
      </c>
      <c r="BC306">
        <v>0.5</v>
      </c>
      <c r="BD306" t="s">
        <v>355</v>
      </c>
      <c r="BE306">
        <v>2</v>
      </c>
      <c r="BF306" t="b">
        <v>1</v>
      </c>
      <c r="BG306">
        <v>1678816643</v>
      </c>
      <c r="BH306">
        <v>1155.214444444445</v>
      </c>
      <c r="BI306">
        <v>1194.424074074074</v>
      </c>
      <c r="BJ306">
        <v>23.90468518518519</v>
      </c>
      <c r="BK306">
        <v>23.09947037037037</v>
      </c>
      <c r="BL306">
        <v>1161.02037037037</v>
      </c>
      <c r="BM306">
        <v>24.03338148148148</v>
      </c>
      <c r="BN306">
        <v>500.0841481481482</v>
      </c>
      <c r="BO306">
        <v>90.95711481481483</v>
      </c>
      <c r="BP306">
        <v>0.09998075925925927</v>
      </c>
      <c r="BQ306">
        <v>26.87828518518518</v>
      </c>
      <c r="BR306">
        <v>27.55278518518519</v>
      </c>
      <c r="BS306">
        <v>999.9000000000001</v>
      </c>
      <c r="BT306">
        <v>0</v>
      </c>
      <c r="BU306">
        <v>0</v>
      </c>
      <c r="BV306">
        <v>9997.750370370371</v>
      </c>
      <c r="BW306">
        <v>0</v>
      </c>
      <c r="BX306">
        <v>6.576279999999999</v>
      </c>
      <c r="BY306">
        <v>-39.21008518518519</v>
      </c>
      <c r="BZ306">
        <v>1183.504814814815</v>
      </c>
      <c r="CA306">
        <v>1222.668148148148</v>
      </c>
      <c r="CB306">
        <v>0.8052083703703704</v>
      </c>
      <c r="CC306">
        <v>1194.424074074074</v>
      </c>
      <c r="CD306">
        <v>23.09947037037037</v>
      </c>
      <c r="CE306">
        <v>2.1743</v>
      </c>
      <c r="CF306">
        <v>2.101061111111111</v>
      </c>
      <c r="CG306">
        <v>18.77421111111111</v>
      </c>
      <c r="CH306">
        <v>18.22712962962963</v>
      </c>
      <c r="CI306">
        <v>2000.008518518519</v>
      </c>
      <c r="CJ306">
        <v>0.9800016666666667</v>
      </c>
      <c r="CK306">
        <v>0.01999803333333334</v>
      </c>
      <c r="CL306">
        <v>0</v>
      </c>
      <c r="CM306">
        <v>2.302018518518519</v>
      </c>
      <c r="CN306">
        <v>0</v>
      </c>
      <c r="CO306">
        <v>9568.770370370372</v>
      </c>
      <c r="CP306">
        <v>16749.52962962963</v>
      </c>
      <c r="CQ306">
        <v>37.13188888888889</v>
      </c>
      <c r="CR306">
        <v>38.09233333333333</v>
      </c>
      <c r="CS306">
        <v>37.25</v>
      </c>
      <c r="CT306">
        <v>37.25</v>
      </c>
      <c r="CU306">
        <v>36.437</v>
      </c>
      <c r="CV306">
        <v>1960.008518518519</v>
      </c>
      <c r="CW306">
        <v>40</v>
      </c>
      <c r="CX306">
        <v>0</v>
      </c>
      <c r="CY306">
        <v>1678816655.7</v>
      </c>
      <c r="CZ306">
        <v>0</v>
      </c>
      <c r="DA306">
        <v>0</v>
      </c>
      <c r="DB306" t="s">
        <v>356</v>
      </c>
      <c r="DC306">
        <v>1678481775.6</v>
      </c>
      <c r="DD306">
        <v>1678481780.6</v>
      </c>
      <c r="DE306">
        <v>0</v>
      </c>
      <c r="DF306">
        <v>1.339</v>
      </c>
      <c r="DG306">
        <v>0.082</v>
      </c>
      <c r="DH306">
        <v>-1.99</v>
      </c>
      <c r="DI306">
        <v>-0.032</v>
      </c>
      <c r="DJ306">
        <v>420</v>
      </c>
      <c r="DK306">
        <v>29</v>
      </c>
      <c r="DL306">
        <v>0.33</v>
      </c>
      <c r="DM306">
        <v>0.22</v>
      </c>
      <c r="DN306">
        <v>-39.17137749999999</v>
      </c>
      <c r="DO306">
        <v>-0.1670195121949661</v>
      </c>
      <c r="DP306">
        <v>0.1050321010155945</v>
      </c>
      <c r="DQ306">
        <v>0</v>
      </c>
      <c r="DR306">
        <v>0.8424336</v>
      </c>
      <c r="DS306">
        <v>-0.8162981313320854</v>
      </c>
      <c r="DT306">
        <v>0.08351914406553744</v>
      </c>
      <c r="DU306">
        <v>0</v>
      </c>
      <c r="DV306">
        <v>0</v>
      </c>
      <c r="DW306">
        <v>2</v>
      </c>
      <c r="DX306" t="s">
        <v>365</v>
      </c>
      <c r="DY306">
        <v>2.98329</v>
      </c>
      <c r="DZ306">
        <v>2.7157</v>
      </c>
      <c r="EA306">
        <v>0.193588</v>
      </c>
      <c r="EB306">
        <v>0.195175</v>
      </c>
      <c r="EC306">
        <v>0.108109</v>
      </c>
      <c r="ED306">
        <v>0.103756</v>
      </c>
      <c r="EE306">
        <v>25663.4</v>
      </c>
      <c r="EF306">
        <v>25694.1</v>
      </c>
      <c r="EG306">
        <v>29574.4</v>
      </c>
      <c r="EH306">
        <v>29522.3</v>
      </c>
      <c r="EI306">
        <v>34945.9</v>
      </c>
      <c r="EJ306">
        <v>35157.2</v>
      </c>
      <c r="EK306">
        <v>41667.1</v>
      </c>
      <c r="EL306">
        <v>42059</v>
      </c>
      <c r="EM306">
        <v>1.97357</v>
      </c>
      <c r="EN306">
        <v>1.90403</v>
      </c>
      <c r="EO306">
        <v>0.11421</v>
      </c>
      <c r="EP306">
        <v>0</v>
      </c>
      <c r="EQ306">
        <v>25.6975</v>
      </c>
      <c r="ER306">
        <v>999.9</v>
      </c>
      <c r="ES306">
        <v>49.3</v>
      </c>
      <c r="ET306">
        <v>33.4</v>
      </c>
      <c r="EU306">
        <v>28.0056</v>
      </c>
      <c r="EV306">
        <v>62.9815</v>
      </c>
      <c r="EW306">
        <v>32.8005</v>
      </c>
      <c r="EX306">
        <v>1</v>
      </c>
      <c r="EY306">
        <v>-0.0925661</v>
      </c>
      <c r="EZ306">
        <v>0.8732569999999999</v>
      </c>
      <c r="FA306">
        <v>20.338</v>
      </c>
      <c r="FB306">
        <v>5.21894</v>
      </c>
      <c r="FC306">
        <v>12.0099</v>
      </c>
      <c r="FD306">
        <v>4.9894</v>
      </c>
      <c r="FE306">
        <v>3.28858</v>
      </c>
      <c r="FF306">
        <v>9999</v>
      </c>
      <c r="FG306">
        <v>9999</v>
      </c>
      <c r="FH306">
        <v>9999</v>
      </c>
      <c r="FI306">
        <v>999.9</v>
      </c>
      <c r="FJ306">
        <v>1.86768</v>
      </c>
      <c r="FK306">
        <v>1.86676</v>
      </c>
      <c r="FL306">
        <v>1.86615</v>
      </c>
      <c r="FM306">
        <v>1.86605</v>
      </c>
      <c r="FN306">
        <v>1.86796</v>
      </c>
      <c r="FO306">
        <v>1.8704</v>
      </c>
      <c r="FP306">
        <v>1.86905</v>
      </c>
      <c r="FQ306">
        <v>1.87042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-5.88</v>
      </c>
      <c r="GF306">
        <v>-0.1284</v>
      </c>
      <c r="GG306">
        <v>-2.056217051124162</v>
      </c>
      <c r="GH306">
        <v>-0.003737517340571005</v>
      </c>
      <c r="GI306">
        <v>5.982085394622747E-07</v>
      </c>
      <c r="GJ306">
        <v>-1.391655459703326E-10</v>
      </c>
      <c r="GK306">
        <v>-0.1764639834609928</v>
      </c>
      <c r="GL306">
        <v>-0.02035982196881906</v>
      </c>
      <c r="GM306">
        <v>0.001568582532168705</v>
      </c>
      <c r="GN306">
        <v>-2.657820970413759E-05</v>
      </c>
      <c r="GO306">
        <v>3</v>
      </c>
      <c r="GP306">
        <v>2314</v>
      </c>
      <c r="GQ306">
        <v>1</v>
      </c>
      <c r="GR306">
        <v>27</v>
      </c>
      <c r="GS306">
        <v>5581.2</v>
      </c>
      <c r="GT306">
        <v>5581.2</v>
      </c>
      <c r="GU306">
        <v>2.5061</v>
      </c>
      <c r="GV306">
        <v>2.21191</v>
      </c>
      <c r="GW306">
        <v>1.39648</v>
      </c>
      <c r="GX306">
        <v>2.34741</v>
      </c>
      <c r="GY306">
        <v>1.49536</v>
      </c>
      <c r="GZ306">
        <v>2.55371</v>
      </c>
      <c r="HA306">
        <v>39.1428</v>
      </c>
      <c r="HB306">
        <v>24.0437</v>
      </c>
      <c r="HC306">
        <v>18</v>
      </c>
      <c r="HD306">
        <v>527.309</v>
      </c>
      <c r="HE306">
        <v>438.977</v>
      </c>
      <c r="HF306">
        <v>24.4163</v>
      </c>
      <c r="HG306">
        <v>26.2674</v>
      </c>
      <c r="HH306">
        <v>30.0007</v>
      </c>
      <c r="HI306">
        <v>26.2477</v>
      </c>
      <c r="HJ306">
        <v>26.2033</v>
      </c>
      <c r="HK306">
        <v>50.1435</v>
      </c>
      <c r="HL306">
        <v>23.5051</v>
      </c>
      <c r="HM306">
        <v>94.79940000000001</v>
      </c>
      <c r="HN306">
        <v>24.3997</v>
      </c>
      <c r="HO306">
        <v>1235.6</v>
      </c>
      <c r="HP306">
        <v>23.3581</v>
      </c>
      <c r="HQ306">
        <v>101.148</v>
      </c>
      <c r="HR306">
        <v>101.022</v>
      </c>
    </row>
    <row r="307" spans="1:226">
      <c r="A307">
        <v>291</v>
      </c>
      <c r="B307">
        <v>1678816655.5</v>
      </c>
      <c r="C307">
        <v>6336.400000095367</v>
      </c>
      <c r="D307" t="s">
        <v>943</v>
      </c>
      <c r="E307" t="s">
        <v>944</v>
      </c>
      <c r="F307">
        <v>5</v>
      </c>
      <c r="G307" t="s">
        <v>796</v>
      </c>
      <c r="H307" t="s">
        <v>354</v>
      </c>
      <c r="I307">
        <v>1678816647.714286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1255.683976509932</v>
      </c>
      <c r="AK307">
        <v>1224.731878787879</v>
      </c>
      <c r="AL307">
        <v>3.451184123659651</v>
      </c>
      <c r="AM307">
        <v>64.510054253129</v>
      </c>
      <c r="AN307">
        <f>(AP307 - AO307 + BO307*1E3/(8.314*(BQ307+273.15)) * AR307/BN307 * AQ307) * BN307/(100*BB307) * 1000/(1000 - AP307)</f>
        <v>0</v>
      </c>
      <c r="AO307">
        <v>23.27724115662421</v>
      </c>
      <c r="AP307">
        <v>23.98200181818181</v>
      </c>
      <c r="AQ307">
        <v>0.008659826644837621</v>
      </c>
      <c r="AR307">
        <v>112.3375655850338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3.21</v>
      </c>
      <c r="BC307">
        <v>0.5</v>
      </c>
      <c r="BD307" t="s">
        <v>355</v>
      </c>
      <c r="BE307">
        <v>2</v>
      </c>
      <c r="BF307" t="b">
        <v>1</v>
      </c>
      <c r="BG307">
        <v>1678816647.714286</v>
      </c>
      <c r="BH307">
        <v>1170.965714285714</v>
      </c>
      <c r="BI307">
        <v>1210.170357142857</v>
      </c>
      <c r="BJ307">
        <v>23.92243571428572</v>
      </c>
      <c r="BK307">
        <v>23.17698214285715</v>
      </c>
      <c r="BL307">
        <v>1176.817857142857</v>
      </c>
      <c r="BM307">
        <v>24.05097857142857</v>
      </c>
      <c r="BN307">
        <v>500.0941785714285</v>
      </c>
      <c r="BO307">
        <v>90.95653928571427</v>
      </c>
      <c r="BP307">
        <v>0.09998778571428571</v>
      </c>
      <c r="BQ307">
        <v>26.87466785714286</v>
      </c>
      <c r="BR307">
        <v>27.55219285714286</v>
      </c>
      <c r="BS307">
        <v>999.9000000000002</v>
      </c>
      <c r="BT307">
        <v>0</v>
      </c>
      <c r="BU307">
        <v>0</v>
      </c>
      <c r="BV307">
        <v>10000.26464285714</v>
      </c>
      <c r="BW307">
        <v>0</v>
      </c>
      <c r="BX307">
        <v>6.576279999999999</v>
      </c>
      <c r="BY307">
        <v>-39.20483928571429</v>
      </c>
      <c r="BZ307">
        <v>1199.663571428571</v>
      </c>
      <c r="CA307">
        <v>1238.885</v>
      </c>
      <c r="CB307">
        <v>0.7454494642857143</v>
      </c>
      <c r="CC307">
        <v>1210.170357142857</v>
      </c>
      <c r="CD307">
        <v>23.17698214285715</v>
      </c>
      <c r="CE307">
        <v>2.175901428571428</v>
      </c>
      <c r="CF307">
        <v>2.108097857142857</v>
      </c>
      <c r="CG307">
        <v>18.78597142857143</v>
      </c>
      <c r="CH307">
        <v>18.28039642857143</v>
      </c>
      <c r="CI307">
        <v>2000.047142857143</v>
      </c>
      <c r="CJ307">
        <v>0.9800018571428571</v>
      </c>
      <c r="CK307">
        <v>0.01999784285714286</v>
      </c>
      <c r="CL307">
        <v>0</v>
      </c>
      <c r="CM307">
        <v>2.282271428571428</v>
      </c>
      <c r="CN307">
        <v>0</v>
      </c>
      <c r="CO307">
        <v>9567.890357142858</v>
      </c>
      <c r="CP307">
        <v>16749.86428571428</v>
      </c>
      <c r="CQ307">
        <v>37.14050000000001</v>
      </c>
      <c r="CR307">
        <v>38.089</v>
      </c>
      <c r="CS307">
        <v>37.25</v>
      </c>
      <c r="CT307">
        <v>37.25</v>
      </c>
      <c r="CU307">
        <v>36.43925</v>
      </c>
      <c r="CV307">
        <v>1960.047142857143</v>
      </c>
      <c r="CW307">
        <v>39.99892857142857</v>
      </c>
      <c r="CX307">
        <v>0</v>
      </c>
      <c r="CY307">
        <v>1678816660.5</v>
      </c>
      <c r="CZ307">
        <v>0</v>
      </c>
      <c r="DA307">
        <v>0</v>
      </c>
      <c r="DB307" t="s">
        <v>356</v>
      </c>
      <c r="DC307">
        <v>1678481775.6</v>
      </c>
      <c r="DD307">
        <v>1678481780.6</v>
      </c>
      <c r="DE307">
        <v>0</v>
      </c>
      <c r="DF307">
        <v>1.339</v>
      </c>
      <c r="DG307">
        <v>0.082</v>
      </c>
      <c r="DH307">
        <v>-1.99</v>
      </c>
      <c r="DI307">
        <v>-0.032</v>
      </c>
      <c r="DJ307">
        <v>420</v>
      </c>
      <c r="DK307">
        <v>29</v>
      </c>
      <c r="DL307">
        <v>0.33</v>
      </c>
      <c r="DM307">
        <v>0.22</v>
      </c>
      <c r="DN307">
        <v>-39.22329756097562</v>
      </c>
      <c r="DO307">
        <v>0.001179094076685155</v>
      </c>
      <c r="DP307">
        <v>0.09914458889039927</v>
      </c>
      <c r="DQ307">
        <v>1</v>
      </c>
      <c r="DR307">
        <v>0.7841176097560977</v>
      </c>
      <c r="DS307">
        <v>-0.8296911428571406</v>
      </c>
      <c r="DT307">
        <v>0.08661839502454544</v>
      </c>
      <c r="DU307">
        <v>0</v>
      </c>
      <c r="DV307">
        <v>1</v>
      </c>
      <c r="DW307">
        <v>2</v>
      </c>
      <c r="DX307" t="s">
        <v>357</v>
      </c>
      <c r="DY307">
        <v>2.98326</v>
      </c>
      <c r="DZ307">
        <v>2.7156</v>
      </c>
      <c r="EA307">
        <v>0.195297</v>
      </c>
      <c r="EB307">
        <v>0.196825</v>
      </c>
      <c r="EC307">
        <v>0.108247</v>
      </c>
      <c r="ED307">
        <v>0.103899</v>
      </c>
      <c r="EE307">
        <v>25608.9</v>
      </c>
      <c r="EF307">
        <v>25641.1</v>
      </c>
      <c r="EG307">
        <v>29574.3</v>
      </c>
      <c r="EH307">
        <v>29521.9</v>
      </c>
      <c r="EI307">
        <v>34940.4</v>
      </c>
      <c r="EJ307">
        <v>35151.1</v>
      </c>
      <c r="EK307">
        <v>41667.1</v>
      </c>
      <c r="EL307">
        <v>42058.6</v>
      </c>
      <c r="EM307">
        <v>1.97313</v>
      </c>
      <c r="EN307">
        <v>1.9039</v>
      </c>
      <c r="EO307">
        <v>0.113208</v>
      </c>
      <c r="EP307">
        <v>0</v>
      </c>
      <c r="EQ307">
        <v>25.704</v>
      </c>
      <c r="ER307">
        <v>999.9</v>
      </c>
      <c r="ES307">
        <v>49.3</v>
      </c>
      <c r="ET307">
        <v>33.4</v>
      </c>
      <c r="EU307">
        <v>28.0064</v>
      </c>
      <c r="EV307">
        <v>63.0215</v>
      </c>
      <c r="EW307">
        <v>32.7644</v>
      </c>
      <c r="EX307">
        <v>1</v>
      </c>
      <c r="EY307">
        <v>-0.092096</v>
      </c>
      <c r="EZ307">
        <v>0.937435</v>
      </c>
      <c r="FA307">
        <v>20.3375</v>
      </c>
      <c r="FB307">
        <v>5.21939</v>
      </c>
      <c r="FC307">
        <v>12.0099</v>
      </c>
      <c r="FD307">
        <v>4.9895</v>
      </c>
      <c r="FE307">
        <v>3.28865</v>
      </c>
      <c r="FF307">
        <v>9999</v>
      </c>
      <c r="FG307">
        <v>9999</v>
      </c>
      <c r="FH307">
        <v>9999</v>
      </c>
      <c r="FI307">
        <v>999.9</v>
      </c>
      <c r="FJ307">
        <v>1.86768</v>
      </c>
      <c r="FK307">
        <v>1.86675</v>
      </c>
      <c r="FL307">
        <v>1.86615</v>
      </c>
      <c r="FM307">
        <v>1.86608</v>
      </c>
      <c r="FN307">
        <v>1.86797</v>
      </c>
      <c r="FO307">
        <v>1.87039</v>
      </c>
      <c r="FP307">
        <v>1.86905</v>
      </c>
      <c r="FQ307">
        <v>1.87042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-5.93</v>
      </c>
      <c r="GF307">
        <v>-0.128</v>
      </c>
      <c r="GG307">
        <v>-2.056217051124162</v>
      </c>
      <c r="GH307">
        <v>-0.003737517340571005</v>
      </c>
      <c r="GI307">
        <v>5.982085394622747E-07</v>
      </c>
      <c r="GJ307">
        <v>-1.391655459703326E-10</v>
      </c>
      <c r="GK307">
        <v>-0.1764639834609928</v>
      </c>
      <c r="GL307">
        <v>-0.02035982196881906</v>
      </c>
      <c r="GM307">
        <v>0.001568582532168705</v>
      </c>
      <c r="GN307">
        <v>-2.657820970413759E-05</v>
      </c>
      <c r="GO307">
        <v>3</v>
      </c>
      <c r="GP307">
        <v>2314</v>
      </c>
      <c r="GQ307">
        <v>1</v>
      </c>
      <c r="GR307">
        <v>27</v>
      </c>
      <c r="GS307">
        <v>5581.3</v>
      </c>
      <c r="GT307">
        <v>5581.2</v>
      </c>
      <c r="GU307">
        <v>2.5354</v>
      </c>
      <c r="GV307">
        <v>2.20947</v>
      </c>
      <c r="GW307">
        <v>1.39648</v>
      </c>
      <c r="GX307">
        <v>2.34863</v>
      </c>
      <c r="GY307">
        <v>1.49536</v>
      </c>
      <c r="GZ307">
        <v>2.40356</v>
      </c>
      <c r="HA307">
        <v>39.1428</v>
      </c>
      <c r="HB307">
        <v>24.035</v>
      </c>
      <c r="HC307">
        <v>18</v>
      </c>
      <c r="HD307">
        <v>527.053</v>
      </c>
      <c r="HE307">
        <v>438.936</v>
      </c>
      <c r="HF307">
        <v>24.3664</v>
      </c>
      <c r="HG307">
        <v>26.2736</v>
      </c>
      <c r="HH307">
        <v>30.0006</v>
      </c>
      <c r="HI307">
        <v>26.2521</v>
      </c>
      <c r="HJ307">
        <v>26.2077</v>
      </c>
      <c r="HK307">
        <v>50.7344</v>
      </c>
      <c r="HL307">
        <v>23.5051</v>
      </c>
      <c r="HM307">
        <v>94.79940000000001</v>
      </c>
      <c r="HN307">
        <v>24.3433</v>
      </c>
      <c r="HO307">
        <v>1255.64</v>
      </c>
      <c r="HP307">
        <v>23.3704</v>
      </c>
      <c r="HQ307">
        <v>101.148</v>
      </c>
      <c r="HR307">
        <v>101.021</v>
      </c>
    </row>
    <row r="308" spans="1:226">
      <c r="A308">
        <v>292</v>
      </c>
      <c r="B308">
        <v>1678816660.5</v>
      </c>
      <c r="C308">
        <v>6341.400000095367</v>
      </c>
      <c r="D308" t="s">
        <v>945</v>
      </c>
      <c r="E308" t="s">
        <v>946</v>
      </c>
      <c r="F308">
        <v>5</v>
      </c>
      <c r="G308" t="s">
        <v>796</v>
      </c>
      <c r="H308" t="s">
        <v>354</v>
      </c>
      <c r="I308">
        <v>1678816653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1272.898726698204</v>
      </c>
      <c r="AK308">
        <v>1241.807636363636</v>
      </c>
      <c r="AL308">
        <v>3.433026329996342</v>
      </c>
      <c r="AM308">
        <v>64.510054253129</v>
      </c>
      <c r="AN308">
        <f>(AP308 - AO308 + BO308*1E3/(8.314*(BQ308+273.15)) * AR308/BN308 * AQ308) * BN308/(100*BB308) * 1000/(1000 - AP308)</f>
        <v>0</v>
      </c>
      <c r="AO308">
        <v>23.30879433783049</v>
      </c>
      <c r="AP308">
        <v>24.01775151515152</v>
      </c>
      <c r="AQ308">
        <v>0.006376323166982767</v>
      </c>
      <c r="AR308">
        <v>112.3375655850338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3.21</v>
      </c>
      <c r="BC308">
        <v>0.5</v>
      </c>
      <c r="BD308" t="s">
        <v>355</v>
      </c>
      <c r="BE308">
        <v>2</v>
      </c>
      <c r="BF308" t="b">
        <v>1</v>
      </c>
      <c r="BG308">
        <v>1678816653</v>
      </c>
      <c r="BH308">
        <v>1188.606296296296</v>
      </c>
      <c r="BI308">
        <v>1227.891851851852</v>
      </c>
      <c r="BJ308">
        <v>23.96104074074074</v>
      </c>
      <c r="BK308">
        <v>23.26148148148148</v>
      </c>
      <c r="BL308">
        <v>1194.510740740741</v>
      </c>
      <c r="BM308">
        <v>24.08924814814815</v>
      </c>
      <c r="BN308">
        <v>500.0948148148149</v>
      </c>
      <c r="BO308">
        <v>90.95558148148149</v>
      </c>
      <c r="BP308">
        <v>0.0999367814814815</v>
      </c>
      <c r="BQ308">
        <v>26.86997037037037</v>
      </c>
      <c r="BR308">
        <v>27.55248148148148</v>
      </c>
      <c r="BS308">
        <v>999.9000000000001</v>
      </c>
      <c r="BT308">
        <v>0</v>
      </c>
      <c r="BU308">
        <v>0</v>
      </c>
      <c r="BV308">
        <v>10009.21</v>
      </c>
      <c r="BW308">
        <v>0</v>
      </c>
      <c r="BX308">
        <v>6.576279999999999</v>
      </c>
      <c r="BY308">
        <v>-39.28521851851852</v>
      </c>
      <c r="BZ308">
        <v>1217.784814814815</v>
      </c>
      <c r="CA308">
        <v>1257.134814814815</v>
      </c>
      <c r="CB308">
        <v>0.6995587407407408</v>
      </c>
      <c r="CC308">
        <v>1227.891851851852</v>
      </c>
      <c r="CD308">
        <v>23.26148148148148</v>
      </c>
      <c r="CE308">
        <v>2.17939037037037</v>
      </c>
      <c r="CF308">
        <v>2.115761111111111</v>
      </c>
      <c r="CG308">
        <v>18.81158888888889</v>
      </c>
      <c r="CH308">
        <v>18.33832222222222</v>
      </c>
      <c r="CI308">
        <v>2000.017037037038</v>
      </c>
      <c r="CJ308">
        <v>0.9800018888888891</v>
      </c>
      <c r="CK308">
        <v>0.01999781111111111</v>
      </c>
      <c r="CL308">
        <v>0</v>
      </c>
      <c r="CM308">
        <v>2.31922962962963</v>
      </c>
      <c r="CN308">
        <v>0</v>
      </c>
      <c r="CO308">
        <v>9566.484074074075</v>
      </c>
      <c r="CP308">
        <v>16749.61481481482</v>
      </c>
      <c r="CQ308">
        <v>37.16174074074074</v>
      </c>
      <c r="CR308">
        <v>38.104</v>
      </c>
      <c r="CS308">
        <v>37.25</v>
      </c>
      <c r="CT308">
        <v>37.25</v>
      </c>
      <c r="CU308">
        <v>36.444</v>
      </c>
      <c r="CV308">
        <v>1960.017037037038</v>
      </c>
      <c r="CW308">
        <v>39.99703703703704</v>
      </c>
      <c r="CX308">
        <v>0</v>
      </c>
      <c r="CY308">
        <v>1678816665.3</v>
      </c>
      <c r="CZ308">
        <v>0</v>
      </c>
      <c r="DA308">
        <v>0</v>
      </c>
      <c r="DB308" t="s">
        <v>356</v>
      </c>
      <c r="DC308">
        <v>1678481775.6</v>
      </c>
      <c r="DD308">
        <v>1678481780.6</v>
      </c>
      <c r="DE308">
        <v>0</v>
      </c>
      <c r="DF308">
        <v>1.339</v>
      </c>
      <c r="DG308">
        <v>0.082</v>
      </c>
      <c r="DH308">
        <v>-1.99</v>
      </c>
      <c r="DI308">
        <v>-0.032</v>
      </c>
      <c r="DJ308">
        <v>420</v>
      </c>
      <c r="DK308">
        <v>29</v>
      </c>
      <c r="DL308">
        <v>0.33</v>
      </c>
      <c r="DM308">
        <v>0.22</v>
      </c>
      <c r="DN308">
        <v>-39.23705853658537</v>
      </c>
      <c r="DO308">
        <v>-0.7916801393727705</v>
      </c>
      <c r="DP308">
        <v>0.1144314151297194</v>
      </c>
      <c r="DQ308">
        <v>0</v>
      </c>
      <c r="DR308">
        <v>0.7447823902439025</v>
      </c>
      <c r="DS308">
        <v>-0.6033122090592318</v>
      </c>
      <c r="DT308">
        <v>0.07028974947676402</v>
      </c>
      <c r="DU308">
        <v>0</v>
      </c>
      <c r="DV308">
        <v>0</v>
      </c>
      <c r="DW308">
        <v>2</v>
      </c>
      <c r="DX308" t="s">
        <v>365</v>
      </c>
      <c r="DY308">
        <v>2.98356</v>
      </c>
      <c r="DZ308">
        <v>2.71565</v>
      </c>
      <c r="EA308">
        <v>0.196991</v>
      </c>
      <c r="EB308">
        <v>0.198501</v>
      </c>
      <c r="EC308">
        <v>0.108354</v>
      </c>
      <c r="ED308">
        <v>0.103952</v>
      </c>
      <c r="EE308">
        <v>25555.1</v>
      </c>
      <c r="EF308">
        <v>25587.8</v>
      </c>
      <c r="EG308">
        <v>29574.5</v>
      </c>
      <c r="EH308">
        <v>29522.2</v>
      </c>
      <c r="EI308">
        <v>34936.7</v>
      </c>
      <c r="EJ308">
        <v>35149.2</v>
      </c>
      <c r="EK308">
        <v>41667.8</v>
      </c>
      <c r="EL308">
        <v>42058.8</v>
      </c>
      <c r="EM308">
        <v>1.97302</v>
      </c>
      <c r="EN308">
        <v>1.90395</v>
      </c>
      <c r="EO308">
        <v>0.112511</v>
      </c>
      <c r="EP308">
        <v>0</v>
      </c>
      <c r="EQ308">
        <v>25.7094</v>
      </c>
      <c r="ER308">
        <v>999.9</v>
      </c>
      <c r="ES308">
        <v>49.3</v>
      </c>
      <c r="ET308">
        <v>33.4</v>
      </c>
      <c r="EU308">
        <v>28.0039</v>
      </c>
      <c r="EV308">
        <v>62.5815</v>
      </c>
      <c r="EW308">
        <v>32.488</v>
      </c>
      <c r="EX308">
        <v>1</v>
      </c>
      <c r="EY308">
        <v>-0.09118900000000001</v>
      </c>
      <c r="EZ308">
        <v>0.990283</v>
      </c>
      <c r="FA308">
        <v>20.3372</v>
      </c>
      <c r="FB308">
        <v>5.21954</v>
      </c>
      <c r="FC308">
        <v>12.0099</v>
      </c>
      <c r="FD308">
        <v>4.9896</v>
      </c>
      <c r="FE308">
        <v>3.28865</v>
      </c>
      <c r="FF308">
        <v>9999</v>
      </c>
      <c r="FG308">
        <v>9999</v>
      </c>
      <c r="FH308">
        <v>9999</v>
      </c>
      <c r="FI308">
        <v>999.9</v>
      </c>
      <c r="FJ308">
        <v>1.86768</v>
      </c>
      <c r="FK308">
        <v>1.86676</v>
      </c>
      <c r="FL308">
        <v>1.86615</v>
      </c>
      <c r="FM308">
        <v>1.86611</v>
      </c>
      <c r="FN308">
        <v>1.86797</v>
      </c>
      <c r="FO308">
        <v>1.8704</v>
      </c>
      <c r="FP308">
        <v>1.86905</v>
      </c>
      <c r="FQ308">
        <v>1.87042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-5.97</v>
      </c>
      <c r="GF308">
        <v>-0.1276</v>
      </c>
      <c r="GG308">
        <v>-2.056217051124162</v>
      </c>
      <c r="GH308">
        <v>-0.003737517340571005</v>
      </c>
      <c r="GI308">
        <v>5.982085394622747E-07</v>
      </c>
      <c r="GJ308">
        <v>-1.391655459703326E-10</v>
      </c>
      <c r="GK308">
        <v>-0.1764639834609928</v>
      </c>
      <c r="GL308">
        <v>-0.02035982196881906</v>
      </c>
      <c r="GM308">
        <v>0.001568582532168705</v>
      </c>
      <c r="GN308">
        <v>-2.657820970413759E-05</v>
      </c>
      <c r="GO308">
        <v>3</v>
      </c>
      <c r="GP308">
        <v>2314</v>
      </c>
      <c r="GQ308">
        <v>1</v>
      </c>
      <c r="GR308">
        <v>27</v>
      </c>
      <c r="GS308">
        <v>5581.4</v>
      </c>
      <c r="GT308">
        <v>5581.3</v>
      </c>
      <c r="GU308">
        <v>2.55981</v>
      </c>
      <c r="GV308">
        <v>2.20215</v>
      </c>
      <c r="GW308">
        <v>1.39648</v>
      </c>
      <c r="GX308">
        <v>2.34741</v>
      </c>
      <c r="GY308">
        <v>1.49536</v>
      </c>
      <c r="GZ308">
        <v>2.55493</v>
      </c>
      <c r="HA308">
        <v>39.1428</v>
      </c>
      <c r="HB308">
        <v>24.0437</v>
      </c>
      <c r="HC308">
        <v>18</v>
      </c>
      <c r="HD308">
        <v>527.0359999999999</v>
      </c>
      <c r="HE308">
        <v>439</v>
      </c>
      <c r="HF308">
        <v>24.3104</v>
      </c>
      <c r="HG308">
        <v>26.2802</v>
      </c>
      <c r="HH308">
        <v>30.0008</v>
      </c>
      <c r="HI308">
        <v>26.2576</v>
      </c>
      <c r="HJ308">
        <v>26.2121</v>
      </c>
      <c r="HK308">
        <v>51.2333</v>
      </c>
      <c r="HL308">
        <v>23.5051</v>
      </c>
      <c r="HM308">
        <v>94.79940000000001</v>
      </c>
      <c r="HN308">
        <v>24.2871</v>
      </c>
      <c r="HO308">
        <v>1269</v>
      </c>
      <c r="HP308">
        <v>23.3861</v>
      </c>
      <c r="HQ308">
        <v>101.149</v>
      </c>
      <c r="HR308">
        <v>101.022</v>
      </c>
    </row>
    <row r="309" spans="1:226">
      <c r="A309">
        <v>293</v>
      </c>
      <c r="B309">
        <v>1678816665.5</v>
      </c>
      <c r="C309">
        <v>6346.400000095367</v>
      </c>
      <c r="D309" t="s">
        <v>947</v>
      </c>
      <c r="E309" t="s">
        <v>948</v>
      </c>
      <c r="F309">
        <v>5</v>
      </c>
      <c r="G309" t="s">
        <v>796</v>
      </c>
      <c r="H309" t="s">
        <v>354</v>
      </c>
      <c r="I309">
        <v>1678816657.714286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1290.091537383386</v>
      </c>
      <c r="AK309">
        <v>1259.012484848485</v>
      </c>
      <c r="AL309">
        <v>3.460211647872244</v>
      </c>
      <c r="AM309">
        <v>64.510054253129</v>
      </c>
      <c r="AN309">
        <f>(AP309 - AO309 + BO309*1E3/(8.314*(BQ309+273.15)) * AR309/BN309 * AQ309) * BN309/(100*BB309) * 1000/(1000 - AP309)</f>
        <v>0</v>
      </c>
      <c r="AO309">
        <v>23.31450077855662</v>
      </c>
      <c r="AP309">
        <v>24.03742121212121</v>
      </c>
      <c r="AQ309">
        <v>0.001137980446403403</v>
      </c>
      <c r="AR309">
        <v>112.3375655850338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3.21</v>
      </c>
      <c r="BC309">
        <v>0.5</v>
      </c>
      <c r="BD309" t="s">
        <v>355</v>
      </c>
      <c r="BE309">
        <v>2</v>
      </c>
      <c r="BF309" t="b">
        <v>1</v>
      </c>
      <c r="BG309">
        <v>1678816657.714286</v>
      </c>
      <c r="BH309">
        <v>1204.357857142857</v>
      </c>
      <c r="BI309">
        <v>1243.731071428572</v>
      </c>
      <c r="BJ309">
        <v>23.99749642857143</v>
      </c>
      <c r="BK309">
        <v>23.29301785714285</v>
      </c>
      <c r="BL309">
        <v>1210.307857142857</v>
      </c>
      <c r="BM309">
        <v>24.12539285714285</v>
      </c>
      <c r="BN309">
        <v>500.0922857142858</v>
      </c>
      <c r="BO309">
        <v>90.95529642857143</v>
      </c>
      <c r="BP309">
        <v>0.1000205678571429</v>
      </c>
      <c r="BQ309">
        <v>26.86564642857143</v>
      </c>
      <c r="BR309">
        <v>27.55176785714286</v>
      </c>
      <c r="BS309">
        <v>999.9000000000002</v>
      </c>
      <c r="BT309">
        <v>0</v>
      </c>
      <c r="BU309">
        <v>0</v>
      </c>
      <c r="BV309">
        <v>10005.55785714286</v>
      </c>
      <c r="BW309">
        <v>0</v>
      </c>
      <c r="BX309">
        <v>6.576279999999999</v>
      </c>
      <c r="BY309">
        <v>-39.37334285714286</v>
      </c>
      <c r="BZ309">
        <v>1233.969642857143</v>
      </c>
      <c r="CA309">
        <v>1273.3925</v>
      </c>
      <c r="CB309">
        <v>0.7044844999999998</v>
      </c>
      <c r="CC309">
        <v>1243.731071428572</v>
      </c>
      <c r="CD309">
        <v>23.29301785714285</v>
      </c>
      <c r="CE309">
        <v>2.1827</v>
      </c>
      <c r="CF309">
        <v>2.118623571428571</v>
      </c>
      <c r="CG309">
        <v>18.83588214285714</v>
      </c>
      <c r="CH309">
        <v>18.35989642857143</v>
      </c>
      <c r="CI309">
        <v>2000.023928571429</v>
      </c>
      <c r="CJ309">
        <v>0.9800018571428571</v>
      </c>
      <c r="CK309">
        <v>0.01999784285714286</v>
      </c>
      <c r="CL309">
        <v>0</v>
      </c>
      <c r="CM309">
        <v>2.346075</v>
      </c>
      <c r="CN309">
        <v>0</v>
      </c>
      <c r="CO309">
        <v>9565.559999999999</v>
      </c>
      <c r="CP309">
        <v>16749.675</v>
      </c>
      <c r="CQ309">
        <v>37.17592857142857</v>
      </c>
      <c r="CR309">
        <v>38.11375</v>
      </c>
      <c r="CS309">
        <v>37.25</v>
      </c>
      <c r="CT309">
        <v>37.25</v>
      </c>
      <c r="CU309">
        <v>36.455</v>
      </c>
      <c r="CV309">
        <v>1960.024285714286</v>
      </c>
      <c r="CW309">
        <v>39.99535714285715</v>
      </c>
      <c r="CX309">
        <v>0</v>
      </c>
      <c r="CY309">
        <v>1678816670.7</v>
      </c>
      <c r="CZ309">
        <v>0</v>
      </c>
      <c r="DA309">
        <v>0</v>
      </c>
      <c r="DB309" t="s">
        <v>356</v>
      </c>
      <c r="DC309">
        <v>1678481775.6</v>
      </c>
      <c r="DD309">
        <v>1678481780.6</v>
      </c>
      <c r="DE309">
        <v>0</v>
      </c>
      <c r="DF309">
        <v>1.339</v>
      </c>
      <c r="DG309">
        <v>0.082</v>
      </c>
      <c r="DH309">
        <v>-1.99</v>
      </c>
      <c r="DI309">
        <v>-0.032</v>
      </c>
      <c r="DJ309">
        <v>420</v>
      </c>
      <c r="DK309">
        <v>29</v>
      </c>
      <c r="DL309">
        <v>0.33</v>
      </c>
      <c r="DM309">
        <v>0.22</v>
      </c>
      <c r="DN309">
        <v>-39.3190075</v>
      </c>
      <c r="DO309">
        <v>-1.228877673545819</v>
      </c>
      <c r="DP309">
        <v>0.1439728053965399</v>
      </c>
      <c r="DQ309">
        <v>0</v>
      </c>
      <c r="DR309">
        <v>0.705693275</v>
      </c>
      <c r="DS309">
        <v>5.617260784981456E-06</v>
      </c>
      <c r="DT309">
        <v>0.01514556153793497</v>
      </c>
      <c r="DU309">
        <v>1</v>
      </c>
      <c r="DV309">
        <v>1</v>
      </c>
      <c r="DW309">
        <v>2</v>
      </c>
      <c r="DX309" t="s">
        <v>357</v>
      </c>
      <c r="DY309">
        <v>2.98334</v>
      </c>
      <c r="DZ309">
        <v>2.71575</v>
      </c>
      <c r="EA309">
        <v>0.198683</v>
      </c>
      <c r="EB309">
        <v>0.200132</v>
      </c>
      <c r="EC309">
        <v>0.108412</v>
      </c>
      <c r="ED309">
        <v>0.103969</v>
      </c>
      <c r="EE309">
        <v>25501</v>
      </c>
      <c r="EF309">
        <v>25535.5</v>
      </c>
      <c r="EG309">
        <v>29574.2</v>
      </c>
      <c r="EH309">
        <v>29521.9</v>
      </c>
      <c r="EI309">
        <v>34934</v>
      </c>
      <c r="EJ309">
        <v>35148.1</v>
      </c>
      <c r="EK309">
        <v>41667.2</v>
      </c>
      <c r="EL309">
        <v>42058.2</v>
      </c>
      <c r="EM309">
        <v>1.97315</v>
      </c>
      <c r="EN309">
        <v>1.90377</v>
      </c>
      <c r="EO309">
        <v>0.11107</v>
      </c>
      <c r="EP309">
        <v>0</v>
      </c>
      <c r="EQ309">
        <v>25.7148</v>
      </c>
      <c r="ER309">
        <v>999.9</v>
      </c>
      <c r="ES309">
        <v>49.3</v>
      </c>
      <c r="ET309">
        <v>33.4</v>
      </c>
      <c r="EU309">
        <v>28.0042</v>
      </c>
      <c r="EV309">
        <v>63.0415</v>
      </c>
      <c r="EW309">
        <v>32.8486</v>
      </c>
      <c r="EX309">
        <v>1</v>
      </c>
      <c r="EY309">
        <v>-0.0907317</v>
      </c>
      <c r="EZ309">
        <v>1.00425</v>
      </c>
      <c r="FA309">
        <v>20.3369</v>
      </c>
      <c r="FB309">
        <v>5.21924</v>
      </c>
      <c r="FC309">
        <v>12.0099</v>
      </c>
      <c r="FD309">
        <v>4.9897</v>
      </c>
      <c r="FE309">
        <v>3.28865</v>
      </c>
      <c r="FF309">
        <v>9999</v>
      </c>
      <c r="FG309">
        <v>9999</v>
      </c>
      <c r="FH309">
        <v>9999</v>
      </c>
      <c r="FI309">
        <v>999.9</v>
      </c>
      <c r="FJ309">
        <v>1.86768</v>
      </c>
      <c r="FK309">
        <v>1.86676</v>
      </c>
      <c r="FL309">
        <v>1.86615</v>
      </c>
      <c r="FM309">
        <v>1.8661</v>
      </c>
      <c r="FN309">
        <v>1.86797</v>
      </c>
      <c r="FO309">
        <v>1.87041</v>
      </c>
      <c r="FP309">
        <v>1.86905</v>
      </c>
      <c r="FQ309">
        <v>1.87042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-6.02</v>
      </c>
      <c r="GF309">
        <v>-0.1275</v>
      </c>
      <c r="GG309">
        <v>-2.056217051124162</v>
      </c>
      <c r="GH309">
        <v>-0.003737517340571005</v>
      </c>
      <c r="GI309">
        <v>5.982085394622747E-07</v>
      </c>
      <c r="GJ309">
        <v>-1.391655459703326E-10</v>
      </c>
      <c r="GK309">
        <v>-0.1764639834609928</v>
      </c>
      <c r="GL309">
        <v>-0.02035982196881906</v>
      </c>
      <c r="GM309">
        <v>0.001568582532168705</v>
      </c>
      <c r="GN309">
        <v>-2.657820970413759E-05</v>
      </c>
      <c r="GO309">
        <v>3</v>
      </c>
      <c r="GP309">
        <v>2314</v>
      </c>
      <c r="GQ309">
        <v>1</v>
      </c>
      <c r="GR309">
        <v>27</v>
      </c>
      <c r="GS309">
        <v>5581.5</v>
      </c>
      <c r="GT309">
        <v>5581.4</v>
      </c>
      <c r="GU309">
        <v>2.58911</v>
      </c>
      <c r="GV309">
        <v>2.21313</v>
      </c>
      <c r="GW309">
        <v>1.39648</v>
      </c>
      <c r="GX309">
        <v>2.34985</v>
      </c>
      <c r="GY309">
        <v>1.49536</v>
      </c>
      <c r="GZ309">
        <v>2.43652</v>
      </c>
      <c r="HA309">
        <v>39.1428</v>
      </c>
      <c r="HB309">
        <v>24.0437</v>
      </c>
      <c r="HC309">
        <v>18</v>
      </c>
      <c r="HD309">
        <v>527.16</v>
      </c>
      <c r="HE309">
        <v>438.929</v>
      </c>
      <c r="HF309">
        <v>24.255</v>
      </c>
      <c r="HG309">
        <v>26.2869</v>
      </c>
      <c r="HH309">
        <v>30.0006</v>
      </c>
      <c r="HI309">
        <v>26.262</v>
      </c>
      <c r="HJ309">
        <v>26.2164</v>
      </c>
      <c r="HK309">
        <v>51.8189</v>
      </c>
      <c r="HL309">
        <v>23.2208</v>
      </c>
      <c r="HM309">
        <v>94.79940000000001</v>
      </c>
      <c r="HN309">
        <v>24.2382</v>
      </c>
      <c r="HO309">
        <v>1289.04</v>
      </c>
      <c r="HP309">
        <v>23.3993</v>
      </c>
      <c r="HQ309">
        <v>101.148</v>
      </c>
      <c r="HR309">
        <v>101.021</v>
      </c>
    </row>
    <row r="310" spans="1:226">
      <c r="A310">
        <v>294</v>
      </c>
      <c r="B310">
        <v>1678816670.5</v>
      </c>
      <c r="C310">
        <v>6351.400000095367</v>
      </c>
      <c r="D310" t="s">
        <v>949</v>
      </c>
      <c r="E310" t="s">
        <v>950</v>
      </c>
      <c r="F310">
        <v>5</v>
      </c>
      <c r="G310" t="s">
        <v>796</v>
      </c>
      <c r="H310" t="s">
        <v>354</v>
      </c>
      <c r="I310">
        <v>1678816663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1307.255882729284</v>
      </c>
      <c r="AK310">
        <v>1276.046</v>
      </c>
      <c r="AL310">
        <v>3.404536005504295</v>
      </c>
      <c r="AM310">
        <v>64.510054253129</v>
      </c>
      <c r="AN310">
        <f>(AP310 - AO310 + BO310*1E3/(8.314*(BQ310+273.15)) * AR310/BN310 * AQ310) * BN310/(100*BB310) * 1000/(1000 - AP310)</f>
        <v>0</v>
      </c>
      <c r="AO310">
        <v>23.32921838206065</v>
      </c>
      <c r="AP310">
        <v>24.04532242424241</v>
      </c>
      <c r="AQ310">
        <v>0.0003229988535234741</v>
      </c>
      <c r="AR310">
        <v>112.3375655850338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3.21</v>
      </c>
      <c r="BC310">
        <v>0.5</v>
      </c>
      <c r="BD310" t="s">
        <v>355</v>
      </c>
      <c r="BE310">
        <v>2</v>
      </c>
      <c r="BF310" t="b">
        <v>1</v>
      </c>
      <c r="BG310">
        <v>1678816663</v>
      </c>
      <c r="BH310">
        <v>1221.999629629629</v>
      </c>
      <c r="BI310">
        <v>1261.445555555556</v>
      </c>
      <c r="BJ310">
        <v>24.02581851851852</v>
      </c>
      <c r="BK310">
        <v>23.31392592592592</v>
      </c>
      <c r="BL310">
        <v>1228.000740740741</v>
      </c>
      <c r="BM310">
        <v>24.15346666666667</v>
      </c>
      <c r="BN310">
        <v>500.0924074074074</v>
      </c>
      <c r="BO310">
        <v>90.95590370370371</v>
      </c>
      <c r="BP310">
        <v>0.1000026259259259</v>
      </c>
      <c r="BQ310">
        <v>26.85861481481482</v>
      </c>
      <c r="BR310">
        <v>27.54348888888889</v>
      </c>
      <c r="BS310">
        <v>999.9000000000001</v>
      </c>
      <c r="BT310">
        <v>0</v>
      </c>
      <c r="BU310">
        <v>0</v>
      </c>
      <c r="BV310">
        <v>10007.17592592593</v>
      </c>
      <c r="BW310">
        <v>0</v>
      </c>
      <c r="BX310">
        <v>6.576279999999999</v>
      </c>
      <c r="BY310">
        <v>-39.44655185185185</v>
      </c>
      <c r="BZ310">
        <v>1252.082592592593</v>
      </c>
      <c r="CA310">
        <v>1291.557777777778</v>
      </c>
      <c r="CB310">
        <v>0.7119106296296296</v>
      </c>
      <c r="CC310">
        <v>1261.445555555556</v>
      </c>
      <c r="CD310">
        <v>23.31392592592592</v>
      </c>
      <c r="CE310">
        <v>2.18529074074074</v>
      </c>
      <c r="CF310">
        <v>2.120538888888889</v>
      </c>
      <c r="CG310">
        <v>18.85488518518519</v>
      </c>
      <c r="CH310">
        <v>18.37431481481481</v>
      </c>
      <c r="CI310">
        <v>1999.992962962963</v>
      </c>
      <c r="CJ310">
        <v>0.9800018888888891</v>
      </c>
      <c r="CK310">
        <v>0.01999781111111111</v>
      </c>
      <c r="CL310">
        <v>0</v>
      </c>
      <c r="CM310">
        <v>2.424914814814815</v>
      </c>
      <c r="CN310">
        <v>0</v>
      </c>
      <c r="CO310">
        <v>9564.506296296297</v>
      </c>
      <c r="CP310">
        <v>16749.40740740741</v>
      </c>
      <c r="CQ310">
        <v>37.187</v>
      </c>
      <c r="CR310">
        <v>38.125</v>
      </c>
      <c r="CS310">
        <v>37.25</v>
      </c>
      <c r="CT310">
        <v>37.25</v>
      </c>
      <c r="CU310">
        <v>36.465</v>
      </c>
      <c r="CV310">
        <v>1959.995925925926</v>
      </c>
      <c r="CW310">
        <v>39.99333333333334</v>
      </c>
      <c r="CX310">
        <v>0</v>
      </c>
      <c r="CY310">
        <v>1678816675.5</v>
      </c>
      <c r="CZ310">
        <v>0</v>
      </c>
      <c r="DA310">
        <v>0</v>
      </c>
      <c r="DB310" t="s">
        <v>356</v>
      </c>
      <c r="DC310">
        <v>1678481775.6</v>
      </c>
      <c r="DD310">
        <v>1678481780.6</v>
      </c>
      <c r="DE310">
        <v>0</v>
      </c>
      <c r="DF310">
        <v>1.339</v>
      </c>
      <c r="DG310">
        <v>0.082</v>
      </c>
      <c r="DH310">
        <v>-1.99</v>
      </c>
      <c r="DI310">
        <v>-0.032</v>
      </c>
      <c r="DJ310">
        <v>420</v>
      </c>
      <c r="DK310">
        <v>29</v>
      </c>
      <c r="DL310">
        <v>0.33</v>
      </c>
      <c r="DM310">
        <v>0.22</v>
      </c>
      <c r="DN310">
        <v>-39.3939425</v>
      </c>
      <c r="DO310">
        <v>-0.6503043151969043</v>
      </c>
      <c r="DP310">
        <v>0.103652669737687</v>
      </c>
      <c r="DQ310">
        <v>0</v>
      </c>
      <c r="DR310">
        <v>0.70775915</v>
      </c>
      <c r="DS310">
        <v>0.1037629418386493</v>
      </c>
      <c r="DT310">
        <v>0.01139520417664818</v>
      </c>
      <c r="DU310">
        <v>0</v>
      </c>
      <c r="DV310">
        <v>0</v>
      </c>
      <c r="DW310">
        <v>2</v>
      </c>
      <c r="DX310" t="s">
        <v>365</v>
      </c>
      <c r="DY310">
        <v>2.98358</v>
      </c>
      <c r="DZ310">
        <v>2.71559</v>
      </c>
      <c r="EA310">
        <v>0.200345</v>
      </c>
      <c r="EB310">
        <v>0.201772</v>
      </c>
      <c r="EC310">
        <v>0.108436</v>
      </c>
      <c r="ED310">
        <v>0.104054</v>
      </c>
      <c r="EE310">
        <v>25447.7</v>
      </c>
      <c r="EF310">
        <v>25482.8</v>
      </c>
      <c r="EG310">
        <v>29573.7</v>
      </c>
      <c r="EH310">
        <v>29521.5</v>
      </c>
      <c r="EI310">
        <v>34932.4</v>
      </c>
      <c r="EJ310">
        <v>35144.1</v>
      </c>
      <c r="EK310">
        <v>41666.4</v>
      </c>
      <c r="EL310">
        <v>42057.5</v>
      </c>
      <c r="EM310">
        <v>1.97307</v>
      </c>
      <c r="EN310">
        <v>1.90405</v>
      </c>
      <c r="EO310">
        <v>0.111096</v>
      </c>
      <c r="EP310">
        <v>0</v>
      </c>
      <c r="EQ310">
        <v>25.7194</v>
      </c>
      <c r="ER310">
        <v>999.9</v>
      </c>
      <c r="ES310">
        <v>49.3</v>
      </c>
      <c r="ET310">
        <v>33.4</v>
      </c>
      <c r="EU310">
        <v>28.0055</v>
      </c>
      <c r="EV310">
        <v>62.5415</v>
      </c>
      <c r="EW310">
        <v>32.4519</v>
      </c>
      <c r="EX310">
        <v>1</v>
      </c>
      <c r="EY310">
        <v>-0.0901347</v>
      </c>
      <c r="EZ310">
        <v>0.991005</v>
      </c>
      <c r="FA310">
        <v>20.3373</v>
      </c>
      <c r="FB310">
        <v>5.21969</v>
      </c>
      <c r="FC310">
        <v>12.0099</v>
      </c>
      <c r="FD310">
        <v>4.98965</v>
      </c>
      <c r="FE310">
        <v>3.28865</v>
      </c>
      <c r="FF310">
        <v>9999</v>
      </c>
      <c r="FG310">
        <v>9999</v>
      </c>
      <c r="FH310">
        <v>9999</v>
      </c>
      <c r="FI310">
        <v>999.9</v>
      </c>
      <c r="FJ310">
        <v>1.86768</v>
      </c>
      <c r="FK310">
        <v>1.86676</v>
      </c>
      <c r="FL310">
        <v>1.86615</v>
      </c>
      <c r="FM310">
        <v>1.86611</v>
      </c>
      <c r="FN310">
        <v>1.86798</v>
      </c>
      <c r="FO310">
        <v>1.87041</v>
      </c>
      <c r="FP310">
        <v>1.86905</v>
      </c>
      <c r="FQ310">
        <v>1.87042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-6.08</v>
      </c>
      <c r="GF310">
        <v>-0.1275</v>
      </c>
      <c r="GG310">
        <v>-2.056217051124162</v>
      </c>
      <c r="GH310">
        <v>-0.003737517340571005</v>
      </c>
      <c r="GI310">
        <v>5.982085394622747E-07</v>
      </c>
      <c r="GJ310">
        <v>-1.391655459703326E-10</v>
      </c>
      <c r="GK310">
        <v>-0.1764639834609928</v>
      </c>
      <c r="GL310">
        <v>-0.02035982196881906</v>
      </c>
      <c r="GM310">
        <v>0.001568582532168705</v>
      </c>
      <c r="GN310">
        <v>-2.657820970413759E-05</v>
      </c>
      <c r="GO310">
        <v>3</v>
      </c>
      <c r="GP310">
        <v>2314</v>
      </c>
      <c r="GQ310">
        <v>1</v>
      </c>
      <c r="GR310">
        <v>27</v>
      </c>
      <c r="GS310">
        <v>5581.6</v>
      </c>
      <c r="GT310">
        <v>5581.5</v>
      </c>
      <c r="GU310">
        <v>2.61353</v>
      </c>
      <c r="GV310">
        <v>2.20215</v>
      </c>
      <c r="GW310">
        <v>1.39648</v>
      </c>
      <c r="GX310">
        <v>2.34619</v>
      </c>
      <c r="GY310">
        <v>1.49536</v>
      </c>
      <c r="GZ310">
        <v>2.51831</v>
      </c>
      <c r="HA310">
        <v>39.1428</v>
      </c>
      <c r="HB310">
        <v>24.0437</v>
      </c>
      <c r="HC310">
        <v>18</v>
      </c>
      <c r="HD310">
        <v>527.16</v>
      </c>
      <c r="HE310">
        <v>439.138</v>
      </c>
      <c r="HF310">
        <v>24.2091</v>
      </c>
      <c r="HG310">
        <v>26.2935</v>
      </c>
      <c r="HH310">
        <v>30.0007</v>
      </c>
      <c r="HI310">
        <v>26.2675</v>
      </c>
      <c r="HJ310">
        <v>26.2219</v>
      </c>
      <c r="HK310">
        <v>52.3139</v>
      </c>
      <c r="HL310">
        <v>23.2208</v>
      </c>
      <c r="HM310">
        <v>94.79940000000001</v>
      </c>
      <c r="HN310">
        <v>24.2001</v>
      </c>
      <c r="HO310">
        <v>1302.4</v>
      </c>
      <c r="HP310">
        <v>23.4197</v>
      </c>
      <c r="HQ310">
        <v>101.146</v>
      </c>
      <c r="HR310">
        <v>101.019</v>
      </c>
    </row>
    <row r="311" spans="1:226">
      <c r="A311">
        <v>295</v>
      </c>
      <c r="B311">
        <v>1678816675.5</v>
      </c>
      <c r="C311">
        <v>6356.400000095367</v>
      </c>
      <c r="D311" t="s">
        <v>951</v>
      </c>
      <c r="E311" t="s">
        <v>952</v>
      </c>
      <c r="F311">
        <v>5</v>
      </c>
      <c r="G311" t="s">
        <v>796</v>
      </c>
      <c r="H311" t="s">
        <v>354</v>
      </c>
      <c r="I311">
        <v>1678816667.714286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1324.357588539112</v>
      </c>
      <c r="AK311">
        <v>1293.10496969697</v>
      </c>
      <c r="AL311">
        <v>3.416604228467684</v>
      </c>
      <c r="AM311">
        <v>64.510054253129</v>
      </c>
      <c r="AN311">
        <f>(AP311 - AO311 + BO311*1E3/(8.314*(BQ311+273.15)) * AR311/BN311 * AQ311) * BN311/(100*BB311) * 1000/(1000 - AP311)</f>
        <v>0</v>
      </c>
      <c r="AO311">
        <v>23.36233694711326</v>
      </c>
      <c r="AP311">
        <v>24.06017757575757</v>
      </c>
      <c r="AQ311">
        <v>0.0004233790711107209</v>
      </c>
      <c r="AR311">
        <v>112.3375655850338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3.21</v>
      </c>
      <c r="BC311">
        <v>0.5</v>
      </c>
      <c r="BD311" t="s">
        <v>355</v>
      </c>
      <c r="BE311">
        <v>2</v>
      </c>
      <c r="BF311" t="b">
        <v>1</v>
      </c>
      <c r="BG311">
        <v>1678816667.714286</v>
      </c>
      <c r="BH311">
        <v>1237.726071428571</v>
      </c>
      <c r="BI311">
        <v>1277.175</v>
      </c>
      <c r="BJ311">
        <v>24.0414</v>
      </c>
      <c r="BK311">
        <v>23.33055714285714</v>
      </c>
      <c r="BL311">
        <v>1243.7725</v>
      </c>
      <c r="BM311">
        <v>24.16891071428571</v>
      </c>
      <c r="BN311">
        <v>500.0813214285715</v>
      </c>
      <c r="BO311">
        <v>90.95654642857144</v>
      </c>
      <c r="BP311">
        <v>0.09997606428571428</v>
      </c>
      <c r="BQ311">
        <v>26.85223571428571</v>
      </c>
      <c r="BR311">
        <v>27.5402</v>
      </c>
      <c r="BS311">
        <v>999.9000000000002</v>
      </c>
      <c r="BT311">
        <v>0</v>
      </c>
      <c r="BU311">
        <v>0</v>
      </c>
      <c r="BV311">
        <v>10009.2625</v>
      </c>
      <c r="BW311">
        <v>0</v>
      </c>
      <c r="BX311">
        <v>6.576279999999999</v>
      </c>
      <c r="BY311">
        <v>-39.45039285714285</v>
      </c>
      <c r="BZ311">
        <v>1268.216071428571</v>
      </c>
      <c r="CA311">
        <v>1307.685357142857</v>
      </c>
      <c r="CB311">
        <v>0.7108641428571428</v>
      </c>
      <c r="CC311">
        <v>1277.175</v>
      </c>
      <c r="CD311">
        <v>23.33055714285714</v>
      </c>
      <c r="CE311">
        <v>2.186723214285714</v>
      </c>
      <c r="CF311">
        <v>2.122066785714286</v>
      </c>
      <c r="CG311">
        <v>18.86538214285715</v>
      </c>
      <c r="CH311">
        <v>18.38579642857143</v>
      </c>
      <c r="CI311">
        <v>2000.001785714286</v>
      </c>
      <c r="CJ311">
        <v>0.9800019642857143</v>
      </c>
      <c r="CK311">
        <v>0.01999773571428571</v>
      </c>
      <c r="CL311">
        <v>0</v>
      </c>
      <c r="CM311">
        <v>2.379710714285714</v>
      </c>
      <c r="CN311">
        <v>0</v>
      </c>
      <c r="CO311">
        <v>9563.837857142857</v>
      </c>
      <c r="CP311">
        <v>16749.47857142857</v>
      </c>
      <c r="CQ311">
        <v>37.187</v>
      </c>
      <c r="CR311">
        <v>38.125</v>
      </c>
      <c r="CS311">
        <v>37.25</v>
      </c>
      <c r="CT311">
        <v>37.25442857142857</v>
      </c>
      <c r="CU311">
        <v>36.47075</v>
      </c>
      <c r="CV311">
        <v>1960.005357142857</v>
      </c>
      <c r="CW311">
        <v>39.99214285714286</v>
      </c>
      <c r="CX311">
        <v>0</v>
      </c>
      <c r="CY311">
        <v>1678816680.3</v>
      </c>
      <c r="CZ311">
        <v>0</v>
      </c>
      <c r="DA311">
        <v>0</v>
      </c>
      <c r="DB311" t="s">
        <v>356</v>
      </c>
      <c r="DC311">
        <v>1678481775.6</v>
      </c>
      <c r="DD311">
        <v>1678481780.6</v>
      </c>
      <c r="DE311">
        <v>0</v>
      </c>
      <c r="DF311">
        <v>1.339</v>
      </c>
      <c r="DG311">
        <v>0.082</v>
      </c>
      <c r="DH311">
        <v>-1.99</v>
      </c>
      <c r="DI311">
        <v>-0.032</v>
      </c>
      <c r="DJ311">
        <v>420</v>
      </c>
      <c r="DK311">
        <v>29</v>
      </c>
      <c r="DL311">
        <v>0.33</v>
      </c>
      <c r="DM311">
        <v>0.22</v>
      </c>
      <c r="DN311">
        <v>-39.42776829268293</v>
      </c>
      <c r="DO311">
        <v>-0.172085017421576</v>
      </c>
      <c r="DP311">
        <v>0.1076818290693423</v>
      </c>
      <c r="DQ311">
        <v>0</v>
      </c>
      <c r="DR311">
        <v>0.7075702926829269</v>
      </c>
      <c r="DS311">
        <v>0.00494142857142998</v>
      </c>
      <c r="DT311">
        <v>0.01140459269114519</v>
      </c>
      <c r="DU311">
        <v>1</v>
      </c>
      <c r="DV311">
        <v>1</v>
      </c>
      <c r="DW311">
        <v>2</v>
      </c>
      <c r="DX311" t="s">
        <v>357</v>
      </c>
      <c r="DY311">
        <v>2.98335</v>
      </c>
      <c r="DZ311">
        <v>2.71564</v>
      </c>
      <c r="EA311">
        <v>0.201993</v>
      </c>
      <c r="EB311">
        <v>0.203342</v>
      </c>
      <c r="EC311">
        <v>0.108481</v>
      </c>
      <c r="ED311">
        <v>0.10412</v>
      </c>
      <c r="EE311">
        <v>25395.2</v>
      </c>
      <c r="EF311">
        <v>25432.1</v>
      </c>
      <c r="EG311">
        <v>29573.7</v>
      </c>
      <c r="EH311">
        <v>29520.9</v>
      </c>
      <c r="EI311">
        <v>34930.6</v>
      </c>
      <c r="EJ311">
        <v>35140.8</v>
      </c>
      <c r="EK311">
        <v>41666.3</v>
      </c>
      <c r="EL311">
        <v>42056.7</v>
      </c>
      <c r="EM311">
        <v>1.97298</v>
      </c>
      <c r="EN311">
        <v>1.9041</v>
      </c>
      <c r="EO311">
        <v>0.110883</v>
      </c>
      <c r="EP311">
        <v>0</v>
      </c>
      <c r="EQ311">
        <v>25.7242</v>
      </c>
      <c r="ER311">
        <v>999.9</v>
      </c>
      <c r="ES311">
        <v>49.3</v>
      </c>
      <c r="ET311">
        <v>33.4</v>
      </c>
      <c r="EU311">
        <v>28.0051</v>
      </c>
      <c r="EV311">
        <v>62.7015</v>
      </c>
      <c r="EW311">
        <v>33.0529</v>
      </c>
      <c r="EX311">
        <v>1</v>
      </c>
      <c r="EY311">
        <v>-0.0895046</v>
      </c>
      <c r="EZ311">
        <v>0.997565</v>
      </c>
      <c r="FA311">
        <v>20.3371</v>
      </c>
      <c r="FB311">
        <v>5.21699</v>
      </c>
      <c r="FC311">
        <v>12.0099</v>
      </c>
      <c r="FD311">
        <v>4.98865</v>
      </c>
      <c r="FE311">
        <v>3.2883</v>
      </c>
      <c r="FF311">
        <v>9999</v>
      </c>
      <c r="FG311">
        <v>9999</v>
      </c>
      <c r="FH311">
        <v>9999</v>
      </c>
      <c r="FI311">
        <v>999.9</v>
      </c>
      <c r="FJ311">
        <v>1.86768</v>
      </c>
      <c r="FK311">
        <v>1.86676</v>
      </c>
      <c r="FL311">
        <v>1.86615</v>
      </c>
      <c r="FM311">
        <v>1.86608</v>
      </c>
      <c r="FN311">
        <v>1.86797</v>
      </c>
      <c r="FO311">
        <v>1.8704</v>
      </c>
      <c r="FP311">
        <v>1.86905</v>
      </c>
      <c r="FQ311">
        <v>1.87042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-6.12</v>
      </c>
      <c r="GF311">
        <v>-0.1273</v>
      </c>
      <c r="GG311">
        <v>-2.056217051124162</v>
      </c>
      <c r="GH311">
        <v>-0.003737517340571005</v>
      </c>
      <c r="GI311">
        <v>5.982085394622747E-07</v>
      </c>
      <c r="GJ311">
        <v>-1.391655459703326E-10</v>
      </c>
      <c r="GK311">
        <v>-0.1764639834609928</v>
      </c>
      <c r="GL311">
        <v>-0.02035982196881906</v>
      </c>
      <c r="GM311">
        <v>0.001568582532168705</v>
      </c>
      <c r="GN311">
        <v>-2.657820970413759E-05</v>
      </c>
      <c r="GO311">
        <v>3</v>
      </c>
      <c r="GP311">
        <v>2314</v>
      </c>
      <c r="GQ311">
        <v>1</v>
      </c>
      <c r="GR311">
        <v>27</v>
      </c>
      <c r="GS311">
        <v>5581.7</v>
      </c>
      <c r="GT311">
        <v>5581.6</v>
      </c>
      <c r="GU311">
        <v>2.64404</v>
      </c>
      <c r="GV311">
        <v>2.20947</v>
      </c>
      <c r="GW311">
        <v>1.39771</v>
      </c>
      <c r="GX311">
        <v>2.34619</v>
      </c>
      <c r="GY311">
        <v>1.49536</v>
      </c>
      <c r="GZ311">
        <v>2.51221</v>
      </c>
      <c r="HA311">
        <v>39.1428</v>
      </c>
      <c r="HB311">
        <v>24.035</v>
      </c>
      <c r="HC311">
        <v>18</v>
      </c>
      <c r="HD311">
        <v>527.136</v>
      </c>
      <c r="HE311">
        <v>439.202</v>
      </c>
      <c r="HF311">
        <v>24.172</v>
      </c>
      <c r="HG311">
        <v>26.3002</v>
      </c>
      <c r="HH311">
        <v>30.0006</v>
      </c>
      <c r="HI311">
        <v>26.272</v>
      </c>
      <c r="HJ311">
        <v>26.2263</v>
      </c>
      <c r="HK311">
        <v>52.8933</v>
      </c>
      <c r="HL311">
        <v>23.2208</v>
      </c>
      <c r="HM311">
        <v>94.79940000000001</v>
      </c>
      <c r="HN311">
        <v>24.1625</v>
      </c>
      <c r="HO311">
        <v>1322.5</v>
      </c>
      <c r="HP311">
        <v>23.4241</v>
      </c>
      <c r="HQ311">
        <v>101.146</v>
      </c>
      <c r="HR311">
        <v>101.017</v>
      </c>
    </row>
    <row r="312" spans="1:226">
      <c r="A312">
        <v>296</v>
      </c>
      <c r="B312">
        <v>1678816680.5</v>
      </c>
      <c r="C312">
        <v>6361.400000095367</v>
      </c>
      <c r="D312" t="s">
        <v>953</v>
      </c>
      <c r="E312" t="s">
        <v>954</v>
      </c>
      <c r="F312">
        <v>5</v>
      </c>
      <c r="G312" t="s">
        <v>796</v>
      </c>
      <c r="H312" t="s">
        <v>354</v>
      </c>
      <c r="I312">
        <v>1678816673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1340.951617756268</v>
      </c>
      <c r="AK312">
        <v>1309.94903030303</v>
      </c>
      <c r="AL312">
        <v>3.378467782540203</v>
      </c>
      <c r="AM312">
        <v>64.510054253129</v>
      </c>
      <c r="AN312">
        <f>(AP312 - AO312 + BO312*1E3/(8.314*(BQ312+273.15)) * AR312/BN312 * AQ312) * BN312/(100*BB312) * 1000/(1000 - AP312)</f>
        <v>0</v>
      </c>
      <c r="AO312">
        <v>23.36880172241623</v>
      </c>
      <c r="AP312">
        <v>24.07106727272727</v>
      </c>
      <c r="AQ312">
        <v>0.0001636493494376108</v>
      </c>
      <c r="AR312">
        <v>112.3375655850338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3.21</v>
      </c>
      <c r="BC312">
        <v>0.5</v>
      </c>
      <c r="BD312" t="s">
        <v>355</v>
      </c>
      <c r="BE312">
        <v>2</v>
      </c>
      <c r="BF312" t="b">
        <v>1</v>
      </c>
      <c r="BG312">
        <v>1678816673</v>
      </c>
      <c r="BH312">
        <v>1255.29</v>
      </c>
      <c r="BI312">
        <v>1294.703703703704</v>
      </c>
      <c r="BJ312">
        <v>24.05448148148148</v>
      </c>
      <c r="BK312">
        <v>23.34948518518518</v>
      </c>
      <c r="BL312">
        <v>1261.387407407408</v>
      </c>
      <c r="BM312">
        <v>24.18187407407408</v>
      </c>
      <c r="BN312">
        <v>500.0902962962963</v>
      </c>
      <c r="BO312">
        <v>90.95652962962961</v>
      </c>
      <c r="BP312">
        <v>0.09996117777777778</v>
      </c>
      <c r="BQ312">
        <v>26.84491481481482</v>
      </c>
      <c r="BR312">
        <v>27.53598148148148</v>
      </c>
      <c r="BS312">
        <v>999.9000000000001</v>
      </c>
      <c r="BT312">
        <v>0</v>
      </c>
      <c r="BU312">
        <v>0</v>
      </c>
      <c r="BV312">
        <v>10007.68222222222</v>
      </c>
      <c r="BW312">
        <v>0</v>
      </c>
      <c r="BX312">
        <v>6.576279999999999</v>
      </c>
      <c r="BY312">
        <v>-39.41515925925926</v>
      </c>
      <c r="BZ312">
        <v>1286.228888888889</v>
      </c>
      <c r="CA312">
        <v>1325.658888888889</v>
      </c>
      <c r="CB312">
        <v>0.7050125925925926</v>
      </c>
      <c r="CC312">
        <v>1294.703703703704</v>
      </c>
      <c r="CD312">
        <v>23.34948518518518</v>
      </c>
      <c r="CE312">
        <v>2.187912592592593</v>
      </c>
      <c r="CF312">
        <v>2.123787777777778</v>
      </c>
      <c r="CG312">
        <v>18.87409259259259</v>
      </c>
      <c r="CH312">
        <v>18.39872592592592</v>
      </c>
      <c r="CI312">
        <v>1999.987407407407</v>
      </c>
      <c r="CJ312">
        <v>0.9800021111111114</v>
      </c>
      <c r="CK312">
        <v>0.01999758888888889</v>
      </c>
      <c r="CL312">
        <v>0</v>
      </c>
      <c r="CM312">
        <v>2.372566666666666</v>
      </c>
      <c r="CN312">
        <v>0</v>
      </c>
      <c r="CO312">
        <v>9562.778518518518</v>
      </c>
      <c r="CP312">
        <v>16749.36666666667</v>
      </c>
      <c r="CQ312">
        <v>37.187</v>
      </c>
      <c r="CR312">
        <v>38.125</v>
      </c>
      <c r="CS312">
        <v>37.25459259259259</v>
      </c>
      <c r="CT312">
        <v>37.25918518518519</v>
      </c>
      <c r="CU312">
        <v>36.479</v>
      </c>
      <c r="CV312">
        <v>1959.993333333333</v>
      </c>
      <c r="CW312">
        <v>39.99111111111111</v>
      </c>
      <c r="CX312">
        <v>0</v>
      </c>
      <c r="CY312">
        <v>1678816685.7</v>
      </c>
      <c r="CZ312">
        <v>0</v>
      </c>
      <c r="DA312">
        <v>0</v>
      </c>
      <c r="DB312" t="s">
        <v>356</v>
      </c>
      <c r="DC312">
        <v>1678481775.6</v>
      </c>
      <c r="DD312">
        <v>1678481780.6</v>
      </c>
      <c r="DE312">
        <v>0</v>
      </c>
      <c r="DF312">
        <v>1.339</v>
      </c>
      <c r="DG312">
        <v>0.082</v>
      </c>
      <c r="DH312">
        <v>-1.99</v>
      </c>
      <c r="DI312">
        <v>-0.032</v>
      </c>
      <c r="DJ312">
        <v>420</v>
      </c>
      <c r="DK312">
        <v>29</v>
      </c>
      <c r="DL312">
        <v>0.33</v>
      </c>
      <c r="DM312">
        <v>0.22</v>
      </c>
      <c r="DN312">
        <v>-39.4084325</v>
      </c>
      <c r="DO312">
        <v>0.5965609756098352</v>
      </c>
      <c r="DP312">
        <v>0.1544065127957689</v>
      </c>
      <c r="DQ312">
        <v>0</v>
      </c>
      <c r="DR312">
        <v>0.7083731</v>
      </c>
      <c r="DS312">
        <v>-0.08228969606003786</v>
      </c>
      <c r="DT312">
        <v>0.01072273042373071</v>
      </c>
      <c r="DU312">
        <v>1</v>
      </c>
      <c r="DV312">
        <v>1</v>
      </c>
      <c r="DW312">
        <v>2</v>
      </c>
      <c r="DX312" t="s">
        <v>357</v>
      </c>
      <c r="DY312">
        <v>2.98311</v>
      </c>
      <c r="DZ312">
        <v>2.71544</v>
      </c>
      <c r="EA312">
        <v>0.203611</v>
      </c>
      <c r="EB312">
        <v>0.204993</v>
      </c>
      <c r="EC312">
        <v>0.108508</v>
      </c>
      <c r="ED312">
        <v>0.104132</v>
      </c>
      <c r="EE312">
        <v>25343.6</v>
      </c>
      <c r="EF312">
        <v>25379.3</v>
      </c>
      <c r="EG312">
        <v>29573.5</v>
      </c>
      <c r="EH312">
        <v>29520.8</v>
      </c>
      <c r="EI312">
        <v>34929.4</v>
      </c>
      <c r="EJ312">
        <v>35140.6</v>
      </c>
      <c r="EK312">
        <v>41666.1</v>
      </c>
      <c r="EL312">
        <v>42056.9</v>
      </c>
      <c r="EM312">
        <v>1.97285</v>
      </c>
      <c r="EN312">
        <v>1.90412</v>
      </c>
      <c r="EO312">
        <v>0.109084</v>
      </c>
      <c r="EP312">
        <v>0</v>
      </c>
      <c r="EQ312">
        <v>25.7286</v>
      </c>
      <c r="ER312">
        <v>999.9</v>
      </c>
      <c r="ES312">
        <v>49.3</v>
      </c>
      <c r="ET312">
        <v>33.4</v>
      </c>
      <c r="EU312">
        <v>28.0046</v>
      </c>
      <c r="EV312">
        <v>62.7415</v>
      </c>
      <c r="EW312">
        <v>33.0248</v>
      </c>
      <c r="EX312">
        <v>1</v>
      </c>
      <c r="EY312">
        <v>-0.0888669</v>
      </c>
      <c r="EZ312">
        <v>1.02997</v>
      </c>
      <c r="FA312">
        <v>20.3369</v>
      </c>
      <c r="FB312">
        <v>5.21804</v>
      </c>
      <c r="FC312">
        <v>12.0099</v>
      </c>
      <c r="FD312">
        <v>4.9886</v>
      </c>
      <c r="FE312">
        <v>3.28865</v>
      </c>
      <c r="FF312">
        <v>9999</v>
      </c>
      <c r="FG312">
        <v>9999</v>
      </c>
      <c r="FH312">
        <v>9999</v>
      </c>
      <c r="FI312">
        <v>999.9</v>
      </c>
      <c r="FJ312">
        <v>1.86768</v>
      </c>
      <c r="FK312">
        <v>1.86676</v>
      </c>
      <c r="FL312">
        <v>1.86615</v>
      </c>
      <c r="FM312">
        <v>1.86606</v>
      </c>
      <c r="FN312">
        <v>1.86798</v>
      </c>
      <c r="FO312">
        <v>1.87041</v>
      </c>
      <c r="FP312">
        <v>1.86905</v>
      </c>
      <c r="FQ312">
        <v>1.87042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-6.17</v>
      </c>
      <c r="GF312">
        <v>-0.1272</v>
      </c>
      <c r="GG312">
        <v>-2.056217051124162</v>
      </c>
      <c r="GH312">
        <v>-0.003737517340571005</v>
      </c>
      <c r="GI312">
        <v>5.982085394622747E-07</v>
      </c>
      <c r="GJ312">
        <v>-1.391655459703326E-10</v>
      </c>
      <c r="GK312">
        <v>-0.1764639834609928</v>
      </c>
      <c r="GL312">
        <v>-0.02035982196881906</v>
      </c>
      <c r="GM312">
        <v>0.001568582532168705</v>
      </c>
      <c r="GN312">
        <v>-2.657820970413759E-05</v>
      </c>
      <c r="GO312">
        <v>3</v>
      </c>
      <c r="GP312">
        <v>2314</v>
      </c>
      <c r="GQ312">
        <v>1</v>
      </c>
      <c r="GR312">
        <v>27</v>
      </c>
      <c r="GS312">
        <v>5581.7</v>
      </c>
      <c r="GT312">
        <v>5581.7</v>
      </c>
      <c r="GU312">
        <v>2.66846</v>
      </c>
      <c r="GV312">
        <v>2.20825</v>
      </c>
      <c r="GW312">
        <v>1.39771</v>
      </c>
      <c r="GX312">
        <v>2.34497</v>
      </c>
      <c r="GY312">
        <v>1.49536</v>
      </c>
      <c r="GZ312">
        <v>2.56592</v>
      </c>
      <c r="HA312">
        <v>39.1428</v>
      </c>
      <c r="HB312">
        <v>24.0437</v>
      </c>
      <c r="HC312">
        <v>18</v>
      </c>
      <c r="HD312">
        <v>527.103</v>
      </c>
      <c r="HE312">
        <v>439.253</v>
      </c>
      <c r="HF312">
        <v>24.1361</v>
      </c>
      <c r="HG312">
        <v>26.3074</v>
      </c>
      <c r="HH312">
        <v>30.0007</v>
      </c>
      <c r="HI312">
        <v>26.2775</v>
      </c>
      <c r="HJ312">
        <v>26.2308</v>
      </c>
      <c r="HK312">
        <v>53.403</v>
      </c>
      <c r="HL312">
        <v>23.2208</v>
      </c>
      <c r="HM312">
        <v>94.79940000000001</v>
      </c>
      <c r="HN312">
        <v>24.1225</v>
      </c>
      <c r="HO312">
        <v>1336.12</v>
      </c>
      <c r="HP312">
        <v>23.4381</v>
      </c>
      <c r="HQ312">
        <v>101.145</v>
      </c>
      <c r="HR312">
        <v>101.017</v>
      </c>
    </row>
    <row r="313" spans="1:226">
      <c r="A313">
        <v>297</v>
      </c>
      <c r="B313">
        <v>1678816685.5</v>
      </c>
      <c r="C313">
        <v>6366.400000095367</v>
      </c>
      <c r="D313" t="s">
        <v>955</v>
      </c>
      <c r="E313" t="s">
        <v>956</v>
      </c>
      <c r="F313">
        <v>5</v>
      </c>
      <c r="G313" t="s">
        <v>796</v>
      </c>
      <c r="H313" t="s">
        <v>354</v>
      </c>
      <c r="I313">
        <v>1678816677.714286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1358.803287238661</v>
      </c>
      <c r="AK313">
        <v>1327.364787878788</v>
      </c>
      <c r="AL313">
        <v>3.51219608490165</v>
      </c>
      <c r="AM313">
        <v>64.510054253129</v>
      </c>
      <c r="AN313">
        <f>(AP313 - AO313 + BO313*1E3/(8.314*(BQ313+273.15)) * AR313/BN313 * AQ313) * BN313/(100*BB313) * 1000/(1000 - AP313)</f>
        <v>0</v>
      </c>
      <c r="AO313">
        <v>23.36973022283609</v>
      </c>
      <c r="AP313">
        <v>24.07279151515151</v>
      </c>
      <c r="AQ313">
        <v>-5.23280774890944E-06</v>
      </c>
      <c r="AR313">
        <v>112.3375655850338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3.21</v>
      </c>
      <c r="BC313">
        <v>0.5</v>
      </c>
      <c r="BD313" t="s">
        <v>355</v>
      </c>
      <c r="BE313">
        <v>2</v>
      </c>
      <c r="BF313" t="b">
        <v>1</v>
      </c>
      <c r="BG313">
        <v>1678816677.714286</v>
      </c>
      <c r="BH313">
        <v>1270.946071428572</v>
      </c>
      <c r="BI313">
        <v>1310.496785714286</v>
      </c>
      <c r="BJ313">
        <v>24.06392857142857</v>
      </c>
      <c r="BK313">
        <v>23.36409642857143</v>
      </c>
      <c r="BL313">
        <v>1277.089285714286</v>
      </c>
      <c r="BM313">
        <v>24.19123928571429</v>
      </c>
      <c r="BN313">
        <v>500.0873928571429</v>
      </c>
      <c r="BO313">
        <v>90.95630000000003</v>
      </c>
      <c r="BP313">
        <v>0.09999416428571427</v>
      </c>
      <c r="BQ313">
        <v>26.83901071428571</v>
      </c>
      <c r="BR313">
        <v>27.52637142857143</v>
      </c>
      <c r="BS313">
        <v>999.9000000000002</v>
      </c>
      <c r="BT313">
        <v>0</v>
      </c>
      <c r="BU313">
        <v>0</v>
      </c>
      <c r="BV313">
        <v>10008.03357142857</v>
      </c>
      <c r="BW313">
        <v>0</v>
      </c>
      <c r="BX313">
        <v>6.576279999999999</v>
      </c>
      <c r="BY313">
        <v>-39.55127857142857</v>
      </c>
      <c r="BZ313">
        <v>1302.283214285714</v>
      </c>
      <c r="CA313">
        <v>1341.848571428571</v>
      </c>
      <c r="CB313">
        <v>0.6998405357142856</v>
      </c>
      <c r="CC313">
        <v>1310.496785714286</v>
      </c>
      <c r="CD313">
        <v>23.36409642857143</v>
      </c>
      <c r="CE313">
        <v>2.188765714285714</v>
      </c>
      <c r="CF313">
        <v>2.125111071428571</v>
      </c>
      <c r="CG313">
        <v>18.88033214285714</v>
      </c>
      <c r="CH313">
        <v>18.40866785714286</v>
      </c>
      <c r="CI313">
        <v>2000.003928571428</v>
      </c>
      <c r="CJ313">
        <v>0.9800022857142859</v>
      </c>
      <c r="CK313">
        <v>0.01999741428571429</v>
      </c>
      <c r="CL313">
        <v>0</v>
      </c>
      <c r="CM313">
        <v>2.314885714285714</v>
      </c>
      <c r="CN313">
        <v>0</v>
      </c>
      <c r="CO313">
        <v>9561.988928571429</v>
      </c>
      <c r="CP313">
        <v>16749.51428571429</v>
      </c>
      <c r="CQ313">
        <v>37.187</v>
      </c>
      <c r="CR313">
        <v>38.125</v>
      </c>
      <c r="CS313">
        <v>37.25885714285715</v>
      </c>
      <c r="CT313">
        <v>37.26771428571429</v>
      </c>
      <c r="CU313">
        <v>36.48425</v>
      </c>
      <c r="CV313">
        <v>1960.009642857143</v>
      </c>
      <c r="CW313">
        <v>39.99107142857143</v>
      </c>
      <c r="CX313">
        <v>0</v>
      </c>
      <c r="CY313">
        <v>1678816690.5</v>
      </c>
      <c r="CZ313">
        <v>0</v>
      </c>
      <c r="DA313">
        <v>0</v>
      </c>
      <c r="DB313" t="s">
        <v>356</v>
      </c>
      <c r="DC313">
        <v>1678481775.6</v>
      </c>
      <c r="DD313">
        <v>1678481780.6</v>
      </c>
      <c r="DE313">
        <v>0</v>
      </c>
      <c r="DF313">
        <v>1.339</v>
      </c>
      <c r="DG313">
        <v>0.082</v>
      </c>
      <c r="DH313">
        <v>-1.99</v>
      </c>
      <c r="DI313">
        <v>-0.032</v>
      </c>
      <c r="DJ313">
        <v>420</v>
      </c>
      <c r="DK313">
        <v>29</v>
      </c>
      <c r="DL313">
        <v>0.33</v>
      </c>
      <c r="DM313">
        <v>0.22</v>
      </c>
      <c r="DN313">
        <v>-39.51891463414634</v>
      </c>
      <c r="DO313">
        <v>-1.389269686411126</v>
      </c>
      <c r="DP313">
        <v>0.2717206281934472</v>
      </c>
      <c r="DQ313">
        <v>0</v>
      </c>
      <c r="DR313">
        <v>0.7050441219512196</v>
      </c>
      <c r="DS313">
        <v>-0.06067135191637529</v>
      </c>
      <c r="DT313">
        <v>0.009709662911923199</v>
      </c>
      <c r="DU313">
        <v>1</v>
      </c>
      <c r="DV313">
        <v>1</v>
      </c>
      <c r="DW313">
        <v>2</v>
      </c>
      <c r="DX313" t="s">
        <v>357</v>
      </c>
      <c r="DY313">
        <v>2.98369</v>
      </c>
      <c r="DZ313">
        <v>2.71578</v>
      </c>
      <c r="EA313">
        <v>0.205277</v>
      </c>
      <c r="EB313">
        <v>0.206589</v>
      </c>
      <c r="EC313">
        <v>0.108512</v>
      </c>
      <c r="ED313">
        <v>0.104133</v>
      </c>
      <c r="EE313">
        <v>25289.9</v>
      </c>
      <c r="EF313">
        <v>25328.1</v>
      </c>
      <c r="EG313">
        <v>29572.8</v>
      </c>
      <c r="EH313">
        <v>29520.6</v>
      </c>
      <c r="EI313">
        <v>34928.5</v>
      </c>
      <c r="EJ313">
        <v>35140.2</v>
      </c>
      <c r="EK313">
        <v>41665.2</v>
      </c>
      <c r="EL313">
        <v>42056.4</v>
      </c>
      <c r="EM313">
        <v>1.97305</v>
      </c>
      <c r="EN313">
        <v>1.9039</v>
      </c>
      <c r="EO313">
        <v>0.108477</v>
      </c>
      <c r="EP313">
        <v>0</v>
      </c>
      <c r="EQ313">
        <v>25.7323</v>
      </c>
      <c r="ER313">
        <v>999.9</v>
      </c>
      <c r="ES313">
        <v>49.3</v>
      </c>
      <c r="ET313">
        <v>33.4</v>
      </c>
      <c r="EU313">
        <v>28.003</v>
      </c>
      <c r="EV313">
        <v>62.9315</v>
      </c>
      <c r="EW313">
        <v>32.7284</v>
      </c>
      <c r="EX313">
        <v>1</v>
      </c>
      <c r="EY313">
        <v>-0.08843239999999999</v>
      </c>
      <c r="EZ313">
        <v>0.990125</v>
      </c>
      <c r="FA313">
        <v>20.3372</v>
      </c>
      <c r="FB313">
        <v>5.21729</v>
      </c>
      <c r="FC313">
        <v>12.0099</v>
      </c>
      <c r="FD313">
        <v>4.98925</v>
      </c>
      <c r="FE313">
        <v>3.2885</v>
      </c>
      <c r="FF313">
        <v>9999</v>
      </c>
      <c r="FG313">
        <v>9999</v>
      </c>
      <c r="FH313">
        <v>9999</v>
      </c>
      <c r="FI313">
        <v>999.9</v>
      </c>
      <c r="FJ313">
        <v>1.86768</v>
      </c>
      <c r="FK313">
        <v>1.86676</v>
      </c>
      <c r="FL313">
        <v>1.86615</v>
      </c>
      <c r="FM313">
        <v>1.8661</v>
      </c>
      <c r="FN313">
        <v>1.86796</v>
      </c>
      <c r="FO313">
        <v>1.87041</v>
      </c>
      <c r="FP313">
        <v>1.86905</v>
      </c>
      <c r="FQ313">
        <v>1.87042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-6.22</v>
      </c>
      <c r="GF313">
        <v>-0.1272</v>
      </c>
      <c r="GG313">
        <v>-2.056217051124162</v>
      </c>
      <c r="GH313">
        <v>-0.003737517340571005</v>
      </c>
      <c r="GI313">
        <v>5.982085394622747E-07</v>
      </c>
      <c r="GJ313">
        <v>-1.391655459703326E-10</v>
      </c>
      <c r="GK313">
        <v>-0.1764639834609928</v>
      </c>
      <c r="GL313">
        <v>-0.02035982196881906</v>
      </c>
      <c r="GM313">
        <v>0.001568582532168705</v>
      </c>
      <c r="GN313">
        <v>-2.657820970413759E-05</v>
      </c>
      <c r="GO313">
        <v>3</v>
      </c>
      <c r="GP313">
        <v>2314</v>
      </c>
      <c r="GQ313">
        <v>1</v>
      </c>
      <c r="GR313">
        <v>27</v>
      </c>
      <c r="GS313">
        <v>5581.8</v>
      </c>
      <c r="GT313">
        <v>5581.7</v>
      </c>
      <c r="GU313">
        <v>2.69775</v>
      </c>
      <c r="GV313">
        <v>2.20581</v>
      </c>
      <c r="GW313">
        <v>1.39648</v>
      </c>
      <c r="GX313">
        <v>2.34619</v>
      </c>
      <c r="GY313">
        <v>1.49536</v>
      </c>
      <c r="GZ313">
        <v>2.41455</v>
      </c>
      <c r="HA313">
        <v>39.1428</v>
      </c>
      <c r="HB313">
        <v>24.0175</v>
      </c>
      <c r="HC313">
        <v>18</v>
      </c>
      <c r="HD313">
        <v>527.2859999999999</v>
      </c>
      <c r="HE313">
        <v>439.158</v>
      </c>
      <c r="HF313">
        <v>24.103</v>
      </c>
      <c r="HG313">
        <v>26.3145</v>
      </c>
      <c r="HH313">
        <v>30.0006</v>
      </c>
      <c r="HI313">
        <v>26.283</v>
      </c>
      <c r="HJ313">
        <v>26.2361</v>
      </c>
      <c r="HK313">
        <v>53.9782</v>
      </c>
      <c r="HL313">
        <v>22.939</v>
      </c>
      <c r="HM313">
        <v>94.79940000000001</v>
      </c>
      <c r="HN313">
        <v>24.1009</v>
      </c>
      <c r="HO313">
        <v>1356.19</v>
      </c>
      <c r="HP313">
        <v>23.4522</v>
      </c>
      <c r="HQ313">
        <v>101.143</v>
      </c>
      <c r="HR313">
        <v>101.016</v>
      </c>
    </row>
    <row r="314" spans="1:226">
      <c r="A314">
        <v>298</v>
      </c>
      <c r="B314">
        <v>1678816690.5</v>
      </c>
      <c r="C314">
        <v>6371.400000095367</v>
      </c>
      <c r="D314" t="s">
        <v>957</v>
      </c>
      <c r="E314" t="s">
        <v>958</v>
      </c>
      <c r="F314">
        <v>5</v>
      </c>
      <c r="G314" t="s">
        <v>796</v>
      </c>
      <c r="H314" t="s">
        <v>354</v>
      </c>
      <c r="I314">
        <v>1678816683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1375.499466416158</v>
      </c>
      <c r="AK314">
        <v>1344.523333333334</v>
      </c>
      <c r="AL314">
        <v>3.429169157797155</v>
      </c>
      <c r="AM314">
        <v>64.510054253129</v>
      </c>
      <c r="AN314">
        <f>(AP314 - AO314 + BO314*1E3/(8.314*(BQ314+273.15)) * AR314/BN314 * AQ314) * BN314/(100*BB314) * 1000/(1000 - AP314)</f>
        <v>0</v>
      </c>
      <c r="AO314">
        <v>23.39352510165974</v>
      </c>
      <c r="AP314">
        <v>24.07435212121213</v>
      </c>
      <c r="AQ314">
        <v>9.323200805931673E-05</v>
      </c>
      <c r="AR314">
        <v>112.3375655850338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3.21</v>
      </c>
      <c r="BC314">
        <v>0.5</v>
      </c>
      <c r="BD314" t="s">
        <v>355</v>
      </c>
      <c r="BE314">
        <v>2</v>
      </c>
      <c r="BF314" t="b">
        <v>1</v>
      </c>
      <c r="BG314">
        <v>1678816683</v>
      </c>
      <c r="BH314">
        <v>1288.601111111111</v>
      </c>
      <c r="BI314">
        <v>1328.169259259259</v>
      </c>
      <c r="BJ314">
        <v>24.07088148148148</v>
      </c>
      <c r="BK314">
        <v>23.37353703703704</v>
      </c>
      <c r="BL314">
        <v>1294.795555555556</v>
      </c>
      <c r="BM314">
        <v>24.19811851851852</v>
      </c>
      <c r="BN314">
        <v>500.0992592592593</v>
      </c>
      <c r="BO314">
        <v>90.95624444444445</v>
      </c>
      <c r="BP314">
        <v>0.1000529148148148</v>
      </c>
      <c r="BQ314">
        <v>26.83284074074074</v>
      </c>
      <c r="BR314">
        <v>27.51656666666666</v>
      </c>
      <c r="BS314">
        <v>999.9000000000001</v>
      </c>
      <c r="BT314">
        <v>0</v>
      </c>
      <c r="BU314">
        <v>0</v>
      </c>
      <c r="BV314">
        <v>10004.44222222222</v>
      </c>
      <c r="BW314">
        <v>0</v>
      </c>
      <c r="BX314">
        <v>6.576279999999999</v>
      </c>
      <c r="BY314">
        <v>-39.56819999999999</v>
      </c>
      <c r="BZ314">
        <v>1320.383333333333</v>
      </c>
      <c r="CA314">
        <v>1359.957037037037</v>
      </c>
      <c r="CB314">
        <v>0.6973438888888889</v>
      </c>
      <c r="CC314">
        <v>1328.169259259259</v>
      </c>
      <c r="CD314">
        <v>23.37353703703704</v>
      </c>
      <c r="CE314">
        <v>2.189396296296296</v>
      </c>
      <c r="CF314">
        <v>2.125968518518518</v>
      </c>
      <c r="CG314">
        <v>18.88494814814815</v>
      </c>
      <c r="CH314">
        <v>18.4151</v>
      </c>
      <c r="CI314">
        <v>1999.994074074074</v>
      </c>
      <c r="CJ314">
        <v>0.9800022222222224</v>
      </c>
      <c r="CK314">
        <v>0.01999747777777778</v>
      </c>
      <c r="CL314">
        <v>0</v>
      </c>
      <c r="CM314">
        <v>2.36175925925926</v>
      </c>
      <c r="CN314">
        <v>0</v>
      </c>
      <c r="CO314">
        <v>9560.887777777778</v>
      </c>
      <c r="CP314">
        <v>16749.44444444444</v>
      </c>
      <c r="CQ314">
        <v>37.187</v>
      </c>
      <c r="CR314">
        <v>38.125</v>
      </c>
      <c r="CS314">
        <v>37.27066666666666</v>
      </c>
      <c r="CT314">
        <v>37.27296296296296</v>
      </c>
      <c r="CU314">
        <v>36.49533333333333</v>
      </c>
      <c r="CV314">
        <v>1960.001851851852</v>
      </c>
      <c r="CW314">
        <v>39.99111111111111</v>
      </c>
      <c r="CX314">
        <v>0</v>
      </c>
      <c r="CY314">
        <v>1678816695.3</v>
      </c>
      <c r="CZ314">
        <v>0</v>
      </c>
      <c r="DA314">
        <v>0</v>
      </c>
      <c r="DB314" t="s">
        <v>356</v>
      </c>
      <c r="DC314">
        <v>1678481775.6</v>
      </c>
      <c r="DD314">
        <v>1678481780.6</v>
      </c>
      <c r="DE314">
        <v>0</v>
      </c>
      <c r="DF314">
        <v>1.339</v>
      </c>
      <c r="DG314">
        <v>0.082</v>
      </c>
      <c r="DH314">
        <v>-1.99</v>
      </c>
      <c r="DI314">
        <v>-0.032</v>
      </c>
      <c r="DJ314">
        <v>420</v>
      </c>
      <c r="DK314">
        <v>29</v>
      </c>
      <c r="DL314">
        <v>0.33</v>
      </c>
      <c r="DM314">
        <v>0.22</v>
      </c>
      <c r="DN314">
        <v>-39.5214625</v>
      </c>
      <c r="DO314">
        <v>-0.8173947467166007</v>
      </c>
      <c r="DP314">
        <v>0.2747868689434592</v>
      </c>
      <c r="DQ314">
        <v>0</v>
      </c>
      <c r="DR314">
        <v>0.6985432499999999</v>
      </c>
      <c r="DS314">
        <v>-0.01364895309568669</v>
      </c>
      <c r="DT314">
        <v>0.006208067745885188</v>
      </c>
      <c r="DU314">
        <v>1</v>
      </c>
      <c r="DV314">
        <v>1</v>
      </c>
      <c r="DW314">
        <v>2</v>
      </c>
      <c r="DX314" t="s">
        <v>357</v>
      </c>
      <c r="DY314">
        <v>2.9833</v>
      </c>
      <c r="DZ314">
        <v>2.71558</v>
      </c>
      <c r="EA314">
        <v>0.206906</v>
      </c>
      <c r="EB314">
        <v>0.208206</v>
      </c>
      <c r="EC314">
        <v>0.108521</v>
      </c>
      <c r="ED314">
        <v>0.104291</v>
      </c>
      <c r="EE314">
        <v>25238</v>
      </c>
      <c r="EF314">
        <v>25276</v>
      </c>
      <c r="EG314">
        <v>29572.7</v>
      </c>
      <c r="EH314">
        <v>29520</v>
      </c>
      <c r="EI314">
        <v>34928.4</v>
      </c>
      <c r="EJ314">
        <v>35133.5</v>
      </c>
      <c r="EK314">
        <v>41665.4</v>
      </c>
      <c r="EL314">
        <v>42056</v>
      </c>
      <c r="EM314">
        <v>1.97237</v>
      </c>
      <c r="EN314">
        <v>1.90385</v>
      </c>
      <c r="EO314">
        <v>0.108384</v>
      </c>
      <c r="EP314">
        <v>0</v>
      </c>
      <c r="EQ314">
        <v>25.7356</v>
      </c>
      <c r="ER314">
        <v>999.9</v>
      </c>
      <c r="ES314">
        <v>49.3</v>
      </c>
      <c r="ET314">
        <v>33.4</v>
      </c>
      <c r="EU314">
        <v>28.0069</v>
      </c>
      <c r="EV314">
        <v>62.9415</v>
      </c>
      <c r="EW314">
        <v>32.5641</v>
      </c>
      <c r="EX314">
        <v>1</v>
      </c>
      <c r="EY314">
        <v>-0.0877515</v>
      </c>
      <c r="EZ314">
        <v>0.921163</v>
      </c>
      <c r="FA314">
        <v>20.3377</v>
      </c>
      <c r="FB314">
        <v>5.21699</v>
      </c>
      <c r="FC314">
        <v>12.0099</v>
      </c>
      <c r="FD314">
        <v>4.98935</v>
      </c>
      <c r="FE314">
        <v>3.2885</v>
      </c>
      <c r="FF314">
        <v>9999</v>
      </c>
      <c r="FG314">
        <v>9999</v>
      </c>
      <c r="FH314">
        <v>9999</v>
      </c>
      <c r="FI314">
        <v>999.9</v>
      </c>
      <c r="FJ314">
        <v>1.86768</v>
      </c>
      <c r="FK314">
        <v>1.86676</v>
      </c>
      <c r="FL314">
        <v>1.86615</v>
      </c>
      <c r="FM314">
        <v>1.86606</v>
      </c>
      <c r="FN314">
        <v>1.86796</v>
      </c>
      <c r="FO314">
        <v>1.87039</v>
      </c>
      <c r="FP314">
        <v>1.86905</v>
      </c>
      <c r="FQ314">
        <v>1.87042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-6.26</v>
      </c>
      <c r="GF314">
        <v>-0.1272</v>
      </c>
      <c r="GG314">
        <v>-2.056217051124162</v>
      </c>
      <c r="GH314">
        <v>-0.003737517340571005</v>
      </c>
      <c r="GI314">
        <v>5.982085394622747E-07</v>
      </c>
      <c r="GJ314">
        <v>-1.391655459703326E-10</v>
      </c>
      <c r="GK314">
        <v>-0.1764639834609928</v>
      </c>
      <c r="GL314">
        <v>-0.02035982196881906</v>
      </c>
      <c r="GM314">
        <v>0.001568582532168705</v>
      </c>
      <c r="GN314">
        <v>-2.657820970413759E-05</v>
      </c>
      <c r="GO314">
        <v>3</v>
      </c>
      <c r="GP314">
        <v>2314</v>
      </c>
      <c r="GQ314">
        <v>1</v>
      </c>
      <c r="GR314">
        <v>27</v>
      </c>
      <c r="GS314">
        <v>5581.9</v>
      </c>
      <c r="GT314">
        <v>5581.8</v>
      </c>
      <c r="GU314">
        <v>2.72217</v>
      </c>
      <c r="GV314">
        <v>2.20703</v>
      </c>
      <c r="GW314">
        <v>1.39648</v>
      </c>
      <c r="GX314">
        <v>2.35107</v>
      </c>
      <c r="GY314">
        <v>1.49536</v>
      </c>
      <c r="GZ314">
        <v>2.38892</v>
      </c>
      <c r="HA314">
        <v>39.118</v>
      </c>
      <c r="HB314">
        <v>24.0437</v>
      </c>
      <c r="HC314">
        <v>18</v>
      </c>
      <c r="HD314">
        <v>526.891</v>
      </c>
      <c r="HE314">
        <v>439.167</v>
      </c>
      <c r="HF314">
        <v>24.0863</v>
      </c>
      <c r="HG314">
        <v>26.3218</v>
      </c>
      <c r="HH314">
        <v>30.0007</v>
      </c>
      <c r="HI314">
        <v>26.2885</v>
      </c>
      <c r="HJ314">
        <v>26.2411</v>
      </c>
      <c r="HK314">
        <v>54.4789</v>
      </c>
      <c r="HL314">
        <v>22.939</v>
      </c>
      <c r="HM314">
        <v>94.79940000000001</v>
      </c>
      <c r="HN314">
        <v>24.0944</v>
      </c>
      <c r="HO314">
        <v>1369.56</v>
      </c>
      <c r="HP314">
        <v>23.4575</v>
      </c>
      <c r="HQ314">
        <v>101.143</v>
      </c>
      <c r="HR314">
        <v>101.015</v>
      </c>
    </row>
    <row r="315" spans="1:226">
      <c r="A315">
        <v>299</v>
      </c>
      <c r="B315">
        <v>1678816695.5</v>
      </c>
      <c r="C315">
        <v>6376.400000095367</v>
      </c>
      <c r="D315" t="s">
        <v>959</v>
      </c>
      <c r="E315" t="s">
        <v>960</v>
      </c>
      <c r="F315">
        <v>5</v>
      </c>
      <c r="G315" t="s">
        <v>796</v>
      </c>
      <c r="H315" t="s">
        <v>354</v>
      </c>
      <c r="I315">
        <v>1678816687.714286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1393.433577507772</v>
      </c>
      <c r="AK315">
        <v>1361.933151515151</v>
      </c>
      <c r="AL315">
        <v>3.492211647872359</v>
      </c>
      <c r="AM315">
        <v>64.510054253129</v>
      </c>
      <c r="AN315">
        <f>(AP315 - AO315 + BO315*1E3/(8.314*(BQ315+273.15)) * AR315/BN315 * AQ315) * BN315/(100*BB315) * 1000/(1000 - AP315)</f>
        <v>0</v>
      </c>
      <c r="AO315">
        <v>23.46537656382978</v>
      </c>
      <c r="AP315">
        <v>24.09994606060605</v>
      </c>
      <c r="AQ315">
        <v>0.005733935527226632</v>
      </c>
      <c r="AR315">
        <v>112.3375655850338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3.21</v>
      </c>
      <c r="BC315">
        <v>0.5</v>
      </c>
      <c r="BD315" t="s">
        <v>355</v>
      </c>
      <c r="BE315">
        <v>2</v>
      </c>
      <c r="BF315" t="b">
        <v>1</v>
      </c>
      <c r="BG315">
        <v>1678816687.714286</v>
      </c>
      <c r="BH315">
        <v>1304.462142857143</v>
      </c>
      <c r="BI315">
        <v>1344.176428571428</v>
      </c>
      <c r="BJ315">
        <v>24.07773928571428</v>
      </c>
      <c r="BK315">
        <v>23.40154285714286</v>
      </c>
      <c r="BL315">
        <v>1310.7025</v>
      </c>
      <c r="BM315">
        <v>24.20491428571428</v>
      </c>
      <c r="BN315">
        <v>500.0879285714286</v>
      </c>
      <c r="BO315">
        <v>90.95613571428569</v>
      </c>
      <c r="BP315">
        <v>0.1000399357142857</v>
      </c>
      <c r="BQ315">
        <v>26.82650357142857</v>
      </c>
      <c r="BR315">
        <v>27.50621071428571</v>
      </c>
      <c r="BS315">
        <v>999.9000000000002</v>
      </c>
      <c r="BT315">
        <v>0</v>
      </c>
      <c r="BU315">
        <v>0</v>
      </c>
      <c r="BV315">
        <v>10002.43428571429</v>
      </c>
      <c r="BW315">
        <v>0</v>
      </c>
      <c r="BX315">
        <v>6.576279999999999</v>
      </c>
      <c r="BY315">
        <v>-39.71431785714286</v>
      </c>
      <c r="BZ315">
        <v>1336.645714285714</v>
      </c>
      <c r="CA315">
        <v>1376.3875</v>
      </c>
      <c r="CB315">
        <v>0.6761930714285714</v>
      </c>
      <c r="CC315">
        <v>1344.176428571428</v>
      </c>
      <c r="CD315">
        <v>23.40154285714286</v>
      </c>
      <c r="CE315">
        <v>2.1900175</v>
      </c>
      <c r="CF315">
        <v>2.128513214285714</v>
      </c>
      <c r="CG315">
        <v>18.88948571428571</v>
      </c>
      <c r="CH315">
        <v>18.43416785714286</v>
      </c>
      <c r="CI315">
        <v>1999.976428571429</v>
      </c>
      <c r="CJ315">
        <v>0.9800021785714288</v>
      </c>
      <c r="CK315">
        <v>0.01999752142857143</v>
      </c>
      <c r="CL315">
        <v>0</v>
      </c>
      <c r="CM315">
        <v>2.35425</v>
      </c>
      <c r="CN315">
        <v>0</v>
      </c>
      <c r="CO315">
        <v>9560.038214285712</v>
      </c>
      <c r="CP315">
        <v>16749.28928571428</v>
      </c>
      <c r="CQ315">
        <v>37.187</v>
      </c>
      <c r="CR315">
        <v>38.125</v>
      </c>
      <c r="CS315">
        <v>37.281</v>
      </c>
      <c r="CT315">
        <v>37.28764285714286</v>
      </c>
      <c r="CU315">
        <v>36.4955</v>
      </c>
      <c r="CV315">
        <v>1959.984999999999</v>
      </c>
      <c r="CW315">
        <v>39.99071428571428</v>
      </c>
      <c r="CX315">
        <v>0</v>
      </c>
      <c r="CY315">
        <v>1678816700.7</v>
      </c>
      <c r="CZ315">
        <v>0</v>
      </c>
      <c r="DA315">
        <v>0</v>
      </c>
      <c r="DB315" t="s">
        <v>356</v>
      </c>
      <c r="DC315">
        <v>1678481775.6</v>
      </c>
      <c r="DD315">
        <v>1678481780.6</v>
      </c>
      <c r="DE315">
        <v>0</v>
      </c>
      <c r="DF315">
        <v>1.339</v>
      </c>
      <c r="DG315">
        <v>0.082</v>
      </c>
      <c r="DH315">
        <v>-1.99</v>
      </c>
      <c r="DI315">
        <v>-0.032</v>
      </c>
      <c r="DJ315">
        <v>420</v>
      </c>
      <c r="DK315">
        <v>29</v>
      </c>
      <c r="DL315">
        <v>0.33</v>
      </c>
      <c r="DM315">
        <v>0.22</v>
      </c>
      <c r="DN315">
        <v>-39.60335609756098</v>
      </c>
      <c r="DO315">
        <v>-1.259460627177754</v>
      </c>
      <c r="DP315">
        <v>0.2979867054235152</v>
      </c>
      <c r="DQ315">
        <v>0</v>
      </c>
      <c r="DR315">
        <v>0.6824827560975609</v>
      </c>
      <c r="DS315">
        <v>-0.2281991498257833</v>
      </c>
      <c r="DT315">
        <v>0.02800728254142386</v>
      </c>
      <c r="DU315">
        <v>0</v>
      </c>
      <c r="DV315">
        <v>0</v>
      </c>
      <c r="DW315">
        <v>2</v>
      </c>
      <c r="DX315" t="s">
        <v>365</v>
      </c>
      <c r="DY315">
        <v>2.98343</v>
      </c>
      <c r="DZ315">
        <v>2.71549</v>
      </c>
      <c r="EA315">
        <v>0.208539</v>
      </c>
      <c r="EB315">
        <v>0.209751</v>
      </c>
      <c r="EC315">
        <v>0.108602</v>
      </c>
      <c r="ED315">
        <v>0.104432</v>
      </c>
      <c r="EE315">
        <v>25185.4</v>
      </c>
      <c r="EF315">
        <v>25226.5</v>
      </c>
      <c r="EG315">
        <v>29572</v>
      </c>
      <c r="EH315">
        <v>29519.8</v>
      </c>
      <c r="EI315">
        <v>34924.3</v>
      </c>
      <c r="EJ315">
        <v>35127.5</v>
      </c>
      <c r="EK315">
        <v>41664.3</v>
      </c>
      <c r="EL315">
        <v>42055.4</v>
      </c>
      <c r="EM315">
        <v>1.97285</v>
      </c>
      <c r="EN315">
        <v>1.90392</v>
      </c>
      <c r="EO315">
        <v>0.107847</v>
      </c>
      <c r="EP315">
        <v>0</v>
      </c>
      <c r="EQ315">
        <v>25.7367</v>
      </c>
      <c r="ER315">
        <v>999.9</v>
      </c>
      <c r="ES315">
        <v>49.3</v>
      </c>
      <c r="ET315">
        <v>33.4</v>
      </c>
      <c r="EU315">
        <v>28.0037</v>
      </c>
      <c r="EV315">
        <v>63.1015</v>
      </c>
      <c r="EW315">
        <v>33.0649</v>
      </c>
      <c r="EX315">
        <v>1</v>
      </c>
      <c r="EY315">
        <v>-0.0870503</v>
      </c>
      <c r="EZ315">
        <v>0.9060319999999999</v>
      </c>
      <c r="FA315">
        <v>20.3376</v>
      </c>
      <c r="FB315">
        <v>5.21624</v>
      </c>
      <c r="FC315">
        <v>12.0099</v>
      </c>
      <c r="FD315">
        <v>4.98945</v>
      </c>
      <c r="FE315">
        <v>3.28842</v>
      </c>
      <c r="FF315">
        <v>9999</v>
      </c>
      <c r="FG315">
        <v>9999</v>
      </c>
      <c r="FH315">
        <v>9999</v>
      </c>
      <c r="FI315">
        <v>999.9</v>
      </c>
      <c r="FJ315">
        <v>1.86768</v>
      </c>
      <c r="FK315">
        <v>1.86676</v>
      </c>
      <c r="FL315">
        <v>1.86615</v>
      </c>
      <c r="FM315">
        <v>1.86609</v>
      </c>
      <c r="FN315">
        <v>1.86796</v>
      </c>
      <c r="FO315">
        <v>1.87039</v>
      </c>
      <c r="FP315">
        <v>1.86905</v>
      </c>
      <c r="FQ315">
        <v>1.87042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-6.31</v>
      </c>
      <c r="GF315">
        <v>-0.127</v>
      </c>
      <c r="GG315">
        <v>-2.056217051124162</v>
      </c>
      <c r="GH315">
        <v>-0.003737517340571005</v>
      </c>
      <c r="GI315">
        <v>5.982085394622747E-07</v>
      </c>
      <c r="GJ315">
        <v>-1.391655459703326E-10</v>
      </c>
      <c r="GK315">
        <v>-0.1764639834609928</v>
      </c>
      <c r="GL315">
        <v>-0.02035982196881906</v>
      </c>
      <c r="GM315">
        <v>0.001568582532168705</v>
      </c>
      <c r="GN315">
        <v>-2.657820970413759E-05</v>
      </c>
      <c r="GO315">
        <v>3</v>
      </c>
      <c r="GP315">
        <v>2314</v>
      </c>
      <c r="GQ315">
        <v>1</v>
      </c>
      <c r="GR315">
        <v>27</v>
      </c>
      <c r="GS315">
        <v>5582</v>
      </c>
      <c r="GT315">
        <v>5581.9</v>
      </c>
      <c r="GU315">
        <v>2.75146</v>
      </c>
      <c r="GV315">
        <v>2.20825</v>
      </c>
      <c r="GW315">
        <v>1.39648</v>
      </c>
      <c r="GX315">
        <v>2.34741</v>
      </c>
      <c r="GY315">
        <v>1.49536</v>
      </c>
      <c r="GZ315">
        <v>2.50488</v>
      </c>
      <c r="HA315">
        <v>39.1428</v>
      </c>
      <c r="HB315">
        <v>24.035</v>
      </c>
      <c r="HC315">
        <v>18</v>
      </c>
      <c r="HD315">
        <v>527.255</v>
      </c>
      <c r="HE315">
        <v>439.252</v>
      </c>
      <c r="HF315">
        <v>24.0818</v>
      </c>
      <c r="HG315">
        <v>26.3284</v>
      </c>
      <c r="HH315">
        <v>30.0007</v>
      </c>
      <c r="HI315">
        <v>26.294</v>
      </c>
      <c r="HJ315">
        <v>26.2462</v>
      </c>
      <c r="HK315">
        <v>55.0501</v>
      </c>
      <c r="HL315">
        <v>22.939</v>
      </c>
      <c r="HM315">
        <v>94.79940000000001</v>
      </c>
      <c r="HN315">
        <v>24.085</v>
      </c>
      <c r="HO315">
        <v>1389.6</v>
      </c>
      <c r="HP315">
        <v>23.4428</v>
      </c>
      <c r="HQ315">
        <v>101.14</v>
      </c>
      <c r="HR315">
        <v>101.014</v>
      </c>
    </row>
    <row r="316" spans="1:226">
      <c r="A316">
        <v>300</v>
      </c>
      <c r="B316">
        <v>1678816700.5</v>
      </c>
      <c r="C316">
        <v>6381.400000095367</v>
      </c>
      <c r="D316" t="s">
        <v>961</v>
      </c>
      <c r="E316" t="s">
        <v>962</v>
      </c>
      <c r="F316">
        <v>5</v>
      </c>
      <c r="G316" t="s">
        <v>796</v>
      </c>
      <c r="H316" t="s">
        <v>354</v>
      </c>
      <c r="I316">
        <v>1678816693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1410.100431904118</v>
      </c>
      <c r="AK316">
        <v>1378.970181818182</v>
      </c>
      <c r="AL316">
        <v>3.407882102583819</v>
      </c>
      <c r="AM316">
        <v>64.510054253129</v>
      </c>
      <c r="AN316">
        <f>(AP316 - AO316 + BO316*1E3/(8.314*(BQ316+273.15)) * AR316/BN316 * AQ316) * BN316/(100*BB316) * 1000/(1000 - AP316)</f>
        <v>0</v>
      </c>
      <c r="AO316">
        <v>23.47308888986071</v>
      </c>
      <c r="AP316">
        <v>24.12566969696967</v>
      </c>
      <c r="AQ316">
        <v>0.005076801765738284</v>
      </c>
      <c r="AR316">
        <v>112.3375655850338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3.21</v>
      </c>
      <c r="BC316">
        <v>0.5</v>
      </c>
      <c r="BD316" t="s">
        <v>355</v>
      </c>
      <c r="BE316">
        <v>2</v>
      </c>
      <c r="BF316" t="b">
        <v>1</v>
      </c>
      <c r="BG316">
        <v>1678816693</v>
      </c>
      <c r="BH316">
        <v>1322.264444444444</v>
      </c>
      <c r="BI316">
        <v>1361.841851851852</v>
      </c>
      <c r="BJ316">
        <v>24.09231481481482</v>
      </c>
      <c r="BK316">
        <v>23.43664444444444</v>
      </c>
      <c r="BL316">
        <v>1328.557037037037</v>
      </c>
      <c r="BM316">
        <v>24.21936296296296</v>
      </c>
      <c r="BN316">
        <v>500.0752962962963</v>
      </c>
      <c r="BO316">
        <v>90.95587037037038</v>
      </c>
      <c r="BP316">
        <v>0.09997555185185186</v>
      </c>
      <c r="BQ316">
        <v>26.8199037037037</v>
      </c>
      <c r="BR316">
        <v>27.50563703703704</v>
      </c>
      <c r="BS316">
        <v>999.9000000000001</v>
      </c>
      <c r="BT316">
        <v>0</v>
      </c>
      <c r="BU316">
        <v>0</v>
      </c>
      <c r="BV316">
        <v>10005.76518518519</v>
      </c>
      <c r="BW316">
        <v>0</v>
      </c>
      <c r="BX316">
        <v>6.576279999999999</v>
      </c>
      <c r="BY316">
        <v>-39.57707407407407</v>
      </c>
      <c r="BZ316">
        <v>1354.908148148148</v>
      </c>
      <c r="CA316">
        <v>1394.527037037037</v>
      </c>
      <c r="CB316">
        <v>0.6556717777777776</v>
      </c>
      <c r="CC316">
        <v>1361.841851851852</v>
      </c>
      <c r="CD316">
        <v>23.43664444444444</v>
      </c>
      <c r="CE316">
        <v>2.191337777777778</v>
      </c>
      <c r="CF316">
        <v>2.1317</v>
      </c>
      <c r="CG316">
        <v>18.89912592592593</v>
      </c>
      <c r="CH316">
        <v>18.45803333333334</v>
      </c>
      <c r="CI316">
        <v>1999.985555555556</v>
      </c>
      <c r="CJ316">
        <v>0.9800021111111114</v>
      </c>
      <c r="CK316">
        <v>0.01999758888888889</v>
      </c>
      <c r="CL316">
        <v>0</v>
      </c>
      <c r="CM316">
        <v>2.4154</v>
      </c>
      <c r="CN316">
        <v>0</v>
      </c>
      <c r="CO316">
        <v>9559.196666666669</v>
      </c>
      <c r="CP316">
        <v>16749.36666666667</v>
      </c>
      <c r="CQ316">
        <v>37.187</v>
      </c>
      <c r="CR316">
        <v>38.125</v>
      </c>
      <c r="CS316">
        <v>37.29362962962963</v>
      </c>
      <c r="CT316">
        <v>37.30051851851852</v>
      </c>
      <c r="CU316">
        <v>36.5</v>
      </c>
      <c r="CV316">
        <v>1959.994074074074</v>
      </c>
      <c r="CW316">
        <v>39.99148148148148</v>
      </c>
      <c r="CX316">
        <v>0</v>
      </c>
      <c r="CY316">
        <v>1678816705.5</v>
      </c>
      <c r="CZ316">
        <v>0</v>
      </c>
      <c r="DA316">
        <v>0</v>
      </c>
      <c r="DB316" t="s">
        <v>356</v>
      </c>
      <c r="DC316">
        <v>1678481775.6</v>
      </c>
      <c r="DD316">
        <v>1678481780.6</v>
      </c>
      <c r="DE316">
        <v>0</v>
      </c>
      <c r="DF316">
        <v>1.339</v>
      </c>
      <c r="DG316">
        <v>0.082</v>
      </c>
      <c r="DH316">
        <v>-1.99</v>
      </c>
      <c r="DI316">
        <v>-0.032</v>
      </c>
      <c r="DJ316">
        <v>420</v>
      </c>
      <c r="DK316">
        <v>29</v>
      </c>
      <c r="DL316">
        <v>0.33</v>
      </c>
      <c r="DM316">
        <v>0.22</v>
      </c>
      <c r="DN316">
        <v>-39.64570487804878</v>
      </c>
      <c r="DO316">
        <v>1.030296167247396</v>
      </c>
      <c r="DP316">
        <v>0.2547522105040356</v>
      </c>
      <c r="DQ316">
        <v>0</v>
      </c>
      <c r="DR316">
        <v>0.6712670731707316</v>
      </c>
      <c r="DS316">
        <v>-0.2754882020905902</v>
      </c>
      <c r="DT316">
        <v>0.03074621350423991</v>
      </c>
      <c r="DU316">
        <v>0</v>
      </c>
      <c r="DV316">
        <v>0</v>
      </c>
      <c r="DW316">
        <v>2</v>
      </c>
      <c r="DX316" t="s">
        <v>365</v>
      </c>
      <c r="DY316">
        <v>2.98339</v>
      </c>
      <c r="DZ316">
        <v>2.71582</v>
      </c>
      <c r="EA316">
        <v>0.21013</v>
      </c>
      <c r="EB316">
        <v>0.211344</v>
      </c>
      <c r="EC316">
        <v>0.10868</v>
      </c>
      <c r="ED316">
        <v>0.104448</v>
      </c>
      <c r="EE316">
        <v>25133.9</v>
      </c>
      <c r="EF316">
        <v>25175.5</v>
      </c>
      <c r="EG316">
        <v>29571</v>
      </c>
      <c r="EH316">
        <v>29519.6</v>
      </c>
      <c r="EI316">
        <v>34920.2</v>
      </c>
      <c r="EJ316">
        <v>35126.6</v>
      </c>
      <c r="EK316">
        <v>41663.1</v>
      </c>
      <c r="EL316">
        <v>42055.1</v>
      </c>
      <c r="EM316">
        <v>1.97248</v>
      </c>
      <c r="EN316">
        <v>1.90377</v>
      </c>
      <c r="EO316">
        <v>0.108201</v>
      </c>
      <c r="EP316">
        <v>0</v>
      </c>
      <c r="EQ316">
        <v>25.7389</v>
      </c>
      <c r="ER316">
        <v>999.9</v>
      </c>
      <c r="ES316">
        <v>49.3</v>
      </c>
      <c r="ET316">
        <v>33.4</v>
      </c>
      <c r="EU316">
        <v>28.0049</v>
      </c>
      <c r="EV316">
        <v>62.9615</v>
      </c>
      <c r="EW316">
        <v>32.8886</v>
      </c>
      <c r="EX316">
        <v>1</v>
      </c>
      <c r="EY316">
        <v>-0.0869436</v>
      </c>
      <c r="EZ316">
        <v>-0.312568</v>
      </c>
      <c r="FA316">
        <v>20.3385</v>
      </c>
      <c r="FB316">
        <v>5.21639</v>
      </c>
      <c r="FC316">
        <v>12.0099</v>
      </c>
      <c r="FD316">
        <v>4.98945</v>
      </c>
      <c r="FE316">
        <v>3.2885</v>
      </c>
      <c r="FF316">
        <v>9999</v>
      </c>
      <c r="FG316">
        <v>9999</v>
      </c>
      <c r="FH316">
        <v>9999</v>
      </c>
      <c r="FI316">
        <v>999.9</v>
      </c>
      <c r="FJ316">
        <v>1.86768</v>
      </c>
      <c r="FK316">
        <v>1.86676</v>
      </c>
      <c r="FL316">
        <v>1.86615</v>
      </c>
      <c r="FM316">
        <v>1.86606</v>
      </c>
      <c r="FN316">
        <v>1.86798</v>
      </c>
      <c r="FO316">
        <v>1.87039</v>
      </c>
      <c r="FP316">
        <v>1.86905</v>
      </c>
      <c r="FQ316">
        <v>1.87042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-6.36</v>
      </c>
      <c r="GF316">
        <v>-0.1268</v>
      </c>
      <c r="GG316">
        <v>-2.056217051124162</v>
      </c>
      <c r="GH316">
        <v>-0.003737517340571005</v>
      </c>
      <c r="GI316">
        <v>5.982085394622747E-07</v>
      </c>
      <c r="GJ316">
        <v>-1.391655459703326E-10</v>
      </c>
      <c r="GK316">
        <v>-0.1764639834609928</v>
      </c>
      <c r="GL316">
        <v>-0.02035982196881906</v>
      </c>
      <c r="GM316">
        <v>0.001568582532168705</v>
      </c>
      <c r="GN316">
        <v>-2.657820970413759E-05</v>
      </c>
      <c r="GO316">
        <v>3</v>
      </c>
      <c r="GP316">
        <v>2314</v>
      </c>
      <c r="GQ316">
        <v>1</v>
      </c>
      <c r="GR316">
        <v>27</v>
      </c>
      <c r="GS316">
        <v>5582.1</v>
      </c>
      <c r="GT316">
        <v>5582</v>
      </c>
      <c r="GU316">
        <v>2.77344</v>
      </c>
      <c r="GV316">
        <v>2.19971</v>
      </c>
      <c r="GW316">
        <v>1.39648</v>
      </c>
      <c r="GX316">
        <v>2.34741</v>
      </c>
      <c r="GY316">
        <v>1.49536</v>
      </c>
      <c r="GZ316">
        <v>2.55371</v>
      </c>
      <c r="HA316">
        <v>39.1428</v>
      </c>
      <c r="HB316">
        <v>24.0437</v>
      </c>
      <c r="HC316">
        <v>18</v>
      </c>
      <c r="HD316">
        <v>527.058</v>
      </c>
      <c r="HE316">
        <v>439.203</v>
      </c>
      <c r="HF316">
        <v>24.1718</v>
      </c>
      <c r="HG316">
        <v>26.3357</v>
      </c>
      <c r="HH316">
        <v>30.0002</v>
      </c>
      <c r="HI316">
        <v>26.2995</v>
      </c>
      <c r="HJ316">
        <v>26.2515</v>
      </c>
      <c r="HK316">
        <v>55.4974</v>
      </c>
      <c r="HL316">
        <v>22.939</v>
      </c>
      <c r="HM316">
        <v>94.79940000000001</v>
      </c>
      <c r="HN316">
        <v>24.3927</v>
      </c>
      <c r="HO316">
        <v>1402.96</v>
      </c>
      <c r="HP316">
        <v>23.441</v>
      </c>
      <c r="HQ316">
        <v>101.137</v>
      </c>
      <c r="HR316">
        <v>101.013</v>
      </c>
    </row>
    <row r="317" spans="1:226">
      <c r="A317">
        <v>301</v>
      </c>
      <c r="B317">
        <v>1678816705.5</v>
      </c>
      <c r="C317">
        <v>6386.400000095367</v>
      </c>
      <c r="D317" t="s">
        <v>963</v>
      </c>
      <c r="E317" t="s">
        <v>964</v>
      </c>
      <c r="F317">
        <v>5</v>
      </c>
      <c r="G317" t="s">
        <v>796</v>
      </c>
      <c r="H317" t="s">
        <v>354</v>
      </c>
      <c r="I317">
        <v>1678816697.714286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1426.783147093758</v>
      </c>
      <c r="AK317">
        <v>1395.952909090909</v>
      </c>
      <c r="AL317">
        <v>3.366435873174677</v>
      </c>
      <c r="AM317">
        <v>64.510054253129</v>
      </c>
      <c r="AN317">
        <f>(AP317 - AO317 + BO317*1E3/(8.314*(BQ317+273.15)) * AR317/BN317 * AQ317) * BN317/(100*BB317) * 1000/(1000 - AP317)</f>
        <v>0</v>
      </c>
      <c r="AO317">
        <v>23.47758755929886</v>
      </c>
      <c r="AP317">
        <v>24.15986424242424</v>
      </c>
      <c r="AQ317">
        <v>0.006877230604481433</v>
      </c>
      <c r="AR317">
        <v>112.3375655850338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3.21</v>
      </c>
      <c r="BC317">
        <v>0.5</v>
      </c>
      <c r="BD317" t="s">
        <v>355</v>
      </c>
      <c r="BE317">
        <v>2</v>
      </c>
      <c r="BF317" t="b">
        <v>1</v>
      </c>
      <c r="BG317">
        <v>1678816697.714286</v>
      </c>
      <c r="BH317">
        <v>1338.056785714286</v>
      </c>
      <c r="BI317">
        <v>1377.481071428572</v>
      </c>
      <c r="BJ317">
        <v>24.11526785714286</v>
      </c>
      <c r="BK317">
        <v>23.46581071428572</v>
      </c>
      <c r="BL317">
        <v>1344.395357142857</v>
      </c>
      <c r="BM317">
        <v>24.24212857142857</v>
      </c>
      <c r="BN317">
        <v>500.0847857142857</v>
      </c>
      <c r="BO317">
        <v>90.95552857142857</v>
      </c>
      <c r="BP317">
        <v>0.1000193071428571</v>
      </c>
      <c r="BQ317">
        <v>26.81676785714286</v>
      </c>
      <c r="BR317">
        <v>27.50356785714286</v>
      </c>
      <c r="BS317">
        <v>999.9000000000002</v>
      </c>
      <c r="BT317">
        <v>0</v>
      </c>
      <c r="BU317">
        <v>0</v>
      </c>
      <c r="BV317">
        <v>10004.77678571429</v>
      </c>
      <c r="BW317">
        <v>0</v>
      </c>
      <c r="BX317">
        <v>6.576279999999999</v>
      </c>
      <c r="BY317">
        <v>-39.42320357142857</v>
      </c>
      <c r="BZ317">
        <v>1371.123571428571</v>
      </c>
      <c r="CA317">
        <v>1410.582857142857</v>
      </c>
      <c r="CB317">
        <v>0.6494613214285714</v>
      </c>
      <c r="CC317">
        <v>1377.481071428572</v>
      </c>
      <c r="CD317">
        <v>23.46581071428572</v>
      </c>
      <c r="CE317">
        <v>2.1934175</v>
      </c>
      <c r="CF317">
        <v>2.134345714285714</v>
      </c>
      <c r="CG317">
        <v>18.91430714285714</v>
      </c>
      <c r="CH317">
        <v>18.47783928571428</v>
      </c>
      <c r="CI317">
        <v>1999.983928571428</v>
      </c>
      <c r="CJ317">
        <v>0.9800022857142859</v>
      </c>
      <c r="CK317">
        <v>0.01999741428571428</v>
      </c>
      <c r="CL317">
        <v>0</v>
      </c>
      <c r="CM317">
        <v>2.444178571428572</v>
      </c>
      <c r="CN317">
        <v>0</v>
      </c>
      <c r="CO317">
        <v>9558.29357142857</v>
      </c>
      <c r="CP317">
        <v>16749.34285714286</v>
      </c>
      <c r="CQ317">
        <v>37.187</v>
      </c>
      <c r="CR317">
        <v>38.125</v>
      </c>
      <c r="CS317">
        <v>37.30314285714286</v>
      </c>
      <c r="CT317">
        <v>37.30978571428572</v>
      </c>
      <c r="CU317">
        <v>36.5</v>
      </c>
      <c r="CV317">
        <v>1959.992857142857</v>
      </c>
      <c r="CW317">
        <v>39.99107142857143</v>
      </c>
      <c r="CX317">
        <v>0</v>
      </c>
      <c r="CY317">
        <v>1678816710.3</v>
      </c>
      <c r="CZ317">
        <v>0</v>
      </c>
      <c r="DA317">
        <v>0</v>
      </c>
      <c r="DB317" t="s">
        <v>356</v>
      </c>
      <c r="DC317">
        <v>1678481775.6</v>
      </c>
      <c r="DD317">
        <v>1678481780.6</v>
      </c>
      <c r="DE317">
        <v>0</v>
      </c>
      <c r="DF317">
        <v>1.339</v>
      </c>
      <c r="DG317">
        <v>0.082</v>
      </c>
      <c r="DH317">
        <v>-1.99</v>
      </c>
      <c r="DI317">
        <v>-0.032</v>
      </c>
      <c r="DJ317">
        <v>420</v>
      </c>
      <c r="DK317">
        <v>29</v>
      </c>
      <c r="DL317">
        <v>0.33</v>
      </c>
      <c r="DM317">
        <v>0.22</v>
      </c>
      <c r="DN317">
        <v>-39.44329756097562</v>
      </c>
      <c r="DO317">
        <v>1.851399303135909</v>
      </c>
      <c r="DP317">
        <v>0.3478924381624822</v>
      </c>
      <c r="DQ317">
        <v>0</v>
      </c>
      <c r="DR317">
        <v>0.6603776341463414</v>
      </c>
      <c r="DS317">
        <v>-0.0849966271777009</v>
      </c>
      <c r="DT317">
        <v>0.02428986280951738</v>
      </c>
      <c r="DU317">
        <v>1</v>
      </c>
      <c r="DV317">
        <v>1</v>
      </c>
      <c r="DW317">
        <v>2</v>
      </c>
      <c r="DX317" t="s">
        <v>357</v>
      </c>
      <c r="DY317">
        <v>2.98388</v>
      </c>
      <c r="DZ317">
        <v>2.71562</v>
      </c>
      <c r="EA317">
        <v>0.211697</v>
      </c>
      <c r="EB317">
        <v>0.212785</v>
      </c>
      <c r="EC317">
        <v>0.108784</v>
      </c>
      <c r="ED317">
        <v>0.10446</v>
      </c>
      <c r="EE317">
        <v>25083.9</v>
      </c>
      <c r="EF317">
        <v>25129.2</v>
      </c>
      <c r="EG317">
        <v>29570.9</v>
      </c>
      <c r="EH317">
        <v>29519.2</v>
      </c>
      <c r="EI317">
        <v>34915.9</v>
      </c>
      <c r="EJ317">
        <v>35125.6</v>
      </c>
      <c r="EK317">
        <v>41662.8</v>
      </c>
      <c r="EL317">
        <v>42054.5</v>
      </c>
      <c r="EM317">
        <v>1.97305</v>
      </c>
      <c r="EN317">
        <v>1.90377</v>
      </c>
      <c r="EO317">
        <v>0.107829</v>
      </c>
      <c r="EP317">
        <v>0</v>
      </c>
      <c r="EQ317">
        <v>25.741</v>
      </c>
      <c r="ER317">
        <v>999.9</v>
      </c>
      <c r="ES317">
        <v>49.3</v>
      </c>
      <c r="ET317">
        <v>33.4</v>
      </c>
      <c r="EU317">
        <v>28.0048</v>
      </c>
      <c r="EV317">
        <v>62.7615</v>
      </c>
      <c r="EW317">
        <v>32.4038</v>
      </c>
      <c r="EX317">
        <v>1</v>
      </c>
      <c r="EY317">
        <v>-0.0872434</v>
      </c>
      <c r="EZ317">
        <v>0.446411</v>
      </c>
      <c r="FA317">
        <v>20.34</v>
      </c>
      <c r="FB317">
        <v>5.21549</v>
      </c>
      <c r="FC317">
        <v>12.0099</v>
      </c>
      <c r="FD317">
        <v>4.98915</v>
      </c>
      <c r="FE317">
        <v>3.28833</v>
      </c>
      <c r="FF317">
        <v>9999</v>
      </c>
      <c r="FG317">
        <v>9999</v>
      </c>
      <c r="FH317">
        <v>9999</v>
      </c>
      <c r="FI317">
        <v>999.9</v>
      </c>
      <c r="FJ317">
        <v>1.86768</v>
      </c>
      <c r="FK317">
        <v>1.86676</v>
      </c>
      <c r="FL317">
        <v>1.86615</v>
      </c>
      <c r="FM317">
        <v>1.86607</v>
      </c>
      <c r="FN317">
        <v>1.86798</v>
      </c>
      <c r="FO317">
        <v>1.87039</v>
      </c>
      <c r="FP317">
        <v>1.86905</v>
      </c>
      <c r="FQ317">
        <v>1.87042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-6.41</v>
      </c>
      <c r="GF317">
        <v>-0.1265</v>
      </c>
      <c r="GG317">
        <v>-2.056217051124162</v>
      </c>
      <c r="GH317">
        <v>-0.003737517340571005</v>
      </c>
      <c r="GI317">
        <v>5.982085394622747E-07</v>
      </c>
      <c r="GJ317">
        <v>-1.391655459703326E-10</v>
      </c>
      <c r="GK317">
        <v>-0.1764639834609928</v>
      </c>
      <c r="GL317">
        <v>-0.02035982196881906</v>
      </c>
      <c r="GM317">
        <v>0.001568582532168705</v>
      </c>
      <c r="GN317">
        <v>-2.657820970413759E-05</v>
      </c>
      <c r="GO317">
        <v>3</v>
      </c>
      <c r="GP317">
        <v>2314</v>
      </c>
      <c r="GQ317">
        <v>1</v>
      </c>
      <c r="GR317">
        <v>27</v>
      </c>
      <c r="GS317">
        <v>5582.2</v>
      </c>
      <c r="GT317">
        <v>5582.1</v>
      </c>
      <c r="GU317">
        <v>2.80151</v>
      </c>
      <c r="GV317">
        <v>2.20703</v>
      </c>
      <c r="GW317">
        <v>1.39648</v>
      </c>
      <c r="GX317">
        <v>2.34741</v>
      </c>
      <c r="GY317">
        <v>1.49536</v>
      </c>
      <c r="GZ317">
        <v>2.55127</v>
      </c>
      <c r="HA317">
        <v>39.1428</v>
      </c>
      <c r="HB317">
        <v>24.0437</v>
      </c>
      <c r="HC317">
        <v>18</v>
      </c>
      <c r="HD317">
        <v>527.4880000000001</v>
      </c>
      <c r="HE317">
        <v>439.246</v>
      </c>
      <c r="HF317">
        <v>24.3821</v>
      </c>
      <c r="HG317">
        <v>26.3434</v>
      </c>
      <c r="HH317">
        <v>30.0003</v>
      </c>
      <c r="HI317">
        <v>26.3051</v>
      </c>
      <c r="HJ317">
        <v>26.257</v>
      </c>
      <c r="HK317">
        <v>56.0542</v>
      </c>
      <c r="HL317">
        <v>22.939</v>
      </c>
      <c r="HM317">
        <v>94.79940000000001</v>
      </c>
      <c r="HN317">
        <v>24.334</v>
      </c>
      <c r="HO317">
        <v>1423.02</v>
      </c>
      <c r="HP317">
        <v>23.441</v>
      </c>
      <c r="HQ317">
        <v>101.137</v>
      </c>
      <c r="HR317">
        <v>101.012</v>
      </c>
    </row>
    <row r="318" spans="1:226">
      <c r="A318">
        <v>302</v>
      </c>
      <c r="B318">
        <v>1678816710.5</v>
      </c>
      <c r="C318">
        <v>6391.400000095367</v>
      </c>
      <c r="D318" t="s">
        <v>965</v>
      </c>
      <c r="E318" t="s">
        <v>966</v>
      </c>
      <c r="F318">
        <v>5</v>
      </c>
      <c r="G318" t="s">
        <v>796</v>
      </c>
      <c r="H318" t="s">
        <v>354</v>
      </c>
      <c r="I318">
        <v>1678816703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1443.283816474631</v>
      </c>
      <c r="AK318">
        <v>1412.454545454545</v>
      </c>
      <c r="AL318">
        <v>3.311472167693142</v>
      </c>
      <c r="AM318">
        <v>64.510054253129</v>
      </c>
      <c r="AN318">
        <f>(AP318 - AO318 + BO318*1E3/(8.314*(BQ318+273.15)) * AR318/BN318 * AQ318) * BN318/(100*BB318) * 1000/(1000 - AP318)</f>
        <v>0</v>
      </c>
      <c r="AO318">
        <v>23.47945186511583</v>
      </c>
      <c r="AP318">
        <v>24.17311333333332</v>
      </c>
      <c r="AQ318">
        <v>0.000280657132816712</v>
      </c>
      <c r="AR318">
        <v>112.3375655850338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3.21</v>
      </c>
      <c r="BC318">
        <v>0.5</v>
      </c>
      <c r="BD318" t="s">
        <v>355</v>
      </c>
      <c r="BE318">
        <v>2</v>
      </c>
      <c r="BF318" t="b">
        <v>1</v>
      </c>
      <c r="BG318">
        <v>1678816703</v>
      </c>
      <c r="BH318">
        <v>1355.526296296297</v>
      </c>
      <c r="BI318">
        <v>1394.683333333333</v>
      </c>
      <c r="BJ318">
        <v>24.14405925925926</v>
      </c>
      <c r="BK318">
        <v>23.47587777777778</v>
      </c>
      <c r="BL318">
        <v>1361.914814814815</v>
      </c>
      <c r="BM318">
        <v>24.27066296296297</v>
      </c>
      <c r="BN318">
        <v>500.0851481481481</v>
      </c>
      <c r="BO318">
        <v>90.9556962962963</v>
      </c>
      <c r="BP318">
        <v>0.09995621111111112</v>
      </c>
      <c r="BQ318">
        <v>26.81805185185185</v>
      </c>
      <c r="BR318">
        <v>27.50988888888889</v>
      </c>
      <c r="BS318">
        <v>999.9000000000001</v>
      </c>
      <c r="BT318">
        <v>0</v>
      </c>
      <c r="BU318">
        <v>0</v>
      </c>
      <c r="BV318">
        <v>10005.97333333334</v>
      </c>
      <c r="BW318">
        <v>0</v>
      </c>
      <c r="BX318">
        <v>6.576279999999999</v>
      </c>
      <c r="BY318">
        <v>-39.1568962962963</v>
      </c>
      <c r="BZ318">
        <v>1389.064814814815</v>
      </c>
      <c r="CA318">
        <v>1428.212592592593</v>
      </c>
      <c r="CB318">
        <v>0.6681935925925926</v>
      </c>
      <c r="CC318">
        <v>1394.683333333333</v>
      </c>
      <c r="CD318">
        <v>23.47587777777778</v>
      </c>
      <c r="CE318">
        <v>2.19603962962963</v>
      </c>
      <c r="CF318">
        <v>2.135264814814815</v>
      </c>
      <c r="CG318">
        <v>18.93344444444444</v>
      </c>
      <c r="CH318">
        <v>18.48471111111111</v>
      </c>
      <c r="CI318">
        <v>1999.978148148148</v>
      </c>
      <c r="CJ318">
        <v>0.9800023333333335</v>
      </c>
      <c r="CK318">
        <v>0.01999736666666667</v>
      </c>
      <c r="CL318">
        <v>0</v>
      </c>
      <c r="CM318">
        <v>2.460277777777778</v>
      </c>
      <c r="CN318">
        <v>0</v>
      </c>
      <c r="CO318">
        <v>9557.220740740742</v>
      </c>
      <c r="CP318">
        <v>16749.2962962963</v>
      </c>
      <c r="CQ318">
        <v>37.187</v>
      </c>
      <c r="CR318">
        <v>38.125</v>
      </c>
      <c r="CS318">
        <v>37.30740740740741</v>
      </c>
      <c r="CT318">
        <v>37.312</v>
      </c>
      <c r="CU318">
        <v>36.5</v>
      </c>
      <c r="CV318">
        <v>1959.987037037037</v>
      </c>
      <c r="CW318">
        <v>39.99111111111111</v>
      </c>
      <c r="CX318">
        <v>0</v>
      </c>
      <c r="CY318">
        <v>1678816715.7</v>
      </c>
      <c r="CZ318">
        <v>0</v>
      </c>
      <c r="DA318">
        <v>0</v>
      </c>
      <c r="DB318" t="s">
        <v>356</v>
      </c>
      <c r="DC318">
        <v>1678481775.6</v>
      </c>
      <c r="DD318">
        <v>1678481780.6</v>
      </c>
      <c r="DE318">
        <v>0</v>
      </c>
      <c r="DF318">
        <v>1.339</v>
      </c>
      <c r="DG318">
        <v>0.082</v>
      </c>
      <c r="DH318">
        <v>-1.99</v>
      </c>
      <c r="DI318">
        <v>-0.032</v>
      </c>
      <c r="DJ318">
        <v>420</v>
      </c>
      <c r="DK318">
        <v>29</v>
      </c>
      <c r="DL318">
        <v>0.33</v>
      </c>
      <c r="DM318">
        <v>0.22</v>
      </c>
      <c r="DN318">
        <v>-39.34755853658537</v>
      </c>
      <c r="DO318">
        <v>3.196524041811763</v>
      </c>
      <c r="DP318">
        <v>0.4025546652626045</v>
      </c>
      <c r="DQ318">
        <v>0</v>
      </c>
      <c r="DR318">
        <v>0.658582243902439</v>
      </c>
      <c r="DS318">
        <v>0.1586535679442508</v>
      </c>
      <c r="DT318">
        <v>0.02148342469381123</v>
      </c>
      <c r="DU318">
        <v>0</v>
      </c>
      <c r="DV318">
        <v>0</v>
      </c>
      <c r="DW318">
        <v>2</v>
      </c>
      <c r="DX318" t="s">
        <v>365</v>
      </c>
      <c r="DY318">
        <v>2.98318</v>
      </c>
      <c r="DZ318">
        <v>2.71558</v>
      </c>
      <c r="EA318">
        <v>0.213226</v>
      </c>
      <c r="EB318">
        <v>0.214318</v>
      </c>
      <c r="EC318">
        <v>0.108818</v>
      </c>
      <c r="ED318">
        <v>0.104468</v>
      </c>
      <c r="EE318">
        <v>25034.9</v>
      </c>
      <c r="EF318">
        <v>25080</v>
      </c>
      <c r="EG318">
        <v>29570.4</v>
      </c>
      <c r="EH318">
        <v>29519</v>
      </c>
      <c r="EI318">
        <v>34914</v>
      </c>
      <c r="EJ318">
        <v>35125.2</v>
      </c>
      <c r="EK318">
        <v>41662.1</v>
      </c>
      <c r="EL318">
        <v>42054.3</v>
      </c>
      <c r="EM318">
        <v>1.97228</v>
      </c>
      <c r="EN318">
        <v>1.90383</v>
      </c>
      <c r="EO318">
        <v>0.10917</v>
      </c>
      <c r="EP318">
        <v>0</v>
      </c>
      <c r="EQ318">
        <v>25.7438</v>
      </c>
      <c r="ER318">
        <v>999.9</v>
      </c>
      <c r="ES318">
        <v>49.3</v>
      </c>
      <c r="ET318">
        <v>33.4</v>
      </c>
      <c r="EU318">
        <v>28.0037</v>
      </c>
      <c r="EV318">
        <v>62.6815</v>
      </c>
      <c r="EW318">
        <v>32.8606</v>
      </c>
      <c r="EX318">
        <v>1</v>
      </c>
      <c r="EY318">
        <v>-0.08607720000000001</v>
      </c>
      <c r="EZ318">
        <v>0.63893</v>
      </c>
      <c r="FA318">
        <v>20.3393</v>
      </c>
      <c r="FB318">
        <v>5.21669</v>
      </c>
      <c r="FC318">
        <v>12.0099</v>
      </c>
      <c r="FD318">
        <v>4.98975</v>
      </c>
      <c r="FE318">
        <v>3.28865</v>
      </c>
      <c r="FF318">
        <v>9999</v>
      </c>
      <c r="FG318">
        <v>9999</v>
      </c>
      <c r="FH318">
        <v>9999</v>
      </c>
      <c r="FI318">
        <v>999.9</v>
      </c>
      <c r="FJ318">
        <v>1.86768</v>
      </c>
      <c r="FK318">
        <v>1.86676</v>
      </c>
      <c r="FL318">
        <v>1.86615</v>
      </c>
      <c r="FM318">
        <v>1.86606</v>
      </c>
      <c r="FN318">
        <v>1.86796</v>
      </c>
      <c r="FO318">
        <v>1.87041</v>
      </c>
      <c r="FP318">
        <v>1.86905</v>
      </c>
      <c r="FQ318">
        <v>1.87042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-6.46</v>
      </c>
      <c r="GF318">
        <v>-0.1263</v>
      </c>
      <c r="GG318">
        <v>-2.056217051124162</v>
      </c>
      <c r="GH318">
        <v>-0.003737517340571005</v>
      </c>
      <c r="GI318">
        <v>5.982085394622747E-07</v>
      </c>
      <c r="GJ318">
        <v>-1.391655459703326E-10</v>
      </c>
      <c r="GK318">
        <v>-0.1764639834609928</v>
      </c>
      <c r="GL318">
        <v>-0.02035982196881906</v>
      </c>
      <c r="GM318">
        <v>0.001568582532168705</v>
      </c>
      <c r="GN318">
        <v>-2.657820970413759E-05</v>
      </c>
      <c r="GO318">
        <v>3</v>
      </c>
      <c r="GP318">
        <v>2314</v>
      </c>
      <c r="GQ318">
        <v>1</v>
      </c>
      <c r="GR318">
        <v>27</v>
      </c>
      <c r="GS318">
        <v>5582.2</v>
      </c>
      <c r="GT318">
        <v>5582.2</v>
      </c>
      <c r="GU318">
        <v>2.82715</v>
      </c>
      <c r="GV318">
        <v>2.20703</v>
      </c>
      <c r="GW318">
        <v>1.39771</v>
      </c>
      <c r="GX318">
        <v>2.34863</v>
      </c>
      <c r="GY318">
        <v>1.49536</v>
      </c>
      <c r="GZ318">
        <v>2.41577</v>
      </c>
      <c r="HA318">
        <v>39.1428</v>
      </c>
      <c r="HB318">
        <v>24.035</v>
      </c>
      <c r="HC318">
        <v>18</v>
      </c>
      <c r="HD318">
        <v>527.027</v>
      </c>
      <c r="HE318">
        <v>439.31</v>
      </c>
      <c r="HF318">
        <v>24.3678</v>
      </c>
      <c r="HG318">
        <v>26.3506</v>
      </c>
      <c r="HH318">
        <v>30.0006</v>
      </c>
      <c r="HI318">
        <v>26.3106</v>
      </c>
      <c r="HJ318">
        <v>26.2614</v>
      </c>
      <c r="HK318">
        <v>56.5549</v>
      </c>
      <c r="HL318">
        <v>22.939</v>
      </c>
      <c r="HM318">
        <v>94.79940000000001</v>
      </c>
      <c r="HN318">
        <v>24.3278</v>
      </c>
      <c r="HO318">
        <v>1436.45</v>
      </c>
      <c r="HP318">
        <v>23.441</v>
      </c>
      <c r="HQ318">
        <v>101.135</v>
      </c>
      <c r="HR318">
        <v>101.011</v>
      </c>
    </row>
    <row r="319" spans="1:226">
      <c r="A319">
        <v>303</v>
      </c>
      <c r="B319">
        <v>1678816715.5</v>
      </c>
      <c r="C319">
        <v>6396.400000095367</v>
      </c>
      <c r="D319" t="s">
        <v>967</v>
      </c>
      <c r="E319" t="s">
        <v>968</v>
      </c>
      <c r="F319">
        <v>5</v>
      </c>
      <c r="G319" t="s">
        <v>796</v>
      </c>
      <c r="H319" t="s">
        <v>354</v>
      </c>
      <c r="I319">
        <v>1678816707.714286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1460.431747427936</v>
      </c>
      <c r="AK319">
        <v>1429.364787878788</v>
      </c>
      <c r="AL319">
        <v>3.388507678787257</v>
      </c>
      <c r="AM319">
        <v>64.510054253129</v>
      </c>
      <c r="AN319">
        <f>(AP319 - AO319 + BO319*1E3/(8.314*(BQ319+273.15)) * AR319/BN319 * AQ319) * BN319/(100*BB319) * 1000/(1000 - AP319)</f>
        <v>0</v>
      </c>
      <c r="AO319">
        <v>23.48165033836507</v>
      </c>
      <c r="AP319">
        <v>24.17145939393938</v>
      </c>
      <c r="AQ319">
        <v>-0.0001163792199004238</v>
      </c>
      <c r="AR319">
        <v>112.3375655850338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3.21</v>
      </c>
      <c r="BC319">
        <v>0.5</v>
      </c>
      <c r="BD319" t="s">
        <v>355</v>
      </c>
      <c r="BE319">
        <v>2</v>
      </c>
      <c r="BF319" t="b">
        <v>1</v>
      </c>
      <c r="BG319">
        <v>1678816707.714286</v>
      </c>
      <c r="BH319">
        <v>1370.973214285714</v>
      </c>
      <c r="BI319">
        <v>1410.115357142857</v>
      </c>
      <c r="BJ319">
        <v>24.16166071428572</v>
      </c>
      <c r="BK319">
        <v>23.478925</v>
      </c>
      <c r="BL319">
        <v>1377.406428571429</v>
      </c>
      <c r="BM319">
        <v>24.28810714285714</v>
      </c>
      <c r="BN319">
        <v>500.0871071428572</v>
      </c>
      <c r="BO319">
        <v>90.9559</v>
      </c>
      <c r="BP319">
        <v>0.1000058785714286</v>
      </c>
      <c r="BQ319">
        <v>26.82325714285714</v>
      </c>
      <c r="BR319">
        <v>27.51786428571429</v>
      </c>
      <c r="BS319">
        <v>999.9000000000002</v>
      </c>
      <c r="BT319">
        <v>0</v>
      </c>
      <c r="BU319">
        <v>0</v>
      </c>
      <c r="BV319">
        <v>10000.00107142857</v>
      </c>
      <c r="BW319">
        <v>0</v>
      </c>
      <c r="BX319">
        <v>6.576279999999999</v>
      </c>
      <c r="BY319">
        <v>-39.141625</v>
      </c>
      <c r="BZ319">
        <v>1404.919642857143</v>
      </c>
      <c r="CA319">
        <v>1444.02</v>
      </c>
      <c r="CB319">
        <v>0.6827459285714287</v>
      </c>
      <c r="CC319">
        <v>1410.115357142857</v>
      </c>
      <c r="CD319">
        <v>23.478925</v>
      </c>
      <c r="CE319">
        <v>2.197644642857143</v>
      </c>
      <c r="CF319">
        <v>2.135546428571429</v>
      </c>
      <c r="CG319">
        <v>18.94515357142857</v>
      </c>
      <c r="CH319">
        <v>18.48681071428572</v>
      </c>
      <c r="CI319">
        <v>1999.945</v>
      </c>
      <c r="CJ319">
        <v>0.9800023928571431</v>
      </c>
      <c r="CK319">
        <v>0.01999730714285714</v>
      </c>
      <c r="CL319">
        <v>0</v>
      </c>
      <c r="CM319">
        <v>2.399314285714286</v>
      </c>
      <c r="CN319">
        <v>0</v>
      </c>
      <c r="CO319">
        <v>9556.046071428571</v>
      </c>
      <c r="CP319">
        <v>16749.00714285714</v>
      </c>
      <c r="CQ319">
        <v>37.1915</v>
      </c>
      <c r="CR319">
        <v>38.13828571428571</v>
      </c>
      <c r="CS319">
        <v>37.312</v>
      </c>
      <c r="CT319">
        <v>37.312</v>
      </c>
      <c r="CU319">
        <v>36.5</v>
      </c>
      <c r="CV319">
        <v>1959.955</v>
      </c>
      <c r="CW319">
        <v>39.99</v>
      </c>
      <c r="CX319">
        <v>0</v>
      </c>
      <c r="CY319">
        <v>1678816720.5</v>
      </c>
      <c r="CZ319">
        <v>0</v>
      </c>
      <c r="DA319">
        <v>0</v>
      </c>
      <c r="DB319" t="s">
        <v>356</v>
      </c>
      <c r="DC319">
        <v>1678481775.6</v>
      </c>
      <c r="DD319">
        <v>1678481780.6</v>
      </c>
      <c r="DE319">
        <v>0</v>
      </c>
      <c r="DF319">
        <v>1.339</v>
      </c>
      <c r="DG319">
        <v>0.082</v>
      </c>
      <c r="DH319">
        <v>-1.99</v>
      </c>
      <c r="DI319">
        <v>-0.032</v>
      </c>
      <c r="DJ319">
        <v>420</v>
      </c>
      <c r="DK319">
        <v>29</v>
      </c>
      <c r="DL319">
        <v>0.33</v>
      </c>
      <c r="DM319">
        <v>0.22</v>
      </c>
      <c r="DN319">
        <v>-39.20754</v>
      </c>
      <c r="DO319">
        <v>0.518733208255204</v>
      </c>
      <c r="DP319">
        <v>0.303140462327285</v>
      </c>
      <c r="DQ319">
        <v>0</v>
      </c>
      <c r="DR319">
        <v>0.6717209499999999</v>
      </c>
      <c r="DS319">
        <v>0.2088157373358352</v>
      </c>
      <c r="DT319">
        <v>0.02128892825971989</v>
      </c>
      <c r="DU319">
        <v>0</v>
      </c>
      <c r="DV319">
        <v>0</v>
      </c>
      <c r="DW319">
        <v>2</v>
      </c>
      <c r="DX319" t="s">
        <v>365</v>
      </c>
      <c r="DY319">
        <v>2.98343</v>
      </c>
      <c r="DZ319">
        <v>2.71566</v>
      </c>
      <c r="EA319">
        <v>0.214773</v>
      </c>
      <c r="EB319">
        <v>0.215857</v>
      </c>
      <c r="EC319">
        <v>0.108807</v>
      </c>
      <c r="ED319">
        <v>0.104467</v>
      </c>
      <c r="EE319">
        <v>24986.2</v>
      </c>
      <c r="EF319">
        <v>25030.4</v>
      </c>
      <c r="EG319">
        <v>29571.1</v>
      </c>
      <c r="EH319">
        <v>29518.4</v>
      </c>
      <c r="EI319">
        <v>34915.2</v>
      </c>
      <c r="EJ319">
        <v>35124.3</v>
      </c>
      <c r="EK319">
        <v>41663</v>
      </c>
      <c r="EL319">
        <v>42053.2</v>
      </c>
      <c r="EM319">
        <v>1.9727</v>
      </c>
      <c r="EN319">
        <v>1.90408</v>
      </c>
      <c r="EO319">
        <v>0.109013</v>
      </c>
      <c r="EP319">
        <v>0</v>
      </c>
      <c r="EQ319">
        <v>25.7459</v>
      </c>
      <c r="ER319">
        <v>999.9</v>
      </c>
      <c r="ES319">
        <v>49.3</v>
      </c>
      <c r="ET319">
        <v>33.4</v>
      </c>
      <c r="EU319">
        <v>28.0025</v>
      </c>
      <c r="EV319">
        <v>62.4815</v>
      </c>
      <c r="EW319">
        <v>32.9728</v>
      </c>
      <c r="EX319">
        <v>1</v>
      </c>
      <c r="EY319">
        <v>-0.0850152</v>
      </c>
      <c r="EZ319">
        <v>0.806759</v>
      </c>
      <c r="FA319">
        <v>20.3385</v>
      </c>
      <c r="FB319">
        <v>5.21654</v>
      </c>
      <c r="FC319">
        <v>12.0099</v>
      </c>
      <c r="FD319">
        <v>4.9897</v>
      </c>
      <c r="FE319">
        <v>3.28858</v>
      </c>
      <c r="FF319">
        <v>9999</v>
      </c>
      <c r="FG319">
        <v>9999</v>
      </c>
      <c r="FH319">
        <v>9999</v>
      </c>
      <c r="FI319">
        <v>999.9</v>
      </c>
      <c r="FJ319">
        <v>1.86768</v>
      </c>
      <c r="FK319">
        <v>1.86676</v>
      </c>
      <c r="FL319">
        <v>1.86615</v>
      </c>
      <c r="FM319">
        <v>1.86612</v>
      </c>
      <c r="FN319">
        <v>1.86797</v>
      </c>
      <c r="FO319">
        <v>1.87042</v>
      </c>
      <c r="FP319">
        <v>1.86905</v>
      </c>
      <c r="FQ319">
        <v>1.87042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-6.51</v>
      </c>
      <c r="GF319">
        <v>-0.1264</v>
      </c>
      <c r="GG319">
        <v>-2.056217051124162</v>
      </c>
      <c r="GH319">
        <v>-0.003737517340571005</v>
      </c>
      <c r="GI319">
        <v>5.982085394622747E-07</v>
      </c>
      <c r="GJ319">
        <v>-1.391655459703326E-10</v>
      </c>
      <c r="GK319">
        <v>-0.1764639834609928</v>
      </c>
      <c r="GL319">
        <v>-0.02035982196881906</v>
      </c>
      <c r="GM319">
        <v>0.001568582532168705</v>
      </c>
      <c r="GN319">
        <v>-2.657820970413759E-05</v>
      </c>
      <c r="GO319">
        <v>3</v>
      </c>
      <c r="GP319">
        <v>2314</v>
      </c>
      <c r="GQ319">
        <v>1</v>
      </c>
      <c r="GR319">
        <v>27</v>
      </c>
      <c r="GS319">
        <v>5582.3</v>
      </c>
      <c r="GT319">
        <v>5582.2</v>
      </c>
      <c r="GU319">
        <v>2.85522</v>
      </c>
      <c r="GV319">
        <v>2.19482</v>
      </c>
      <c r="GW319">
        <v>1.39648</v>
      </c>
      <c r="GX319">
        <v>2.34619</v>
      </c>
      <c r="GY319">
        <v>1.49536</v>
      </c>
      <c r="GZ319">
        <v>2.52563</v>
      </c>
      <c r="HA319">
        <v>39.1428</v>
      </c>
      <c r="HB319">
        <v>24.0437</v>
      </c>
      <c r="HC319">
        <v>18</v>
      </c>
      <c r="HD319">
        <v>527.359</v>
      </c>
      <c r="HE319">
        <v>439.504</v>
      </c>
      <c r="HF319">
        <v>24.343</v>
      </c>
      <c r="HG319">
        <v>26.3579</v>
      </c>
      <c r="HH319">
        <v>30.001</v>
      </c>
      <c r="HI319">
        <v>26.3161</v>
      </c>
      <c r="HJ319">
        <v>26.2669</v>
      </c>
      <c r="HK319">
        <v>57.1132</v>
      </c>
      <c r="HL319">
        <v>22.939</v>
      </c>
      <c r="HM319">
        <v>94.79940000000001</v>
      </c>
      <c r="HN319">
        <v>24.3025</v>
      </c>
      <c r="HO319">
        <v>1456.51</v>
      </c>
      <c r="HP319">
        <v>23.441</v>
      </c>
      <c r="HQ319">
        <v>101.137</v>
      </c>
      <c r="HR319">
        <v>101.008</v>
      </c>
    </row>
    <row r="320" spans="1:226">
      <c r="A320">
        <v>304</v>
      </c>
      <c r="B320">
        <v>1678816720.6</v>
      </c>
      <c r="C320">
        <v>6401.5</v>
      </c>
      <c r="D320" t="s">
        <v>969</v>
      </c>
      <c r="E320" t="s">
        <v>970</v>
      </c>
      <c r="F320">
        <v>5</v>
      </c>
      <c r="G320" t="s">
        <v>796</v>
      </c>
      <c r="H320" t="s">
        <v>354</v>
      </c>
      <c r="I320">
        <v>1678816713.225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1477.971403927632</v>
      </c>
      <c r="AK320">
        <v>1446.680388174633</v>
      </c>
      <c r="AL320">
        <v>3.403451222086225</v>
      </c>
      <c r="AM320">
        <v>64.510054253129</v>
      </c>
      <c r="AN320">
        <f>(AP320 - AO320 + BO320*1E3/(8.314*(BQ320+273.15)) * AR320/BN320 * AQ320) * BN320/(100*BB320) * 1000/(1000 - AP320)</f>
        <v>0</v>
      </c>
      <c r="AO320">
        <v>23.48439391327253</v>
      </c>
      <c r="AP320">
        <v>24.1653630487526</v>
      </c>
      <c r="AQ320">
        <v>-9.674294705355161E-05</v>
      </c>
      <c r="AR320">
        <v>112.3375655850338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3.21</v>
      </c>
      <c r="BC320">
        <v>0.5</v>
      </c>
      <c r="BD320" t="s">
        <v>355</v>
      </c>
      <c r="BE320">
        <v>2</v>
      </c>
      <c r="BF320" t="b">
        <v>1</v>
      </c>
      <c r="BG320">
        <v>1678816713.225</v>
      </c>
      <c r="BH320">
        <v>1388.996428571429</v>
      </c>
      <c r="BI320">
        <v>1428.367142857143</v>
      </c>
      <c r="BJ320">
        <v>24.16992142857143</v>
      </c>
      <c r="BK320">
        <v>23.48145714285714</v>
      </c>
      <c r="BL320">
        <v>1395.481428571429</v>
      </c>
      <c r="BM320">
        <v>24.29628928571429</v>
      </c>
      <c r="BN320">
        <v>500.0862499999999</v>
      </c>
      <c r="BO320">
        <v>90.95543928571429</v>
      </c>
      <c r="BP320">
        <v>0.09999034285714288</v>
      </c>
      <c r="BQ320">
        <v>26.82885714285715</v>
      </c>
      <c r="BR320">
        <v>27.52745357142857</v>
      </c>
      <c r="BS320">
        <v>999.9000000000002</v>
      </c>
      <c r="BT320">
        <v>0</v>
      </c>
      <c r="BU320">
        <v>0</v>
      </c>
      <c r="BV320">
        <v>9994.796428571428</v>
      </c>
      <c r="BW320">
        <v>0</v>
      </c>
      <c r="BX320">
        <v>6.576279999999999</v>
      </c>
      <c r="BY320">
        <v>-39.37151785714286</v>
      </c>
      <c r="BZ320">
        <v>1423.400357142857</v>
      </c>
      <c r="CA320">
        <v>1462.715</v>
      </c>
      <c r="CB320">
        <v>0.6884647142857142</v>
      </c>
      <c r="CC320">
        <v>1428.367142857143</v>
      </c>
      <c r="CD320">
        <v>23.48145714285714</v>
      </c>
      <c r="CE320">
        <v>2.198385</v>
      </c>
      <c r="CF320">
        <v>2.135766071428572</v>
      </c>
      <c r="CG320">
        <v>18.95055357142857</v>
      </c>
      <c r="CH320">
        <v>18.48845714285714</v>
      </c>
      <c r="CI320">
        <v>1999.937857142857</v>
      </c>
      <c r="CJ320">
        <v>0.9800023928571431</v>
      </c>
      <c r="CK320">
        <v>0.01999730714285714</v>
      </c>
      <c r="CL320">
        <v>0</v>
      </c>
      <c r="CM320">
        <v>2.297978571428572</v>
      </c>
      <c r="CN320">
        <v>0</v>
      </c>
      <c r="CO320">
        <v>9554.87964285714</v>
      </c>
      <c r="CP320">
        <v>16748.94642857143</v>
      </c>
      <c r="CQ320">
        <v>37.19600000000001</v>
      </c>
      <c r="CR320">
        <v>38.15821428571428</v>
      </c>
      <c r="CS320">
        <v>37.312</v>
      </c>
      <c r="CT320">
        <v>37.312</v>
      </c>
      <c r="CU320">
        <v>36.5</v>
      </c>
      <c r="CV320">
        <v>1959.947857142857</v>
      </c>
      <c r="CW320">
        <v>39.99</v>
      </c>
      <c r="CX320">
        <v>0</v>
      </c>
      <c r="CY320">
        <v>1678816725.9</v>
      </c>
      <c r="CZ320">
        <v>0</v>
      </c>
      <c r="DA320">
        <v>0</v>
      </c>
      <c r="DB320" t="s">
        <v>356</v>
      </c>
      <c r="DC320">
        <v>1678481775.6</v>
      </c>
      <c r="DD320">
        <v>1678481780.6</v>
      </c>
      <c r="DE320">
        <v>0</v>
      </c>
      <c r="DF320">
        <v>1.339</v>
      </c>
      <c r="DG320">
        <v>0.082</v>
      </c>
      <c r="DH320">
        <v>-1.99</v>
      </c>
      <c r="DI320">
        <v>-0.032</v>
      </c>
      <c r="DJ320">
        <v>420</v>
      </c>
      <c r="DK320">
        <v>29</v>
      </c>
      <c r="DL320">
        <v>0.33</v>
      </c>
      <c r="DM320">
        <v>0.22</v>
      </c>
      <c r="DN320">
        <v>-39.26857317073171</v>
      </c>
      <c r="DO320">
        <v>-2.160365590230724</v>
      </c>
      <c r="DP320">
        <v>0.3459196438653026</v>
      </c>
      <c r="DQ320">
        <v>0</v>
      </c>
      <c r="DR320">
        <v>0.6827898048780487</v>
      </c>
      <c r="DS320">
        <v>0.07191411367609289</v>
      </c>
      <c r="DT320">
        <v>0.01156046575612388</v>
      </c>
      <c r="DU320">
        <v>1</v>
      </c>
      <c r="DV320">
        <v>1</v>
      </c>
      <c r="DW320">
        <v>2</v>
      </c>
      <c r="DX320" t="s">
        <v>357</v>
      </c>
      <c r="DY320">
        <v>2.9834</v>
      </c>
      <c r="DZ320">
        <v>2.71557</v>
      </c>
      <c r="EA320">
        <v>0.216347</v>
      </c>
      <c r="EB320">
        <v>0.21744</v>
      </c>
      <c r="EC320">
        <v>0.108783</v>
      </c>
      <c r="ED320">
        <v>0.104477</v>
      </c>
      <c r="EE320">
        <v>24935.4</v>
      </c>
      <c r="EF320">
        <v>24979.6</v>
      </c>
      <c r="EG320">
        <v>29570.3</v>
      </c>
      <c r="EH320">
        <v>29518</v>
      </c>
      <c r="EI320">
        <v>34915.5</v>
      </c>
      <c r="EJ320">
        <v>35123.5</v>
      </c>
      <c r="EK320">
        <v>41662.1</v>
      </c>
      <c r="EL320">
        <v>42052.7</v>
      </c>
      <c r="EM320">
        <v>1.97263</v>
      </c>
      <c r="EN320">
        <v>1.90373</v>
      </c>
      <c r="EO320">
        <v>0.109151</v>
      </c>
      <c r="EP320">
        <v>0</v>
      </c>
      <c r="EQ320">
        <v>25.7487</v>
      </c>
      <c r="ER320">
        <v>999.9</v>
      </c>
      <c r="ES320">
        <v>49.3</v>
      </c>
      <c r="ET320">
        <v>33.4</v>
      </c>
      <c r="EU320">
        <v>28.0028</v>
      </c>
      <c r="EV320">
        <v>62.9251</v>
      </c>
      <c r="EW320">
        <v>32.5441</v>
      </c>
      <c r="EX320">
        <v>1</v>
      </c>
      <c r="EY320">
        <v>-0.0838033</v>
      </c>
      <c r="EZ320">
        <v>0.9040550000000001</v>
      </c>
      <c r="FA320">
        <v>20.338</v>
      </c>
      <c r="FB320">
        <v>5.21654</v>
      </c>
      <c r="FC320">
        <v>12.0099</v>
      </c>
      <c r="FD320">
        <v>4.98955</v>
      </c>
      <c r="FE320">
        <v>3.28848</v>
      </c>
      <c r="FF320">
        <v>9999</v>
      </c>
      <c r="FG320">
        <v>9999</v>
      </c>
      <c r="FH320">
        <v>9999</v>
      </c>
      <c r="FI320">
        <v>999.9</v>
      </c>
      <c r="FJ320">
        <v>1.86768</v>
      </c>
      <c r="FK320">
        <v>1.86676</v>
      </c>
      <c r="FL320">
        <v>1.86615</v>
      </c>
      <c r="FM320">
        <v>1.86608</v>
      </c>
      <c r="FN320">
        <v>1.86797</v>
      </c>
      <c r="FO320">
        <v>1.87041</v>
      </c>
      <c r="FP320">
        <v>1.86905</v>
      </c>
      <c r="FQ320">
        <v>1.87042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-6.55</v>
      </c>
      <c r="GF320">
        <v>-0.1264</v>
      </c>
      <c r="GG320">
        <v>-2.056217051124162</v>
      </c>
      <c r="GH320">
        <v>-0.003737517340571005</v>
      </c>
      <c r="GI320">
        <v>5.982085394622747E-07</v>
      </c>
      <c r="GJ320">
        <v>-1.391655459703326E-10</v>
      </c>
      <c r="GK320">
        <v>-0.1764639834609928</v>
      </c>
      <c r="GL320">
        <v>-0.02035982196881906</v>
      </c>
      <c r="GM320">
        <v>0.001568582532168705</v>
      </c>
      <c r="GN320">
        <v>-2.657820970413759E-05</v>
      </c>
      <c r="GO320">
        <v>3</v>
      </c>
      <c r="GP320">
        <v>2314</v>
      </c>
      <c r="GQ320">
        <v>1</v>
      </c>
      <c r="GR320">
        <v>27</v>
      </c>
      <c r="GS320">
        <v>5582.4</v>
      </c>
      <c r="GT320">
        <v>5582.3</v>
      </c>
      <c r="GU320">
        <v>2.87964</v>
      </c>
      <c r="GV320">
        <v>2.19971</v>
      </c>
      <c r="GW320">
        <v>1.39648</v>
      </c>
      <c r="GX320">
        <v>2.34619</v>
      </c>
      <c r="GY320">
        <v>1.49536</v>
      </c>
      <c r="GZ320">
        <v>2.54272</v>
      </c>
      <c r="HA320">
        <v>39.1428</v>
      </c>
      <c r="HB320">
        <v>24.0437</v>
      </c>
      <c r="HC320">
        <v>18</v>
      </c>
      <c r="HD320">
        <v>527.36</v>
      </c>
      <c r="HE320">
        <v>439.336</v>
      </c>
      <c r="HF320">
        <v>24.3024</v>
      </c>
      <c r="HG320">
        <v>26.3658</v>
      </c>
      <c r="HH320">
        <v>30.0011</v>
      </c>
      <c r="HI320">
        <v>26.3217</v>
      </c>
      <c r="HJ320">
        <v>26.2725</v>
      </c>
      <c r="HK320">
        <v>57.6036</v>
      </c>
      <c r="HL320">
        <v>22.939</v>
      </c>
      <c r="HM320">
        <v>94.79940000000001</v>
      </c>
      <c r="HN320">
        <v>24.2715</v>
      </c>
      <c r="HO320">
        <v>1469.87</v>
      </c>
      <c r="HP320">
        <v>23.441</v>
      </c>
      <c r="HQ320">
        <v>101.135</v>
      </c>
      <c r="HR320">
        <v>101.007</v>
      </c>
    </row>
    <row r="321" spans="1:226">
      <c r="A321">
        <v>305</v>
      </c>
      <c r="B321">
        <v>1678816725.6</v>
      </c>
      <c r="C321">
        <v>6406.5</v>
      </c>
      <c r="D321" t="s">
        <v>971</v>
      </c>
      <c r="E321" t="s">
        <v>972</v>
      </c>
      <c r="F321">
        <v>5</v>
      </c>
      <c r="G321" t="s">
        <v>796</v>
      </c>
      <c r="H321" t="s">
        <v>354</v>
      </c>
      <c r="I321">
        <v>1678816718.078571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1495.072453548145</v>
      </c>
      <c r="AK321">
        <v>1463.750848484848</v>
      </c>
      <c r="AL321">
        <v>3.421805109314291</v>
      </c>
      <c r="AM321">
        <v>64.510054253129</v>
      </c>
      <c r="AN321">
        <f>(AP321 - AO321 + BO321*1E3/(8.314*(BQ321+273.15)) * AR321/BN321 * AQ321) * BN321/(100*BB321) * 1000/(1000 - AP321)</f>
        <v>0</v>
      </c>
      <c r="AO321">
        <v>23.48688687839602</v>
      </c>
      <c r="AP321">
        <v>24.1566303030303</v>
      </c>
      <c r="AQ321">
        <v>-0.0001611891258374414</v>
      </c>
      <c r="AR321">
        <v>112.3375655850338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3.21</v>
      </c>
      <c r="BC321">
        <v>0.5</v>
      </c>
      <c r="BD321" t="s">
        <v>355</v>
      </c>
      <c r="BE321">
        <v>2</v>
      </c>
      <c r="BF321" t="b">
        <v>1</v>
      </c>
      <c r="BG321">
        <v>1678816718.078571</v>
      </c>
      <c r="BH321">
        <v>1405.033571428572</v>
      </c>
      <c r="BI321">
        <v>1444.633928571429</v>
      </c>
      <c r="BJ321">
        <v>24.16653214285714</v>
      </c>
      <c r="BK321">
        <v>23.48376785714286</v>
      </c>
      <c r="BL321">
        <v>1411.565714285715</v>
      </c>
      <c r="BM321">
        <v>24.29293214285715</v>
      </c>
      <c r="BN321">
        <v>500.0788214285714</v>
      </c>
      <c r="BO321">
        <v>90.95584642857141</v>
      </c>
      <c r="BP321">
        <v>0.1000307035714286</v>
      </c>
      <c r="BQ321">
        <v>26.83038571428571</v>
      </c>
      <c r="BR321">
        <v>27.5349</v>
      </c>
      <c r="BS321">
        <v>999.9000000000002</v>
      </c>
      <c r="BT321">
        <v>0</v>
      </c>
      <c r="BU321">
        <v>0</v>
      </c>
      <c r="BV321">
        <v>9996.449285714285</v>
      </c>
      <c r="BW321">
        <v>0</v>
      </c>
      <c r="BX321">
        <v>6.576279999999999</v>
      </c>
      <c r="BY321">
        <v>-39.59971785714286</v>
      </c>
      <c r="BZ321">
        <v>1439.83</v>
      </c>
      <c r="CA321">
        <v>1479.375714285714</v>
      </c>
      <c r="CB321">
        <v>0.68277</v>
      </c>
      <c r="CC321">
        <v>1444.633928571429</v>
      </c>
      <c r="CD321">
        <v>23.48376785714286</v>
      </c>
      <c r="CE321">
        <v>2.1980875</v>
      </c>
      <c r="CF321">
        <v>2.135985357142858</v>
      </c>
      <c r="CG321">
        <v>18.948375</v>
      </c>
      <c r="CH321">
        <v>18.49009642857143</v>
      </c>
      <c r="CI321">
        <v>1999.955</v>
      </c>
      <c r="CJ321">
        <v>0.9800026071428574</v>
      </c>
      <c r="CK321">
        <v>0.01999709285714286</v>
      </c>
      <c r="CL321">
        <v>0</v>
      </c>
      <c r="CM321">
        <v>2.339860714285714</v>
      </c>
      <c r="CN321">
        <v>0</v>
      </c>
      <c r="CO321">
        <v>9554.043928571427</v>
      </c>
      <c r="CP321">
        <v>16749.08928571428</v>
      </c>
      <c r="CQ321">
        <v>37.2005</v>
      </c>
      <c r="CR321">
        <v>38.17814285714285</v>
      </c>
      <c r="CS321">
        <v>37.312</v>
      </c>
      <c r="CT321">
        <v>37.312</v>
      </c>
      <c r="CU321">
        <v>36.5</v>
      </c>
      <c r="CV321">
        <v>1959.965</v>
      </c>
      <c r="CW321">
        <v>39.99</v>
      </c>
      <c r="CX321">
        <v>0</v>
      </c>
      <c r="CY321">
        <v>1678816730.7</v>
      </c>
      <c r="CZ321">
        <v>0</v>
      </c>
      <c r="DA321">
        <v>0</v>
      </c>
      <c r="DB321" t="s">
        <v>356</v>
      </c>
      <c r="DC321">
        <v>1678481775.6</v>
      </c>
      <c r="DD321">
        <v>1678481780.6</v>
      </c>
      <c r="DE321">
        <v>0</v>
      </c>
      <c r="DF321">
        <v>1.339</v>
      </c>
      <c r="DG321">
        <v>0.082</v>
      </c>
      <c r="DH321">
        <v>-1.99</v>
      </c>
      <c r="DI321">
        <v>-0.032</v>
      </c>
      <c r="DJ321">
        <v>420</v>
      </c>
      <c r="DK321">
        <v>29</v>
      </c>
      <c r="DL321">
        <v>0.33</v>
      </c>
      <c r="DM321">
        <v>0.22</v>
      </c>
      <c r="DN321">
        <v>-39.41788536585366</v>
      </c>
      <c r="DO321">
        <v>-3.35299800731181</v>
      </c>
      <c r="DP321">
        <v>0.3500348836699591</v>
      </c>
      <c r="DQ321">
        <v>0</v>
      </c>
      <c r="DR321">
        <v>0.6852978780487805</v>
      </c>
      <c r="DS321">
        <v>-0.05676493763765832</v>
      </c>
      <c r="DT321">
        <v>0.006874440593454329</v>
      </c>
      <c r="DU321">
        <v>1</v>
      </c>
      <c r="DV321">
        <v>1</v>
      </c>
      <c r="DW321">
        <v>2</v>
      </c>
      <c r="DX321" t="s">
        <v>357</v>
      </c>
      <c r="DY321">
        <v>2.98332</v>
      </c>
      <c r="DZ321">
        <v>2.71558</v>
      </c>
      <c r="EA321">
        <v>0.217904</v>
      </c>
      <c r="EB321">
        <v>0.218945</v>
      </c>
      <c r="EC321">
        <v>0.10876</v>
      </c>
      <c r="ED321">
        <v>0.104485</v>
      </c>
      <c r="EE321">
        <v>24885.7</v>
      </c>
      <c r="EF321">
        <v>24931.2</v>
      </c>
      <c r="EG321">
        <v>29570.2</v>
      </c>
      <c r="EH321">
        <v>29517.6</v>
      </c>
      <c r="EI321">
        <v>34916.4</v>
      </c>
      <c r="EJ321">
        <v>35122.8</v>
      </c>
      <c r="EK321">
        <v>41662</v>
      </c>
      <c r="EL321">
        <v>42052.2</v>
      </c>
      <c r="EM321">
        <v>1.97235</v>
      </c>
      <c r="EN321">
        <v>1.90385</v>
      </c>
      <c r="EO321">
        <v>0.109635</v>
      </c>
      <c r="EP321">
        <v>0</v>
      </c>
      <c r="EQ321">
        <v>25.752</v>
      </c>
      <c r="ER321">
        <v>999.9</v>
      </c>
      <c r="ES321">
        <v>49.3</v>
      </c>
      <c r="ET321">
        <v>33.4</v>
      </c>
      <c r="EU321">
        <v>28.0043</v>
      </c>
      <c r="EV321">
        <v>62.7551</v>
      </c>
      <c r="EW321">
        <v>32.8405</v>
      </c>
      <c r="EX321">
        <v>1</v>
      </c>
      <c r="EY321">
        <v>-0.08312749999999999</v>
      </c>
      <c r="EZ321">
        <v>0.950752</v>
      </c>
      <c r="FA321">
        <v>20.3377</v>
      </c>
      <c r="FB321">
        <v>5.21609</v>
      </c>
      <c r="FC321">
        <v>12.0099</v>
      </c>
      <c r="FD321">
        <v>4.9894</v>
      </c>
      <c r="FE321">
        <v>3.28842</v>
      </c>
      <c r="FF321">
        <v>9999</v>
      </c>
      <c r="FG321">
        <v>9999</v>
      </c>
      <c r="FH321">
        <v>9999</v>
      </c>
      <c r="FI321">
        <v>999.9</v>
      </c>
      <c r="FJ321">
        <v>1.86768</v>
      </c>
      <c r="FK321">
        <v>1.86676</v>
      </c>
      <c r="FL321">
        <v>1.86615</v>
      </c>
      <c r="FM321">
        <v>1.86608</v>
      </c>
      <c r="FN321">
        <v>1.86798</v>
      </c>
      <c r="FO321">
        <v>1.87042</v>
      </c>
      <c r="FP321">
        <v>1.86905</v>
      </c>
      <c r="FQ321">
        <v>1.87043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-6.61</v>
      </c>
      <c r="GF321">
        <v>-0.1265</v>
      </c>
      <c r="GG321">
        <v>-2.056217051124162</v>
      </c>
      <c r="GH321">
        <v>-0.003737517340571005</v>
      </c>
      <c r="GI321">
        <v>5.982085394622747E-07</v>
      </c>
      <c r="GJ321">
        <v>-1.391655459703326E-10</v>
      </c>
      <c r="GK321">
        <v>-0.1764639834609928</v>
      </c>
      <c r="GL321">
        <v>-0.02035982196881906</v>
      </c>
      <c r="GM321">
        <v>0.001568582532168705</v>
      </c>
      <c r="GN321">
        <v>-2.657820970413759E-05</v>
      </c>
      <c r="GO321">
        <v>3</v>
      </c>
      <c r="GP321">
        <v>2314</v>
      </c>
      <c r="GQ321">
        <v>1</v>
      </c>
      <c r="GR321">
        <v>27</v>
      </c>
      <c r="GS321">
        <v>5582.5</v>
      </c>
      <c r="GT321">
        <v>5582.4</v>
      </c>
      <c r="GU321">
        <v>2.90649</v>
      </c>
      <c r="GV321">
        <v>2.19971</v>
      </c>
      <c r="GW321">
        <v>1.39648</v>
      </c>
      <c r="GX321">
        <v>2.34741</v>
      </c>
      <c r="GY321">
        <v>1.49536</v>
      </c>
      <c r="GZ321">
        <v>2.41455</v>
      </c>
      <c r="HA321">
        <v>39.1428</v>
      </c>
      <c r="HB321">
        <v>24.035</v>
      </c>
      <c r="HC321">
        <v>18</v>
      </c>
      <c r="HD321">
        <v>527.239</v>
      </c>
      <c r="HE321">
        <v>439.455</v>
      </c>
      <c r="HF321">
        <v>24.2597</v>
      </c>
      <c r="HG321">
        <v>26.3731</v>
      </c>
      <c r="HH321">
        <v>30.0008</v>
      </c>
      <c r="HI321">
        <v>26.3284</v>
      </c>
      <c r="HJ321">
        <v>26.278</v>
      </c>
      <c r="HK321">
        <v>58.1546</v>
      </c>
      <c r="HL321">
        <v>22.939</v>
      </c>
      <c r="HM321">
        <v>94.79940000000001</v>
      </c>
      <c r="HN321">
        <v>24.2373</v>
      </c>
      <c r="HO321">
        <v>1489.92</v>
      </c>
      <c r="HP321">
        <v>23.441</v>
      </c>
      <c r="HQ321">
        <v>101.135</v>
      </c>
      <c r="HR321">
        <v>101.006</v>
      </c>
    </row>
    <row r="322" spans="1:226">
      <c r="A322">
        <v>306</v>
      </c>
      <c r="B322">
        <v>1678816730.6</v>
      </c>
      <c r="C322">
        <v>6411.5</v>
      </c>
      <c r="D322" t="s">
        <v>973</v>
      </c>
      <c r="E322" t="s">
        <v>974</v>
      </c>
      <c r="F322">
        <v>5</v>
      </c>
      <c r="G322" t="s">
        <v>796</v>
      </c>
      <c r="H322" t="s">
        <v>354</v>
      </c>
      <c r="I322">
        <v>1678816722.932142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1512.324488146962</v>
      </c>
      <c r="AK322">
        <v>1480.862787878788</v>
      </c>
      <c r="AL322">
        <v>3.438604825576196</v>
      </c>
      <c r="AM322">
        <v>64.510054253129</v>
      </c>
      <c r="AN322">
        <f>(AP322 - AO322 + BO322*1E3/(8.314*(BQ322+273.15)) * AR322/BN322 * AQ322) * BN322/(100*BB322) * 1000/(1000 - AP322)</f>
        <v>0</v>
      </c>
      <c r="AO322">
        <v>23.487877242055</v>
      </c>
      <c r="AP322">
        <v>24.15082848484849</v>
      </c>
      <c r="AQ322">
        <v>-9.360616538382054E-05</v>
      </c>
      <c r="AR322">
        <v>112.3375655850338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3.21</v>
      </c>
      <c r="BC322">
        <v>0.5</v>
      </c>
      <c r="BD322" t="s">
        <v>355</v>
      </c>
      <c r="BE322">
        <v>2</v>
      </c>
      <c r="BF322" t="b">
        <v>1</v>
      </c>
      <c r="BG322">
        <v>1678816722.932142</v>
      </c>
      <c r="BH322">
        <v>1421.164285714286</v>
      </c>
      <c r="BI322">
        <v>1460.931785714286</v>
      </c>
      <c r="BJ322">
        <v>24.16031428571429</v>
      </c>
      <c r="BK322">
        <v>23.48573214285714</v>
      </c>
      <c r="BL322">
        <v>1427.7425</v>
      </c>
      <c r="BM322">
        <v>24.28676785714286</v>
      </c>
      <c r="BN322">
        <v>500.0739642857143</v>
      </c>
      <c r="BO322">
        <v>90.95637142857143</v>
      </c>
      <c r="BP322">
        <v>0.1000107357142857</v>
      </c>
      <c r="BQ322">
        <v>26.828</v>
      </c>
      <c r="BR322">
        <v>27.53473214285714</v>
      </c>
      <c r="BS322">
        <v>999.9000000000002</v>
      </c>
      <c r="BT322">
        <v>0</v>
      </c>
      <c r="BU322">
        <v>0</v>
      </c>
      <c r="BV322">
        <v>10002.18857142857</v>
      </c>
      <c r="BW322">
        <v>0</v>
      </c>
      <c r="BX322">
        <v>6.576279999999999</v>
      </c>
      <c r="BY322">
        <v>-39.767375</v>
      </c>
      <c r="BZ322">
        <v>1456.349642857143</v>
      </c>
      <c r="CA322">
        <v>1496.067857142858</v>
      </c>
      <c r="CB322">
        <v>0.6745778928571429</v>
      </c>
      <c r="CC322">
        <v>1460.931785714286</v>
      </c>
      <c r="CD322">
        <v>23.48573214285714</v>
      </c>
      <c r="CE322">
        <v>2.197534642857143</v>
      </c>
      <c r="CF322">
        <v>2.136177142857143</v>
      </c>
      <c r="CG322">
        <v>18.94434642857143</v>
      </c>
      <c r="CH322">
        <v>18.49153571428571</v>
      </c>
      <c r="CI322">
        <v>1999.999642857143</v>
      </c>
      <c r="CJ322">
        <v>0.9800030357142858</v>
      </c>
      <c r="CK322">
        <v>0.01999666428571428</v>
      </c>
      <c r="CL322">
        <v>0</v>
      </c>
      <c r="CM322">
        <v>2.372964285714286</v>
      </c>
      <c r="CN322">
        <v>0</v>
      </c>
      <c r="CO322">
        <v>9553.237142857144</v>
      </c>
      <c r="CP322">
        <v>16749.46785714286</v>
      </c>
      <c r="CQ322">
        <v>37.214</v>
      </c>
      <c r="CR322">
        <v>38.1847857142857</v>
      </c>
      <c r="CS322">
        <v>37.312</v>
      </c>
      <c r="CT322">
        <v>37.3165</v>
      </c>
      <c r="CU322">
        <v>36.5</v>
      </c>
      <c r="CV322">
        <v>1960.009285714286</v>
      </c>
      <c r="CW322">
        <v>39.99035714285714</v>
      </c>
      <c r="CX322">
        <v>0</v>
      </c>
      <c r="CY322">
        <v>1678816735.5</v>
      </c>
      <c r="CZ322">
        <v>0</v>
      </c>
      <c r="DA322">
        <v>0</v>
      </c>
      <c r="DB322" t="s">
        <v>356</v>
      </c>
      <c r="DC322">
        <v>1678481775.6</v>
      </c>
      <c r="DD322">
        <v>1678481780.6</v>
      </c>
      <c r="DE322">
        <v>0</v>
      </c>
      <c r="DF322">
        <v>1.339</v>
      </c>
      <c r="DG322">
        <v>0.082</v>
      </c>
      <c r="DH322">
        <v>-1.99</v>
      </c>
      <c r="DI322">
        <v>-0.032</v>
      </c>
      <c r="DJ322">
        <v>420</v>
      </c>
      <c r="DK322">
        <v>29</v>
      </c>
      <c r="DL322">
        <v>0.33</v>
      </c>
      <c r="DM322">
        <v>0.22</v>
      </c>
      <c r="DN322">
        <v>-39.66199512195121</v>
      </c>
      <c r="DO322">
        <v>-2.006010497425845</v>
      </c>
      <c r="DP322">
        <v>0.2306069647068938</v>
      </c>
      <c r="DQ322">
        <v>0</v>
      </c>
      <c r="DR322">
        <v>0.6789448780487806</v>
      </c>
      <c r="DS322">
        <v>-0.1020720674697343</v>
      </c>
      <c r="DT322">
        <v>0.009852730039386561</v>
      </c>
      <c r="DU322">
        <v>0</v>
      </c>
      <c r="DV322">
        <v>0</v>
      </c>
      <c r="DW322">
        <v>2</v>
      </c>
      <c r="DX322" t="s">
        <v>365</v>
      </c>
      <c r="DY322">
        <v>2.98346</v>
      </c>
      <c r="DZ322">
        <v>2.71578</v>
      </c>
      <c r="EA322">
        <v>0.21944</v>
      </c>
      <c r="EB322">
        <v>0.220465</v>
      </c>
      <c r="EC322">
        <v>0.108738</v>
      </c>
      <c r="ED322">
        <v>0.104487</v>
      </c>
      <c r="EE322">
        <v>24836.5</v>
      </c>
      <c r="EF322">
        <v>24882.3</v>
      </c>
      <c r="EG322">
        <v>29569.7</v>
      </c>
      <c r="EH322">
        <v>29517.2</v>
      </c>
      <c r="EI322">
        <v>34916.7</v>
      </c>
      <c r="EJ322">
        <v>35122.3</v>
      </c>
      <c r="EK322">
        <v>41661.2</v>
      </c>
      <c r="EL322">
        <v>42051.6</v>
      </c>
      <c r="EM322">
        <v>1.97215</v>
      </c>
      <c r="EN322">
        <v>1.90338</v>
      </c>
      <c r="EO322">
        <v>0.107326</v>
      </c>
      <c r="EP322">
        <v>0</v>
      </c>
      <c r="EQ322">
        <v>25.7556</v>
      </c>
      <c r="ER322">
        <v>999.9</v>
      </c>
      <c r="ES322">
        <v>49.3</v>
      </c>
      <c r="ET322">
        <v>33.4</v>
      </c>
      <c r="EU322">
        <v>28.003</v>
      </c>
      <c r="EV322">
        <v>62.8851</v>
      </c>
      <c r="EW322">
        <v>32.8446</v>
      </c>
      <c r="EX322">
        <v>1</v>
      </c>
      <c r="EY322">
        <v>-0.08244659999999999</v>
      </c>
      <c r="EZ322">
        <v>1.01548</v>
      </c>
      <c r="FA322">
        <v>20.3372</v>
      </c>
      <c r="FB322">
        <v>5.21669</v>
      </c>
      <c r="FC322">
        <v>12.0099</v>
      </c>
      <c r="FD322">
        <v>4.9893</v>
      </c>
      <c r="FE322">
        <v>3.2885</v>
      </c>
      <c r="FF322">
        <v>9999</v>
      </c>
      <c r="FG322">
        <v>9999</v>
      </c>
      <c r="FH322">
        <v>9999</v>
      </c>
      <c r="FI322">
        <v>999.9</v>
      </c>
      <c r="FJ322">
        <v>1.86768</v>
      </c>
      <c r="FK322">
        <v>1.86676</v>
      </c>
      <c r="FL322">
        <v>1.86615</v>
      </c>
      <c r="FM322">
        <v>1.86609</v>
      </c>
      <c r="FN322">
        <v>1.86797</v>
      </c>
      <c r="FO322">
        <v>1.87041</v>
      </c>
      <c r="FP322">
        <v>1.86905</v>
      </c>
      <c r="FQ322">
        <v>1.87042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-6.65</v>
      </c>
      <c r="GF322">
        <v>-0.1266</v>
      </c>
      <c r="GG322">
        <v>-2.056217051124162</v>
      </c>
      <c r="GH322">
        <v>-0.003737517340571005</v>
      </c>
      <c r="GI322">
        <v>5.982085394622747E-07</v>
      </c>
      <c r="GJ322">
        <v>-1.391655459703326E-10</v>
      </c>
      <c r="GK322">
        <v>-0.1764639834609928</v>
      </c>
      <c r="GL322">
        <v>-0.02035982196881906</v>
      </c>
      <c r="GM322">
        <v>0.001568582532168705</v>
      </c>
      <c r="GN322">
        <v>-2.657820970413759E-05</v>
      </c>
      <c r="GO322">
        <v>3</v>
      </c>
      <c r="GP322">
        <v>2314</v>
      </c>
      <c r="GQ322">
        <v>1</v>
      </c>
      <c r="GR322">
        <v>27</v>
      </c>
      <c r="GS322">
        <v>5582.6</v>
      </c>
      <c r="GT322">
        <v>5582.5</v>
      </c>
      <c r="GU322">
        <v>2.93091</v>
      </c>
      <c r="GV322">
        <v>2.19849</v>
      </c>
      <c r="GW322">
        <v>1.39771</v>
      </c>
      <c r="GX322">
        <v>2.34619</v>
      </c>
      <c r="GY322">
        <v>1.49536</v>
      </c>
      <c r="GZ322">
        <v>2.49512</v>
      </c>
      <c r="HA322">
        <v>39.1428</v>
      </c>
      <c r="HB322">
        <v>24.0437</v>
      </c>
      <c r="HC322">
        <v>18</v>
      </c>
      <c r="HD322">
        <v>527.157</v>
      </c>
      <c r="HE322">
        <v>439.211</v>
      </c>
      <c r="HF322">
        <v>24.2173</v>
      </c>
      <c r="HG322">
        <v>26.3803</v>
      </c>
      <c r="HH322">
        <v>30.0008</v>
      </c>
      <c r="HI322">
        <v>26.3339</v>
      </c>
      <c r="HJ322">
        <v>26.2835</v>
      </c>
      <c r="HK322">
        <v>58.6399</v>
      </c>
      <c r="HL322">
        <v>22.939</v>
      </c>
      <c r="HM322">
        <v>94.79940000000001</v>
      </c>
      <c r="HN322">
        <v>24.1943</v>
      </c>
      <c r="HO322">
        <v>1503.31</v>
      </c>
      <c r="HP322">
        <v>23.441</v>
      </c>
      <c r="HQ322">
        <v>101.133</v>
      </c>
      <c r="HR322">
        <v>101.005</v>
      </c>
    </row>
    <row r="323" spans="1:226">
      <c r="A323">
        <v>307</v>
      </c>
      <c r="B323">
        <v>1678816735.6</v>
      </c>
      <c r="C323">
        <v>6416.5</v>
      </c>
      <c r="D323" t="s">
        <v>975</v>
      </c>
      <c r="E323" t="s">
        <v>976</v>
      </c>
      <c r="F323">
        <v>5</v>
      </c>
      <c r="G323" t="s">
        <v>796</v>
      </c>
      <c r="H323" t="s">
        <v>354</v>
      </c>
      <c r="I323">
        <v>1678816728.1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1529.504234997222</v>
      </c>
      <c r="AK323">
        <v>1498.059696969696</v>
      </c>
      <c r="AL323">
        <v>3.440859766027811</v>
      </c>
      <c r="AM323">
        <v>64.510054253129</v>
      </c>
      <c r="AN323">
        <f>(AP323 - AO323 + BO323*1E3/(8.314*(BQ323+273.15)) * AR323/BN323 * AQ323) * BN323/(100*BB323) * 1000/(1000 - AP323)</f>
        <v>0</v>
      </c>
      <c r="AO323">
        <v>23.48947695443326</v>
      </c>
      <c r="AP323">
        <v>24.14365818181818</v>
      </c>
      <c r="AQ323">
        <v>-7.114587755956265E-05</v>
      </c>
      <c r="AR323">
        <v>112.3375655850338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3.21</v>
      </c>
      <c r="BC323">
        <v>0.5</v>
      </c>
      <c r="BD323" t="s">
        <v>355</v>
      </c>
      <c r="BE323">
        <v>2</v>
      </c>
      <c r="BF323" t="b">
        <v>1</v>
      </c>
      <c r="BG323">
        <v>1678816728.1</v>
      </c>
      <c r="BH323">
        <v>1438.426666666667</v>
      </c>
      <c r="BI323">
        <v>1478.238518518519</v>
      </c>
      <c r="BJ323">
        <v>24.1529888888889</v>
      </c>
      <c r="BK323">
        <v>23.48770740740741</v>
      </c>
      <c r="BL323">
        <v>1445.054444444444</v>
      </c>
      <c r="BM323">
        <v>24.27951111111111</v>
      </c>
      <c r="BN323">
        <v>500.0716296296297</v>
      </c>
      <c r="BO323">
        <v>90.95779259259258</v>
      </c>
      <c r="BP323">
        <v>0.1000251333333333</v>
      </c>
      <c r="BQ323">
        <v>26.82445185185185</v>
      </c>
      <c r="BR323">
        <v>27.53104074074074</v>
      </c>
      <c r="BS323">
        <v>999.9000000000001</v>
      </c>
      <c r="BT323">
        <v>0</v>
      </c>
      <c r="BU323">
        <v>0</v>
      </c>
      <c r="BV323">
        <v>10004.12444444444</v>
      </c>
      <c r="BW323">
        <v>0</v>
      </c>
      <c r="BX323">
        <v>6.576279999999999</v>
      </c>
      <c r="BY323">
        <v>-39.8113</v>
      </c>
      <c r="BZ323">
        <v>1474.027407407407</v>
      </c>
      <c r="CA323">
        <v>1513.793703703703</v>
      </c>
      <c r="CB323">
        <v>0.665280962962963</v>
      </c>
      <c r="CC323">
        <v>1478.238518518519</v>
      </c>
      <c r="CD323">
        <v>23.48770740740741</v>
      </c>
      <c r="CE323">
        <v>2.196902592592592</v>
      </c>
      <c r="CF323">
        <v>2.13638962962963</v>
      </c>
      <c r="CG323">
        <v>18.93974444444444</v>
      </c>
      <c r="CH323">
        <v>18.49312592592592</v>
      </c>
      <c r="CI323">
        <v>2000.018888888889</v>
      </c>
      <c r="CJ323">
        <v>0.9800032222222222</v>
      </c>
      <c r="CK323">
        <v>0.01999647777777778</v>
      </c>
      <c r="CL323">
        <v>0</v>
      </c>
      <c r="CM323">
        <v>2.431607407407407</v>
      </c>
      <c r="CN323">
        <v>0</v>
      </c>
      <c r="CO323">
        <v>9552.293703703703</v>
      </c>
      <c r="CP323">
        <v>16749.62222222222</v>
      </c>
      <c r="CQ323">
        <v>37.23133333333333</v>
      </c>
      <c r="CR323">
        <v>38.187</v>
      </c>
      <c r="CS323">
        <v>37.312</v>
      </c>
      <c r="CT323">
        <v>37.32133333333334</v>
      </c>
      <c r="CU323">
        <v>36.50459259259259</v>
      </c>
      <c r="CV323">
        <v>1960.028148148148</v>
      </c>
      <c r="CW323">
        <v>39.99074074074074</v>
      </c>
      <c r="CX323">
        <v>0</v>
      </c>
      <c r="CY323">
        <v>1678816740.9</v>
      </c>
      <c r="CZ323">
        <v>0</v>
      </c>
      <c r="DA323">
        <v>0</v>
      </c>
      <c r="DB323" t="s">
        <v>356</v>
      </c>
      <c r="DC323">
        <v>1678481775.6</v>
      </c>
      <c r="DD323">
        <v>1678481780.6</v>
      </c>
      <c r="DE323">
        <v>0</v>
      </c>
      <c r="DF323">
        <v>1.339</v>
      </c>
      <c r="DG323">
        <v>0.082</v>
      </c>
      <c r="DH323">
        <v>-1.99</v>
      </c>
      <c r="DI323">
        <v>-0.032</v>
      </c>
      <c r="DJ323">
        <v>420</v>
      </c>
      <c r="DK323">
        <v>29</v>
      </c>
      <c r="DL323">
        <v>0.33</v>
      </c>
      <c r="DM323">
        <v>0.22</v>
      </c>
      <c r="DN323">
        <v>-39.77712926829268</v>
      </c>
      <c r="DO323">
        <v>-0.7167052522072248</v>
      </c>
      <c r="DP323">
        <v>0.1491465627902552</v>
      </c>
      <c r="DQ323">
        <v>0</v>
      </c>
      <c r="DR323">
        <v>0.6706516829268293</v>
      </c>
      <c r="DS323">
        <v>-0.1073983759411522</v>
      </c>
      <c r="DT323">
        <v>0.01042388236142516</v>
      </c>
      <c r="DU323">
        <v>0</v>
      </c>
      <c r="DV323">
        <v>0</v>
      </c>
      <c r="DW323">
        <v>2</v>
      </c>
      <c r="DX323" t="s">
        <v>365</v>
      </c>
      <c r="DY323">
        <v>2.98348</v>
      </c>
      <c r="DZ323">
        <v>2.71555</v>
      </c>
      <c r="EA323">
        <v>0.220976</v>
      </c>
      <c r="EB323">
        <v>0.221937</v>
      </c>
      <c r="EC323">
        <v>0.108716</v>
      </c>
      <c r="ED323">
        <v>0.10449</v>
      </c>
      <c r="EE323">
        <v>24787.1</v>
      </c>
      <c r="EF323">
        <v>24835</v>
      </c>
      <c r="EG323">
        <v>29569.2</v>
      </c>
      <c r="EH323">
        <v>29516.8</v>
      </c>
      <c r="EI323">
        <v>34916.7</v>
      </c>
      <c r="EJ323">
        <v>35122</v>
      </c>
      <c r="EK323">
        <v>41660.2</v>
      </c>
      <c r="EL323">
        <v>42051.3</v>
      </c>
      <c r="EM323">
        <v>1.97245</v>
      </c>
      <c r="EN323">
        <v>1.904</v>
      </c>
      <c r="EO323">
        <v>0.107326</v>
      </c>
      <c r="EP323">
        <v>0</v>
      </c>
      <c r="EQ323">
        <v>25.7585</v>
      </c>
      <c r="ER323">
        <v>999.9</v>
      </c>
      <c r="ES323">
        <v>49.3</v>
      </c>
      <c r="ET323">
        <v>33.4</v>
      </c>
      <c r="EU323">
        <v>28.0059</v>
      </c>
      <c r="EV323">
        <v>62.6551</v>
      </c>
      <c r="EW323">
        <v>32.9808</v>
      </c>
      <c r="EX323">
        <v>1</v>
      </c>
      <c r="EY323">
        <v>-0.0820808</v>
      </c>
      <c r="EZ323">
        <v>0.971885</v>
      </c>
      <c r="FA323">
        <v>20.3374</v>
      </c>
      <c r="FB323">
        <v>5.21594</v>
      </c>
      <c r="FC323">
        <v>12.0099</v>
      </c>
      <c r="FD323">
        <v>4.98915</v>
      </c>
      <c r="FE323">
        <v>3.2884</v>
      </c>
      <c r="FF323">
        <v>9999</v>
      </c>
      <c r="FG323">
        <v>9999</v>
      </c>
      <c r="FH323">
        <v>9999</v>
      </c>
      <c r="FI323">
        <v>999.9</v>
      </c>
      <c r="FJ323">
        <v>1.86768</v>
      </c>
      <c r="FK323">
        <v>1.86676</v>
      </c>
      <c r="FL323">
        <v>1.86615</v>
      </c>
      <c r="FM323">
        <v>1.86608</v>
      </c>
      <c r="FN323">
        <v>1.86797</v>
      </c>
      <c r="FO323">
        <v>1.8704</v>
      </c>
      <c r="FP323">
        <v>1.86905</v>
      </c>
      <c r="FQ323">
        <v>1.87042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-6.7</v>
      </c>
      <c r="GF323">
        <v>-0.1266</v>
      </c>
      <c r="GG323">
        <v>-2.056217051124162</v>
      </c>
      <c r="GH323">
        <v>-0.003737517340571005</v>
      </c>
      <c r="GI323">
        <v>5.982085394622747E-07</v>
      </c>
      <c r="GJ323">
        <v>-1.391655459703326E-10</v>
      </c>
      <c r="GK323">
        <v>-0.1764639834609928</v>
      </c>
      <c r="GL323">
        <v>-0.02035982196881906</v>
      </c>
      <c r="GM323">
        <v>0.001568582532168705</v>
      </c>
      <c r="GN323">
        <v>-2.657820970413759E-05</v>
      </c>
      <c r="GO323">
        <v>3</v>
      </c>
      <c r="GP323">
        <v>2314</v>
      </c>
      <c r="GQ323">
        <v>1</v>
      </c>
      <c r="GR323">
        <v>27</v>
      </c>
      <c r="GS323">
        <v>5582.7</v>
      </c>
      <c r="GT323">
        <v>5582.6</v>
      </c>
      <c r="GU323">
        <v>2.95288</v>
      </c>
      <c r="GV323">
        <v>2.19482</v>
      </c>
      <c r="GW323">
        <v>1.39648</v>
      </c>
      <c r="GX323">
        <v>2.34619</v>
      </c>
      <c r="GY323">
        <v>1.49536</v>
      </c>
      <c r="GZ323">
        <v>2.53052</v>
      </c>
      <c r="HA323">
        <v>39.1428</v>
      </c>
      <c r="HB323">
        <v>24.035</v>
      </c>
      <c r="HC323">
        <v>18</v>
      </c>
      <c r="HD323">
        <v>527.4059999999999</v>
      </c>
      <c r="HE323">
        <v>439.63</v>
      </c>
      <c r="HF323">
        <v>24.1773</v>
      </c>
      <c r="HG323">
        <v>26.3881</v>
      </c>
      <c r="HH323">
        <v>30.0005</v>
      </c>
      <c r="HI323">
        <v>26.3395</v>
      </c>
      <c r="HJ323">
        <v>26.289</v>
      </c>
      <c r="HK323">
        <v>59.1984</v>
      </c>
      <c r="HL323">
        <v>22.939</v>
      </c>
      <c r="HM323">
        <v>94.79940000000001</v>
      </c>
      <c r="HN323">
        <v>24.173</v>
      </c>
      <c r="HO323">
        <v>1523.36</v>
      </c>
      <c r="HP323">
        <v>23.441</v>
      </c>
      <c r="HQ323">
        <v>101.131</v>
      </c>
      <c r="HR323">
        <v>101.004</v>
      </c>
    </row>
    <row r="324" spans="1:226">
      <c r="A324">
        <v>308</v>
      </c>
      <c r="B324">
        <v>1678816740.6</v>
      </c>
      <c r="C324">
        <v>6421.5</v>
      </c>
      <c r="D324" t="s">
        <v>977</v>
      </c>
      <c r="E324" t="s">
        <v>978</v>
      </c>
      <c r="F324">
        <v>5</v>
      </c>
      <c r="G324" t="s">
        <v>796</v>
      </c>
      <c r="H324" t="s">
        <v>354</v>
      </c>
      <c r="I324">
        <v>1678816732.814285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1546.430093981966</v>
      </c>
      <c r="AK324">
        <v>1514.973636363636</v>
      </c>
      <c r="AL324">
        <v>3.386815279231953</v>
      </c>
      <c r="AM324">
        <v>64.510054253129</v>
      </c>
      <c r="AN324">
        <f>(AP324 - AO324 + BO324*1E3/(8.314*(BQ324+273.15)) * AR324/BN324 * AQ324) * BN324/(100*BB324) * 1000/(1000 - AP324)</f>
        <v>0</v>
      </c>
      <c r="AO324">
        <v>23.49002613280769</v>
      </c>
      <c r="AP324">
        <v>24.13871575757575</v>
      </c>
      <c r="AQ324">
        <v>-5.525266036456382E-05</v>
      </c>
      <c r="AR324">
        <v>112.3375655850338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3.21</v>
      </c>
      <c r="BC324">
        <v>0.5</v>
      </c>
      <c r="BD324" t="s">
        <v>355</v>
      </c>
      <c r="BE324">
        <v>2</v>
      </c>
      <c r="BF324" t="b">
        <v>1</v>
      </c>
      <c r="BG324">
        <v>1678816732.814285</v>
      </c>
      <c r="BH324">
        <v>1454.161428571428</v>
      </c>
      <c r="BI324">
        <v>1494.000714285714</v>
      </c>
      <c r="BJ324">
        <v>24.14691428571428</v>
      </c>
      <c r="BK324">
        <v>23.48881428571428</v>
      </c>
      <c r="BL324">
        <v>1460.834285714286</v>
      </c>
      <c r="BM324">
        <v>24.27348928571429</v>
      </c>
      <c r="BN324">
        <v>500.0757857142858</v>
      </c>
      <c r="BO324">
        <v>90.95805357142856</v>
      </c>
      <c r="BP324">
        <v>0.09999092857142856</v>
      </c>
      <c r="BQ324">
        <v>26.82036428571428</v>
      </c>
      <c r="BR324">
        <v>27.52361785714286</v>
      </c>
      <c r="BS324">
        <v>999.9000000000002</v>
      </c>
      <c r="BT324">
        <v>0</v>
      </c>
      <c r="BU324">
        <v>0</v>
      </c>
      <c r="BV324">
        <v>10004.735</v>
      </c>
      <c r="BW324">
        <v>0</v>
      </c>
      <c r="BX324">
        <v>6.576279999999999</v>
      </c>
      <c r="BY324">
        <v>-39.83980357142857</v>
      </c>
      <c r="BZ324">
        <v>1490.141785714286</v>
      </c>
      <c r="CA324">
        <v>1529.9375</v>
      </c>
      <c r="CB324">
        <v>0.6580878571428571</v>
      </c>
      <c r="CC324">
        <v>1494.000714285714</v>
      </c>
      <c r="CD324">
        <v>23.48881428571428</v>
      </c>
      <c r="CE324">
        <v>2.196356071428571</v>
      </c>
      <c r="CF324">
        <v>2.1364975</v>
      </c>
      <c r="CG324">
        <v>18.93576071428572</v>
      </c>
      <c r="CH324">
        <v>18.49393214285714</v>
      </c>
      <c r="CI324">
        <v>2000.009642857143</v>
      </c>
      <c r="CJ324">
        <v>0.9800032500000001</v>
      </c>
      <c r="CK324">
        <v>0.01999645</v>
      </c>
      <c r="CL324">
        <v>0</v>
      </c>
      <c r="CM324">
        <v>2.325671428571429</v>
      </c>
      <c r="CN324">
        <v>0</v>
      </c>
      <c r="CO324">
        <v>9551.333928571428</v>
      </c>
      <c r="CP324">
        <v>16749.53928571428</v>
      </c>
      <c r="CQ324">
        <v>37.24775</v>
      </c>
      <c r="CR324">
        <v>38.187</v>
      </c>
      <c r="CS324">
        <v>37.312</v>
      </c>
      <c r="CT324">
        <v>37.33675</v>
      </c>
      <c r="CU324">
        <v>36.52214285714286</v>
      </c>
      <c r="CV324">
        <v>1960.018928571428</v>
      </c>
      <c r="CW324">
        <v>39.99071428571428</v>
      </c>
      <c r="CX324">
        <v>0</v>
      </c>
      <c r="CY324">
        <v>1678816745.7</v>
      </c>
      <c r="CZ324">
        <v>0</v>
      </c>
      <c r="DA324">
        <v>0</v>
      </c>
      <c r="DB324" t="s">
        <v>356</v>
      </c>
      <c r="DC324">
        <v>1678481775.6</v>
      </c>
      <c r="DD324">
        <v>1678481780.6</v>
      </c>
      <c r="DE324">
        <v>0</v>
      </c>
      <c r="DF324">
        <v>1.339</v>
      </c>
      <c r="DG324">
        <v>0.082</v>
      </c>
      <c r="DH324">
        <v>-1.99</v>
      </c>
      <c r="DI324">
        <v>-0.032</v>
      </c>
      <c r="DJ324">
        <v>420</v>
      </c>
      <c r="DK324">
        <v>29</v>
      </c>
      <c r="DL324">
        <v>0.33</v>
      </c>
      <c r="DM324">
        <v>0.22</v>
      </c>
      <c r="DN324">
        <v>-39.80547249999999</v>
      </c>
      <c r="DO324">
        <v>0.1017489681050741</v>
      </c>
      <c r="DP324">
        <v>0.1142828923931748</v>
      </c>
      <c r="DQ324">
        <v>0</v>
      </c>
      <c r="DR324">
        <v>0.6635968999999999</v>
      </c>
      <c r="DS324">
        <v>-0.09663386116322871</v>
      </c>
      <c r="DT324">
        <v>0.009338185224656879</v>
      </c>
      <c r="DU324">
        <v>1</v>
      </c>
      <c r="DV324">
        <v>1</v>
      </c>
      <c r="DW324">
        <v>2</v>
      </c>
      <c r="DX324" t="s">
        <v>357</v>
      </c>
      <c r="DY324">
        <v>2.9835</v>
      </c>
      <c r="DZ324">
        <v>2.71565</v>
      </c>
      <c r="EA324">
        <v>0.222477</v>
      </c>
      <c r="EB324">
        <v>0.223447</v>
      </c>
      <c r="EC324">
        <v>0.1087</v>
      </c>
      <c r="ED324">
        <v>0.104491</v>
      </c>
      <c r="EE324">
        <v>24739</v>
      </c>
      <c r="EF324">
        <v>24786.6</v>
      </c>
      <c r="EG324">
        <v>29568.7</v>
      </c>
      <c r="EH324">
        <v>29516.6</v>
      </c>
      <c r="EI324">
        <v>34917</v>
      </c>
      <c r="EJ324">
        <v>35121.5</v>
      </c>
      <c r="EK324">
        <v>41659.7</v>
      </c>
      <c r="EL324">
        <v>42050.7</v>
      </c>
      <c r="EM324">
        <v>1.97218</v>
      </c>
      <c r="EN324">
        <v>1.90357</v>
      </c>
      <c r="EO324">
        <v>0.107326</v>
      </c>
      <c r="EP324">
        <v>0</v>
      </c>
      <c r="EQ324">
        <v>25.7628</v>
      </c>
      <c r="ER324">
        <v>999.9</v>
      </c>
      <c r="ES324">
        <v>49.3</v>
      </c>
      <c r="ET324">
        <v>33.4</v>
      </c>
      <c r="EU324">
        <v>28.0048</v>
      </c>
      <c r="EV324">
        <v>62.6651</v>
      </c>
      <c r="EW324">
        <v>32.4159</v>
      </c>
      <c r="EX324">
        <v>1</v>
      </c>
      <c r="EY324">
        <v>-0.0813745</v>
      </c>
      <c r="EZ324">
        <v>0.951332</v>
      </c>
      <c r="FA324">
        <v>20.3376</v>
      </c>
      <c r="FB324">
        <v>5.21654</v>
      </c>
      <c r="FC324">
        <v>12.0099</v>
      </c>
      <c r="FD324">
        <v>4.98935</v>
      </c>
      <c r="FE324">
        <v>3.28845</v>
      </c>
      <c r="FF324">
        <v>9999</v>
      </c>
      <c r="FG324">
        <v>9999</v>
      </c>
      <c r="FH324">
        <v>9999</v>
      </c>
      <c r="FI324">
        <v>999.9</v>
      </c>
      <c r="FJ324">
        <v>1.86768</v>
      </c>
      <c r="FK324">
        <v>1.86676</v>
      </c>
      <c r="FL324">
        <v>1.86615</v>
      </c>
      <c r="FM324">
        <v>1.86609</v>
      </c>
      <c r="FN324">
        <v>1.86798</v>
      </c>
      <c r="FO324">
        <v>1.87042</v>
      </c>
      <c r="FP324">
        <v>1.86905</v>
      </c>
      <c r="FQ324">
        <v>1.87042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-6.75</v>
      </c>
      <c r="GF324">
        <v>-0.1267</v>
      </c>
      <c r="GG324">
        <v>-2.056217051124162</v>
      </c>
      <c r="GH324">
        <v>-0.003737517340571005</v>
      </c>
      <c r="GI324">
        <v>5.982085394622747E-07</v>
      </c>
      <c r="GJ324">
        <v>-1.391655459703326E-10</v>
      </c>
      <c r="GK324">
        <v>-0.1764639834609928</v>
      </c>
      <c r="GL324">
        <v>-0.02035982196881906</v>
      </c>
      <c r="GM324">
        <v>0.001568582532168705</v>
      </c>
      <c r="GN324">
        <v>-2.657820970413759E-05</v>
      </c>
      <c r="GO324">
        <v>3</v>
      </c>
      <c r="GP324">
        <v>2314</v>
      </c>
      <c r="GQ324">
        <v>1</v>
      </c>
      <c r="GR324">
        <v>27</v>
      </c>
      <c r="GS324">
        <v>5582.8</v>
      </c>
      <c r="GT324">
        <v>5582.7</v>
      </c>
      <c r="GU324">
        <v>2.9834</v>
      </c>
      <c r="GV324">
        <v>2.19971</v>
      </c>
      <c r="GW324">
        <v>1.39648</v>
      </c>
      <c r="GX324">
        <v>2.34619</v>
      </c>
      <c r="GY324">
        <v>1.49536</v>
      </c>
      <c r="GZ324">
        <v>2.54517</v>
      </c>
      <c r="HA324">
        <v>39.1428</v>
      </c>
      <c r="HB324">
        <v>24.0437</v>
      </c>
      <c r="HC324">
        <v>18</v>
      </c>
      <c r="HD324">
        <v>527.285</v>
      </c>
      <c r="HE324">
        <v>439.425</v>
      </c>
      <c r="HF324">
        <v>24.1546</v>
      </c>
      <c r="HG324">
        <v>26.3953</v>
      </c>
      <c r="HH324">
        <v>30.0006</v>
      </c>
      <c r="HI324">
        <v>26.3461</v>
      </c>
      <c r="HJ324">
        <v>26.2955</v>
      </c>
      <c r="HK324">
        <v>59.6815</v>
      </c>
      <c r="HL324">
        <v>22.939</v>
      </c>
      <c r="HM324">
        <v>94.79940000000001</v>
      </c>
      <c r="HN324">
        <v>24.1525</v>
      </c>
      <c r="HO324">
        <v>1536.72</v>
      </c>
      <c r="HP324">
        <v>23.441</v>
      </c>
      <c r="HQ324">
        <v>101.129</v>
      </c>
      <c r="HR324">
        <v>101.002</v>
      </c>
    </row>
    <row r="325" spans="1:226">
      <c r="A325">
        <v>309</v>
      </c>
      <c r="B325">
        <v>1678816745.1</v>
      </c>
      <c r="C325">
        <v>6426</v>
      </c>
      <c r="D325" t="s">
        <v>979</v>
      </c>
      <c r="E325" t="s">
        <v>980</v>
      </c>
      <c r="F325">
        <v>5</v>
      </c>
      <c r="G325" t="s">
        <v>796</v>
      </c>
      <c r="H325" t="s">
        <v>354</v>
      </c>
      <c r="I325">
        <v>1678816737.260714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1562.171228450211</v>
      </c>
      <c r="AK325">
        <v>1530.575878787879</v>
      </c>
      <c r="AL325">
        <v>3.481653100416338</v>
      </c>
      <c r="AM325">
        <v>64.510054253129</v>
      </c>
      <c r="AN325">
        <f>(AP325 - AO325 + BO325*1E3/(8.314*(BQ325+273.15)) * AR325/BN325 * AQ325) * BN325/(100*BB325) * 1000/(1000 - AP325)</f>
        <v>0</v>
      </c>
      <c r="AO325">
        <v>23.49148568032767</v>
      </c>
      <c r="AP325">
        <v>24.13716363636362</v>
      </c>
      <c r="AQ325">
        <v>-3.85958028528576E-06</v>
      </c>
      <c r="AR325">
        <v>112.3375655850338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3.21</v>
      </c>
      <c r="BC325">
        <v>0.5</v>
      </c>
      <c r="BD325" t="s">
        <v>355</v>
      </c>
      <c r="BE325">
        <v>2</v>
      </c>
      <c r="BF325" t="b">
        <v>1</v>
      </c>
      <c r="BG325">
        <v>1678816737.260714</v>
      </c>
      <c r="BH325">
        <v>1469.0225</v>
      </c>
      <c r="BI325">
        <v>1508.911428571429</v>
      </c>
      <c r="BJ325">
        <v>24.14215357142857</v>
      </c>
      <c r="BK325">
        <v>23.48985357142858</v>
      </c>
      <c r="BL325">
        <v>1475.737857142857</v>
      </c>
      <c r="BM325">
        <v>24.26877142857143</v>
      </c>
      <c r="BN325">
        <v>500.0868928571429</v>
      </c>
      <c r="BO325">
        <v>90.95795357142859</v>
      </c>
      <c r="BP325">
        <v>0.1000480857142857</v>
      </c>
      <c r="BQ325">
        <v>26.81776785714285</v>
      </c>
      <c r="BR325">
        <v>27.52079642857143</v>
      </c>
      <c r="BS325">
        <v>999.9000000000002</v>
      </c>
      <c r="BT325">
        <v>0</v>
      </c>
      <c r="BU325">
        <v>0</v>
      </c>
      <c r="BV325">
        <v>9998.285714285714</v>
      </c>
      <c r="BW325">
        <v>0</v>
      </c>
      <c r="BX325">
        <v>6.576279999999999</v>
      </c>
      <c r="BY325">
        <v>-39.88934642857144</v>
      </c>
      <c r="BZ325">
        <v>1505.363571428572</v>
      </c>
      <c r="CA325">
        <v>1545.208928571428</v>
      </c>
      <c r="CB325">
        <v>0.6522872142857142</v>
      </c>
      <c r="CC325">
        <v>1508.911428571429</v>
      </c>
      <c r="CD325">
        <v>23.48985357142858</v>
      </c>
      <c r="CE325">
        <v>2.195920714285714</v>
      </c>
      <c r="CF325">
        <v>2.136589642857143</v>
      </c>
      <c r="CG325">
        <v>18.93258214285714</v>
      </c>
      <c r="CH325">
        <v>18.49462142857143</v>
      </c>
      <c r="CI325">
        <v>1999.999642857143</v>
      </c>
      <c r="CJ325">
        <v>0.9800033571428572</v>
      </c>
      <c r="CK325">
        <v>0.01999634285714286</v>
      </c>
      <c r="CL325">
        <v>0</v>
      </c>
      <c r="CM325">
        <v>2.344410714285714</v>
      </c>
      <c r="CN325">
        <v>0</v>
      </c>
      <c r="CO325">
        <v>9550.560714285715</v>
      </c>
      <c r="CP325">
        <v>16749.45357142857</v>
      </c>
      <c r="CQ325">
        <v>37.25</v>
      </c>
      <c r="CR325">
        <v>38.187</v>
      </c>
      <c r="CS325">
        <v>37.312</v>
      </c>
      <c r="CT325">
        <v>37.35025</v>
      </c>
      <c r="CU325">
        <v>36.53542857142857</v>
      </c>
      <c r="CV325">
        <v>1960.009285714286</v>
      </c>
      <c r="CW325">
        <v>39.99035714285714</v>
      </c>
      <c r="CX325">
        <v>0</v>
      </c>
      <c r="CY325">
        <v>1678816750.5</v>
      </c>
      <c r="CZ325">
        <v>0</v>
      </c>
      <c r="DA325">
        <v>0</v>
      </c>
      <c r="DB325" t="s">
        <v>356</v>
      </c>
      <c r="DC325">
        <v>1678481775.6</v>
      </c>
      <c r="DD325">
        <v>1678481780.6</v>
      </c>
      <c r="DE325">
        <v>0</v>
      </c>
      <c r="DF325">
        <v>1.339</v>
      </c>
      <c r="DG325">
        <v>0.082</v>
      </c>
      <c r="DH325">
        <v>-1.99</v>
      </c>
      <c r="DI325">
        <v>-0.032</v>
      </c>
      <c r="DJ325">
        <v>420</v>
      </c>
      <c r="DK325">
        <v>29</v>
      </c>
      <c r="DL325">
        <v>0.33</v>
      </c>
      <c r="DM325">
        <v>0.22</v>
      </c>
      <c r="DN325">
        <v>-39.87515609756097</v>
      </c>
      <c r="DO325">
        <v>-0.6004452961672353</v>
      </c>
      <c r="DP325">
        <v>0.1481216409293395</v>
      </c>
      <c r="DQ325">
        <v>0</v>
      </c>
      <c r="DR325">
        <v>0.6560546341463414</v>
      </c>
      <c r="DS325">
        <v>-0.07928142857143104</v>
      </c>
      <c r="DT325">
        <v>0.007897914682342782</v>
      </c>
      <c r="DU325">
        <v>1</v>
      </c>
      <c r="DV325">
        <v>1</v>
      </c>
      <c r="DW325">
        <v>2</v>
      </c>
      <c r="DX325" t="s">
        <v>357</v>
      </c>
      <c r="DY325">
        <v>2.98342</v>
      </c>
      <c r="DZ325">
        <v>2.7157</v>
      </c>
      <c r="EA325">
        <v>0.223851</v>
      </c>
      <c r="EB325">
        <v>0.224768</v>
      </c>
      <c r="EC325">
        <v>0.108692</v>
      </c>
      <c r="ED325">
        <v>0.104495</v>
      </c>
      <c r="EE325">
        <v>24694.7</v>
      </c>
      <c r="EF325">
        <v>24743.9</v>
      </c>
      <c r="EG325">
        <v>29568</v>
      </c>
      <c r="EH325">
        <v>29515.9</v>
      </c>
      <c r="EI325">
        <v>34916.3</v>
      </c>
      <c r="EJ325">
        <v>35120.7</v>
      </c>
      <c r="EK325">
        <v>41658.5</v>
      </c>
      <c r="EL325">
        <v>42049.9</v>
      </c>
      <c r="EM325">
        <v>1.97213</v>
      </c>
      <c r="EN325">
        <v>1.90352</v>
      </c>
      <c r="EO325">
        <v>0.107959</v>
      </c>
      <c r="EP325">
        <v>0</v>
      </c>
      <c r="EQ325">
        <v>25.7657</v>
      </c>
      <c r="ER325">
        <v>999.9</v>
      </c>
      <c r="ES325">
        <v>49.3</v>
      </c>
      <c r="ET325">
        <v>33.4</v>
      </c>
      <c r="EU325">
        <v>28.0036</v>
      </c>
      <c r="EV325">
        <v>62.5851</v>
      </c>
      <c r="EW325">
        <v>32.7244</v>
      </c>
      <c r="EX325">
        <v>1</v>
      </c>
      <c r="EY325">
        <v>-0.0806504</v>
      </c>
      <c r="EZ325">
        <v>0.945771</v>
      </c>
      <c r="FA325">
        <v>20.3375</v>
      </c>
      <c r="FB325">
        <v>5.21744</v>
      </c>
      <c r="FC325">
        <v>12.0099</v>
      </c>
      <c r="FD325">
        <v>4.98955</v>
      </c>
      <c r="FE325">
        <v>3.28865</v>
      </c>
      <c r="FF325">
        <v>9999</v>
      </c>
      <c r="FG325">
        <v>9999</v>
      </c>
      <c r="FH325">
        <v>9999</v>
      </c>
      <c r="FI325">
        <v>999.9</v>
      </c>
      <c r="FJ325">
        <v>1.86768</v>
      </c>
      <c r="FK325">
        <v>1.86676</v>
      </c>
      <c r="FL325">
        <v>1.86615</v>
      </c>
      <c r="FM325">
        <v>1.8661</v>
      </c>
      <c r="FN325">
        <v>1.86798</v>
      </c>
      <c r="FO325">
        <v>1.87041</v>
      </c>
      <c r="FP325">
        <v>1.86905</v>
      </c>
      <c r="FQ325">
        <v>1.87042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-6.79</v>
      </c>
      <c r="GF325">
        <v>-0.1266</v>
      </c>
      <c r="GG325">
        <v>-2.056217051124162</v>
      </c>
      <c r="GH325">
        <v>-0.003737517340571005</v>
      </c>
      <c r="GI325">
        <v>5.982085394622747E-07</v>
      </c>
      <c r="GJ325">
        <v>-1.391655459703326E-10</v>
      </c>
      <c r="GK325">
        <v>-0.1764639834609928</v>
      </c>
      <c r="GL325">
        <v>-0.02035982196881906</v>
      </c>
      <c r="GM325">
        <v>0.001568582532168705</v>
      </c>
      <c r="GN325">
        <v>-2.657820970413759E-05</v>
      </c>
      <c r="GO325">
        <v>3</v>
      </c>
      <c r="GP325">
        <v>2314</v>
      </c>
      <c r="GQ325">
        <v>1</v>
      </c>
      <c r="GR325">
        <v>27</v>
      </c>
      <c r="GS325">
        <v>5582.8</v>
      </c>
      <c r="GT325">
        <v>5582.7</v>
      </c>
      <c r="GU325">
        <v>3.00537</v>
      </c>
      <c r="GV325">
        <v>2.20459</v>
      </c>
      <c r="GW325">
        <v>1.39648</v>
      </c>
      <c r="GX325">
        <v>2.34619</v>
      </c>
      <c r="GY325">
        <v>1.49536</v>
      </c>
      <c r="GZ325">
        <v>2.55249</v>
      </c>
      <c r="HA325">
        <v>39.1428</v>
      </c>
      <c r="HB325">
        <v>24.0437</v>
      </c>
      <c r="HC325">
        <v>18</v>
      </c>
      <c r="HD325">
        <v>527.295</v>
      </c>
      <c r="HE325">
        <v>439.431</v>
      </c>
      <c r="HF325">
        <v>24.1393</v>
      </c>
      <c r="HG325">
        <v>26.4017</v>
      </c>
      <c r="HH325">
        <v>30.0008</v>
      </c>
      <c r="HI325">
        <v>26.3507</v>
      </c>
      <c r="HJ325">
        <v>26.3001</v>
      </c>
      <c r="HK325">
        <v>60.1289</v>
      </c>
      <c r="HL325">
        <v>22.939</v>
      </c>
      <c r="HM325">
        <v>94.79940000000001</v>
      </c>
      <c r="HN325">
        <v>24.1337</v>
      </c>
      <c r="HO325">
        <v>1556.84</v>
      </c>
      <c r="HP325">
        <v>23.441</v>
      </c>
      <c r="HQ325">
        <v>101.127</v>
      </c>
      <c r="HR325">
        <v>101</v>
      </c>
    </row>
    <row r="326" spans="1:226">
      <c r="A326">
        <v>310</v>
      </c>
      <c r="B326">
        <v>1678816750.6</v>
      </c>
      <c r="C326">
        <v>6431.5</v>
      </c>
      <c r="D326" t="s">
        <v>981</v>
      </c>
      <c r="E326" t="s">
        <v>982</v>
      </c>
      <c r="F326">
        <v>5</v>
      </c>
      <c r="G326" t="s">
        <v>796</v>
      </c>
      <c r="H326" t="s">
        <v>354</v>
      </c>
      <c r="I326">
        <v>1678816742.832142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1580.894918557141</v>
      </c>
      <c r="AK326">
        <v>1549.409272727273</v>
      </c>
      <c r="AL326">
        <v>3.418444643480219</v>
      </c>
      <c r="AM326">
        <v>64.510054253129</v>
      </c>
      <c r="AN326">
        <f>(AP326 - AO326 + BO326*1E3/(8.314*(BQ326+273.15)) * AR326/BN326 * AQ326) * BN326/(100*BB326) * 1000/(1000 - AP326)</f>
        <v>0</v>
      </c>
      <c r="AO326">
        <v>23.49327926011658</v>
      </c>
      <c r="AP326">
        <v>24.1307915151515</v>
      </c>
      <c r="AQ326">
        <v>-5.837975435062124E-05</v>
      </c>
      <c r="AR326">
        <v>112.3375655850338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3.21</v>
      </c>
      <c r="BC326">
        <v>0.5</v>
      </c>
      <c r="BD326" t="s">
        <v>355</v>
      </c>
      <c r="BE326">
        <v>2</v>
      </c>
      <c r="BF326" t="b">
        <v>1</v>
      </c>
      <c r="BG326">
        <v>1678816742.832142</v>
      </c>
      <c r="BH326">
        <v>1487.659642857143</v>
      </c>
      <c r="BI326">
        <v>1527.571428571429</v>
      </c>
      <c r="BJ326">
        <v>24.13728928571428</v>
      </c>
      <c r="BK326">
        <v>23.49144642857143</v>
      </c>
      <c r="BL326">
        <v>1494.429642857143</v>
      </c>
      <c r="BM326">
        <v>24.26394642857143</v>
      </c>
      <c r="BN326">
        <v>500.0753214285715</v>
      </c>
      <c r="BO326">
        <v>90.95852142857143</v>
      </c>
      <c r="BP326">
        <v>0.09997285</v>
      </c>
      <c r="BQ326">
        <v>26.81478214285714</v>
      </c>
      <c r="BR326">
        <v>27.52491428571429</v>
      </c>
      <c r="BS326">
        <v>999.9000000000002</v>
      </c>
      <c r="BT326">
        <v>0</v>
      </c>
      <c r="BU326">
        <v>0</v>
      </c>
      <c r="BV326">
        <v>10002.45928571429</v>
      </c>
      <c r="BW326">
        <v>0</v>
      </c>
      <c r="BX326">
        <v>6.576279999999999</v>
      </c>
      <c r="BY326">
        <v>-39.91176785714286</v>
      </c>
      <c r="BZ326">
        <v>1524.454642857143</v>
      </c>
      <c r="CA326">
        <v>1564.319642857143</v>
      </c>
      <c r="CB326">
        <v>0.6458273928571429</v>
      </c>
      <c r="CC326">
        <v>1527.571428571429</v>
      </c>
      <c r="CD326">
        <v>23.49144642857143</v>
      </c>
      <c r="CE326">
        <v>2.195491428571429</v>
      </c>
      <c r="CF326">
        <v>2.1367475</v>
      </c>
      <c r="CG326">
        <v>18.92945</v>
      </c>
      <c r="CH326">
        <v>18.49580357142857</v>
      </c>
      <c r="CI326">
        <v>1999.995714285714</v>
      </c>
      <c r="CJ326">
        <v>0.9800034642857144</v>
      </c>
      <c r="CK326">
        <v>0.01999623571428571</v>
      </c>
      <c r="CL326">
        <v>0</v>
      </c>
      <c r="CM326">
        <v>2.302532142857143</v>
      </c>
      <c r="CN326">
        <v>0</v>
      </c>
      <c r="CO326">
        <v>9549.780357142858</v>
      </c>
      <c r="CP326">
        <v>16749.44285714285</v>
      </c>
      <c r="CQ326">
        <v>37.25</v>
      </c>
      <c r="CR326">
        <v>38.187</v>
      </c>
      <c r="CS326">
        <v>37.312</v>
      </c>
      <c r="CT326">
        <v>37.3705</v>
      </c>
      <c r="CU326">
        <v>36.55535714285715</v>
      </c>
      <c r="CV326">
        <v>1960.005357142857</v>
      </c>
      <c r="CW326">
        <v>39.99035714285714</v>
      </c>
      <c r="CX326">
        <v>0</v>
      </c>
      <c r="CY326">
        <v>1678816755.9</v>
      </c>
      <c r="CZ326">
        <v>0</v>
      </c>
      <c r="DA326">
        <v>0</v>
      </c>
      <c r="DB326" t="s">
        <v>356</v>
      </c>
      <c r="DC326">
        <v>1678481775.6</v>
      </c>
      <c r="DD326">
        <v>1678481780.6</v>
      </c>
      <c r="DE326">
        <v>0</v>
      </c>
      <c r="DF326">
        <v>1.339</v>
      </c>
      <c r="DG326">
        <v>0.082</v>
      </c>
      <c r="DH326">
        <v>-1.99</v>
      </c>
      <c r="DI326">
        <v>-0.032</v>
      </c>
      <c r="DJ326">
        <v>420</v>
      </c>
      <c r="DK326">
        <v>29</v>
      </c>
      <c r="DL326">
        <v>0.33</v>
      </c>
      <c r="DM326">
        <v>0.22</v>
      </c>
      <c r="DN326">
        <v>-39.8878756097561</v>
      </c>
      <c r="DO326">
        <v>-0.4129484320557802</v>
      </c>
      <c r="DP326">
        <v>0.1503413819027649</v>
      </c>
      <c r="DQ326">
        <v>0</v>
      </c>
      <c r="DR326">
        <v>0.6495971707317074</v>
      </c>
      <c r="DS326">
        <v>-0.06878818118466877</v>
      </c>
      <c r="DT326">
        <v>0.006825389172867335</v>
      </c>
      <c r="DU326">
        <v>1</v>
      </c>
      <c r="DV326">
        <v>1</v>
      </c>
      <c r="DW326">
        <v>2</v>
      </c>
      <c r="DX326" t="s">
        <v>357</v>
      </c>
      <c r="DY326">
        <v>2.98331</v>
      </c>
      <c r="DZ326">
        <v>2.71566</v>
      </c>
      <c r="EA326">
        <v>0.225511</v>
      </c>
      <c r="EB326">
        <v>0.226425</v>
      </c>
      <c r="EC326">
        <v>0.108678</v>
      </c>
      <c r="ED326">
        <v>0.104502</v>
      </c>
      <c r="EE326">
        <v>24641.7</v>
      </c>
      <c r="EF326">
        <v>24690.9</v>
      </c>
      <c r="EG326">
        <v>29567.9</v>
      </c>
      <c r="EH326">
        <v>29515.8</v>
      </c>
      <c r="EI326">
        <v>34917.1</v>
      </c>
      <c r="EJ326">
        <v>35120.1</v>
      </c>
      <c r="EK326">
        <v>41658.7</v>
      </c>
      <c r="EL326">
        <v>42049.5</v>
      </c>
      <c r="EM326">
        <v>1.97183</v>
      </c>
      <c r="EN326">
        <v>1.9033</v>
      </c>
      <c r="EO326">
        <v>0.107288</v>
      </c>
      <c r="EP326">
        <v>0</v>
      </c>
      <c r="EQ326">
        <v>25.7709</v>
      </c>
      <c r="ER326">
        <v>999.9</v>
      </c>
      <c r="ES326">
        <v>49.3</v>
      </c>
      <c r="ET326">
        <v>33.4</v>
      </c>
      <c r="EU326">
        <v>28.0048</v>
      </c>
      <c r="EV326">
        <v>62.7451</v>
      </c>
      <c r="EW326">
        <v>32.6482</v>
      </c>
      <c r="EX326">
        <v>1</v>
      </c>
      <c r="EY326">
        <v>-0.07993649999999999</v>
      </c>
      <c r="EZ326">
        <v>1.00323</v>
      </c>
      <c r="FA326">
        <v>20.3373</v>
      </c>
      <c r="FB326">
        <v>5.21669</v>
      </c>
      <c r="FC326">
        <v>12.0099</v>
      </c>
      <c r="FD326">
        <v>4.9892</v>
      </c>
      <c r="FE326">
        <v>3.28848</v>
      </c>
      <c r="FF326">
        <v>9999</v>
      </c>
      <c r="FG326">
        <v>9999</v>
      </c>
      <c r="FH326">
        <v>9999</v>
      </c>
      <c r="FI326">
        <v>999.9</v>
      </c>
      <c r="FJ326">
        <v>1.86768</v>
      </c>
      <c r="FK326">
        <v>1.86676</v>
      </c>
      <c r="FL326">
        <v>1.86615</v>
      </c>
      <c r="FM326">
        <v>1.86611</v>
      </c>
      <c r="FN326">
        <v>1.86798</v>
      </c>
      <c r="FO326">
        <v>1.87042</v>
      </c>
      <c r="FP326">
        <v>1.86905</v>
      </c>
      <c r="FQ326">
        <v>1.87042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-6.85</v>
      </c>
      <c r="GF326">
        <v>-0.1267</v>
      </c>
      <c r="GG326">
        <v>-2.056217051124162</v>
      </c>
      <c r="GH326">
        <v>-0.003737517340571005</v>
      </c>
      <c r="GI326">
        <v>5.982085394622747E-07</v>
      </c>
      <c r="GJ326">
        <v>-1.391655459703326E-10</v>
      </c>
      <c r="GK326">
        <v>-0.1764639834609928</v>
      </c>
      <c r="GL326">
        <v>-0.02035982196881906</v>
      </c>
      <c r="GM326">
        <v>0.001568582532168705</v>
      </c>
      <c r="GN326">
        <v>-2.657820970413759E-05</v>
      </c>
      <c r="GO326">
        <v>3</v>
      </c>
      <c r="GP326">
        <v>2314</v>
      </c>
      <c r="GQ326">
        <v>1</v>
      </c>
      <c r="GR326">
        <v>27</v>
      </c>
      <c r="GS326">
        <v>5582.9</v>
      </c>
      <c r="GT326">
        <v>5582.8</v>
      </c>
      <c r="GU326">
        <v>3.03467</v>
      </c>
      <c r="GV326">
        <v>2.20337</v>
      </c>
      <c r="GW326">
        <v>1.39648</v>
      </c>
      <c r="GX326">
        <v>2.34863</v>
      </c>
      <c r="GY326">
        <v>1.49536</v>
      </c>
      <c r="GZ326">
        <v>2.47192</v>
      </c>
      <c r="HA326">
        <v>39.1428</v>
      </c>
      <c r="HB326">
        <v>24.0437</v>
      </c>
      <c r="HC326">
        <v>18</v>
      </c>
      <c r="HD326">
        <v>527.165</v>
      </c>
      <c r="HE326">
        <v>439.346</v>
      </c>
      <c r="HF326">
        <v>24.1164</v>
      </c>
      <c r="HG326">
        <v>26.4104</v>
      </c>
      <c r="HH326">
        <v>30.0007</v>
      </c>
      <c r="HI326">
        <v>26.3583</v>
      </c>
      <c r="HJ326">
        <v>26.3065</v>
      </c>
      <c r="HK326">
        <v>60.7103</v>
      </c>
      <c r="HL326">
        <v>22.939</v>
      </c>
      <c r="HM326">
        <v>94.79940000000001</v>
      </c>
      <c r="HN326">
        <v>24.1023</v>
      </c>
      <c r="HO326">
        <v>1570.22</v>
      </c>
      <c r="HP326">
        <v>23.441</v>
      </c>
      <c r="HQ326">
        <v>101.127</v>
      </c>
      <c r="HR326">
        <v>101</v>
      </c>
    </row>
    <row r="327" spans="1:226">
      <c r="A327">
        <v>311</v>
      </c>
      <c r="B327">
        <v>1678816755.1</v>
      </c>
      <c r="C327">
        <v>6436</v>
      </c>
      <c r="D327" t="s">
        <v>983</v>
      </c>
      <c r="E327" t="s">
        <v>984</v>
      </c>
      <c r="F327">
        <v>5</v>
      </c>
      <c r="G327" t="s">
        <v>796</v>
      </c>
      <c r="H327" t="s">
        <v>354</v>
      </c>
      <c r="I327">
        <v>1678816747.278571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1596.568519197721</v>
      </c>
      <c r="AK327">
        <v>1565.052666666667</v>
      </c>
      <c r="AL327">
        <v>3.486991621406811</v>
      </c>
      <c r="AM327">
        <v>64.510054253129</v>
      </c>
      <c r="AN327">
        <f>(AP327 - AO327 + BO327*1E3/(8.314*(BQ327+273.15)) * AR327/BN327 * AQ327) * BN327/(100*BB327) * 1000/(1000 - AP327)</f>
        <v>0</v>
      </c>
      <c r="AO327">
        <v>23.49384589351783</v>
      </c>
      <c r="AP327">
        <v>24.12831696969696</v>
      </c>
      <c r="AQ327">
        <v>-1.353802795623029E-05</v>
      </c>
      <c r="AR327">
        <v>112.3375655850338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3.21</v>
      </c>
      <c r="BC327">
        <v>0.5</v>
      </c>
      <c r="BD327" t="s">
        <v>355</v>
      </c>
      <c r="BE327">
        <v>2</v>
      </c>
      <c r="BF327" t="b">
        <v>1</v>
      </c>
      <c r="BG327">
        <v>1678816747.278571</v>
      </c>
      <c r="BH327">
        <v>1502.581785714286</v>
      </c>
      <c r="BI327">
        <v>1542.548214285714</v>
      </c>
      <c r="BJ327">
        <v>24.13372142857143</v>
      </c>
      <c r="BK327">
        <v>23.49257500000001</v>
      </c>
      <c r="BL327">
        <v>1509.395</v>
      </c>
      <c r="BM327">
        <v>24.26041785714286</v>
      </c>
      <c r="BN327">
        <v>500.0889642857143</v>
      </c>
      <c r="BO327">
        <v>90.95933571428573</v>
      </c>
      <c r="BP327">
        <v>0.09999386785714283</v>
      </c>
      <c r="BQ327">
        <v>26.81094285714286</v>
      </c>
      <c r="BR327">
        <v>27.5254</v>
      </c>
      <c r="BS327">
        <v>999.9000000000002</v>
      </c>
      <c r="BT327">
        <v>0</v>
      </c>
      <c r="BU327">
        <v>0</v>
      </c>
      <c r="BV327">
        <v>10002.17</v>
      </c>
      <c r="BW327">
        <v>0</v>
      </c>
      <c r="BX327">
        <v>6.576279999999999</v>
      </c>
      <c r="BY327">
        <v>-39.96534642857143</v>
      </c>
      <c r="BZ327">
        <v>1539.741071428572</v>
      </c>
      <c r="CA327">
        <v>1579.6575</v>
      </c>
      <c r="CB327">
        <v>0.6411408928571428</v>
      </c>
      <c r="CC327">
        <v>1542.548214285714</v>
      </c>
      <c r="CD327">
        <v>23.49257500000001</v>
      </c>
      <c r="CE327">
        <v>2.195187142857143</v>
      </c>
      <c r="CF327">
        <v>2.136868214285714</v>
      </c>
      <c r="CG327">
        <v>18.92722857142857</v>
      </c>
      <c r="CH327">
        <v>18.49671071428571</v>
      </c>
      <c r="CI327">
        <v>1999.9975</v>
      </c>
      <c r="CJ327">
        <v>0.9800036785714286</v>
      </c>
      <c r="CK327">
        <v>0.01999602142857143</v>
      </c>
      <c r="CL327">
        <v>0</v>
      </c>
      <c r="CM327">
        <v>2.378889285714286</v>
      </c>
      <c r="CN327">
        <v>0</v>
      </c>
      <c r="CO327">
        <v>9549.026428571427</v>
      </c>
      <c r="CP327">
        <v>16749.46785714286</v>
      </c>
      <c r="CQ327">
        <v>37.25</v>
      </c>
      <c r="CR327">
        <v>38.187</v>
      </c>
      <c r="CS327">
        <v>37.312</v>
      </c>
      <c r="CT327">
        <v>37.375</v>
      </c>
      <c r="CU327">
        <v>36.55757142857143</v>
      </c>
      <c r="CV327">
        <v>1960.0075</v>
      </c>
      <c r="CW327">
        <v>39.99</v>
      </c>
      <c r="CX327">
        <v>0</v>
      </c>
      <c r="CY327">
        <v>1678816760.1</v>
      </c>
      <c r="CZ327">
        <v>0</v>
      </c>
      <c r="DA327">
        <v>0</v>
      </c>
      <c r="DB327" t="s">
        <v>356</v>
      </c>
      <c r="DC327">
        <v>1678481775.6</v>
      </c>
      <c r="DD327">
        <v>1678481780.6</v>
      </c>
      <c r="DE327">
        <v>0</v>
      </c>
      <c r="DF327">
        <v>1.339</v>
      </c>
      <c r="DG327">
        <v>0.082</v>
      </c>
      <c r="DH327">
        <v>-1.99</v>
      </c>
      <c r="DI327">
        <v>-0.032</v>
      </c>
      <c r="DJ327">
        <v>420</v>
      </c>
      <c r="DK327">
        <v>29</v>
      </c>
      <c r="DL327">
        <v>0.33</v>
      </c>
      <c r="DM327">
        <v>0.22</v>
      </c>
      <c r="DN327">
        <v>-39.91559756097561</v>
      </c>
      <c r="DO327">
        <v>-0.6011435540069529</v>
      </c>
      <c r="DP327">
        <v>0.1838983779392447</v>
      </c>
      <c r="DQ327">
        <v>0</v>
      </c>
      <c r="DR327">
        <v>0.6439150731707317</v>
      </c>
      <c r="DS327">
        <v>-0.06371908013937221</v>
      </c>
      <c r="DT327">
        <v>0.006305289089870605</v>
      </c>
      <c r="DU327">
        <v>1</v>
      </c>
      <c r="DV327">
        <v>1</v>
      </c>
      <c r="DW327">
        <v>2</v>
      </c>
      <c r="DX327" t="s">
        <v>357</v>
      </c>
      <c r="DY327">
        <v>2.98318</v>
      </c>
      <c r="DZ327">
        <v>2.71543</v>
      </c>
      <c r="EA327">
        <v>0.22687</v>
      </c>
      <c r="EB327">
        <v>0.227698</v>
      </c>
      <c r="EC327">
        <v>0.108664</v>
      </c>
      <c r="ED327">
        <v>0.104501</v>
      </c>
      <c r="EE327">
        <v>24598.2</v>
      </c>
      <c r="EF327">
        <v>24650.2</v>
      </c>
      <c r="EG327">
        <v>29567.5</v>
      </c>
      <c r="EH327">
        <v>29515.8</v>
      </c>
      <c r="EI327">
        <v>34917.1</v>
      </c>
      <c r="EJ327">
        <v>35120.3</v>
      </c>
      <c r="EK327">
        <v>41657.9</v>
      </c>
      <c r="EL327">
        <v>42049.6</v>
      </c>
      <c r="EM327">
        <v>1.97225</v>
      </c>
      <c r="EN327">
        <v>1.90355</v>
      </c>
      <c r="EO327">
        <v>0.105631</v>
      </c>
      <c r="EP327">
        <v>0</v>
      </c>
      <c r="EQ327">
        <v>25.774</v>
      </c>
      <c r="ER327">
        <v>999.9</v>
      </c>
      <c r="ES327">
        <v>49.3</v>
      </c>
      <c r="ET327">
        <v>33.4</v>
      </c>
      <c r="EU327">
        <v>28.0054</v>
      </c>
      <c r="EV327">
        <v>62.8151</v>
      </c>
      <c r="EW327">
        <v>32.6562</v>
      </c>
      <c r="EX327">
        <v>1</v>
      </c>
      <c r="EY327">
        <v>-0.0794334</v>
      </c>
      <c r="EZ327">
        <v>1.02963</v>
      </c>
      <c r="FA327">
        <v>20.3369</v>
      </c>
      <c r="FB327">
        <v>5.21774</v>
      </c>
      <c r="FC327">
        <v>12.0099</v>
      </c>
      <c r="FD327">
        <v>4.9893</v>
      </c>
      <c r="FE327">
        <v>3.2885</v>
      </c>
      <c r="FF327">
        <v>9999</v>
      </c>
      <c r="FG327">
        <v>9999</v>
      </c>
      <c r="FH327">
        <v>9999</v>
      </c>
      <c r="FI327">
        <v>999.9</v>
      </c>
      <c r="FJ327">
        <v>1.86768</v>
      </c>
      <c r="FK327">
        <v>1.86676</v>
      </c>
      <c r="FL327">
        <v>1.86615</v>
      </c>
      <c r="FM327">
        <v>1.8661</v>
      </c>
      <c r="FN327">
        <v>1.86798</v>
      </c>
      <c r="FO327">
        <v>1.87042</v>
      </c>
      <c r="FP327">
        <v>1.86905</v>
      </c>
      <c r="FQ327">
        <v>1.87042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-6.89</v>
      </c>
      <c r="GF327">
        <v>-0.1268</v>
      </c>
      <c r="GG327">
        <v>-2.056217051124162</v>
      </c>
      <c r="GH327">
        <v>-0.003737517340571005</v>
      </c>
      <c r="GI327">
        <v>5.982085394622747E-07</v>
      </c>
      <c r="GJ327">
        <v>-1.391655459703326E-10</v>
      </c>
      <c r="GK327">
        <v>-0.1764639834609928</v>
      </c>
      <c r="GL327">
        <v>-0.02035982196881906</v>
      </c>
      <c r="GM327">
        <v>0.001568582532168705</v>
      </c>
      <c r="GN327">
        <v>-2.657820970413759E-05</v>
      </c>
      <c r="GO327">
        <v>3</v>
      </c>
      <c r="GP327">
        <v>2314</v>
      </c>
      <c r="GQ327">
        <v>1</v>
      </c>
      <c r="GR327">
        <v>27</v>
      </c>
      <c r="GS327">
        <v>5583</v>
      </c>
      <c r="GT327">
        <v>5582.9</v>
      </c>
      <c r="GU327">
        <v>3.05664</v>
      </c>
      <c r="GV327">
        <v>2.19971</v>
      </c>
      <c r="GW327">
        <v>1.39771</v>
      </c>
      <c r="GX327">
        <v>2.34741</v>
      </c>
      <c r="GY327">
        <v>1.49536</v>
      </c>
      <c r="GZ327">
        <v>2.53052</v>
      </c>
      <c r="HA327">
        <v>39.1428</v>
      </c>
      <c r="HB327">
        <v>24.0437</v>
      </c>
      <c r="HC327">
        <v>18</v>
      </c>
      <c r="HD327">
        <v>527.492</v>
      </c>
      <c r="HE327">
        <v>439.543</v>
      </c>
      <c r="HF327">
        <v>24.0913</v>
      </c>
      <c r="HG327">
        <v>26.4168</v>
      </c>
      <c r="HH327">
        <v>30.0008</v>
      </c>
      <c r="HI327">
        <v>26.3633</v>
      </c>
      <c r="HJ327">
        <v>26.3126</v>
      </c>
      <c r="HK327">
        <v>61.1562</v>
      </c>
      <c r="HL327">
        <v>22.939</v>
      </c>
      <c r="HM327">
        <v>94.79940000000001</v>
      </c>
      <c r="HN327">
        <v>24.0738</v>
      </c>
      <c r="HO327">
        <v>1590.26</v>
      </c>
      <c r="HP327">
        <v>23.441</v>
      </c>
      <c r="HQ327">
        <v>101.125</v>
      </c>
      <c r="HR327">
        <v>101</v>
      </c>
    </row>
    <row r="328" spans="1:226">
      <c r="A328">
        <v>312</v>
      </c>
      <c r="B328">
        <v>1678816760.1</v>
      </c>
      <c r="C328">
        <v>6441</v>
      </c>
      <c r="D328" t="s">
        <v>985</v>
      </c>
      <c r="E328" t="s">
        <v>986</v>
      </c>
      <c r="F328">
        <v>5</v>
      </c>
      <c r="G328" t="s">
        <v>796</v>
      </c>
      <c r="H328" t="s">
        <v>354</v>
      </c>
      <c r="I328">
        <v>1678816752.581481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1613.492102824639</v>
      </c>
      <c r="AK328">
        <v>1582.041696969697</v>
      </c>
      <c r="AL328">
        <v>3.392518054101072</v>
      </c>
      <c r="AM328">
        <v>64.510054253129</v>
      </c>
      <c r="AN328">
        <f>(AP328 - AO328 + BO328*1E3/(8.314*(BQ328+273.15)) * AR328/BN328 * AQ328) * BN328/(100*BB328) * 1000/(1000 - AP328)</f>
        <v>0</v>
      </c>
      <c r="AO328">
        <v>23.49476757971172</v>
      </c>
      <c r="AP328">
        <v>24.12211575757576</v>
      </c>
      <c r="AQ328">
        <v>-4.739502263106282E-05</v>
      </c>
      <c r="AR328">
        <v>112.3375655850338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3.21</v>
      </c>
      <c r="BC328">
        <v>0.5</v>
      </c>
      <c r="BD328" t="s">
        <v>355</v>
      </c>
      <c r="BE328">
        <v>2</v>
      </c>
      <c r="BF328" t="b">
        <v>1</v>
      </c>
      <c r="BG328">
        <v>1678816752.581481</v>
      </c>
      <c r="BH328">
        <v>1520.41</v>
      </c>
      <c r="BI328">
        <v>1560.292592592593</v>
      </c>
      <c r="BJ328">
        <v>24.12927037037037</v>
      </c>
      <c r="BK328">
        <v>23.49396666666667</v>
      </c>
      <c r="BL328">
        <v>1527.274074074074</v>
      </c>
      <c r="BM328">
        <v>24.2560074074074</v>
      </c>
      <c r="BN328">
        <v>500.0971111111111</v>
      </c>
      <c r="BO328">
        <v>90.96033333333335</v>
      </c>
      <c r="BP328">
        <v>0.09998854444444445</v>
      </c>
      <c r="BQ328">
        <v>26.8055037037037</v>
      </c>
      <c r="BR328">
        <v>27.51991481481481</v>
      </c>
      <c r="BS328">
        <v>999.9000000000001</v>
      </c>
      <c r="BT328">
        <v>0</v>
      </c>
      <c r="BU328">
        <v>0</v>
      </c>
      <c r="BV328">
        <v>10003.21407407407</v>
      </c>
      <c r="BW328">
        <v>0</v>
      </c>
      <c r="BX328">
        <v>6.576279999999999</v>
      </c>
      <c r="BY328">
        <v>-39.88236666666667</v>
      </c>
      <c r="BZ328">
        <v>1558.002962962963</v>
      </c>
      <c r="CA328">
        <v>1597.831111111111</v>
      </c>
      <c r="CB328">
        <v>0.6353017037037036</v>
      </c>
      <c r="CC328">
        <v>1560.292592592593</v>
      </c>
      <c r="CD328">
        <v>23.49396666666667</v>
      </c>
      <c r="CE328">
        <v>2.194806666666667</v>
      </c>
      <c r="CF328">
        <v>2.137018518518518</v>
      </c>
      <c r="CG328">
        <v>18.92445555555555</v>
      </c>
      <c r="CH328">
        <v>18.49782222222222</v>
      </c>
      <c r="CI328">
        <v>1999.995925925926</v>
      </c>
      <c r="CJ328">
        <v>0.9800037777777777</v>
      </c>
      <c r="CK328">
        <v>0.01999592222222222</v>
      </c>
      <c r="CL328">
        <v>0</v>
      </c>
      <c r="CM328">
        <v>2.329137037037037</v>
      </c>
      <c r="CN328">
        <v>0</v>
      </c>
      <c r="CO328">
        <v>9548.294814814813</v>
      </c>
      <c r="CP328">
        <v>16749.45555555556</v>
      </c>
      <c r="CQ328">
        <v>37.25</v>
      </c>
      <c r="CR328">
        <v>38.187</v>
      </c>
      <c r="CS328">
        <v>37.31666666666666</v>
      </c>
      <c r="CT328">
        <v>37.375</v>
      </c>
      <c r="CU328">
        <v>36.562</v>
      </c>
      <c r="CV328">
        <v>1960.005925925926</v>
      </c>
      <c r="CW328">
        <v>39.99</v>
      </c>
      <c r="CX328">
        <v>0</v>
      </c>
      <c r="CY328">
        <v>1678816764.9</v>
      </c>
      <c r="CZ328">
        <v>0</v>
      </c>
      <c r="DA328">
        <v>0</v>
      </c>
      <c r="DB328" t="s">
        <v>356</v>
      </c>
      <c r="DC328">
        <v>1678481775.6</v>
      </c>
      <c r="DD328">
        <v>1678481780.6</v>
      </c>
      <c r="DE328">
        <v>0</v>
      </c>
      <c r="DF328">
        <v>1.339</v>
      </c>
      <c r="DG328">
        <v>0.082</v>
      </c>
      <c r="DH328">
        <v>-1.99</v>
      </c>
      <c r="DI328">
        <v>-0.032</v>
      </c>
      <c r="DJ328">
        <v>420</v>
      </c>
      <c r="DK328">
        <v>29</v>
      </c>
      <c r="DL328">
        <v>0.33</v>
      </c>
      <c r="DM328">
        <v>0.22</v>
      </c>
      <c r="DN328">
        <v>-39.92265853658537</v>
      </c>
      <c r="DO328">
        <v>0.7519003484320439</v>
      </c>
      <c r="DP328">
        <v>0.1805390937673784</v>
      </c>
      <c r="DQ328">
        <v>0</v>
      </c>
      <c r="DR328">
        <v>0.6396474634146343</v>
      </c>
      <c r="DS328">
        <v>-0.06456760975609925</v>
      </c>
      <c r="DT328">
        <v>0.006396351559526087</v>
      </c>
      <c r="DU328">
        <v>1</v>
      </c>
      <c r="DV328">
        <v>1</v>
      </c>
      <c r="DW328">
        <v>2</v>
      </c>
      <c r="DX328" t="s">
        <v>357</v>
      </c>
      <c r="DY328">
        <v>2.98326</v>
      </c>
      <c r="DZ328">
        <v>2.71574</v>
      </c>
      <c r="EA328">
        <v>0.228341</v>
      </c>
      <c r="EB328">
        <v>0.229165</v>
      </c>
      <c r="EC328">
        <v>0.108645</v>
      </c>
      <c r="ED328">
        <v>0.104501</v>
      </c>
      <c r="EE328">
        <v>24550.2</v>
      </c>
      <c r="EF328">
        <v>24603.2</v>
      </c>
      <c r="EG328">
        <v>29566.2</v>
      </c>
      <c r="EH328">
        <v>29515.5</v>
      </c>
      <c r="EI328">
        <v>34916.4</v>
      </c>
      <c r="EJ328">
        <v>35119.9</v>
      </c>
      <c r="EK328">
        <v>41656.2</v>
      </c>
      <c r="EL328">
        <v>42049.1</v>
      </c>
      <c r="EM328">
        <v>1.9716</v>
      </c>
      <c r="EN328">
        <v>1.90338</v>
      </c>
      <c r="EO328">
        <v>0.105854</v>
      </c>
      <c r="EP328">
        <v>0</v>
      </c>
      <c r="EQ328">
        <v>25.7768</v>
      </c>
      <c r="ER328">
        <v>999.9</v>
      </c>
      <c r="ES328">
        <v>49.3</v>
      </c>
      <c r="ET328">
        <v>33.4</v>
      </c>
      <c r="EU328">
        <v>28.0049</v>
      </c>
      <c r="EV328">
        <v>62.9751</v>
      </c>
      <c r="EW328">
        <v>32.6683</v>
      </c>
      <c r="EX328">
        <v>1</v>
      </c>
      <c r="EY328">
        <v>-0.078872</v>
      </c>
      <c r="EZ328">
        <v>0.985193</v>
      </c>
      <c r="FA328">
        <v>20.3372</v>
      </c>
      <c r="FB328">
        <v>5.21759</v>
      </c>
      <c r="FC328">
        <v>12.0099</v>
      </c>
      <c r="FD328">
        <v>4.9895</v>
      </c>
      <c r="FE328">
        <v>3.2885</v>
      </c>
      <c r="FF328">
        <v>9999</v>
      </c>
      <c r="FG328">
        <v>9999</v>
      </c>
      <c r="FH328">
        <v>9999</v>
      </c>
      <c r="FI328">
        <v>999.9</v>
      </c>
      <c r="FJ328">
        <v>1.86768</v>
      </c>
      <c r="FK328">
        <v>1.86676</v>
      </c>
      <c r="FL328">
        <v>1.86615</v>
      </c>
      <c r="FM328">
        <v>1.86609</v>
      </c>
      <c r="FN328">
        <v>1.86797</v>
      </c>
      <c r="FO328">
        <v>1.87041</v>
      </c>
      <c r="FP328">
        <v>1.86905</v>
      </c>
      <c r="FQ328">
        <v>1.87042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-6.94</v>
      </c>
      <c r="GF328">
        <v>-0.1268</v>
      </c>
      <c r="GG328">
        <v>-2.056217051124162</v>
      </c>
      <c r="GH328">
        <v>-0.003737517340571005</v>
      </c>
      <c r="GI328">
        <v>5.982085394622747E-07</v>
      </c>
      <c r="GJ328">
        <v>-1.391655459703326E-10</v>
      </c>
      <c r="GK328">
        <v>-0.1764639834609928</v>
      </c>
      <c r="GL328">
        <v>-0.02035982196881906</v>
      </c>
      <c r="GM328">
        <v>0.001568582532168705</v>
      </c>
      <c r="GN328">
        <v>-2.657820970413759E-05</v>
      </c>
      <c r="GO328">
        <v>3</v>
      </c>
      <c r="GP328">
        <v>2314</v>
      </c>
      <c r="GQ328">
        <v>1</v>
      </c>
      <c r="GR328">
        <v>27</v>
      </c>
      <c r="GS328">
        <v>5583.1</v>
      </c>
      <c r="GT328">
        <v>5583</v>
      </c>
      <c r="GU328">
        <v>3.0835</v>
      </c>
      <c r="GV328">
        <v>2.19727</v>
      </c>
      <c r="GW328">
        <v>1.39771</v>
      </c>
      <c r="GX328">
        <v>2.34741</v>
      </c>
      <c r="GY328">
        <v>1.49536</v>
      </c>
      <c r="GZ328">
        <v>2.49023</v>
      </c>
      <c r="HA328">
        <v>39.1428</v>
      </c>
      <c r="HB328">
        <v>24.035</v>
      </c>
      <c r="HC328">
        <v>18</v>
      </c>
      <c r="HD328">
        <v>527.123</v>
      </c>
      <c r="HE328">
        <v>439.481</v>
      </c>
      <c r="HF328">
        <v>24.0643</v>
      </c>
      <c r="HG328">
        <v>26.4243</v>
      </c>
      <c r="HH328">
        <v>30.0006</v>
      </c>
      <c r="HI328">
        <v>26.3699</v>
      </c>
      <c r="HJ328">
        <v>26.3181</v>
      </c>
      <c r="HK328">
        <v>61.7041</v>
      </c>
      <c r="HL328">
        <v>22.939</v>
      </c>
      <c r="HM328">
        <v>94.79940000000001</v>
      </c>
      <c r="HN328">
        <v>24.065</v>
      </c>
      <c r="HO328">
        <v>1603.64</v>
      </c>
      <c r="HP328">
        <v>23.441</v>
      </c>
      <c r="HQ328">
        <v>101.121</v>
      </c>
      <c r="HR328">
        <v>100.999</v>
      </c>
    </row>
    <row r="329" spans="1:226">
      <c r="A329">
        <v>313</v>
      </c>
      <c r="B329">
        <v>1678817922.1</v>
      </c>
      <c r="C329">
        <v>7603</v>
      </c>
      <c r="D329" t="s">
        <v>987</v>
      </c>
      <c r="E329" t="s">
        <v>988</v>
      </c>
      <c r="F329">
        <v>5</v>
      </c>
      <c r="G329" t="s">
        <v>796</v>
      </c>
      <c r="H329" t="s">
        <v>354</v>
      </c>
      <c r="I329">
        <v>1678817914.099999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431.6245726183093</v>
      </c>
      <c r="AK329">
        <v>421.1128606060606</v>
      </c>
      <c r="AL329">
        <v>-0.002023257323761994</v>
      </c>
      <c r="AM329">
        <v>64.510054253129</v>
      </c>
      <c r="AN329">
        <f>(AP329 - AO329 + BO329*1E3/(8.314*(BQ329+273.15)) * AR329/BN329 * AQ329) * BN329/(100*BB329) * 1000/(1000 - AP329)</f>
        <v>0</v>
      </c>
      <c r="AO329">
        <v>27.78494762474482</v>
      </c>
      <c r="AP329">
        <v>29.56603696969697</v>
      </c>
      <c r="AQ329">
        <v>-4.096067434495861E-06</v>
      </c>
      <c r="AR329">
        <v>112.3375655850338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3.21</v>
      </c>
      <c r="BC329">
        <v>0.5</v>
      </c>
      <c r="BD329" t="s">
        <v>355</v>
      </c>
      <c r="BE329">
        <v>2</v>
      </c>
      <c r="BF329" t="b">
        <v>1</v>
      </c>
      <c r="BG329">
        <v>1678817914.099999</v>
      </c>
      <c r="BH329">
        <v>408.6485161290322</v>
      </c>
      <c r="BI329">
        <v>419.6330967741936</v>
      </c>
      <c r="BJ329">
        <v>29.57278064516129</v>
      </c>
      <c r="BK329">
        <v>27.78451612903226</v>
      </c>
      <c r="BL329">
        <v>412.1533870967742</v>
      </c>
      <c r="BM329">
        <v>29.66668709677419</v>
      </c>
      <c r="BN329">
        <v>500.0640967741935</v>
      </c>
      <c r="BO329">
        <v>90.9421548387097</v>
      </c>
      <c r="BP329">
        <v>0.09999392580645161</v>
      </c>
      <c r="BQ329">
        <v>34.31939032258064</v>
      </c>
      <c r="BR329">
        <v>34.99824516129032</v>
      </c>
      <c r="BS329">
        <v>999.9000000000003</v>
      </c>
      <c r="BT329">
        <v>0</v>
      </c>
      <c r="BU329">
        <v>0</v>
      </c>
      <c r="BV329">
        <v>9996.754193548388</v>
      </c>
      <c r="BW329">
        <v>0</v>
      </c>
      <c r="BX329">
        <v>6.308750967741934</v>
      </c>
      <c r="BY329">
        <v>-10.98458387096774</v>
      </c>
      <c r="BZ329">
        <v>421.1017741935484</v>
      </c>
      <c r="CA329">
        <v>431.6257741935484</v>
      </c>
      <c r="CB329">
        <v>1.788252258064516</v>
      </c>
      <c r="CC329">
        <v>419.6330967741936</v>
      </c>
      <c r="CD329">
        <v>27.78451612903226</v>
      </c>
      <c r="CE329">
        <v>2.689411612903226</v>
      </c>
      <c r="CF329">
        <v>2.526784838709677</v>
      </c>
      <c r="CG329">
        <v>22.22056774193549</v>
      </c>
      <c r="CH329">
        <v>21.20006129032258</v>
      </c>
      <c r="CI329">
        <v>1999.99935483871</v>
      </c>
      <c r="CJ329">
        <v>0.9800018387096773</v>
      </c>
      <c r="CK329">
        <v>0.01999776129032258</v>
      </c>
      <c r="CL329">
        <v>0</v>
      </c>
      <c r="CM329">
        <v>2.186716129032258</v>
      </c>
      <c r="CN329">
        <v>0</v>
      </c>
      <c r="CO329">
        <v>9270.211935483869</v>
      </c>
      <c r="CP329">
        <v>16749.47096774193</v>
      </c>
      <c r="CQ329">
        <v>39.31403225806451</v>
      </c>
      <c r="CR329">
        <v>39.79999999999998</v>
      </c>
      <c r="CS329">
        <v>39.18699999999998</v>
      </c>
      <c r="CT329">
        <v>39.18699999999998</v>
      </c>
      <c r="CU329">
        <v>39.11687096774194</v>
      </c>
      <c r="CV329">
        <v>1959.99935483871</v>
      </c>
      <c r="CW329">
        <v>39.99354838709678</v>
      </c>
      <c r="CX329">
        <v>0</v>
      </c>
      <c r="CY329">
        <v>1678817927.1</v>
      </c>
      <c r="CZ329">
        <v>0</v>
      </c>
      <c r="DA329">
        <v>0</v>
      </c>
      <c r="DB329" t="s">
        <v>356</v>
      </c>
      <c r="DC329">
        <v>1678481775.6</v>
      </c>
      <c r="DD329">
        <v>1678481780.6</v>
      </c>
      <c r="DE329">
        <v>0</v>
      </c>
      <c r="DF329">
        <v>1.339</v>
      </c>
      <c r="DG329">
        <v>0.082</v>
      </c>
      <c r="DH329">
        <v>-1.99</v>
      </c>
      <c r="DI329">
        <v>-0.032</v>
      </c>
      <c r="DJ329">
        <v>420</v>
      </c>
      <c r="DK329">
        <v>29</v>
      </c>
      <c r="DL329">
        <v>0.33</v>
      </c>
      <c r="DM329">
        <v>0.22</v>
      </c>
      <c r="DN329">
        <v>-10.988585</v>
      </c>
      <c r="DO329">
        <v>0.1848067542214014</v>
      </c>
      <c r="DP329">
        <v>0.0355691126540992</v>
      </c>
      <c r="DQ329">
        <v>0</v>
      </c>
      <c r="DR329">
        <v>1.79014125</v>
      </c>
      <c r="DS329">
        <v>-0.04763898686679053</v>
      </c>
      <c r="DT329">
        <v>0.004709595623564737</v>
      </c>
      <c r="DU329">
        <v>1</v>
      </c>
      <c r="DV329">
        <v>1</v>
      </c>
      <c r="DW329">
        <v>2</v>
      </c>
      <c r="DX329" t="s">
        <v>357</v>
      </c>
      <c r="DY329">
        <v>2.98033</v>
      </c>
      <c r="DZ329">
        <v>2.71523</v>
      </c>
      <c r="EA329">
        <v>0.09322800000000001</v>
      </c>
      <c r="EB329">
        <v>0.09360830000000001</v>
      </c>
      <c r="EC329">
        <v>0.124303</v>
      </c>
      <c r="ED329">
        <v>0.116726</v>
      </c>
      <c r="EE329">
        <v>28749</v>
      </c>
      <c r="EF329">
        <v>28837.7</v>
      </c>
      <c r="EG329">
        <v>29479.1</v>
      </c>
      <c r="EH329">
        <v>29432.7</v>
      </c>
      <c r="EI329">
        <v>34195.6</v>
      </c>
      <c r="EJ329">
        <v>34533.6</v>
      </c>
      <c r="EK329">
        <v>41531.7</v>
      </c>
      <c r="EL329">
        <v>41929.4</v>
      </c>
      <c r="EM329">
        <v>1.95088</v>
      </c>
      <c r="EN329">
        <v>1.88325</v>
      </c>
      <c r="EO329">
        <v>0.17979</v>
      </c>
      <c r="EP329">
        <v>0</v>
      </c>
      <c r="EQ329">
        <v>32.099</v>
      </c>
      <c r="ER329">
        <v>999.9</v>
      </c>
      <c r="ES329">
        <v>50.7</v>
      </c>
      <c r="ET329">
        <v>33.3</v>
      </c>
      <c r="EU329">
        <v>28.6439</v>
      </c>
      <c r="EV329">
        <v>62.9653</v>
      </c>
      <c r="EW329">
        <v>31.9912</v>
      </c>
      <c r="EX329">
        <v>1</v>
      </c>
      <c r="EY329">
        <v>0.0791921</v>
      </c>
      <c r="EZ329">
        <v>-2.19305</v>
      </c>
      <c r="FA329">
        <v>20.3261</v>
      </c>
      <c r="FB329">
        <v>5.21834</v>
      </c>
      <c r="FC329">
        <v>12.0099</v>
      </c>
      <c r="FD329">
        <v>4.9893</v>
      </c>
      <c r="FE329">
        <v>3.28903</v>
      </c>
      <c r="FF329">
        <v>9999</v>
      </c>
      <c r="FG329">
        <v>9999</v>
      </c>
      <c r="FH329">
        <v>9999</v>
      </c>
      <c r="FI329">
        <v>999.9</v>
      </c>
      <c r="FJ329">
        <v>1.86759</v>
      </c>
      <c r="FK329">
        <v>1.86661</v>
      </c>
      <c r="FL329">
        <v>1.86605</v>
      </c>
      <c r="FM329">
        <v>1.866</v>
      </c>
      <c r="FN329">
        <v>1.86784</v>
      </c>
      <c r="FO329">
        <v>1.87027</v>
      </c>
      <c r="FP329">
        <v>1.86892</v>
      </c>
      <c r="FQ329">
        <v>1.87042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-3.505</v>
      </c>
      <c r="GF329">
        <v>-0.0939</v>
      </c>
      <c r="GG329">
        <v>-2.056217051124162</v>
      </c>
      <c r="GH329">
        <v>-0.003737517340571005</v>
      </c>
      <c r="GI329">
        <v>5.982085394622747E-07</v>
      </c>
      <c r="GJ329">
        <v>-1.391655459703326E-10</v>
      </c>
      <c r="GK329">
        <v>-0.1764639834609928</v>
      </c>
      <c r="GL329">
        <v>-0.02035982196881906</v>
      </c>
      <c r="GM329">
        <v>0.001568582532168705</v>
      </c>
      <c r="GN329">
        <v>-2.657820970413759E-05</v>
      </c>
      <c r="GO329">
        <v>3</v>
      </c>
      <c r="GP329">
        <v>2314</v>
      </c>
      <c r="GQ329">
        <v>1</v>
      </c>
      <c r="GR329">
        <v>27</v>
      </c>
      <c r="GS329">
        <v>5602.4</v>
      </c>
      <c r="GT329">
        <v>5602.4</v>
      </c>
      <c r="GU329">
        <v>1.06445</v>
      </c>
      <c r="GV329">
        <v>2.22656</v>
      </c>
      <c r="GW329">
        <v>1.39648</v>
      </c>
      <c r="GX329">
        <v>2.34619</v>
      </c>
      <c r="GY329">
        <v>1.49536</v>
      </c>
      <c r="GZ329">
        <v>2.48535</v>
      </c>
      <c r="HA329">
        <v>38.6487</v>
      </c>
      <c r="HB329">
        <v>24.0612</v>
      </c>
      <c r="HC329">
        <v>18</v>
      </c>
      <c r="HD329">
        <v>531.039</v>
      </c>
      <c r="HE329">
        <v>442.041</v>
      </c>
      <c r="HF329">
        <v>34.7823</v>
      </c>
      <c r="HG329">
        <v>28.5444</v>
      </c>
      <c r="HH329">
        <v>30.0003</v>
      </c>
      <c r="HI329">
        <v>28.3376</v>
      </c>
      <c r="HJ329">
        <v>28.2463</v>
      </c>
      <c r="HK329">
        <v>21.3144</v>
      </c>
      <c r="HL329">
        <v>0</v>
      </c>
      <c r="HM329">
        <v>100</v>
      </c>
      <c r="HN329">
        <v>34.7728</v>
      </c>
      <c r="HO329">
        <v>412.957</v>
      </c>
      <c r="HP329">
        <v>28.8482</v>
      </c>
      <c r="HQ329">
        <v>100.82</v>
      </c>
      <c r="HR329">
        <v>100.713</v>
      </c>
    </row>
    <row r="330" spans="1:226">
      <c r="A330">
        <v>314</v>
      </c>
      <c r="B330">
        <v>1678817927.1</v>
      </c>
      <c r="C330">
        <v>7608</v>
      </c>
      <c r="D330" t="s">
        <v>989</v>
      </c>
      <c r="E330" t="s">
        <v>990</v>
      </c>
      <c r="F330">
        <v>5</v>
      </c>
      <c r="G330" t="s">
        <v>796</v>
      </c>
      <c r="H330" t="s">
        <v>354</v>
      </c>
      <c r="I330">
        <v>1678817919.255172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431.6231589341704</v>
      </c>
      <c r="AK330">
        <v>421.0736545454547</v>
      </c>
      <c r="AL330">
        <v>-0.002536334710899755</v>
      </c>
      <c r="AM330">
        <v>64.510054253129</v>
      </c>
      <c r="AN330">
        <f>(AP330 - AO330 + BO330*1E3/(8.314*(BQ330+273.15)) * AR330/BN330 * AQ330) * BN330/(100*BB330) * 1000/(1000 - AP330)</f>
        <v>0</v>
      </c>
      <c r="AO330">
        <v>27.78386691401486</v>
      </c>
      <c r="AP330">
        <v>29.56240909090909</v>
      </c>
      <c r="AQ330">
        <v>-3.753682518388E-06</v>
      </c>
      <c r="AR330">
        <v>112.3375655850338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3.21</v>
      </c>
      <c r="BC330">
        <v>0.5</v>
      </c>
      <c r="BD330" t="s">
        <v>355</v>
      </c>
      <c r="BE330">
        <v>2</v>
      </c>
      <c r="BF330" t="b">
        <v>1</v>
      </c>
      <c r="BG330">
        <v>1678817919.255172</v>
      </c>
      <c r="BH330">
        <v>408.678275862069</v>
      </c>
      <c r="BI330">
        <v>419.4928620689656</v>
      </c>
      <c r="BJ330">
        <v>29.56873103448276</v>
      </c>
      <c r="BK330">
        <v>27.78476206896552</v>
      </c>
      <c r="BL330">
        <v>412.1832413793103</v>
      </c>
      <c r="BM330">
        <v>29.66265172413793</v>
      </c>
      <c r="BN330">
        <v>500.0416206896551</v>
      </c>
      <c r="BO330">
        <v>90.94165172413796</v>
      </c>
      <c r="BP330">
        <v>0.09987414137931033</v>
      </c>
      <c r="BQ330">
        <v>34.32113103448276</v>
      </c>
      <c r="BR330">
        <v>35.00311724137931</v>
      </c>
      <c r="BS330">
        <v>999.9000000000002</v>
      </c>
      <c r="BT330">
        <v>0</v>
      </c>
      <c r="BU330">
        <v>0</v>
      </c>
      <c r="BV330">
        <v>9994.73620689655</v>
      </c>
      <c r="BW330">
        <v>0</v>
      </c>
      <c r="BX330">
        <v>6.576279999999999</v>
      </c>
      <c r="BY330">
        <v>-10.81462137931034</v>
      </c>
      <c r="BZ330">
        <v>421.130551724138</v>
      </c>
      <c r="CA330">
        <v>431.4816896551724</v>
      </c>
      <c r="CB330">
        <v>1.783967586206896</v>
      </c>
      <c r="CC330">
        <v>419.4928620689656</v>
      </c>
      <c r="CD330">
        <v>27.78476206896552</v>
      </c>
      <c r="CE330">
        <v>2.689029655172414</v>
      </c>
      <c r="CF330">
        <v>2.526792413793103</v>
      </c>
      <c r="CG330">
        <v>22.21823448275862</v>
      </c>
      <c r="CH330">
        <v>21.20011724137931</v>
      </c>
      <c r="CI330">
        <v>2000.003103448276</v>
      </c>
      <c r="CJ330">
        <v>0.9800019655172414</v>
      </c>
      <c r="CK330">
        <v>0.01999763448275862</v>
      </c>
      <c r="CL330">
        <v>0</v>
      </c>
      <c r="CM330">
        <v>2.241793103448276</v>
      </c>
      <c r="CN330">
        <v>0</v>
      </c>
      <c r="CO330">
        <v>9270.159655172414</v>
      </c>
      <c r="CP330">
        <v>16749.51034482758</v>
      </c>
      <c r="CQ330">
        <v>39.33372413793103</v>
      </c>
      <c r="CR330">
        <v>39.81199999999998</v>
      </c>
      <c r="CS330">
        <v>39.18699999999999</v>
      </c>
      <c r="CT330">
        <v>39.18699999999999</v>
      </c>
      <c r="CU330">
        <v>39.125</v>
      </c>
      <c r="CV330">
        <v>1960.003103448276</v>
      </c>
      <c r="CW330">
        <v>39.99275862068966</v>
      </c>
      <c r="CX330">
        <v>0</v>
      </c>
      <c r="CY330">
        <v>1678817931.9</v>
      </c>
      <c r="CZ330">
        <v>0</v>
      </c>
      <c r="DA330">
        <v>0</v>
      </c>
      <c r="DB330" t="s">
        <v>356</v>
      </c>
      <c r="DC330">
        <v>1678481775.6</v>
      </c>
      <c r="DD330">
        <v>1678481780.6</v>
      </c>
      <c r="DE330">
        <v>0</v>
      </c>
      <c r="DF330">
        <v>1.339</v>
      </c>
      <c r="DG330">
        <v>0.082</v>
      </c>
      <c r="DH330">
        <v>-1.99</v>
      </c>
      <c r="DI330">
        <v>-0.032</v>
      </c>
      <c r="DJ330">
        <v>420</v>
      </c>
      <c r="DK330">
        <v>29</v>
      </c>
      <c r="DL330">
        <v>0.33</v>
      </c>
      <c r="DM330">
        <v>0.22</v>
      </c>
      <c r="DN330">
        <v>-10.9154195</v>
      </c>
      <c r="DO330">
        <v>1.270498086303939</v>
      </c>
      <c r="DP330">
        <v>0.2330510573452736</v>
      </c>
      <c r="DQ330">
        <v>0</v>
      </c>
      <c r="DR330">
        <v>1.78663625</v>
      </c>
      <c r="DS330">
        <v>-0.04936514071295126</v>
      </c>
      <c r="DT330">
        <v>0.004846814256550386</v>
      </c>
      <c r="DU330">
        <v>1</v>
      </c>
      <c r="DV330">
        <v>1</v>
      </c>
      <c r="DW330">
        <v>2</v>
      </c>
      <c r="DX330" t="s">
        <v>357</v>
      </c>
      <c r="DY330">
        <v>2.98067</v>
      </c>
      <c r="DZ330">
        <v>2.71575</v>
      </c>
      <c r="EA330">
        <v>0.09320539999999999</v>
      </c>
      <c r="EB330">
        <v>0.09315080000000001</v>
      </c>
      <c r="EC330">
        <v>0.124288</v>
      </c>
      <c r="ED330">
        <v>0.116721</v>
      </c>
      <c r="EE330">
        <v>28749.2</v>
      </c>
      <c r="EF330">
        <v>28852</v>
      </c>
      <c r="EG330">
        <v>29478.6</v>
      </c>
      <c r="EH330">
        <v>29432.5</v>
      </c>
      <c r="EI330">
        <v>34195.5</v>
      </c>
      <c r="EJ330">
        <v>34533.5</v>
      </c>
      <c r="EK330">
        <v>41530.8</v>
      </c>
      <c r="EL330">
        <v>41929</v>
      </c>
      <c r="EM330">
        <v>1.95115</v>
      </c>
      <c r="EN330">
        <v>1.88315</v>
      </c>
      <c r="EO330">
        <v>0.179894</v>
      </c>
      <c r="EP330">
        <v>0</v>
      </c>
      <c r="EQ330">
        <v>32.1018</v>
      </c>
      <c r="ER330">
        <v>999.9</v>
      </c>
      <c r="ES330">
        <v>50.7</v>
      </c>
      <c r="ET330">
        <v>33.3</v>
      </c>
      <c r="EU330">
        <v>28.646</v>
      </c>
      <c r="EV330">
        <v>63.1853</v>
      </c>
      <c r="EW330">
        <v>31.871</v>
      </c>
      <c r="EX330">
        <v>1</v>
      </c>
      <c r="EY330">
        <v>0.0796037</v>
      </c>
      <c r="EZ330">
        <v>-2.19862</v>
      </c>
      <c r="FA330">
        <v>20.3254</v>
      </c>
      <c r="FB330">
        <v>5.21444</v>
      </c>
      <c r="FC330">
        <v>12.0099</v>
      </c>
      <c r="FD330">
        <v>4.9876</v>
      </c>
      <c r="FE330">
        <v>3.28805</v>
      </c>
      <c r="FF330">
        <v>9999</v>
      </c>
      <c r="FG330">
        <v>9999</v>
      </c>
      <c r="FH330">
        <v>9999</v>
      </c>
      <c r="FI330">
        <v>999.9</v>
      </c>
      <c r="FJ330">
        <v>1.86758</v>
      </c>
      <c r="FK330">
        <v>1.86661</v>
      </c>
      <c r="FL330">
        <v>1.86605</v>
      </c>
      <c r="FM330">
        <v>1.866</v>
      </c>
      <c r="FN330">
        <v>1.86783</v>
      </c>
      <c r="FO330">
        <v>1.87027</v>
      </c>
      <c r="FP330">
        <v>1.86891</v>
      </c>
      <c r="FQ330">
        <v>1.87042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-3.504</v>
      </c>
      <c r="GF330">
        <v>-0.0939</v>
      </c>
      <c r="GG330">
        <v>-2.056217051124162</v>
      </c>
      <c r="GH330">
        <v>-0.003737517340571005</v>
      </c>
      <c r="GI330">
        <v>5.982085394622747E-07</v>
      </c>
      <c r="GJ330">
        <v>-1.391655459703326E-10</v>
      </c>
      <c r="GK330">
        <v>-0.1764639834609928</v>
      </c>
      <c r="GL330">
        <v>-0.02035982196881906</v>
      </c>
      <c r="GM330">
        <v>0.001568582532168705</v>
      </c>
      <c r="GN330">
        <v>-2.657820970413759E-05</v>
      </c>
      <c r="GO330">
        <v>3</v>
      </c>
      <c r="GP330">
        <v>2314</v>
      </c>
      <c r="GQ330">
        <v>1</v>
      </c>
      <c r="GR330">
        <v>27</v>
      </c>
      <c r="GS330">
        <v>5602.5</v>
      </c>
      <c r="GT330">
        <v>5602.4</v>
      </c>
      <c r="GU330">
        <v>1.0376</v>
      </c>
      <c r="GV330">
        <v>2.21924</v>
      </c>
      <c r="GW330">
        <v>1.39648</v>
      </c>
      <c r="GX330">
        <v>2.34497</v>
      </c>
      <c r="GY330">
        <v>1.49536</v>
      </c>
      <c r="GZ330">
        <v>2.56348</v>
      </c>
      <c r="HA330">
        <v>38.6487</v>
      </c>
      <c r="HB330">
        <v>24.0612</v>
      </c>
      <c r="HC330">
        <v>18</v>
      </c>
      <c r="HD330">
        <v>531.266</v>
      </c>
      <c r="HE330">
        <v>442.019</v>
      </c>
      <c r="HF330">
        <v>34.7746</v>
      </c>
      <c r="HG330">
        <v>28.5483</v>
      </c>
      <c r="HH330">
        <v>30.0003</v>
      </c>
      <c r="HI330">
        <v>28.3424</v>
      </c>
      <c r="HJ330">
        <v>28.2515</v>
      </c>
      <c r="HK330">
        <v>20.7795</v>
      </c>
      <c r="HL330">
        <v>0</v>
      </c>
      <c r="HM330">
        <v>100</v>
      </c>
      <c r="HN330">
        <v>34.7646</v>
      </c>
      <c r="HO330">
        <v>399.592</v>
      </c>
      <c r="HP330">
        <v>28.8482</v>
      </c>
      <c r="HQ330">
        <v>100.818</v>
      </c>
      <c r="HR330">
        <v>100.712</v>
      </c>
    </row>
    <row r="331" spans="1:226">
      <c r="A331">
        <v>315</v>
      </c>
      <c r="B331">
        <v>1678817932.1</v>
      </c>
      <c r="C331">
        <v>7613</v>
      </c>
      <c r="D331" t="s">
        <v>991</v>
      </c>
      <c r="E331" t="s">
        <v>992</v>
      </c>
      <c r="F331">
        <v>5</v>
      </c>
      <c r="G331" t="s">
        <v>796</v>
      </c>
      <c r="H331" t="s">
        <v>354</v>
      </c>
      <c r="I331">
        <v>1678817924.332142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424.0532952731375</v>
      </c>
      <c r="AK331">
        <v>417.6463818181819</v>
      </c>
      <c r="AL331">
        <v>-0.8701480183770129</v>
      </c>
      <c r="AM331">
        <v>64.510054253129</v>
      </c>
      <c r="AN331">
        <f>(AP331 - AO331 + BO331*1E3/(8.314*(BQ331+273.15)) * AR331/BN331 * AQ331) * BN331/(100*BB331) * 1000/(1000 - AP331)</f>
        <v>0</v>
      </c>
      <c r="AO331">
        <v>27.78503495313592</v>
      </c>
      <c r="AP331">
        <v>29.56253878787878</v>
      </c>
      <c r="AQ331">
        <v>-5.392092915484789E-07</v>
      </c>
      <c r="AR331">
        <v>112.3375655850338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3.21</v>
      </c>
      <c r="BC331">
        <v>0.5</v>
      </c>
      <c r="BD331" t="s">
        <v>355</v>
      </c>
      <c r="BE331">
        <v>2</v>
      </c>
      <c r="BF331" t="b">
        <v>1</v>
      </c>
      <c r="BG331">
        <v>1678817924.332142</v>
      </c>
      <c r="BH331">
        <v>408.1978928571429</v>
      </c>
      <c r="BI331">
        <v>416.6939642857143</v>
      </c>
      <c r="BJ331">
        <v>29.56560714285715</v>
      </c>
      <c r="BK331">
        <v>27.78472857142857</v>
      </c>
      <c r="BL331">
        <v>411.7011785714285</v>
      </c>
      <c r="BM331">
        <v>29.65953571428571</v>
      </c>
      <c r="BN331">
        <v>500.0434999999999</v>
      </c>
      <c r="BO331">
        <v>90.94091428571429</v>
      </c>
      <c r="BP331">
        <v>0.09986280357142856</v>
      </c>
      <c r="BQ331">
        <v>34.3213</v>
      </c>
      <c r="BR331">
        <v>35.00711428571429</v>
      </c>
      <c r="BS331">
        <v>999.9000000000002</v>
      </c>
      <c r="BT331">
        <v>0</v>
      </c>
      <c r="BU331">
        <v>0</v>
      </c>
      <c r="BV331">
        <v>9998.341785714287</v>
      </c>
      <c r="BW331">
        <v>0</v>
      </c>
      <c r="BX331">
        <v>6.576279999999999</v>
      </c>
      <c r="BY331">
        <v>-8.496055999999999</v>
      </c>
      <c r="BZ331">
        <v>420.6342142857143</v>
      </c>
      <c r="CA331">
        <v>428.6027142857143</v>
      </c>
      <c r="CB331">
        <v>1.780886785714286</v>
      </c>
      <c r="CC331">
        <v>416.6939642857143</v>
      </c>
      <c r="CD331">
        <v>27.78472857142857</v>
      </c>
      <c r="CE331">
        <v>2.688724642857144</v>
      </c>
      <c r="CF331">
        <v>2.526768571428572</v>
      </c>
      <c r="CG331">
        <v>22.21636428571428</v>
      </c>
      <c r="CH331">
        <v>21.19995714285714</v>
      </c>
      <c r="CI331">
        <v>2000.016428571429</v>
      </c>
      <c r="CJ331">
        <v>0.9800020357142858</v>
      </c>
      <c r="CK331">
        <v>0.01999756428571428</v>
      </c>
      <c r="CL331">
        <v>0</v>
      </c>
      <c r="CM331">
        <v>2.221117857142857</v>
      </c>
      <c r="CN331">
        <v>0</v>
      </c>
      <c r="CO331">
        <v>9270.149642857143</v>
      </c>
      <c r="CP331">
        <v>16749.625</v>
      </c>
      <c r="CQ331">
        <v>39.35025</v>
      </c>
      <c r="CR331">
        <v>39.81199999999999</v>
      </c>
      <c r="CS331">
        <v>39.1915</v>
      </c>
      <c r="CT331">
        <v>39.187</v>
      </c>
      <c r="CU331">
        <v>39.125</v>
      </c>
      <c r="CV331">
        <v>1960.016785714286</v>
      </c>
      <c r="CW331">
        <v>39.99214285714286</v>
      </c>
      <c r="CX331">
        <v>0</v>
      </c>
      <c r="CY331">
        <v>1678817937.3</v>
      </c>
      <c r="CZ331">
        <v>0</v>
      </c>
      <c r="DA331">
        <v>0</v>
      </c>
      <c r="DB331" t="s">
        <v>356</v>
      </c>
      <c r="DC331">
        <v>1678481775.6</v>
      </c>
      <c r="DD331">
        <v>1678481780.6</v>
      </c>
      <c r="DE331">
        <v>0</v>
      </c>
      <c r="DF331">
        <v>1.339</v>
      </c>
      <c r="DG331">
        <v>0.082</v>
      </c>
      <c r="DH331">
        <v>-1.99</v>
      </c>
      <c r="DI331">
        <v>-0.032</v>
      </c>
      <c r="DJ331">
        <v>420</v>
      </c>
      <c r="DK331">
        <v>29</v>
      </c>
      <c r="DL331">
        <v>0.33</v>
      </c>
      <c r="DM331">
        <v>0.22</v>
      </c>
      <c r="DN331">
        <v>-9.44606915</v>
      </c>
      <c r="DO331">
        <v>21.91232134333963</v>
      </c>
      <c r="DP331">
        <v>2.82773269988045</v>
      </c>
      <c r="DQ331">
        <v>0</v>
      </c>
      <c r="DR331">
        <v>1.78275925</v>
      </c>
      <c r="DS331">
        <v>-0.0379923827392144</v>
      </c>
      <c r="DT331">
        <v>0.003719998244287206</v>
      </c>
      <c r="DU331">
        <v>1</v>
      </c>
      <c r="DV331">
        <v>1</v>
      </c>
      <c r="DW331">
        <v>2</v>
      </c>
      <c r="DX331" t="s">
        <v>357</v>
      </c>
      <c r="DY331">
        <v>2.98057</v>
      </c>
      <c r="DZ331">
        <v>2.71552</v>
      </c>
      <c r="EA331">
        <v>0.0925149</v>
      </c>
      <c r="EB331">
        <v>0.0909213</v>
      </c>
      <c r="EC331">
        <v>0.124287</v>
      </c>
      <c r="ED331">
        <v>0.116723</v>
      </c>
      <c r="EE331">
        <v>28771.5</v>
      </c>
      <c r="EF331">
        <v>28922.3</v>
      </c>
      <c r="EG331">
        <v>29479</v>
      </c>
      <c r="EH331">
        <v>29431.8</v>
      </c>
      <c r="EI331">
        <v>34195.9</v>
      </c>
      <c r="EJ331">
        <v>34532.6</v>
      </c>
      <c r="EK331">
        <v>41531.2</v>
      </c>
      <c r="EL331">
        <v>41928</v>
      </c>
      <c r="EM331">
        <v>1.9512</v>
      </c>
      <c r="EN331">
        <v>1.88283</v>
      </c>
      <c r="EO331">
        <v>0.179037</v>
      </c>
      <c r="EP331">
        <v>0</v>
      </c>
      <c r="EQ331">
        <v>32.1038</v>
      </c>
      <c r="ER331">
        <v>999.9</v>
      </c>
      <c r="ES331">
        <v>50.7</v>
      </c>
      <c r="ET331">
        <v>33.3</v>
      </c>
      <c r="EU331">
        <v>28.6454</v>
      </c>
      <c r="EV331">
        <v>63.1653</v>
      </c>
      <c r="EW331">
        <v>32.0673</v>
      </c>
      <c r="EX331">
        <v>1</v>
      </c>
      <c r="EY331">
        <v>0.07983990000000001</v>
      </c>
      <c r="EZ331">
        <v>-2.17975</v>
      </c>
      <c r="FA331">
        <v>20.3258</v>
      </c>
      <c r="FB331">
        <v>5.21609</v>
      </c>
      <c r="FC331">
        <v>12.0099</v>
      </c>
      <c r="FD331">
        <v>4.98785</v>
      </c>
      <c r="FE331">
        <v>3.28842</v>
      </c>
      <c r="FF331">
        <v>9999</v>
      </c>
      <c r="FG331">
        <v>9999</v>
      </c>
      <c r="FH331">
        <v>9999</v>
      </c>
      <c r="FI331">
        <v>999.9</v>
      </c>
      <c r="FJ331">
        <v>1.86762</v>
      </c>
      <c r="FK331">
        <v>1.86661</v>
      </c>
      <c r="FL331">
        <v>1.86611</v>
      </c>
      <c r="FM331">
        <v>1.866</v>
      </c>
      <c r="FN331">
        <v>1.86784</v>
      </c>
      <c r="FO331">
        <v>1.87027</v>
      </c>
      <c r="FP331">
        <v>1.86892</v>
      </c>
      <c r="FQ331">
        <v>1.87041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-3.492</v>
      </c>
      <c r="GF331">
        <v>-0.0939</v>
      </c>
      <c r="GG331">
        <v>-2.056217051124162</v>
      </c>
      <c r="GH331">
        <v>-0.003737517340571005</v>
      </c>
      <c r="GI331">
        <v>5.982085394622747E-07</v>
      </c>
      <c r="GJ331">
        <v>-1.391655459703326E-10</v>
      </c>
      <c r="GK331">
        <v>-0.1764639834609928</v>
      </c>
      <c r="GL331">
        <v>-0.02035982196881906</v>
      </c>
      <c r="GM331">
        <v>0.001568582532168705</v>
      </c>
      <c r="GN331">
        <v>-2.657820970413759E-05</v>
      </c>
      <c r="GO331">
        <v>3</v>
      </c>
      <c r="GP331">
        <v>2314</v>
      </c>
      <c r="GQ331">
        <v>1</v>
      </c>
      <c r="GR331">
        <v>27</v>
      </c>
      <c r="GS331">
        <v>5602.6</v>
      </c>
      <c r="GT331">
        <v>5602.5</v>
      </c>
      <c r="GU331">
        <v>1.0083</v>
      </c>
      <c r="GV331">
        <v>2.20703</v>
      </c>
      <c r="GW331">
        <v>1.39771</v>
      </c>
      <c r="GX331">
        <v>2.34497</v>
      </c>
      <c r="GY331">
        <v>1.49536</v>
      </c>
      <c r="GZ331">
        <v>2.40234</v>
      </c>
      <c r="HA331">
        <v>38.6487</v>
      </c>
      <c r="HB331">
        <v>24.0525</v>
      </c>
      <c r="HC331">
        <v>18</v>
      </c>
      <c r="HD331">
        <v>531.3440000000001</v>
      </c>
      <c r="HE331">
        <v>441.857</v>
      </c>
      <c r="HF331">
        <v>34.7671</v>
      </c>
      <c r="HG331">
        <v>28.5526</v>
      </c>
      <c r="HH331">
        <v>30.0004</v>
      </c>
      <c r="HI331">
        <v>28.3472</v>
      </c>
      <c r="HJ331">
        <v>28.2563</v>
      </c>
      <c r="HK331">
        <v>20.1865</v>
      </c>
      <c r="HL331">
        <v>0</v>
      </c>
      <c r="HM331">
        <v>100</v>
      </c>
      <c r="HN331">
        <v>34.7527</v>
      </c>
      <c r="HO331">
        <v>379.543</v>
      </c>
      <c r="HP331">
        <v>28.8482</v>
      </c>
      <c r="HQ331">
        <v>100.82</v>
      </c>
      <c r="HR331">
        <v>100.71</v>
      </c>
    </row>
    <row r="332" spans="1:226">
      <c r="A332">
        <v>316</v>
      </c>
      <c r="B332">
        <v>1678817937.1</v>
      </c>
      <c r="C332">
        <v>7618</v>
      </c>
      <c r="D332" t="s">
        <v>993</v>
      </c>
      <c r="E332" t="s">
        <v>994</v>
      </c>
      <c r="F332">
        <v>5</v>
      </c>
      <c r="G332" t="s">
        <v>796</v>
      </c>
      <c r="H332" t="s">
        <v>354</v>
      </c>
      <c r="I332">
        <v>1678817929.6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408.9120167581048</v>
      </c>
      <c r="AK332">
        <v>408.0702727272725</v>
      </c>
      <c r="AL332">
        <v>-2.06968678965841</v>
      </c>
      <c r="AM332">
        <v>64.510054253129</v>
      </c>
      <c r="AN332">
        <f>(AP332 - AO332 + BO332*1E3/(8.314*(BQ332+273.15)) * AR332/BN332 * AQ332) * BN332/(100*BB332) * 1000/(1000 - AP332)</f>
        <v>0</v>
      </c>
      <c r="AO332">
        <v>27.78541719302281</v>
      </c>
      <c r="AP332">
        <v>29.56349515151515</v>
      </c>
      <c r="AQ332">
        <v>8.097752340172103E-07</v>
      </c>
      <c r="AR332">
        <v>112.3375655850338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3.21</v>
      </c>
      <c r="BC332">
        <v>0.5</v>
      </c>
      <c r="BD332" t="s">
        <v>355</v>
      </c>
      <c r="BE332">
        <v>2</v>
      </c>
      <c r="BF332" t="b">
        <v>1</v>
      </c>
      <c r="BG332">
        <v>1678817929.6</v>
      </c>
      <c r="BH332">
        <v>405.3362222222222</v>
      </c>
      <c r="BI332">
        <v>408.7541851851852</v>
      </c>
      <c r="BJ332">
        <v>29.56346296296296</v>
      </c>
      <c r="BK332">
        <v>27.78471481481481</v>
      </c>
      <c r="BL332">
        <v>408.8299259259259</v>
      </c>
      <c r="BM332">
        <v>29.6573925925926</v>
      </c>
      <c r="BN332">
        <v>500.061962962963</v>
      </c>
      <c r="BO332">
        <v>90.94095555555558</v>
      </c>
      <c r="BP332">
        <v>0.0999464148148148</v>
      </c>
      <c r="BQ332">
        <v>34.3209</v>
      </c>
      <c r="BR332">
        <v>35.00794814814815</v>
      </c>
      <c r="BS332">
        <v>999.9000000000001</v>
      </c>
      <c r="BT332">
        <v>0</v>
      </c>
      <c r="BU332">
        <v>0</v>
      </c>
      <c r="BV332">
        <v>9993.190740740742</v>
      </c>
      <c r="BW332">
        <v>0</v>
      </c>
      <c r="BX332">
        <v>6.576279999999999</v>
      </c>
      <c r="BY332">
        <v>-3.417956962962963</v>
      </c>
      <c r="BZ332">
        <v>417.6844074074074</v>
      </c>
      <c r="CA332">
        <v>420.4359259259259</v>
      </c>
      <c r="CB332">
        <v>1.778762962962963</v>
      </c>
      <c r="CC332">
        <v>408.7541851851852</v>
      </c>
      <c r="CD332">
        <v>27.78471481481481</v>
      </c>
      <c r="CE332">
        <v>2.68853037037037</v>
      </c>
      <c r="CF332">
        <v>2.526767777777778</v>
      </c>
      <c r="CG332">
        <v>22.21518888888889</v>
      </c>
      <c r="CH332">
        <v>21.19995185185185</v>
      </c>
      <c r="CI332">
        <v>2000.005555555556</v>
      </c>
      <c r="CJ332">
        <v>0.9800018888888888</v>
      </c>
      <c r="CK332">
        <v>0.01999771111111111</v>
      </c>
      <c r="CL332">
        <v>0</v>
      </c>
      <c r="CM332">
        <v>2.25614074074074</v>
      </c>
      <c r="CN332">
        <v>0</v>
      </c>
      <c r="CO332">
        <v>9270.244814814816</v>
      </c>
      <c r="CP332">
        <v>16749.52962962963</v>
      </c>
      <c r="CQ332">
        <v>39.37033333333333</v>
      </c>
      <c r="CR332">
        <v>39.81199999999999</v>
      </c>
      <c r="CS332">
        <v>39.19866666666667</v>
      </c>
      <c r="CT332">
        <v>39.187</v>
      </c>
      <c r="CU332">
        <v>39.125</v>
      </c>
      <c r="CV332">
        <v>1960.006666666666</v>
      </c>
      <c r="CW332">
        <v>39.9925925925926</v>
      </c>
      <c r="CX332">
        <v>0</v>
      </c>
      <c r="CY332">
        <v>1678817942.1</v>
      </c>
      <c r="CZ332">
        <v>0</v>
      </c>
      <c r="DA332">
        <v>0</v>
      </c>
      <c r="DB332" t="s">
        <v>356</v>
      </c>
      <c r="DC332">
        <v>1678481775.6</v>
      </c>
      <c r="DD332">
        <v>1678481780.6</v>
      </c>
      <c r="DE332">
        <v>0</v>
      </c>
      <c r="DF332">
        <v>1.339</v>
      </c>
      <c r="DG332">
        <v>0.082</v>
      </c>
      <c r="DH332">
        <v>-1.99</v>
      </c>
      <c r="DI332">
        <v>-0.032</v>
      </c>
      <c r="DJ332">
        <v>420</v>
      </c>
      <c r="DK332">
        <v>29</v>
      </c>
      <c r="DL332">
        <v>0.33</v>
      </c>
      <c r="DM332">
        <v>0.22</v>
      </c>
      <c r="DN332">
        <v>-5.647645536585366</v>
      </c>
      <c r="DO332">
        <v>57.70002098257837</v>
      </c>
      <c r="DP332">
        <v>6.134283927385701</v>
      </c>
      <c r="DQ332">
        <v>0</v>
      </c>
      <c r="DR332">
        <v>1.780153414634147</v>
      </c>
      <c r="DS332">
        <v>-0.02540236933797373</v>
      </c>
      <c r="DT332">
        <v>0.002665203611638901</v>
      </c>
      <c r="DU332">
        <v>1</v>
      </c>
      <c r="DV332">
        <v>1</v>
      </c>
      <c r="DW332">
        <v>2</v>
      </c>
      <c r="DX332" t="s">
        <v>357</v>
      </c>
      <c r="DY332">
        <v>2.9808</v>
      </c>
      <c r="DZ332">
        <v>2.71566</v>
      </c>
      <c r="EA332">
        <v>0.0908067</v>
      </c>
      <c r="EB332">
        <v>0.08817709999999999</v>
      </c>
      <c r="EC332">
        <v>0.124291</v>
      </c>
      <c r="ED332">
        <v>0.116726</v>
      </c>
      <c r="EE332">
        <v>28825.1</v>
      </c>
      <c r="EF332">
        <v>29009.6</v>
      </c>
      <c r="EG332">
        <v>29478.5</v>
      </c>
      <c r="EH332">
        <v>29431.8</v>
      </c>
      <c r="EI332">
        <v>34195.3</v>
      </c>
      <c r="EJ332">
        <v>34532.3</v>
      </c>
      <c r="EK332">
        <v>41530.7</v>
      </c>
      <c r="EL332">
        <v>41927.8</v>
      </c>
      <c r="EM332">
        <v>1.9513</v>
      </c>
      <c r="EN332">
        <v>1.88302</v>
      </c>
      <c r="EO332">
        <v>0.179343</v>
      </c>
      <c r="EP332">
        <v>0</v>
      </c>
      <c r="EQ332">
        <v>32.1039</v>
      </c>
      <c r="ER332">
        <v>999.9</v>
      </c>
      <c r="ES332">
        <v>50.7</v>
      </c>
      <c r="ET332">
        <v>33.3</v>
      </c>
      <c r="EU332">
        <v>28.644</v>
      </c>
      <c r="EV332">
        <v>63.0853</v>
      </c>
      <c r="EW332">
        <v>31.5505</v>
      </c>
      <c r="EX332">
        <v>1</v>
      </c>
      <c r="EY332">
        <v>0.08009910000000001</v>
      </c>
      <c r="EZ332">
        <v>-2.16021</v>
      </c>
      <c r="FA332">
        <v>20.326</v>
      </c>
      <c r="FB332">
        <v>5.21624</v>
      </c>
      <c r="FC332">
        <v>12.0099</v>
      </c>
      <c r="FD332">
        <v>4.9883</v>
      </c>
      <c r="FE332">
        <v>3.28842</v>
      </c>
      <c r="FF332">
        <v>9999</v>
      </c>
      <c r="FG332">
        <v>9999</v>
      </c>
      <c r="FH332">
        <v>9999</v>
      </c>
      <c r="FI332">
        <v>999.9</v>
      </c>
      <c r="FJ332">
        <v>1.86763</v>
      </c>
      <c r="FK332">
        <v>1.86661</v>
      </c>
      <c r="FL332">
        <v>1.86614</v>
      </c>
      <c r="FM332">
        <v>1.866</v>
      </c>
      <c r="FN332">
        <v>1.86783</v>
      </c>
      <c r="FO332">
        <v>1.87027</v>
      </c>
      <c r="FP332">
        <v>1.86892</v>
      </c>
      <c r="FQ332">
        <v>1.8704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-3.458</v>
      </c>
      <c r="GF332">
        <v>-0.0939</v>
      </c>
      <c r="GG332">
        <v>-2.056217051124162</v>
      </c>
      <c r="GH332">
        <v>-0.003737517340571005</v>
      </c>
      <c r="GI332">
        <v>5.982085394622747E-07</v>
      </c>
      <c r="GJ332">
        <v>-1.391655459703326E-10</v>
      </c>
      <c r="GK332">
        <v>-0.1764639834609928</v>
      </c>
      <c r="GL332">
        <v>-0.02035982196881906</v>
      </c>
      <c r="GM332">
        <v>0.001568582532168705</v>
      </c>
      <c r="GN332">
        <v>-2.657820970413759E-05</v>
      </c>
      <c r="GO332">
        <v>3</v>
      </c>
      <c r="GP332">
        <v>2314</v>
      </c>
      <c r="GQ332">
        <v>1</v>
      </c>
      <c r="GR332">
        <v>27</v>
      </c>
      <c r="GS332">
        <v>5602.7</v>
      </c>
      <c r="GT332">
        <v>5602.6</v>
      </c>
      <c r="GU332">
        <v>0.9729</v>
      </c>
      <c r="GV332">
        <v>2.229</v>
      </c>
      <c r="GW332">
        <v>1.39648</v>
      </c>
      <c r="GX332">
        <v>2.34863</v>
      </c>
      <c r="GY332">
        <v>1.49536</v>
      </c>
      <c r="GZ332">
        <v>2.56592</v>
      </c>
      <c r="HA332">
        <v>38.6487</v>
      </c>
      <c r="HB332">
        <v>24.0612</v>
      </c>
      <c r="HC332">
        <v>18</v>
      </c>
      <c r="HD332">
        <v>531.457</v>
      </c>
      <c r="HE332">
        <v>442.019</v>
      </c>
      <c r="HF332">
        <v>34.7554</v>
      </c>
      <c r="HG332">
        <v>28.5572</v>
      </c>
      <c r="HH332">
        <v>30.0004</v>
      </c>
      <c r="HI332">
        <v>28.3524</v>
      </c>
      <c r="HJ332">
        <v>28.2616</v>
      </c>
      <c r="HK332">
        <v>19.4792</v>
      </c>
      <c r="HL332">
        <v>0</v>
      </c>
      <c r="HM332">
        <v>100</v>
      </c>
      <c r="HN332">
        <v>34.7494</v>
      </c>
      <c r="HO332">
        <v>366.152</v>
      </c>
      <c r="HP332">
        <v>28.8482</v>
      </c>
      <c r="HQ332">
        <v>100.818</v>
      </c>
      <c r="HR332">
        <v>100.709</v>
      </c>
    </row>
    <row r="333" spans="1:226">
      <c r="A333">
        <v>317</v>
      </c>
      <c r="B333">
        <v>1678817942.1</v>
      </c>
      <c r="C333">
        <v>7623</v>
      </c>
      <c r="D333" t="s">
        <v>995</v>
      </c>
      <c r="E333" t="s">
        <v>996</v>
      </c>
      <c r="F333">
        <v>5</v>
      </c>
      <c r="G333" t="s">
        <v>796</v>
      </c>
      <c r="H333" t="s">
        <v>354</v>
      </c>
      <c r="I333">
        <v>1678817934.314285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392.4056892250959</v>
      </c>
      <c r="AK333">
        <v>394.8015090909091</v>
      </c>
      <c r="AL333">
        <v>-2.733613312143251</v>
      </c>
      <c r="AM333">
        <v>64.510054253129</v>
      </c>
      <c r="AN333">
        <f>(AP333 - AO333 + BO333*1E3/(8.314*(BQ333+273.15)) * AR333/BN333 * AQ333) * BN333/(100*BB333) * 1000/(1000 - AP333)</f>
        <v>0</v>
      </c>
      <c r="AO333">
        <v>27.7866847118031</v>
      </c>
      <c r="AP333">
        <v>29.56620303030304</v>
      </c>
      <c r="AQ333">
        <v>2.564897351986264E-06</v>
      </c>
      <c r="AR333">
        <v>112.3375655850338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3.21</v>
      </c>
      <c r="BC333">
        <v>0.5</v>
      </c>
      <c r="BD333" t="s">
        <v>355</v>
      </c>
      <c r="BE333">
        <v>2</v>
      </c>
      <c r="BF333" t="b">
        <v>1</v>
      </c>
      <c r="BG333">
        <v>1678817934.314285</v>
      </c>
      <c r="BH333">
        <v>398.9685714285715</v>
      </c>
      <c r="BI333">
        <v>396.5066071428572</v>
      </c>
      <c r="BJ333">
        <v>29.56336428571429</v>
      </c>
      <c r="BK333">
        <v>27.78546785714286</v>
      </c>
      <c r="BL333">
        <v>402.441</v>
      </c>
      <c r="BM333">
        <v>29.65729285714286</v>
      </c>
      <c r="BN333">
        <v>500.082392857143</v>
      </c>
      <c r="BO333">
        <v>90.94140000000002</v>
      </c>
      <c r="BP333">
        <v>0.1000628535714286</v>
      </c>
      <c r="BQ333">
        <v>34.320275</v>
      </c>
      <c r="BR333">
        <v>35.00643571428571</v>
      </c>
      <c r="BS333">
        <v>999.9000000000002</v>
      </c>
      <c r="BT333">
        <v>0</v>
      </c>
      <c r="BU333">
        <v>0</v>
      </c>
      <c r="BV333">
        <v>9994.816071428571</v>
      </c>
      <c r="BW333">
        <v>0</v>
      </c>
      <c r="BX333">
        <v>6.576279999999999</v>
      </c>
      <c r="BY333">
        <v>2.461990428571429</v>
      </c>
      <c r="BZ333">
        <v>411.1228214285714</v>
      </c>
      <c r="CA333">
        <v>407.8386428571429</v>
      </c>
      <c r="CB333">
        <v>1.777906071428571</v>
      </c>
      <c r="CC333">
        <v>396.5066071428572</v>
      </c>
      <c r="CD333">
        <v>27.78546785714286</v>
      </c>
      <c r="CE333">
        <v>2.688534285714286</v>
      </c>
      <c r="CF333">
        <v>2.526849642857143</v>
      </c>
      <c r="CG333">
        <v>22.21521785714285</v>
      </c>
      <c r="CH333">
        <v>21.20047142857143</v>
      </c>
      <c r="CI333">
        <v>2000.003928571429</v>
      </c>
      <c r="CJ333">
        <v>0.9800021428571429</v>
      </c>
      <c r="CK333">
        <v>0.01999745714285715</v>
      </c>
      <c r="CL333">
        <v>0</v>
      </c>
      <c r="CM333">
        <v>2.223596428571429</v>
      </c>
      <c r="CN333">
        <v>0</v>
      </c>
      <c r="CO333">
        <v>9270.940357142857</v>
      </c>
      <c r="CP333">
        <v>16749.51785714286</v>
      </c>
      <c r="CQ333">
        <v>39.3705</v>
      </c>
      <c r="CR333">
        <v>39.81199999999999</v>
      </c>
      <c r="CS333">
        <v>39.2095</v>
      </c>
      <c r="CT333">
        <v>39.19599999999999</v>
      </c>
      <c r="CU333">
        <v>39.125</v>
      </c>
      <c r="CV333">
        <v>1960.007857142857</v>
      </c>
      <c r="CW333">
        <v>39.99107142857143</v>
      </c>
      <c r="CX333">
        <v>0</v>
      </c>
      <c r="CY333">
        <v>1678817946.9</v>
      </c>
      <c r="CZ333">
        <v>0</v>
      </c>
      <c r="DA333">
        <v>0</v>
      </c>
      <c r="DB333" t="s">
        <v>356</v>
      </c>
      <c r="DC333">
        <v>1678481775.6</v>
      </c>
      <c r="DD333">
        <v>1678481780.6</v>
      </c>
      <c r="DE333">
        <v>0</v>
      </c>
      <c r="DF333">
        <v>1.339</v>
      </c>
      <c r="DG333">
        <v>0.082</v>
      </c>
      <c r="DH333">
        <v>-1.99</v>
      </c>
      <c r="DI333">
        <v>-0.032</v>
      </c>
      <c r="DJ333">
        <v>420</v>
      </c>
      <c r="DK333">
        <v>29</v>
      </c>
      <c r="DL333">
        <v>0.33</v>
      </c>
      <c r="DM333">
        <v>0.22</v>
      </c>
      <c r="DN333">
        <v>-1.223648175</v>
      </c>
      <c r="DO333">
        <v>75.94013208630395</v>
      </c>
      <c r="DP333">
        <v>7.398961180435176</v>
      </c>
      <c r="DQ333">
        <v>0</v>
      </c>
      <c r="DR333">
        <v>1.7786645</v>
      </c>
      <c r="DS333">
        <v>-0.01223887429643887</v>
      </c>
      <c r="DT333">
        <v>0.001550948016536964</v>
      </c>
      <c r="DU333">
        <v>1</v>
      </c>
      <c r="DV333">
        <v>1</v>
      </c>
      <c r="DW333">
        <v>2</v>
      </c>
      <c r="DX333" t="s">
        <v>357</v>
      </c>
      <c r="DY333">
        <v>2.9807</v>
      </c>
      <c r="DZ333">
        <v>2.71558</v>
      </c>
      <c r="EA333">
        <v>0.088477</v>
      </c>
      <c r="EB333">
        <v>0.0852584</v>
      </c>
      <c r="EC333">
        <v>0.124296</v>
      </c>
      <c r="ED333">
        <v>0.116724</v>
      </c>
      <c r="EE333">
        <v>28899.2</v>
      </c>
      <c r="EF333">
        <v>29102.7</v>
      </c>
      <c r="EG333">
        <v>29478.7</v>
      </c>
      <c r="EH333">
        <v>29432</v>
      </c>
      <c r="EI333">
        <v>34195.3</v>
      </c>
      <c r="EJ333">
        <v>34532.6</v>
      </c>
      <c r="EK333">
        <v>41531</v>
      </c>
      <c r="EL333">
        <v>41928.2</v>
      </c>
      <c r="EM333">
        <v>1.95107</v>
      </c>
      <c r="EN333">
        <v>1.88273</v>
      </c>
      <c r="EO333">
        <v>0.178665</v>
      </c>
      <c r="EP333">
        <v>0</v>
      </c>
      <c r="EQ333">
        <v>32.1073</v>
      </c>
      <c r="ER333">
        <v>999.9</v>
      </c>
      <c r="ES333">
        <v>50.7</v>
      </c>
      <c r="ET333">
        <v>33.3</v>
      </c>
      <c r="EU333">
        <v>28.6435</v>
      </c>
      <c r="EV333">
        <v>63.3353</v>
      </c>
      <c r="EW333">
        <v>32.0793</v>
      </c>
      <c r="EX333">
        <v>1</v>
      </c>
      <c r="EY333">
        <v>0.0804395</v>
      </c>
      <c r="EZ333">
        <v>-2.17224</v>
      </c>
      <c r="FA333">
        <v>20.326</v>
      </c>
      <c r="FB333">
        <v>5.21684</v>
      </c>
      <c r="FC333">
        <v>12.0099</v>
      </c>
      <c r="FD333">
        <v>4.98825</v>
      </c>
      <c r="FE333">
        <v>3.28863</v>
      </c>
      <c r="FF333">
        <v>9999</v>
      </c>
      <c r="FG333">
        <v>9999</v>
      </c>
      <c r="FH333">
        <v>9999</v>
      </c>
      <c r="FI333">
        <v>999.9</v>
      </c>
      <c r="FJ333">
        <v>1.86759</v>
      </c>
      <c r="FK333">
        <v>1.86661</v>
      </c>
      <c r="FL333">
        <v>1.86613</v>
      </c>
      <c r="FM333">
        <v>1.866</v>
      </c>
      <c r="FN333">
        <v>1.86783</v>
      </c>
      <c r="FO333">
        <v>1.87027</v>
      </c>
      <c r="FP333">
        <v>1.86892</v>
      </c>
      <c r="FQ333">
        <v>1.87041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-3.415</v>
      </c>
      <c r="GF333">
        <v>-0.0939</v>
      </c>
      <c r="GG333">
        <v>-2.056217051124162</v>
      </c>
      <c r="GH333">
        <v>-0.003737517340571005</v>
      </c>
      <c r="GI333">
        <v>5.982085394622747E-07</v>
      </c>
      <c r="GJ333">
        <v>-1.391655459703326E-10</v>
      </c>
      <c r="GK333">
        <v>-0.1764639834609928</v>
      </c>
      <c r="GL333">
        <v>-0.02035982196881906</v>
      </c>
      <c r="GM333">
        <v>0.001568582532168705</v>
      </c>
      <c r="GN333">
        <v>-2.657820970413759E-05</v>
      </c>
      <c r="GO333">
        <v>3</v>
      </c>
      <c r="GP333">
        <v>2314</v>
      </c>
      <c r="GQ333">
        <v>1</v>
      </c>
      <c r="GR333">
        <v>27</v>
      </c>
      <c r="GS333">
        <v>5602.8</v>
      </c>
      <c r="GT333">
        <v>5602.7</v>
      </c>
      <c r="GU333">
        <v>0.939941</v>
      </c>
      <c r="GV333">
        <v>2.229</v>
      </c>
      <c r="GW333">
        <v>1.39648</v>
      </c>
      <c r="GX333">
        <v>2.34985</v>
      </c>
      <c r="GY333">
        <v>1.49536</v>
      </c>
      <c r="GZ333">
        <v>2.47681</v>
      </c>
      <c r="HA333">
        <v>38.6487</v>
      </c>
      <c r="HB333">
        <v>24.0612</v>
      </c>
      <c r="HC333">
        <v>18</v>
      </c>
      <c r="HD333">
        <v>531.346</v>
      </c>
      <c r="HE333">
        <v>441.87</v>
      </c>
      <c r="HF333">
        <v>34.7489</v>
      </c>
      <c r="HG333">
        <v>28.5613</v>
      </c>
      <c r="HH333">
        <v>30.0004</v>
      </c>
      <c r="HI333">
        <v>28.357</v>
      </c>
      <c r="HJ333">
        <v>28.2662</v>
      </c>
      <c r="HK333">
        <v>18.8355</v>
      </c>
      <c r="HL333">
        <v>0</v>
      </c>
      <c r="HM333">
        <v>100</v>
      </c>
      <c r="HN333">
        <v>34.747</v>
      </c>
      <c r="HO333">
        <v>346.071</v>
      </c>
      <c r="HP333">
        <v>28.8482</v>
      </c>
      <c r="HQ333">
        <v>100.819</v>
      </c>
      <c r="HR333">
        <v>100.71</v>
      </c>
    </row>
    <row r="334" spans="1:226">
      <c r="A334">
        <v>318</v>
      </c>
      <c r="B334">
        <v>1678817947.1</v>
      </c>
      <c r="C334">
        <v>7628</v>
      </c>
      <c r="D334" t="s">
        <v>997</v>
      </c>
      <c r="E334" t="s">
        <v>998</v>
      </c>
      <c r="F334">
        <v>5</v>
      </c>
      <c r="G334" t="s">
        <v>796</v>
      </c>
      <c r="H334" t="s">
        <v>354</v>
      </c>
      <c r="I334">
        <v>1678817939.6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375.4123091799658</v>
      </c>
      <c r="AK334">
        <v>379.6322424242423</v>
      </c>
      <c r="AL334">
        <v>-3.080192591595214</v>
      </c>
      <c r="AM334">
        <v>64.510054253129</v>
      </c>
      <c r="AN334">
        <f>(AP334 - AO334 + BO334*1E3/(8.314*(BQ334+273.15)) * AR334/BN334 * AQ334) * BN334/(100*BB334) * 1000/(1000 - AP334)</f>
        <v>0</v>
      </c>
      <c r="AO334">
        <v>27.7874403276162</v>
      </c>
      <c r="AP334">
        <v>29.56874969696969</v>
      </c>
      <c r="AQ334">
        <v>5.394721857371577E-07</v>
      </c>
      <c r="AR334">
        <v>112.3375655850338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3.21</v>
      </c>
      <c r="BC334">
        <v>0.5</v>
      </c>
      <c r="BD334" t="s">
        <v>355</v>
      </c>
      <c r="BE334">
        <v>2</v>
      </c>
      <c r="BF334" t="b">
        <v>1</v>
      </c>
      <c r="BG334">
        <v>1678817939.6</v>
      </c>
      <c r="BH334">
        <v>387.6933333333334</v>
      </c>
      <c r="BI334">
        <v>379.9088518518519</v>
      </c>
      <c r="BJ334">
        <v>29.56524814814814</v>
      </c>
      <c r="BK334">
        <v>27.78635555555555</v>
      </c>
      <c r="BL334">
        <v>391.1281481481481</v>
      </c>
      <c r="BM334">
        <v>29.65916666666667</v>
      </c>
      <c r="BN334">
        <v>500.0720000000001</v>
      </c>
      <c r="BO334">
        <v>90.94126296296298</v>
      </c>
      <c r="BP334">
        <v>0.1000230851851852</v>
      </c>
      <c r="BQ334">
        <v>34.32152592592593</v>
      </c>
      <c r="BR334">
        <v>35.00280370370371</v>
      </c>
      <c r="BS334">
        <v>999.9000000000001</v>
      </c>
      <c r="BT334">
        <v>0</v>
      </c>
      <c r="BU334">
        <v>0</v>
      </c>
      <c r="BV334">
        <v>9992.704814814815</v>
      </c>
      <c r="BW334">
        <v>0</v>
      </c>
      <c r="BX334">
        <v>6.576279999999999</v>
      </c>
      <c r="BY334">
        <v>7.784556296296296</v>
      </c>
      <c r="BZ334">
        <v>399.5048148148148</v>
      </c>
      <c r="CA334">
        <v>390.7668148148148</v>
      </c>
      <c r="CB334">
        <v>1.778895185185185</v>
      </c>
      <c r="CC334">
        <v>379.9088518518519</v>
      </c>
      <c r="CD334">
        <v>27.78635555555555</v>
      </c>
      <c r="CE334">
        <v>2.68870037037037</v>
      </c>
      <c r="CF334">
        <v>2.526926296296296</v>
      </c>
      <c r="CG334">
        <v>22.21623703703704</v>
      </c>
      <c r="CH334">
        <v>21.20097407407407</v>
      </c>
      <c r="CI334">
        <v>2000.016666666667</v>
      </c>
      <c r="CJ334">
        <v>0.9800022222222222</v>
      </c>
      <c r="CK334">
        <v>0.01999737777777778</v>
      </c>
      <c r="CL334">
        <v>0</v>
      </c>
      <c r="CM334">
        <v>2.200177777777778</v>
      </c>
      <c r="CN334">
        <v>0</v>
      </c>
      <c r="CO334">
        <v>9272.223333333335</v>
      </c>
      <c r="CP334">
        <v>16749.62222222222</v>
      </c>
      <c r="CQ334">
        <v>39.375</v>
      </c>
      <c r="CR334">
        <v>39.81199999999999</v>
      </c>
      <c r="CS334">
        <v>39.21733333333333</v>
      </c>
      <c r="CT334">
        <v>39.208</v>
      </c>
      <c r="CU334">
        <v>39.125</v>
      </c>
      <c r="CV334">
        <v>1960.022222222222</v>
      </c>
      <c r="CW334">
        <v>39.99148148148148</v>
      </c>
      <c r="CX334">
        <v>0</v>
      </c>
      <c r="CY334">
        <v>1678817952.3</v>
      </c>
      <c r="CZ334">
        <v>0</v>
      </c>
      <c r="DA334">
        <v>0</v>
      </c>
      <c r="DB334" t="s">
        <v>356</v>
      </c>
      <c r="DC334">
        <v>1678481775.6</v>
      </c>
      <c r="DD334">
        <v>1678481780.6</v>
      </c>
      <c r="DE334">
        <v>0</v>
      </c>
      <c r="DF334">
        <v>1.339</v>
      </c>
      <c r="DG334">
        <v>0.082</v>
      </c>
      <c r="DH334">
        <v>-1.99</v>
      </c>
      <c r="DI334">
        <v>-0.032</v>
      </c>
      <c r="DJ334">
        <v>420</v>
      </c>
      <c r="DK334">
        <v>29</v>
      </c>
      <c r="DL334">
        <v>0.33</v>
      </c>
      <c r="DM334">
        <v>0.22</v>
      </c>
      <c r="DN334">
        <v>4.107385575</v>
      </c>
      <c r="DO334">
        <v>62.69696101688557</v>
      </c>
      <c r="DP334">
        <v>6.239658506658192</v>
      </c>
      <c r="DQ334">
        <v>0</v>
      </c>
      <c r="DR334">
        <v>1.77858025</v>
      </c>
      <c r="DS334">
        <v>0.009672833020634004</v>
      </c>
      <c r="DT334">
        <v>0.001389905549848624</v>
      </c>
      <c r="DU334">
        <v>1</v>
      </c>
      <c r="DV334">
        <v>1</v>
      </c>
      <c r="DW334">
        <v>2</v>
      </c>
      <c r="DX334" t="s">
        <v>357</v>
      </c>
      <c r="DY334">
        <v>2.98059</v>
      </c>
      <c r="DZ334">
        <v>2.71567</v>
      </c>
      <c r="EA334">
        <v>0.0857903</v>
      </c>
      <c r="EB334">
        <v>0.0822556</v>
      </c>
      <c r="EC334">
        <v>0.124302</v>
      </c>
      <c r="ED334">
        <v>0.116724</v>
      </c>
      <c r="EE334">
        <v>28983.5</v>
      </c>
      <c r="EF334">
        <v>29198</v>
      </c>
      <c r="EG334">
        <v>29477.8</v>
      </c>
      <c r="EH334">
        <v>29431.8</v>
      </c>
      <c r="EI334">
        <v>34193.9</v>
      </c>
      <c r="EJ334">
        <v>34532.2</v>
      </c>
      <c r="EK334">
        <v>41529.7</v>
      </c>
      <c r="EL334">
        <v>41927.8</v>
      </c>
      <c r="EM334">
        <v>1.95115</v>
      </c>
      <c r="EN334">
        <v>1.88275</v>
      </c>
      <c r="EO334">
        <v>0.178531</v>
      </c>
      <c r="EP334">
        <v>0</v>
      </c>
      <c r="EQ334">
        <v>32.1117</v>
      </c>
      <c r="ER334">
        <v>999.9</v>
      </c>
      <c r="ES334">
        <v>50.8</v>
      </c>
      <c r="ET334">
        <v>33.3</v>
      </c>
      <c r="EU334">
        <v>28.6991</v>
      </c>
      <c r="EV334">
        <v>63.1953</v>
      </c>
      <c r="EW334">
        <v>32.0232</v>
      </c>
      <c r="EX334">
        <v>1</v>
      </c>
      <c r="EY334">
        <v>0.0809096</v>
      </c>
      <c r="EZ334">
        <v>-2.18119</v>
      </c>
      <c r="FA334">
        <v>20.326</v>
      </c>
      <c r="FB334">
        <v>5.21699</v>
      </c>
      <c r="FC334">
        <v>12.0099</v>
      </c>
      <c r="FD334">
        <v>4.98845</v>
      </c>
      <c r="FE334">
        <v>3.28865</v>
      </c>
      <c r="FF334">
        <v>9999</v>
      </c>
      <c r="FG334">
        <v>9999</v>
      </c>
      <c r="FH334">
        <v>9999</v>
      </c>
      <c r="FI334">
        <v>999.9</v>
      </c>
      <c r="FJ334">
        <v>1.86763</v>
      </c>
      <c r="FK334">
        <v>1.86661</v>
      </c>
      <c r="FL334">
        <v>1.86615</v>
      </c>
      <c r="FM334">
        <v>1.866</v>
      </c>
      <c r="FN334">
        <v>1.86783</v>
      </c>
      <c r="FO334">
        <v>1.87028</v>
      </c>
      <c r="FP334">
        <v>1.86892</v>
      </c>
      <c r="FQ334">
        <v>1.87042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-3.365</v>
      </c>
      <c r="GF334">
        <v>-0.0939</v>
      </c>
      <c r="GG334">
        <v>-2.056217051124162</v>
      </c>
      <c r="GH334">
        <v>-0.003737517340571005</v>
      </c>
      <c r="GI334">
        <v>5.982085394622747E-07</v>
      </c>
      <c r="GJ334">
        <v>-1.391655459703326E-10</v>
      </c>
      <c r="GK334">
        <v>-0.1764639834609928</v>
      </c>
      <c r="GL334">
        <v>-0.02035982196881906</v>
      </c>
      <c r="GM334">
        <v>0.001568582532168705</v>
      </c>
      <c r="GN334">
        <v>-2.657820970413759E-05</v>
      </c>
      <c r="GO334">
        <v>3</v>
      </c>
      <c r="GP334">
        <v>2314</v>
      </c>
      <c r="GQ334">
        <v>1</v>
      </c>
      <c r="GR334">
        <v>27</v>
      </c>
      <c r="GS334">
        <v>5602.9</v>
      </c>
      <c r="GT334">
        <v>5602.8</v>
      </c>
      <c r="GU334">
        <v>0.904541</v>
      </c>
      <c r="GV334">
        <v>2.229</v>
      </c>
      <c r="GW334">
        <v>1.39648</v>
      </c>
      <c r="GX334">
        <v>2.34863</v>
      </c>
      <c r="GY334">
        <v>1.49536</v>
      </c>
      <c r="GZ334">
        <v>2.55005</v>
      </c>
      <c r="HA334">
        <v>38.6487</v>
      </c>
      <c r="HB334">
        <v>24.0612</v>
      </c>
      <c r="HC334">
        <v>18</v>
      </c>
      <c r="HD334">
        <v>531.441</v>
      </c>
      <c r="HE334">
        <v>441.924</v>
      </c>
      <c r="HF334">
        <v>34.7453</v>
      </c>
      <c r="HG334">
        <v>28.5664</v>
      </c>
      <c r="HH334">
        <v>30.0004</v>
      </c>
      <c r="HI334">
        <v>28.3621</v>
      </c>
      <c r="HJ334">
        <v>28.2713</v>
      </c>
      <c r="HK334">
        <v>18.1094</v>
      </c>
      <c r="HL334">
        <v>0</v>
      </c>
      <c r="HM334">
        <v>100</v>
      </c>
      <c r="HN334">
        <v>34.7447</v>
      </c>
      <c r="HO334">
        <v>332.712</v>
      </c>
      <c r="HP334">
        <v>28.8482</v>
      </c>
      <c r="HQ334">
        <v>100.816</v>
      </c>
      <c r="HR334">
        <v>100.709</v>
      </c>
    </row>
    <row r="335" spans="1:226">
      <c r="A335">
        <v>319</v>
      </c>
      <c r="B335">
        <v>1678817952.1</v>
      </c>
      <c r="C335">
        <v>7633</v>
      </c>
      <c r="D335" t="s">
        <v>999</v>
      </c>
      <c r="E335" t="s">
        <v>1000</v>
      </c>
      <c r="F335">
        <v>5</v>
      </c>
      <c r="G335" t="s">
        <v>796</v>
      </c>
      <c r="H335" t="s">
        <v>354</v>
      </c>
      <c r="I335">
        <v>1678817944.314285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358.3618805805251</v>
      </c>
      <c r="AK335">
        <v>363.5693212121211</v>
      </c>
      <c r="AL335">
        <v>-3.228973005552671</v>
      </c>
      <c r="AM335">
        <v>64.510054253129</v>
      </c>
      <c r="AN335">
        <f>(AP335 - AO335 + BO335*1E3/(8.314*(BQ335+273.15)) * AR335/BN335 * AQ335) * BN335/(100*BB335) * 1000/(1000 - AP335)</f>
        <v>0</v>
      </c>
      <c r="AO335">
        <v>27.78719216046407</v>
      </c>
      <c r="AP335">
        <v>29.57099212121213</v>
      </c>
      <c r="AQ335">
        <v>1.15822915188362E-06</v>
      </c>
      <c r="AR335">
        <v>112.3375655850338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3.21</v>
      </c>
      <c r="BC335">
        <v>0.5</v>
      </c>
      <c r="BD335" t="s">
        <v>355</v>
      </c>
      <c r="BE335">
        <v>2</v>
      </c>
      <c r="BF335" t="b">
        <v>1</v>
      </c>
      <c r="BG335">
        <v>1678817944.314285</v>
      </c>
      <c r="BH335">
        <v>374.79825</v>
      </c>
      <c r="BI335">
        <v>364.4539642857143</v>
      </c>
      <c r="BJ335">
        <v>29.56747857142857</v>
      </c>
      <c r="BK335">
        <v>27.78698214285714</v>
      </c>
      <c r="BL335">
        <v>378.1898928571429</v>
      </c>
      <c r="BM335">
        <v>29.66139285714285</v>
      </c>
      <c r="BN335">
        <v>500.0693571428572</v>
      </c>
      <c r="BO335">
        <v>90.94135000000001</v>
      </c>
      <c r="BP335">
        <v>0.09995068571428574</v>
      </c>
      <c r="BQ335">
        <v>34.32277142857143</v>
      </c>
      <c r="BR335">
        <v>35.00420357142857</v>
      </c>
      <c r="BS335">
        <v>999.9000000000002</v>
      </c>
      <c r="BT335">
        <v>0</v>
      </c>
      <c r="BU335">
        <v>0</v>
      </c>
      <c r="BV335">
        <v>9998.994642857142</v>
      </c>
      <c r="BW335">
        <v>0</v>
      </c>
      <c r="BX335">
        <v>6.576279999999999</v>
      </c>
      <c r="BY335">
        <v>10.344425</v>
      </c>
      <c r="BZ335">
        <v>386.2177499999999</v>
      </c>
      <c r="CA335">
        <v>374.8704285714286</v>
      </c>
      <c r="CB335">
        <v>1.7804975</v>
      </c>
      <c r="CC335">
        <v>364.4539642857143</v>
      </c>
      <c r="CD335">
        <v>27.78698214285714</v>
      </c>
      <c r="CE335">
        <v>2.688906785714285</v>
      </c>
      <c r="CF335">
        <v>2.526985357142857</v>
      </c>
      <c r="CG335">
        <v>22.21748571428571</v>
      </c>
      <c r="CH335">
        <v>21.20136428571429</v>
      </c>
      <c r="CI335">
        <v>2000.013214285714</v>
      </c>
      <c r="CJ335">
        <v>0.98000225</v>
      </c>
      <c r="CK335">
        <v>0.01999735</v>
      </c>
      <c r="CL335">
        <v>0</v>
      </c>
      <c r="CM335">
        <v>2.183432142857143</v>
      </c>
      <c r="CN335">
        <v>0</v>
      </c>
      <c r="CO335">
        <v>9273.247499999999</v>
      </c>
      <c r="CP335">
        <v>16749.58928571428</v>
      </c>
      <c r="CQ335">
        <v>39.375</v>
      </c>
      <c r="CR335">
        <v>39.81199999999999</v>
      </c>
      <c r="CS335">
        <v>39.2275</v>
      </c>
      <c r="CT335">
        <v>39.2185</v>
      </c>
      <c r="CU335">
        <v>39.125</v>
      </c>
      <c r="CV335">
        <v>1960.020714285714</v>
      </c>
      <c r="CW335">
        <v>39.99142857142857</v>
      </c>
      <c r="CX335">
        <v>0</v>
      </c>
      <c r="CY335">
        <v>1678817957.1</v>
      </c>
      <c r="CZ335">
        <v>0</v>
      </c>
      <c r="DA335">
        <v>0</v>
      </c>
      <c r="DB335" t="s">
        <v>356</v>
      </c>
      <c r="DC335">
        <v>1678481775.6</v>
      </c>
      <c r="DD335">
        <v>1678481780.6</v>
      </c>
      <c r="DE335">
        <v>0</v>
      </c>
      <c r="DF335">
        <v>1.339</v>
      </c>
      <c r="DG335">
        <v>0.082</v>
      </c>
      <c r="DH335">
        <v>-1.99</v>
      </c>
      <c r="DI335">
        <v>-0.032</v>
      </c>
      <c r="DJ335">
        <v>420</v>
      </c>
      <c r="DK335">
        <v>29</v>
      </c>
      <c r="DL335">
        <v>0.33</v>
      </c>
      <c r="DM335">
        <v>0.22</v>
      </c>
      <c r="DN335">
        <v>8.491427048780487</v>
      </c>
      <c r="DO335">
        <v>34.88411207665505</v>
      </c>
      <c r="DP335">
        <v>3.614226907052684</v>
      </c>
      <c r="DQ335">
        <v>0</v>
      </c>
      <c r="DR335">
        <v>1.77975</v>
      </c>
      <c r="DS335">
        <v>0.02114759581881982</v>
      </c>
      <c r="DT335">
        <v>0.002217676217322543</v>
      </c>
      <c r="DU335">
        <v>1</v>
      </c>
      <c r="DV335">
        <v>1</v>
      </c>
      <c r="DW335">
        <v>2</v>
      </c>
      <c r="DX335" t="s">
        <v>357</v>
      </c>
      <c r="DY335">
        <v>2.98076</v>
      </c>
      <c r="DZ335">
        <v>2.71545</v>
      </c>
      <c r="EA335">
        <v>0.082914</v>
      </c>
      <c r="EB335">
        <v>0.07920190000000001</v>
      </c>
      <c r="EC335">
        <v>0.124308</v>
      </c>
      <c r="ED335">
        <v>0.116723</v>
      </c>
      <c r="EE335">
        <v>29073.8</v>
      </c>
      <c r="EF335">
        <v>29294.6</v>
      </c>
      <c r="EG335">
        <v>29477</v>
      </c>
      <c r="EH335">
        <v>29431.3</v>
      </c>
      <c r="EI335">
        <v>34192.6</v>
      </c>
      <c r="EJ335">
        <v>34531.7</v>
      </c>
      <c r="EK335">
        <v>41528.4</v>
      </c>
      <c r="EL335">
        <v>41927.1</v>
      </c>
      <c r="EM335">
        <v>1.95093</v>
      </c>
      <c r="EN335">
        <v>1.88273</v>
      </c>
      <c r="EO335">
        <v>0.179291</v>
      </c>
      <c r="EP335">
        <v>0</v>
      </c>
      <c r="EQ335">
        <v>32.1151</v>
      </c>
      <c r="ER335">
        <v>999.9</v>
      </c>
      <c r="ES335">
        <v>50.8</v>
      </c>
      <c r="ET335">
        <v>33.3</v>
      </c>
      <c r="EU335">
        <v>28.7001</v>
      </c>
      <c r="EV335">
        <v>63.2953</v>
      </c>
      <c r="EW335">
        <v>31.7027</v>
      </c>
      <c r="EX335">
        <v>1</v>
      </c>
      <c r="EY335">
        <v>0.0811484</v>
      </c>
      <c r="EZ335">
        <v>-2.18455</v>
      </c>
      <c r="FA335">
        <v>20.3259</v>
      </c>
      <c r="FB335">
        <v>5.21699</v>
      </c>
      <c r="FC335">
        <v>12.0099</v>
      </c>
      <c r="FD335">
        <v>4.9882</v>
      </c>
      <c r="FE335">
        <v>3.28865</v>
      </c>
      <c r="FF335">
        <v>9999</v>
      </c>
      <c r="FG335">
        <v>9999</v>
      </c>
      <c r="FH335">
        <v>9999</v>
      </c>
      <c r="FI335">
        <v>999.9</v>
      </c>
      <c r="FJ335">
        <v>1.86759</v>
      </c>
      <c r="FK335">
        <v>1.86661</v>
      </c>
      <c r="FL335">
        <v>1.86611</v>
      </c>
      <c r="FM335">
        <v>1.866</v>
      </c>
      <c r="FN335">
        <v>1.86784</v>
      </c>
      <c r="FO335">
        <v>1.87027</v>
      </c>
      <c r="FP335">
        <v>1.86891</v>
      </c>
      <c r="FQ335">
        <v>1.87038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-3.312</v>
      </c>
      <c r="GF335">
        <v>-0.0939</v>
      </c>
      <c r="GG335">
        <v>-2.056217051124162</v>
      </c>
      <c r="GH335">
        <v>-0.003737517340571005</v>
      </c>
      <c r="GI335">
        <v>5.982085394622747E-07</v>
      </c>
      <c r="GJ335">
        <v>-1.391655459703326E-10</v>
      </c>
      <c r="GK335">
        <v>-0.1764639834609928</v>
      </c>
      <c r="GL335">
        <v>-0.02035982196881906</v>
      </c>
      <c r="GM335">
        <v>0.001568582532168705</v>
      </c>
      <c r="GN335">
        <v>-2.657820970413759E-05</v>
      </c>
      <c r="GO335">
        <v>3</v>
      </c>
      <c r="GP335">
        <v>2314</v>
      </c>
      <c r="GQ335">
        <v>1</v>
      </c>
      <c r="GR335">
        <v>27</v>
      </c>
      <c r="GS335">
        <v>5602.9</v>
      </c>
      <c r="GT335">
        <v>5602.9</v>
      </c>
      <c r="GU335">
        <v>0.871582</v>
      </c>
      <c r="GV335">
        <v>2.24243</v>
      </c>
      <c r="GW335">
        <v>1.39771</v>
      </c>
      <c r="GX335">
        <v>2.34497</v>
      </c>
      <c r="GY335">
        <v>1.49536</v>
      </c>
      <c r="GZ335">
        <v>2.49268</v>
      </c>
      <c r="HA335">
        <v>38.6241</v>
      </c>
      <c r="HB335">
        <v>24.0612</v>
      </c>
      <c r="HC335">
        <v>18</v>
      </c>
      <c r="HD335">
        <v>531.338</v>
      </c>
      <c r="HE335">
        <v>441.943</v>
      </c>
      <c r="HF335">
        <v>34.7434</v>
      </c>
      <c r="HG335">
        <v>28.5705</v>
      </c>
      <c r="HH335">
        <v>30.0004</v>
      </c>
      <c r="HI335">
        <v>28.3673</v>
      </c>
      <c r="HJ335">
        <v>28.2758</v>
      </c>
      <c r="HK335">
        <v>17.4538</v>
      </c>
      <c r="HL335">
        <v>0</v>
      </c>
      <c r="HM335">
        <v>100</v>
      </c>
      <c r="HN335">
        <v>34.7369</v>
      </c>
      <c r="HO335">
        <v>312.678</v>
      </c>
      <c r="HP335">
        <v>28.8482</v>
      </c>
      <c r="HQ335">
        <v>100.813</v>
      </c>
      <c r="HR335">
        <v>100.708</v>
      </c>
    </row>
    <row r="336" spans="1:226">
      <c r="A336">
        <v>320</v>
      </c>
      <c r="B336">
        <v>1678817957.1</v>
      </c>
      <c r="C336">
        <v>7638</v>
      </c>
      <c r="D336" t="s">
        <v>1001</v>
      </c>
      <c r="E336" t="s">
        <v>1002</v>
      </c>
      <c r="F336">
        <v>5</v>
      </c>
      <c r="G336" t="s">
        <v>796</v>
      </c>
      <c r="H336" t="s">
        <v>354</v>
      </c>
      <c r="I336">
        <v>1678817949.6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341.343774272119</v>
      </c>
      <c r="AK336">
        <v>347.2309878787879</v>
      </c>
      <c r="AL336">
        <v>-3.262407878459396</v>
      </c>
      <c r="AM336">
        <v>64.510054253129</v>
      </c>
      <c r="AN336">
        <f>(AP336 - AO336 + BO336*1E3/(8.314*(BQ336+273.15)) * AR336/BN336 * AQ336) * BN336/(100*BB336) * 1000/(1000 - AP336)</f>
        <v>0</v>
      </c>
      <c r="AO336">
        <v>27.78830595961201</v>
      </c>
      <c r="AP336">
        <v>29.57310060606058</v>
      </c>
      <c r="AQ336">
        <v>1.81959421842531E-06</v>
      </c>
      <c r="AR336">
        <v>112.3375655850338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3.21</v>
      </c>
      <c r="BC336">
        <v>0.5</v>
      </c>
      <c r="BD336" t="s">
        <v>355</v>
      </c>
      <c r="BE336">
        <v>2</v>
      </c>
      <c r="BF336" t="b">
        <v>1</v>
      </c>
      <c r="BG336">
        <v>1678817949.6</v>
      </c>
      <c r="BH336">
        <v>358.9449259259259</v>
      </c>
      <c r="BI336">
        <v>346.9691481481482</v>
      </c>
      <c r="BJ336">
        <v>29.57011111111111</v>
      </c>
      <c r="BK336">
        <v>27.78733703703704</v>
      </c>
      <c r="BL336">
        <v>362.2832222222222</v>
      </c>
      <c r="BM336">
        <v>29.66402592592592</v>
      </c>
      <c r="BN336">
        <v>500.0767777777777</v>
      </c>
      <c r="BO336">
        <v>90.94153333333334</v>
      </c>
      <c r="BP336">
        <v>0.09994760740740739</v>
      </c>
      <c r="BQ336">
        <v>34.32588888888889</v>
      </c>
      <c r="BR336">
        <v>35.00948518518518</v>
      </c>
      <c r="BS336">
        <v>999.9000000000001</v>
      </c>
      <c r="BT336">
        <v>0</v>
      </c>
      <c r="BU336">
        <v>0</v>
      </c>
      <c r="BV336">
        <v>9996.392222222223</v>
      </c>
      <c r="BW336">
        <v>0</v>
      </c>
      <c r="BX336">
        <v>6.576279999999999</v>
      </c>
      <c r="BY336">
        <v>11.97584814814815</v>
      </c>
      <c r="BZ336">
        <v>369.8823333333333</v>
      </c>
      <c r="CA336">
        <v>356.8859629629629</v>
      </c>
      <c r="CB336">
        <v>1.782787037037037</v>
      </c>
      <c r="CC336">
        <v>346.9691481481482</v>
      </c>
      <c r="CD336">
        <v>27.78733703703704</v>
      </c>
      <c r="CE336">
        <v>2.689151481481482</v>
      </c>
      <c r="CF336">
        <v>2.527022222222223</v>
      </c>
      <c r="CG336">
        <v>22.21897777777778</v>
      </c>
      <c r="CH336">
        <v>21.2016074074074</v>
      </c>
      <c r="CI336">
        <v>2000.007777777778</v>
      </c>
      <c r="CJ336">
        <v>0.9800022222222223</v>
      </c>
      <c r="CK336">
        <v>0.01999737777777777</v>
      </c>
      <c r="CL336">
        <v>0</v>
      </c>
      <c r="CM336">
        <v>2.211803703703703</v>
      </c>
      <c r="CN336">
        <v>0</v>
      </c>
      <c r="CO336">
        <v>9274.377037037037</v>
      </c>
      <c r="CP336">
        <v>16749.54074074074</v>
      </c>
      <c r="CQ336">
        <v>39.375</v>
      </c>
      <c r="CR336">
        <v>39.81666666666666</v>
      </c>
      <c r="CS336">
        <v>39.236</v>
      </c>
      <c r="CT336">
        <v>39.22666666666666</v>
      </c>
      <c r="CU336">
        <v>39.125</v>
      </c>
      <c r="CV336">
        <v>1960.015555555555</v>
      </c>
      <c r="CW336">
        <v>39.99148148148148</v>
      </c>
      <c r="CX336">
        <v>0</v>
      </c>
      <c r="CY336">
        <v>1678817961.9</v>
      </c>
      <c r="CZ336">
        <v>0</v>
      </c>
      <c r="DA336">
        <v>0</v>
      </c>
      <c r="DB336" t="s">
        <v>356</v>
      </c>
      <c r="DC336">
        <v>1678481775.6</v>
      </c>
      <c r="DD336">
        <v>1678481780.6</v>
      </c>
      <c r="DE336">
        <v>0</v>
      </c>
      <c r="DF336">
        <v>1.339</v>
      </c>
      <c r="DG336">
        <v>0.082</v>
      </c>
      <c r="DH336">
        <v>-1.99</v>
      </c>
      <c r="DI336">
        <v>-0.032</v>
      </c>
      <c r="DJ336">
        <v>420</v>
      </c>
      <c r="DK336">
        <v>29</v>
      </c>
      <c r="DL336">
        <v>0.33</v>
      </c>
      <c r="DM336">
        <v>0.22</v>
      </c>
      <c r="DN336">
        <v>10.51419731707317</v>
      </c>
      <c r="DO336">
        <v>21.24123888501745</v>
      </c>
      <c r="DP336">
        <v>2.200684513878468</v>
      </c>
      <c r="DQ336">
        <v>0</v>
      </c>
      <c r="DR336">
        <v>1.781136585365854</v>
      </c>
      <c r="DS336">
        <v>0.02520668989547071</v>
      </c>
      <c r="DT336">
        <v>0.002595343494119555</v>
      </c>
      <c r="DU336">
        <v>1</v>
      </c>
      <c r="DV336">
        <v>1</v>
      </c>
      <c r="DW336">
        <v>2</v>
      </c>
      <c r="DX336" t="s">
        <v>357</v>
      </c>
      <c r="DY336">
        <v>2.98052</v>
      </c>
      <c r="DZ336">
        <v>2.71554</v>
      </c>
      <c r="EA336">
        <v>0.0799371</v>
      </c>
      <c r="EB336">
        <v>0.0760704</v>
      </c>
      <c r="EC336">
        <v>0.124314</v>
      </c>
      <c r="ED336">
        <v>0.11673</v>
      </c>
      <c r="EE336">
        <v>29168.8</v>
      </c>
      <c r="EF336">
        <v>29393.8</v>
      </c>
      <c r="EG336">
        <v>29477.6</v>
      </c>
      <c r="EH336">
        <v>29430.8</v>
      </c>
      <c r="EI336">
        <v>34192.9</v>
      </c>
      <c r="EJ336">
        <v>34530.9</v>
      </c>
      <c r="EK336">
        <v>41529.1</v>
      </c>
      <c r="EL336">
        <v>41926.5</v>
      </c>
      <c r="EM336">
        <v>1.95128</v>
      </c>
      <c r="EN336">
        <v>1.88262</v>
      </c>
      <c r="EO336">
        <v>0.178881</v>
      </c>
      <c r="EP336">
        <v>0</v>
      </c>
      <c r="EQ336">
        <v>32.1189</v>
      </c>
      <c r="ER336">
        <v>999.9</v>
      </c>
      <c r="ES336">
        <v>50.8</v>
      </c>
      <c r="ET336">
        <v>33.3</v>
      </c>
      <c r="EU336">
        <v>28.7004</v>
      </c>
      <c r="EV336">
        <v>63.0953</v>
      </c>
      <c r="EW336">
        <v>32.0994</v>
      </c>
      <c r="EX336">
        <v>1</v>
      </c>
      <c r="EY336">
        <v>0.0813923</v>
      </c>
      <c r="EZ336">
        <v>-2.16702</v>
      </c>
      <c r="FA336">
        <v>20.326</v>
      </c>
      <c r="FB336">
        <v>5.21684</v>
      </c>
      <c r="FC336">
        <v>12.0099</v>
      </c>
      <c r="FD336">
        <v>4.98835</v>
      </c>
      <c r="FE336">
        <v>3.28848</v>
      </c>
      <c r="FF336">
        <v>9999</v>
      </c>
      <c r="FG336">
        <v>9999</v>
      </c>
      <c r="FH336">
        <v>9999</v>
      </c>
      <c r="FI336">
        <v>999.9</v>
      </c>
      <c r="FJ336">
        <v>1.8676</v>
      </c>
      <c r="FK336">
        <v>1.86661</v>
      </c>
      <c r="FL336">
        <v>1.86612</v>
      </c>
      <c r="FM336">
        <v>1.866</v>
      </c>
      <c r="FN336">
        <v>1.86784</v>
      </c>
      <c r="FO336">
        <v>1.87027</v>
      </c>
      <c r="FP336">
        <v>1.8689</v>
      </c>
      <c r="FQ336">
        <v>1.8704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-3.259</v>
      </c>
      <c r="GF336">
        <v>-0.0939</v>
      </c>
      <c r="GG336">
        <v>-2.056217051124162</v>
      </c>
      <c r="GH336">
        <v>-0.003737517340571005</v>
      </c>
      <c r="GI336">
        <v>5.982085394622747E-07</v>
      </c>
      <c r="GJ336">
        <v>-1.391655459703326E-10</v>
      </c>
      <c r="GK336">
        <v>-0.1764639834609928</v>
      </c>
      <c r="GL336">
        <v>-0.02035982196881906</v>
      </c>
      <c r="GM336">
        <v>0.001568582532168705</v>
      </c>
      <c r="GN336">
        <v>-2.657820970413759E-05</v>
      </c>
      <c r="GO336">
        <v>3</v>
      </c>
      <c r="GP336">
        <v>2314</v>
      </c>
      <c r="GQ336">
        <v>1</v>
      </c>
      <c r="GR336">
        <v>27</v>
      </c>
      <c r="GS336">
        <v>5603</v>
      </c>
      <c r="GT336">
        <v>5602.9</v>
      </c>
      <c r="GU336">
        <v>0.834961</v>
      </c>
      <c r="GV336">
        <v>2.23633</v>
      </c>
      <c r="GW336">
        <v>1.39648</v>
      </c>
      <c r="GX336">
        <v>2.34497</v>
      </c>
      <c r="GY336">
        <v>1.49536</v>
      </c>
      <c r="GZ336">
        <v>2.39746</v>
      </c>
      <c r="HA336">
        <v>38.6487</v>
      </c>
      <c r="HB336">
        <v>24.0525</v>
      </c>
      <c r="HC336">
        <v>18</v>
      </c>
      <c r="HD336">
        <v>531.617</v>
      </c>
      <c r="HE336">
        <v>441.924</v>
      </c>
      <c r="HF336">
        <v>34.7384</v>
      </c>
      <c r="HG336">
        <v>28.5751</v>
      </c>
      <c r="HH336">
        <v>30.0003</v>
      </c>
      <c r="HI336">
        <v>28.3723</v>
      </c>
      <c r="HJ336">
        <v>28.2815</v>
      </c>
      <c r="HK336">
        <v>16.7177</v>
      </c>
      <c r="HL336">
        <v>0</v>
      </c>
      <c r="HM336">
        <v>100</v>
      </c>
      <c r="HN336">
        <v>34.7184</v>
      </c>
      <c r="HO336">
        <v>299.305</v>
      </c>
      <c r="HP336">
        <v>28.8482</v>
      </c>
      <c r="HQ336">
        <v>100.815</v>
      </c>
      <c r="HR336">
        <v>100.706</v>
      </c>
    </row>
    <row r="337" spans="1:226">
      <c r="A337">
        <v>321</v>
      </c>
      <c r="B337">
        <v>1678817962.1</v>
      </c>
      <c r="C337">
        <v>7643</v>
      </c>
      <c r="D337" t="s">
        <v>1003</v>
      </c>
      <c r="E337" t="s">
        <v>1004</v>
      </c>
      <c r="F337">
        <v>5</v>
      </c>
      <c r="G337" t="s">
        <v>796</v>
      </c>
      <c r="H337" t="s">
        <v>354</v>
      </c>
      <c r="I337">
        <v>1678817954.314285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324.2815175715282</v>
      </c>
      <c r="AK337">
        <v>330.633006060606</v>
      </c>
      <c r="AL337">
        <v>-3.312629744960685</v>
      </c>
      <c r="AM337">
        <v>64.510054253129</v>
      </c>
      <c r="AN337">
        <f>(AP337 - AO337 + BO337*1E3/(8.314*(BQ337+273.15)) * AR337/BN337 * AQ337) * BN337/(100*BB337) * 1000/(1000 - AP337)</f>
        <v>0</v>
      </c>
      <c r="AO337">
        <v>27.78957631900081</v>
      </c>
      <c r="AP337">
        <v>29.57918909090908</v>
      </c>
      <c r="AQ337">
        <v>2.81525044067364E-06</v>
      </c>
      <c r="AR337">
        <v>112.3375655850338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3.21</v>
      </c>
      <c r="BC337">
        <v>0.5</v>
      </c>
      <c r="BD337" t="s">
        <v>355</v>
      </c>
      <c r="BE337">
        <v>2</v>
      </c>
      <c r="BF337" t="b">
        <v>1</v>
      </c>
      <c r="BG337">
        <v>1678817954.314285</v>
      </c>
      <c r="BH337">
        <v>344.1260714285714</v>
      </c>
      <c r="BI337">
        <v>331.3467142857143</v>
      </c>
      <c r="BJ337">
        <v>29.57286785714286</v>
      </c>
      <c r="BK337">
        <v>27.78799285714285</v>
      </c>
      <c r="BL337">
        <v>347.4142857142857</v>
      </c>
      <c r="BM337">
        <v>29.666775</v>
      </c>
      <c r="BN337">
        <v>500.0587142857142</v>
      </c>
      <c r="BO337">
        <v>90.94178928571428</v>
      </c>
      <c r="BP337">
        <v>0.09991431785714289</v>
      </c>
      <c r="BQ337">
        <v>34.3289</v>
      </c>
      <c r="BR337">
        <v>35.01223571428572</v>
      </c>
      <c r="BS337">
        <v>999.9000000000002</v>
      </c>
      <c r="BT337">
        <v>0</v>
      </c>
      <c r="BU337">
        <v>0</v>
      </c>
      <c r="BV337">
        <v>10004.00178571428</v>
      </c>
      <c r="BW337">
        <v>0</v>
      </c>
      <c r="BX337">
        <v>6.576279999999999</v>
      </c>
      <c r="BY337">
        <v>12.77943571428571</v>
      </c>
      <c r="BZ337">
        <v>354.6129642857142</v>
      </c>
      <c r="CA337">
        <v>340.8172857142857</v>
      </c>
      <c r="CB337">
        <v>1.784886071428571</v>
      </c>
      <c r="CC337">
        <v>331.3467142857143</v>
      </c>
      <c r="CD337">
        <v>27.78799285714285</v>
      </c>
      <c r="CE337">
        <v>2.689409285714286</v>
      </c>
      <c r="CF337">
        <v>2.527088928571429</v>
      </c>
      <c r="CG337">
        <v>22.22055</v>
      </c>
      <c r="CH337">
        <v>21.20203214285715</v>
      </c>
      <c r="CI337">
        <v>2000.0175</v>
      </c>
      <c r="CJ337">
        <v>0.9800025714285715</v>
      </c>
      <c r="CK337">
        <v>0.01999702857142857</v>
      </c>
      <c r="CL337">
        <v>0</v>
      </c>
      <c r="CM337">
        <v>2.24495</v>
      </c>
      <c r="CN337">
        <v>0</v>
      </c>
      <c r="CO337">
        <v>9275.563214285716</v>
      </c>
      <c r="CP337">
        <v>16749.62142857143</v>
      </c>
      <c r="CQ337">
        <v>39.375</v>
      </c>
      <c r="CR337">
        <v>39.82099999999999</v>
      </c>
      <c r="CS337">
        <v>39.2455</v>
      </c>
      <c r="CT337">
        <v>39.2365</v>
      </c>
      <c r="CU337">
        <v>39.12942857142857</v>
      </c>
      <c r="CV337">
        <v>1960.026785714286</v>
      </c>
      <c r="CW337">
        <v>39.99071428571428</v>
      </c>
      <c r="CX337">
        <v>0</v>
      </c>
      <c r="CY337">
        <v>1678817967.3</v>
      </c>
      <c r="CZ337">
        <v>0</v>
      </c>
      <c r="DA337">
        <v>0</v>
      </c>
      <c r="DB337" t="s">
        <v>356</v>
      </c>
      <c r="DC337">
        <v>1678481775.6</v>
      </c>
      <c r="DD337">
        <v>1678481780.6</v>
      </c>
      <c r="DE337">
        <v>0</v>
      </c>
      <c r="DF337">
        <v>1.339</v>
      </c>
      <c r="DG337">
        <v>0.082</v>
      </c>
      <c r="DH337">
        <v>-1.99</v>
      </c>
      <c r="DI337">
        <v>-0.032</v>
      </c>
      <c r="DJ337">
        <v>420</v>
      </c>
      <c r="DK337">
        <v>29</v>
      </c>
      <c r="DL337">
        <v>0.33</v>
      </c>
      <c r="DM337">
        <v>0.22</v>
      </c>
      <c r="DN337">
        <v>12.22745536585366</v>
      </c>
      <c r="DO337">
        <v>10.7957899651568</v>
      </c>
      <c r="DP337">
        <v>1.095870150168232</v>
      </c>
      <c r="DQ337">
        <v>0</v>
      </c>
      <c r="DR337">
        <v>1.783812195121951</v>
      </c>
      <c r="DS337">
        <v>0.02517533101045361</v>
      </c>
      <c r="DT337">
        <v>0.002620360720090047</v>
      </c>
      <c r="DU337">
        <v>1</v>
      </c>
      <c r="DV337">
        <v>1</v>
      </c>
      <c r="DW337">
        <v>2</v>
      </c>
      <c r="DX337" t="s">
        <v>357</v>
      </c>
      <c r="DY337">
        <v>2.98077</v>
      </c>
      <c r="DZ337">
        <v>2.71587</v>
      </c>
      <c r="EA337">
        <v>0.0768542</v>
      </c>
      <c r="EB337">
        <v>0.0728589</v>
      </c>
      <c r="EC337">
        <v>0.124326</v>
      </c>
      <c r="ED337">
        <v>0.11673</v>
      </c>
      <c r="EE337">
        <v>29266</v>
      </c>
      <c r="EF337">
        <v>29495.8</v>
      </c>
      <c r="EG337">
        <v>29477.1</v>
      </c>
      <c r="EH337">
        <v>29430.7</v>
      </c>
      <c r="EI337">
        <v>34191.7</v>
      </c>
      <c r="EJ337">
        <v>34530.8</v>
      </c>
      <c r="EK337">
        <v>41528.2</v>
      </c>
      <c r="EL337">
        <v>41926.6</v>
      </c>
      <c r="EM337">
        <v>1.9511</v>
      </c>
      <c r="EN337">
        <v>1.88232</v>
      </c>
      <c r="EO337">
        <v>0.178561</v>
      </c>
      <c r="EP337">
        <v>0</v>
      </c>
      <c r="EQ337">
        <v>32.123</v>
      </c>
      <c r="ER337">
        <v>999.9</v>
      </c>
      <c r="ES337">
        <v>50.8</v>
      </c>
      <c r="ET337">
        <v>33.3</v>
      </c>
      <c r="EU337">
        <v>28.6999</v>
      </c>
      <c r="EV337">
        <v>63.0753</v>
      </c>
      <c r="EW337">
        <v>31.9391</v>
      </c>
      <c r="EX337">
        <v>1</v>
      </c>
      <c r="EY337">
        <v>0.081593</v>
      </c>
      <c r="EZ337">
        <v>-2.12034</v>
      </c>
      <c r="FA337">
        <v>20.3266</v>
      </c>
      <c r="FB337">
        <v>5.21594</v>
      </c>
      <c r="FC337">
        <v>12.0099</v>
      </c>
      <c r="FD337">
        <v>4.9884</v>
      </c>
      <c r="FE337">
        <v>3.28848</v>
      </c>
      <c r="FF337">
        <v>9999</v>
      </c>
      <c r="FG337">
        <v>9999</v>
      </c>
      <c r="FH337">
        <v>9999</v>
      </c>
      <c r="FI337">
        <v>999.9</v>
      </c>
      <c r="FJ337">
        <v>1.86761</v>
      </c>
      <c r="FK337">
        <v>1.86661</v>
      </c>
      <c r="FL337">
        <v>1.86613</v>
      </c>
      <c r="FM337">
        <v>1.866</v>
      </c>
      <c r="FN337">
        <v>1.86786</v>
      </c>
      <c r="FO337">
        <v>1.87027</v>
      </c>
      <c r="FP337">
        <v>1.86892</v>
      </c>
      <c r="FQ337">
        <v>1.87041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-3.204</v>
      </c>
      <c r="GF337">
        <v>-0.09379999999999999</v>
      </c>
      <c r="GG337">
        <v>-2.056217051124162</v>
      </c>
      <c r="GH337">
        <v>-0.003737517340571005</v>
      </c>
      <c r="GI337">
        <v>5.982085394622747E-07</v>
      </c>
      <c r="GJ337">
        <v>-1.391655459703326E-10</v>
      </c>
      <c r="GK337">
        <v>-0.1764639834609928</v>
      </c>
      <c r="GL337">
        <v>-0.02035982196881906</v>
      </c>
      <c r="GM337">
        <v>0.001568582532168705</v>
      </c>
      <c r="GN337">
        <v>-2.657820970413759E-05</v>
      </c>
      <c r="GO337">
        <v>3</v>
      </c>
      <c r="GP337">
        <v>2314</v>
      </c>
      <c r="GQ337">
        <v>1</v>
      </c>
      <c r="GR337">
        <v>27</v>
      </c>
      <c r="GS337">
        <v>5603.1</v>
      </c>
      <c r="GT337">
        <v>5603</v>
      </c>
      <c r="GU337">
        <v>0.802002</v>
      </c>
      <c r="GV337">
        <v>2.24243</v>
      </c>
      <c r="GW337">
        <v>1.39648</v>
      </c>
      <c r="GX337">
        <v>2.34985</v>
      </c>
      <c r="GY337">
        <v>1.49536</v>
      </c>
      <c r="GZ337">
        <v>2.49023</v>
      </c>
      <c r="HA337">
        <v>38.6487</v>
      </c>
      <c r="HB337">
        <v>24.0525</v>
      </c>
      <c r="HC337">
        <v>18</v>
      </c>
      <c r="HD337">
        <v>531.5410000000001</v>
      </c>
      <c r="HE337">
        <v>441.779</v>
      </c>
      <c r="HF337">
        <v>34.7243</v>
      </c>
      <c r="HG337">
        <v>28.5798</v>
      </c>
      <c r="HH337">
        <v>30.0004</v>
      </c>
      <c r="HI337">
        <v>28.377</v>
      </c>
      <c r="HJ337">
        <v>28.2866</v>
      </c>
      <c r="HK337">
        <v>16.0524</v>
      </c>
      <c r="HL337">
        <v>0</v>
      </c>
      <c r="HM337">
        <v>100</v>
      </c>
      <c r="HN337">
        <v>34.7063</v>
      </c>
      <c r="HO337">
        <v>279.27</v>
      </c>
      <c r="HP337">
        <v>28.8482</v>
      </c>
      <c r="HQ337">
        <v>100.813</v>
      </c>
      <c r="HR337">
        <v>100.706</v>
      </c>
    </row>
    <row r="338" spans="1:226">
      <c r="A338">
        <v>322</v>
      </c>
      <c r="B338">
        <v>1678817967.1</v>
      </c>
      <c r="C338">
        <v>7648</v>
      </c>
      <c r="D338" t="s">
        <v>1005</v>
      </c>
      <c r="E338" t="s">
        <v>1006</v>
      </c>
      <c r="F338">
        <v>5</v>
      </c>
      <c r="G338" t="s">
        <v>796</v>
      </c>
      <c r="H338" t="s">
        <v>354</v>
      </c>
      <c r="I338">
        <v>1678817959.6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307.2630549135065</v>
      </c>
      <c r="AK338">
        <v>313.9530787878786</v>
      </c>
      <c r="AL338">
        <v>-3.345788090836817</v>
      </c>
      <c r="AM338">
        <v>64.510054253129</v>
      </c>
      <c r="AN338">
        <f>(AP338 - AO338 + BO338*1E3/(8.314*(BQ338+273.15)) * AR338/BN338 * AQ338) * BN338/(100*BB338) * 1000/(1000 - AP338)</f>
        <v>0</v>
      </c>
      <c r="AO338">
        <v>27.78991826801193</v>
      </c>
      <c r="AP338">
        <v>29.58768363636363</v>
      </c>
      <c r="AQ338">
        <v>5.4481424814449E-06</v>
      </c>
      <c r="AR338">
        <v>112.3375655850338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3.21</v>
      </c>
      <c r="BC338">
        <v>0.5</v>
      </c>
      <c r="BD338" t="s">
        <v>355</v>
      </c>
      <c r="BE338">
        <v>2</v>
      </c>
      <c r="BF338" t="b">
        <v>1</v>
      </c>
      <c r="BG338">
        <v>1678817959.6</v>
      </c>
      <c r="BH338">
        <v>327.2435555555556</v>
      </c>
      <c r="BI338">
        <v>313.8384814814815</v>
      </c>
      <c r="BJ338">
        <v>29.57751111111111</v>
      </c>
      <c r="BK338">
        <v>27.78897037037038</v>
      </c>
      <c r="BL338">
        <v>330.4744814814815</v>
      </c>
      <c r="BM338">
        <v>29.67140370370371</v>
      </c>
      <c r="BN338">
        <v>500.0738148148149</v>
      </c>
      <c r="BO338">
        <v>90.94168888888888</v>
      </c>
      <c r="BP338">
        <v>0.1000003703703704</v>
      </c>
      <c r="BQ338">
        <v>34.33127037037037</v>
      </c>
      <c r="BR338">
        <v>35.01594074074074</v>
      </c>
      <c r="BS338">
        <v>999.9000000000001</v>
      </c>
      <c r="BT338">
        <v>0</v>
      </c>
      <c r="BU338">
        <v>0</v>
      </c>
      <c r="BV338">
        <v>10003.19888888889</v>
      </c>
      <c r="BW338">
        <v>0</v>
      </c>
      <c r="BX338">
        <v>6.576279999999999</v>
      </c>
      <c r="BY338">
        <v>13.40509259259259</v>
      </c>
      <c r="BZ338">
        <v>337.2175925925926</v>
      </c>
      <c r="CA338">
        <v>322.809074074074</v>
      </c>
      <c r="CB338">
        <v>1.788544444444444</v>
      </c>
      <c r="CC338">
        <v>313.8384814814815</v>
      </c>
      <c r="CD338">
        <v>27.78897037037038</v>
      </c>
      <c r="CE338">
        <v>2.689828148148149</v>
      </c>
      <c r="CF338">
        <v>2.527176296296296</v>
      </c>
      <c r="CG338">
        <v>22.22311111111111</v>
      </c>
      <c r="CH338">
        <v>21.20259259259259</v>
      </c>
      <c r="CI338">
        <v>2000.002592592592</v>
      </c>
      <c r="CJ338">
        <v>0.9800025555555556</v>
      </c>
      <c r="CK338">
        <v>0.01999704444444444</v>
      </c>
      <c r="CL338">
        <v>0</v>
      </c>
      <c r="CM338">
        <v>2.27962962962963</v>
      </c>
      <c r="CN338">
        <v>0</v>
      </c>
      <c r="CO338">
        <v>9277.142962962962</v>
      </c>
      <c r="CP338">
        <v>16749.4962962963</v>
      </c>
      <c r="CQ338">
        <v>39.375</v>
      </c>
      <c r="CR338">
        <v>39.82833333333333</v>
      </c>
      <c r="CS338">
        <v>39.25</v>
      </c>
      <c r="CT338">
        <v>39.24533333333333</v>
      </c>
      <c r="CU338">
        <v>39.13648148148148</v>
      </c>
      <c r="CV338">
        <v>1960.012222222222</v>
      </c>
      <c r="CW338">
        <v>39.99037037037037</v>
      </c>
      <c r="CX338">
        <v>0</v>
      </c>
      <c r="CY338">
        <v>1678817972.1</v>
      </c>
      <c r="CZ338">
        <v>0</v>
      </c>
      <c r="DA338">
        <v>0</v>
      </c>
      <c r="DB338" t="s">
        <v>356</v>
      </c>
      <c r="DC338">
        <v>1678481775.6</v>
      </c>
      <c r="DD338">
        <v>1678481780.6</v>
      </c>
      <c r="DE338">
        <v>0</v>
      </c>
      <c r="DF338">
        <v>1.339</v>
      </c>
      <c r="DG338">
        <v>0.082</v>
      </c>
      <c r="DH338">
        <v>-1.99</v>
      </c>
      <c r="DI338">
        <v>-0.032</v>
      </c>
      <c r="DJ338">
        <v>420</v>
      </c>
      <c r="DK338">
        <v>29</v>
      </c>
      <c r="DL338">
        <v>0.33</v>
      </c>
      <c r="DM338">
        <v>0.22</v>
      </c>
      <c r="DN338">
        <v>13.0192756097561</v>
      </c>
      <c r="DO338">
        <v>7.230411846689862</v>
      </c>
      <c r="DP338">
        <v>0.723045713152049</v>
      </c>
      <c r="DQ338">
        <v>0</v>
      </c>
      <c r="DR338">
        <v>1.786751219512195</v>
      </c>
      <c r="DS338">
        <v>0.04010905923345254</v>
      </c>
      <c r="DT338">
        <v>0.004285689286349566</v>
      </c>
      <c r="DU338">
        <v>1</v>
      </c>
      <c r="DV338">
        <v>1</v>
      </c>
      <c r="DW338">
        <v>2</v>
      </c>
      <c r="DX338" t="s">
        <v>357</v>
      </c>
      <c r="DY338">
        <v>2.98033</v>
      </c>
      <c r="DZ338">
        <v>2.71556</v>
      </c>
      <c r="EA338">
        <v>0.07368769999999999</v>
      </c>
      <c r="EB338">
        <v>0.0696026</v>
      </c>
      <c r="EC338">
        <v>0.124355</v>
      </c>
      <c r="ED338">
        <v>0.116729</v>
      </c>
      <c r="EE338">
        <v>29365.8</v>
      </c>
      <c r="EF338">
        <v>29599.8</v>
      </c>
      <c r="EG338">
        <v>29476.5</v>
      </c>
      <c r="EH338">
        <v>29431.1</v>
      </c>
      <c r="EI338">
        <v>34189.8</v>
      </c>
      <c r="EJ338">
        <v>34531.2</v>
      </c>
      <c r="EK338">
        <v>41527.4</v>
      </c>
      <c r="EL338">
        <v>41927</v>
      </c>
      <c r="EM338">
        <v>1.95065</v>
      </c>
      <c r="EN338">
        <v>1.88225</v>
      </c>
      <c r="EO338">
        <v>0.178598</v>
      </c>
      <c r="EP338">
        <v>0</v>
      </c>
      <c r="EQ338">
        <v>32.1273</v>
      </c>
      <c r="ER338">
        <v>999.9</v>
      </c>
      <c r="ES338">
        <v>50.8</v>
      </c>
      <c r="ET338">
        <v>33.3</v>
      </c>
      <c r="EU338">
        <v>28.6988</v>
      </c>
      <c r="EV338">
        <v>62.9953</v>
      </c>
      <c r="EW338">
        <v>31.9591</v>
      </c>
      <c r="EX338">
        <v>1</v>
      </c>
      <c r="EY338">
        <v>0.0820274</v>
      </c>
      <c r="EZ338">
        <v>-2.12218</v>
      </c>
      <c r="FA338">
        <v>20.3266</v>
      </c>
      <c r="FB338">
        <v>5.21744</v>
      </c>
      <c r="FC338">
        <v>12.0099</v>
      </c>
      <c r="FD338">
        <v>4.9885</v>
      </c>
      <c r="FE338">
        <v>3.28848</v>
      </c>
      <c r="FF338">
        <v>9999</v>
      </c>
      <c r="FG338">
        <v>9999</v>
      </c>
      <c r="FH338">
        <v>9999</v>
      </c>
      <c r="FI338">
        <v>999.9</v>
      </c>
      <c r="FJ338">
        <v>1.86762</v>
      </c>
      <c r="FK338">
        <v>1.86662</v>
      </c>
      <c r="FL338">
        <v>1.86614</v>
      </c>
      <c r="FM338">
        <v>1.866</v>
      </c>
      <c r="FN338">
        <v>1.86785</v>
      </c>
      <c r="FO338">
        <v>1.87027</v>
      </c>
      <c r="FP338">
        <v>1.86891</v>
      </c>
      <c r="FQ338">
        <v>1.8704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-3.148</v>
      </c>
      <c r="GF338">
        <v>-0.0939</v>
      </c>
      <c r="GG338">
        <v>-2.056217051124162</v>
      </c>
      <c r="GH338">
        <v>-0.003737517340571005</v>
      </c>
      <c r="GI338">
        <v>5.982085394622747E-07</v>
      </c>
      <c r="GJ338">
        <v>-1.391655459703326E-10</v>
      </c>
      <c r="GK338">
        <v>-0.1764639834609928</v>
      </c>
      <c r="GL338">
        <v>-0.02035982196881906</v>
      </c>
      <c r="GM338">
        <v>0.001568582532168705</v>
      </c>
      <c r="GN338">
        <v>-2.657820970413759E-05</v>
      </c>
      <c r="GO338">
        <v>3</v>
      </c>
      <c r="GP338">
        <v>2314</v>
      </c>
      <c r="GQ338">
        <v>1</v>
      </c>
      <c r="GR338">
        <v>27</v>
      </c>
      <c r="GS338">
        <v>5603.2</v>
      </c>
      <c r="GT338">
        <v>5603.1</v>
      </c>
      <c r="GU338">
        <v>0.76416</v>
      </c>
      <c r="GV338">
        <v>2.23877</v>
      </c>
      <c r="GW338">
        <v>1.39648</v>
      </c>
      <c r="GX338">
        <v>2.34863</v>
      </c>
      <c r="GY338">
        <v>1.49536</v>
      </c>
      <c r="GZ338">
        <v>2.56226</v>
      </c>
      <c r="HA338">
        <v>38.6487</v>
      </c>
      <c r="HB338">
        <v>24.0612</v>
      </c>
      <c r="HC338">
        <v>18</v>
      </c>
      <c r="HD338">
        <v>531.284</v>
      </c>
      <c r="HE338">
        <v>441.771</v>
      </c>
      <c r="HF338">
        <v>34.7077</v>
      </c>
      <c r="HG338">
        <v>28.5843</v>
      </c>
      <c r="HH338">
        <v>30.0004</v>
      </c>
      <c r="HI338">
        <v>28.3822</v>
      </c>
      <c r="HJ338">
        <v>28.2916</v>
      </c>
      <c r="HK338">
        <v>15.301</v>
      </c>
      <c r="HL338">
        <v>0</v>
      </c>
      <c r="HM338">
        <v>100</v>
      </c>
      <c r="HN338">
        <v>34.6896</v>
      </c>
      <c r="HO338">
        <v>265.817</v>
      </c>
      <c r="HP338">
        <v>28.8482</v>
      </c>
      <c r="HQ338">
        <v>100.811</v>
      </c>
      <c r="HR338">
        <v>100.707</v>
      </c>
    </row>
    <row r="339" spans="1:226">
      <c r="A339">
        <v>323</v>
      </c>
      <c r="B339">
        <v>1678817972.1</v>
      </c>
      <c r="C339">
        <v>7653</v>
      </c>
      <c r="D339" t="s">
        <v>1007</v>
      </c>
      <c r="E339" t="s">
        <v>1008</v>
      </c>
      <c r="F339">
        <v>5</v>
      </c>
      <c r="G339" t="s">
        <v>796</v>
      </c>
      <c r="H339" t="s">
        <v>354</v>
      </c>
      <c r="I339">
        <v>1678817964.314285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290.237253899711</v>
      </c>
      <c r="AK339">
        <v>297.3709030303032</v>
      </c>
      <c r="AL339">
        <v>-3.315447356730545</v>
      </c>
      <c r="AM339">
        <v>64.510054253129</v>
      </c>
      <c r="AN339">
        <f>(AP339 - AO339 + BO339*1E3/(8.314*(BQ339+273.15)) * AR339/BN339 * AQ339) * BN339/(100*BB339) * 1000/(1000 - AP339)</f>
        <v>0</v>
      </c>
      <c r="AO339">
        <v>27.79162524525949</v>
      </c>
      <c r="AP339">
        <v>29.60100727272727</v>
      </c>
      <c r="AQ339">
        <v>8.481078077943911E-06</v>
      </c>
      <c r="AR339">
        <v>112.3375655850338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3.21</v>
      </c>
      <c r="BC339">
        <v>0.5</v>
      </c>
      <c r="BD339" t="s">
        <v>355</v>
      </c>
      <c r="BE339">
        <v>2</v>
      </c>
      <c r="BF339" t="b">
        <v>1</v>
      </c>
      <c r="BG339">
        <v>1678817964.314285</v>
      </c>
      <c r="BH339">
        <v>312.0671428571429</v>
      </c>
      <c r="BI339">
        <v>298.2231428571429</v>
      </c>
      <c r="BJ339">
        <v>29.58471428571428</v>
      </c>
      <c r="BK339">
        <v>27.79008214285714</v>
      </c>
      <c r="BL339">
        <v>315.2463928571429</v>
      </c>
      <c r="BM339">
        <v>29.67858571428571</v>
      </c>
      <c r="BN339">
        <v>500.0824642857143</v>
      </c>
      <c r="BO339">
        <v>90.94181785714287</v>
      </c>
      <c r="BP339">
        <v>0.100055325</v>
      </c>
      <c r="BQ339">
        <v>34.33206785714285</v>
      </c>
      <c r="BR339">
        <v>35.01702142857143</v>
      </c>
      <c r="BS339">
        <v>999.9000000000002</v>
      </c>
      <c r="BT339">
        <v>0</v>
      </c>
      <c r="BU339">
        <v>0</v>
      </c>
      <c r="BV339">
        <v>10000.36071428571</v>
      </c>
      <c r="BW339">
        <v>0</v>
      </c>
      <c r="BX339">
        <v>6.576279999999999</v>
      </c>
      <c r="BY339">
        <v>13.84407142857143</v>
      </c>
      <c r="BZ339">
        <v>321.5810000000001</v>
      </c>
      <c r="CA339">
        <v>306.74775</v>
      </c>
      <c r="CB339">
        <v>1.794625</v>
      </c>
      <c r="CC339">
        <v>298.2231428571429</v>
      </c>
      <c r="CD339">
        <v>27.79008214285714</v>
      </c>
      <c r="CE339">
        <v>2.690486785714286</v>
      </c>
      <c r="CF339">
        <v>2.527280357142857</v>
      </c>
      <c r="CG339">
        <v>22.22713214285715</v>
      </c>
      <c r="CH339">
        <v>21.20326785714286</v>
      </c>
      <c r="CI339">
        <v>2000</v>
      </c>
      <c r="CJ339">
        <v>0.9800024642857144</v>
      </c>
      <c r="CK339">
        <v>0.01999713571428571</v>
      </c>
      <c r="CL339">
        <v>0</v>
      </c>
      <c r="CM339">
        <v>2.281953571428572</v>
      </c>
      <c r="CN339">
        <v>0</v>
      </c>
      <c r="CO339">
        <v>9279.130000000001</v>
      </c>
      <c r="CP339">
        <v>16749.475</v>
      </c>
      <c r="CQ339">
        <v>39.375</v>
      </c>
      <c r="CR339">
        <v>39.83224999999999</v>
      </c>
      <c r="CS339">
        <v>39.25</v>
      </c>
      <c r="CT339">
        <v>39.25</v>
      </c>
      <c r="CU339">
        <v>39.14714285714285</v>
      </c>
      <c r="CV339">
        <v>1960.009285714285</v>
      </c>
      <c r="CW339">
        <v>39.99071428571428</v>
      </c>
      <c r="CX339">
        <v>0</v>
      </c>
      <c r="CY339">
        <v>1678817977.5</v>
      </c>
      <c r="CZ339">
        <v>0</v>
      </c>
      <c r="DA339">
        <v>0</v>
      </c>
      <c r="DB339" t="s">
        <v>356</v>
      </c>
      <c r="DC339">
        <v>1678481775.6</v>
      </c>
      <c r="DD339">
        <v>1678481780.6</v>
      </c>
      <c r="DE339">
        <v>0</v>
      </c>
      <c r="DF339">
        <v>1.339</v>
      </c>
      <c r="DG339">
        <v>0.082</v>
      </c>
      <c r="DH339">
        <v>-1.99</v>
      </c>
      <c r="DI339">
        <v>-0.032</v>
      </c>
      <c r="DJ339">
        <v>420</v>
      </c>
      <c r="DK339">
        <v>29</v>
      </c>
      <c r="DL339">
        <v>0.33</v>
      </c>
      <c r="DM339">
        <v>0.22</v>
      </c>
      <c r="DN339">
        <v>13.547875</v>
      </c>
      <c r="DO339">
        <v>5.720222138836734</v>
      </c>
      <c r="DP339">
        <v>0.5555679790763683</v>
      </c>
      <c r="DQ339">
        <v>0</v>
      </c>
      <c r="DR339">
        <v>1.7914665</v>
      </c>
      <c r="DS339">
        <v>0.07010409005627767</v>
      </c>
      <c r="DT339">
        <v>0.007179002211310423</v>
      </c>
      <c r="DU339">
        <v>1</v>
      </c>
      <c r="DV339">
        <v>1</v>
      </c>
      <c r="DW339">
        <v>2</v>
      </c>
      <c r="DX339" t="s">
        <v>357</v>
      </c>
      <c r="DY339">
        <v>2.98063</v>
      </c>
      <c r="DZ339">
        <v>2.7158</v>
      </c>
      <c r="EA339">
        <v>0.0704699</v>
      </c>
      <c r="EB339">
        <v>0.06625399999999999</v>
      </c>
      <c r="EC339">
        <v>0.124394</v>
      </c>
      <c r="ED339">
        <v>0.116736</v>
      </c>
      <c r="EE339">
        <v>29468.3</v>
      </c>
      <c r="EF339">
        <v>29705.8</v>
      </c>
      <c r="EG339">
        <v>29477.1</v>
      </c>
      <c r="EH339">
        <v>29430.6</v>
      </c>
      <c r="EI339">
        <v>34188.8</v>
      </c>
      <c r="EJ339">
        <v>34530.4</v>
      </c>
      <c r="EK339">
        <v>41528</v>
      </c>
      <c r="EL339">
        <v>41926.4</v>
      </c>
      <c r="EM339">
        <v>1.95103</v>
      </c>
      <c r="EN339">
        <v>1.88207</v>
      </c>
      <c r="EO339">
        <v>0.178449</v>
      </c>
      <c r="EP339">
        <v>0</v>
      </c>
      <c r="EQ339">
        <v>32.1308</v>
      </c>
      <c r="ER339">
        <v>999.9</v>
      </c>
      <c r="ES339">
        <v>50.8</v>
      </c>
      <c r="ET339">
        <v>33.3</v>
      </c>
      <c r="EU339">
        <v>28.7018</v>
      </c>
      <c r="EV339">
        <v>63.0653</v>
      </c>
      <c r="EW339">
        <v>31.7788</v>
      </c>
      <c r="EX339">
        <v>1</v>
      </c>
      <c r="EY339">
        <v>0.08228149999999999</v>
      </c>
      <c r="EZ339">
        <v>-2.09523</v>
      </c>
      <c r="FA339">
        <v>20.327</v>
      </c>
      <c r="FB339">
        <v>5.21759</v>
      </c>
      <c r="FC339">
        <v>12.0099</v>
      </c>
      <c r="FD339">
        <v>4.9886</v>
      </c>
      <c r="FE339">
        <v>3.28855</v>
      </c>
      <c r="FF339">
        <v>9999</v>
      </c>
      <c r="FG339">
        <v>9999</v>
      </c>
      <c r="FH339">
        <v>9999</v>
      </c>
      <c r="FI339">
        <v>999.9</v>
      </c>
      <c r="FJ339">
        <v>1.86765</v>
      </c>
      <c r="FK339">
        <v>1.86662</v>
      </c>
      <c r="FL339">
        <v>1.86612</v>
      </c>
      <c r="FM339">
        <v>1.866</v>
      </c>
      <c r="FN339">
        <v>1.86786</v>
      </c>
      <c r="FO339">
        <v>1.87028</v>
      </c>
      <c r="FP339">
        <v>1.86892</v>
      </c>
      <c r="FQ339">
        <v>1.8704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-3.093</v>
      </c>
      <c r="GF339">
        <v>-0.09379999999999999</v>
      </c>
      <c r="GG339">
        <v>-2.056217051124162</v>
      </c>
      <c r="GH339">
        <v>-0.003737517340571005</v>
      </c>
      <c r="GI339">
        <v>5.982085394622747E-07</v>
      </c>
      <c r="GJ339">
        <v>-1.391655459703326E-10</v>
      </c>
      <c r="GK339">
        <v>-0.1764639834609928</v>
      </c>
      <c r="GL339">
        <v>-0.02035982196881906</v>
      </c>
      <c r="GM339">
        <v>0.001568582532168705</v>
      </c>
      <c r="GN339">
        <v>-2.657820970413759E-05</v>
      </c>
      <c r="GO339">
        <v>3</v>
      </c>
      <c r="GP339">
        <v>2314</v>
      </c>
      <c r="GQ339">
        <v>1</v>
      </c>
      <c r="GR339">
        <v>27</v>
      </c>
      <c r="GS339">
        <v>5603.3</v>
      </c>
      <c r="GT339">
        <v>5603.2</v>
      </c>
      <c r="GU339">
        <v>0.72998</v>
      </c>
      <c r="GV339">
        <v>2.23999</v>
      </c>
      <c r="GW339">
        <v>1.39648</v>
      </c>
      <c r="GX339">
        <v>2.34619</v>
      </c>
      <c r="GY339">
        <v>1.49536</v>
      </c>
      <c r="GZ339">
        <v>2.43164</v>
      </c>
      <c r="HA339">
        <v>38.6487</v>
      </c>
      <c r="HB339">
        <v>24.0525</v>
      </c>
      <c r="HC339">
        <v>18</v>
      </c>
      <c r="HD339">
        <v>531.576</v>
      </c>
      <c r="HE339">
        <v>441.702</v>
      </c>
      <c r="HF339">
        <v>34.6929</v>
      </c>
      <c r="HG339">
        <v>28.5888</v>
      </c>
      <c r="HH339">
        <v>30.0004</v>
      </c>
      <c r="HI339">
        <v>28.3867</v>
      </c>
      <c r="HJ339">
        <v>28.2968</v>
      </c>
      <c r="HK339">
        <v>14.6208</v>
      </c>
      <c r="HL339">
        <v>0</v>
      </c>
      <c r="HM339">
        <v>100</v>
      </c>
      <c r="HN339">
        <v>34.6673</v>
      </c>
      <c r="HO339">
        <v>245.781</v>
      </c>
      <c r="HP339">
        <v>28.8482</v>
      </c>
      <c r="HQ339">
        <v>100.812</v>
      </c>
      <c r="HR339">
        <v>100.706</v>
      </c>
    </row>
    <row r="340" spans="1:226">
      <c r="A340">
        <v>324</v>
      </c>
      <c r="B340">
        <v>1678817977.1</v>
      </c>
      <c r="C340">
        <v>7658</v>
      </c>
      <c r="D340" t="s">
        <v>1009</v>
      </c>
      <c r="E340" t="s">
        <v>1010</v>
      </c>
      <c r="F340">
        <v>5</v>
      </c>
      <c r="G340" t="s">
        <v>796</v>
      </c>
      <c r="H340" t="s">
        <v>354</v>
      </c>
      <c r="I340">
        <v>1678817969.6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273.2019258779237</v>
      </c>
      <c r="AK340">
        <v>280.6466303030301</v>
      </c>
      <c r="AL340">
        <v>-3.347264531893106</v>
      </c>
      <c r="AM340">
        <v>64.510054253129</v>
      </c>
      <c r="AN340">
        <f>(AP340 - AO340 + BO340*1E3/(8.314*(BQ340+273.15)) * AR340/BN340 * AQ340) * BN340/(100*BB340) * 1000/(1000 - AP340)</f>
        <v>0</v>
      </c>
      <c r="AO340">
        <v>27.79430458155818</v>
      </c>
      <c r="AP340">
        <v>29.61788727272728</v>
      </c>
      <c r="AQ340">
        <v>7.369067094516953E-06</v>
      </c>
      <c r="AR340">
        <v>112.3375655850338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3.21</v>
      </c>
      <c r="BC340">
        <v>0.5</v>
      </c>
      <c r="BD340" t="s">
        <v>355</v>
      </c>
      <c r="BE340">
        <v>2</v>
      </c>
      <c r="BF340" t="b">
        <v>1</v>
      </c>
      <c r="BG340">
        <v>1678817969.6</v>
      </c>
      <c r="BH340">
        <v>294.9997407407407</v>
      </c>
      <c r="BI340">
        <v>280.7226296296296</v>
      </c>
      <c r="BJ340">
        <v>29.59671851851851</v>
      </c>
      <c r="BK340">
        <v>27.79161111111111</v>
      </c>
      <c r="BL340">
        <v>298.1205555555555</v>
      </c>
      <c r="BM340">
        <v>29.69055925925926</v>
      </c>
      <c r="BN340">
        <v>500.0967777777778</v>
      </c>
      <c r="BO340">
        <v>90.9421962962963</v>
      </c>
      <c r="BP340">
        <v>0.1000208518518518</v>
      </c>
      <c r="BQ340">
        <v>34.33092962962963</v>
      </c>
      <c r="BR340">
        <v>35.01773703703704</v>
      </c>
      <c r="BS340">
        <v>999.9000000000001</v>
      </c>
      <c r="BT340">
        <v>0</v>
      </c>
      <c r="BU340">
        <v>0</v>
      </c>
      <c r="BV340">
        <v>10003.58703703704</v>
      </c>
      <c r="BW340">
        <v>0</v>
      </c>
      <c r="BX340">
        <v>6.576279999999999</v>
      </c>
      <c r="BY340">
        <v>14.27711111111111</v>
      </c>
      <c r="BZ340">
        <v>303.996925925926</v>
      </c>
      <c r="CA340">
        <v>288.7474444444445</v>
      </c>
      <c r="CB340">
        <v>1.805097777777778</v>
      </c>
      <c r="CC340">
        <v>280.7226296296296</v>
      </c>
      <c r="CD340">
        <v>27.79161111111111</v>
      </c>
      <c r="CE340">
        <v>2.69159037037037</v>
      </c>
      <c r="CF340">
        <v>2.527430740740741</v>
      </c>
      <c r="CG340">
        <v>22.23387037037037</v>
      </c>
      <c r="CH340">
        <v>21.20424074074074</v>
      </c>
      <c r="CI340">
        <v>1999.988888888889</v>
      </c>
      <c r="CJ340">
        <v>0.9800025555555556</v>
      </c>
      <c r="CK340">
        <v>0.01999704444444444</v>
      </c>
      <c r="CL340">
        <v>0</v>
      </c>
      <c r="CM340">
        <v>2.248311111111111</v>
      </c>
      <c r="CN340">
        <v>0</v>
      </c>
      <c r="CO340">
        <v>9281.841481481482</v>
      </c>
      <c r="CP340">
        <v>16749.39259259259</v>
      </c>
      <c r="CQ340">
        <v>39.37959259259259</v>
      </c>
      <c r="CR340">
        <v>39.84233333333332</v>
      </c>
      <c r="CS340">
        <v>39.25</v>
      </c>
      <c r="CT340">
        <v>39.25</v>
      </c>
      <c r="CU340">
        <v>39.15944444444444</v>
      </c>
      <c r="CV340">
        <v>1959.998518518518</v>
      </c>
      <c r="CW340">
        <v>39.99037037037037</v>
      </c>
      <c r="CX340">
        <v>0</v>
      </c>
      <c r="CY340">
        <v>1678817982.3</v>
      </c>
      <c r="CZ340">
        <v>0</v>
      </c>
      <c r="DA340">
        <v>0</v>
      </c>
      <c r="DB340" t="s">
        <v>356</v>
      </c>
      <c r="DC340">
        <v>1678481775.6</v>
      </c>
      <c r="DD340">
        <v>1678481780.6</v>
      </c>
      <c r="DE340">
        <v>0</v>
      </c>
      <c r="DF340">
        <v>1.339</v>
      </c>
      <c r="DG340">
        <v>0.082</v>
      </c>
      <c r="DH340">
        <v>-1.99</v>
      </c>
      <c r="DI340">
        <v>-0.032</v>
      </c>
      <c r="DJ340">
        <v>420</v>
      </c>
      <c r="DK340">
        <v>29</v>
      </c>
      <c r="DL340">
        <v>0.33</v>
      </c>
      <c r="DM340">
        <v>0.22</v>
      </c>
      <c r="DN340">
        <v>14.009445</v>
      </c>
      <c r="DO340">
        <v>4.939762851782342</v>
      </c>
      <c r="DP340">
        <v>0.4764602475285845</v>
      </c>
      <c r="DQ340">
        <v>0</v>
      </c>
      <c r="DR340">
        <v>1.7992845</v>
      </c>
      <c r="DS340">
        <v>0.1165278799249503</v>
      </c>
      <c r="DT340">
        <v>0.01146787947922369</v>
      </c>
      <c r="DU340">
        <v>0</v>
      </c>
      <c r="DV340">
        <v>0</v>
      </c>
      <c r="DW340">
        <v>2</v>
      </c>
      <c r="DX340" t="s">
        <v>365</v>
      </c>
      <c r="DY340">
        <v>2.98049</v>
      </c>
      <c r="DZ340">
        <v>2.71567</v>
      </c>
      <c r="EA340">
        <v>0.06715019999999999</v>
      </c>
      <c r="EB340">
        <v>0.0628341</v>
      </c>
      <c r="EC340">
        <v>0.124438</v>
      </c>
      <c r="ED340">
        <v>0.11674</v>
      </c>
      <c r="EE340">
        <v>29573.4</v>
      </c>
      <c r="EF340">
        <v>29814.6</v>
      </c>
      <c r="EG340">
        <v>29476.9</v>
      </c>
      <c r="EH340">
        <v>29430.6</v>
      </c>
      <c r="EI340">
        <v>34187</v>
      </c>
      <c r="EJ340">
        <v>34530</v>
      </c>
      <c r="EK340">
        <v>41528.1</v>
      </c>
      <c r="EL340">
        <v>41926.2</v>
      </c>
      <c r="EM340">
        <v>1.95082</v>
      </c>
      <c r="EN340">
        <v>1.88195</v>
      </c>
      <c r="EO340">
        <v>0.177778</v>
      </c>
      <c r="EP340">
        <v>0</v>
      </c>
      <c r="EQ340">
        <v>32.1345</v>
      </c>
      <c r="ER340">
        <v>999.9</v>
      </c>
      <c r="ES340">
        <v>50.8</v>
      </c>
      <c r="ET340">
        <v>33.3</v>
      </c>
      <c r="EU340">
        <v>28.6978</v>
      </c>
      <c r="EV340">
        <v>63.0453</v>
      </c>
      <c r="EW340">
        <v>31.9111</v>
      </c>
      <c r="EX340">
        <v>1</v>
      </c>
      <c r="EY340">
        <v>0.0825635</v>
      </c>
      <c r="EZ340">
        <v>-2.07169</v>
      </c>
      <c r="FA340">
        <v>20.3275</v>
      </c>
      <c r="FB340">
        <v>5.21804</v>
      </c>
      <c r="FC340">
        <v>12.0099</v>
      </c>
      <c r="FD340">
        <v>4.98895</v>
      </c>
      <c r="FE340">
        <v>3.28865</v>
      </c>
      <c r="FF340">
        <v>9999</v>
      </c>
      <c r="FG340">
        <v>9999</v>
      </c>
      <c r="FH340">
        <v>9999</v>
      </c>
      <c r="FI340">
        <v>999.9</v>
      </c>
      <c r="FJ340">
        <v>1.86762</v>
      </c>
      <c r="FK340">
        <v>1.86661</v>
      </c>
      <c r="FL340">
        <v>1.86612</v>
      </c>
      <c r="FM340">
        <v>1.866</v>
      </c>
      <c r="FN340">
        <v>1.86786</v>
      </c>
      <c r="FO340">
        <v>1.87029</v>
      </c>
      <c r="FP340">
        <v>1.86893</v>
      </c>
      <c r="FQ340">
        <v>1.87041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-3.037</v>
      </c>
      <c r="GF340">
        <v>-0.09379999999999999</v>
      </c>
      <c r="GG340">
        <v>-2.056217051124162</v>
      </c>
      <c r="GH340">
        <v>-0.003737517340571005</v>
      </c>
      <c r="GI340">
        <v>5.982085394622747E-07</v>
      </c>
      <c r="GJ340">
        <v>-1.391655459703326E-10</v>
      </c>
      <c r="GK340">
        <v>-0.1764639834609928</v>
      </c>
      <c r="GL340">
        <v>-0.02035982196881906</v>
      </c>
      <c r="GM340">
        <v>0.001568582532168705</v>
      </c>
      <c r="GN340">
        <v>-2.657820970413759E-05</v>
      </c>
      <c r="GO340">
        <v>3</v>
      </c>
      <c r="GP340">
        <v>2314</v>
      </c>
      <c r="GQ340">
        <v>1</v>
      </c>
      <c r="GR340">
        <v>27</v>
      </c>
      <c r="GS340">
        <v>5603.4</v>
      </c>
      <c r="GT340">
        <v>5603.3</v>
      </c>
      <c r="GU340">
        <v>0.6921389999999999</v>
      </c>
      <c r="GV340">
        <v>2.23755</v>
      </c>
      <c r="GW340">
        <v>1.39648</v>
      </c>
      <c r="GX340">
        <v>2.34741</v>
      </c>
      <c r="GY340">
        <v>1.49536</v>
      </c>
      <c r="GZ340">
        <v>2.55127</v>
      </c>
      <c r="HA340">
        <v>38.6241</v>
      </c>
      <c r="HB340">
        <v>24.0612</v>
      </c>
      <c r="HC340">
        <v>18</v>
      </c>
      <c r="HD340">
        <v>531.492</v>
      </c>
      <c r="HE340">
        <v>441.668</v>
      </c>
      <c r="HF340">
        <v>34.6704</v>
      </c>
      <c r="HG340">
        <v>28.5938</v>
      </c>
      <c r="HH340">
        <v>30.0002</v>
      </c>
      <c r="HI340">
        <v>28.3924</v>
      </c>
      <c r="HJ340">
        <v>28.3022</v>
      </c>
      <c r="HK340">
        <v>13.8556</v>
      </c>
      <c r="HL340">
        <v>0</v>
      </c>
      <c r="HM340">
        <v>100</v>
      </c>
      <c r="HN340">
        <v>34.6538</v>
      </c>
      <c r="HO340">
        <v>232.412</v>
      </c>
      <c r="HP340">
        <v>28.8482</v>
      </c>
      <c r="HQ340">
        <v>100.812</v>
      </c>
      <c r="HR340">
        <v>100.705</v>
      </c>
    </row>
    <row r="341" spans="1:226">
      <c r="A341">
        <v>325</v>
      </c>
      <c r="B341">
        <v>1678817982.1</v>
      </c>
      <c r="C341">
        <v>7663</v>
      </c>
      <c r="D341" t="s">
        <v>1011</v>
      </c>
      <c r="E341" t="s">
        <v>1012</v>
      </c>
      <c r="F341">
        <v>5</v>
      </c>
      <c r="G341" t="s">
        <v>796</v>
      </c>
      <c r="H341" t="s">
        <v>354</v>
      </c>
      <c r="I341">
        <v>1678817974.314285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256.1898311687263</v>
      </c>
      <c r="AK341">
        <v>263.9593454545453</v>
      </c>
      <c r="AL341">
        <v>-3.331236347045469</v>
      </c>
      <c r="AM341">
        <v>64.510054253129</v>
      </c>
      <c r="AN341">
        <f>(AP341 - AO341 + BO341*1E3/(8.314*(BQ341+273.15)) * AR341/BN341 * AQ341) * BN341/(100*BB341) * 1000/(1000 - AP341)</f>
        <v>0</v>
      </c>
      <c r="AO341">
        <v>27.79589832729827</v>
      </c>
      <c r="AP341">
        <v>29.6338484848485</v>
      </c>
      <c r="AQ341">
        <v>1.050942536136793E-05</v>
      </c>
      <c r="AR341">
        <v>112.3375655850338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3.21</v>
      </c>
      <c r="BC341">
        <v>0.5</v>
      </c>
      <c r="BD341" t="s">
        <v>355</v>
      </c>
      <c r="BE341">
        <v>2</v>
      </c>
      <c r="BF341" t="b">
        <v>1</v>
      </c>
      <c r="BG341">
        <v>1678817974.314285</v>
      </c>
      <c r="BH341">
        <v>279.73575</v>
      </c>
      <c r="BI341">
        <v>265.1102857142857</v>
      </c>
      <c r="BJ341">
        <v>29.61015357142857</v>
      </c>
      <c r="BK341">
        <v>27.79320357142857</v>
      </c>
      <c r="BL341">
        <v>282.8041071428572</v>
      </c>
      <c r="BM341">
        <v>29.70395714285714</v>
      </c>
      <c r="BN341">
        <v>500.0808928571429</v>
      </c>
      <c r="BO341">
        <v>90.94270357142855</v>
      </c>
      <c r="BP341">
        <v>0.1000575071428571</v>
      </c>
      <c r="BQ341">
        <v>34.32939285714286</v>
      </c>
      <c r="BR341">
        <v>35.01631428571428</v>
      </c>
      <c r="BS341">
        <v>999.9000000000002</v>
      </c>
      <c r="BT341">
        <v>0</v>
      </c>
      <c r="BU341">
        <v>0</v>
      </c>
      <c r="BV341">
        <v>9999.663214285714</v>
      </c>
      <c r="BW341">
        <v>0</v>
      </c>
      <c r="BX341">
        <v>6.576279999999999</v>
      </c>
      <c r="BY341">
        <v>14.62545714285714</v>
      </c>
      <c r="BZ341">
        <v>288.27125</v>
      </c>
      <c r="CA341">
        <v>272.6891785714286</v>
      </c>
      <c r="CB341">
        <v>1.816946071428571</v>
      </c>
      <c r="CC341">
        <v>265.1102857142857</v>
      </c>
      <c r="CD341">
        <v>27.79320357142857</v>
      </c>
      <c r="CE341">
        <v>2.692827142857142</v>
      </c>
      <c r="CF341">
        <v>2.527588928571429</v>
      </c>
      <c r="CG341">
        <v>22.24141071428571</v>
      </c>
      <c r="CH341">
        <v>21.20525714285714</v>
      </c>
      <c r="CI341">
        <v>2000.002857142857</v>
      </c>
      <c r="CJ341">
        <v>0.9800027857142857</v>
      </c>
      <c r="CK341">
        <v>0.01999681428571429</v>
      </c>
      <c r="CL341">
        <v>0</v>
      </c>
      <c r="CM341">
        <v>2.248271428571428</v>
      </c>
      <c r="CN341">
        <v>0</v>
      </c>
      <c r="CO341">
        <v>9284.9575</v>
      </c>
      <c r="CP341">
        <v>16749.51428571428</v>
      </c>
      <c r="CQ341">
        <v>39.39492857142857</v>
      </c>
      <c r="CR341">
        <v>39.8525</v>
      </c>
      <c r="CS341">
        <v>39.25</v>
      </c>
      <c r="CT341">
        <v>39.25</v>
      </c>
      <c r="CU341">
        <v>39.17371428571428</v>
      </c>
      <c r="CV341">
        <v>1960.0125</v>
      </c>
      <c r="CW341">
        <v>39.99035714285714</v>
      </c>
      <c r="CX341">
        <v>0</v>
      </c>
      <c r="CY341">
        <v>1678817987.1</v>
      </c>
      <c r="CZ341">
        <v>0</v>
      </c>
      <c r="DA341">
        <v>0</v>
      </c>
      <c r="DB341" t="s">
        <v>356</v>
      </c>
      <c r="DC341">
        <v>1678481775.6</v>
      </c>
      <c r="DD341">
        <v>1678481780.6</v>
      </c>
      <c r="DE341">
        <v>0</v>
      </c>
      <c r="DF341">
        <v>1.339</v>
      </c>
      <c r="DG341">
        <v>0.082</v>
      </c>
      <c r="DH341">
        <v>-1.99</v>
      </c>
      <c r="DI341">
        <v>-0.032</v>
      </c>
      <c r="DJ341">
        <v>420</v>
      </c>
      <c r="DK341">
        <v>29</v>
      </c>
      <c r="DL341">
        <v>0.33</v>
      </c>
      <c r="DM341">
        <v>0.22</v>
      </c>
      <c r="DN341">
        <v>14.4000975</v>
      </c>
      <c r="DO341">
        <v>4.472029643527211</v>
      </c>
      <c r="DP341">
        <v>0.4316823765730425</v>
      </c>
      <c r="DQ341">
        <v>0</v>
      </c>
      <c r="DR341">
        <v>1.8097685</v>
      </c>
      <c r="DS341">
        <v>0.1489209005628465</v>
      </c>
      <c r="DT341">
        <v>0.01436737911903211</v>
      </c>
      <c r="DU341">
        <v>0</v>
      </c>
      <c r="DV341">
        <v>0</v>
      </c>
      <c r="DW341">
        <v>2</v>
      </c>
      <c r="DX341" t="s">
        <v>365</v>
      </c>
      <c r="DY341">
        <v>2.98066</v>
      </c>
      <c r="DZ341">
        <v>2.7156</v>
      </c>
      <c r="EA341">
        <v>0.0637646</v>
      </c>
      <c r="EB341">
        <v>0.0593205</v>
      </c>
      <c r="EC341">
        <v>0.12448</v>
      </c>
      <c r="ED341">
        <v>0.116743</v>
      </c>
      <c r="EE341">
        <v>29680.8</v>
      </c>
      <c r="EF341">
        <v>29926.2</v>
      </c>
      <c r="EG341">
        <v>29477.1</v>
      </c>
      <c r="EH341">
        <v>29430.5</v>
      </c>
      <c r="EI341">
        <v>34185.4</v>
      </c>
      <c r="EJ341">
        <v>34529.6</v>
      </c>
      <c r="EK341">
        <v>41528.2</v>
      </c>
      <c r="EL341">
        <v>41925.9</v>
      </c>
      <c r="EM341">
        <v>1.95105</v>
      </c>
      <c r="EN341">
        <v>1.8819</v>
      </c>
      <c r="EO341">
        <v>0.177629</v>
      </c>
      <c r="EP341">
        <v>0</v>
      </c>
      <c r="EQ341">
        <v>32.1372</v>
      </c>
      <c r="ER341">
        <v>999.9</v>
      </c>
      <c r="ES341">
        <v>50.8</v>
      </c>
      <c r="ET341">
        <v>33.3</v>
      </c>
      <c r="EU341">
        <v>28.7019</v>
      </c>
      <c r="EV341">
        <v>63.0253</v>
      </c>
      <c r="EW341">
        <v>31.6186</v>
      </c>
      <c r="EX341">
        <v>1</v>
      </c>
      <c r="EY341">
        <v>0.0828633</v>
      </c>
      <c r="EZ341">
        <v>-2.08559</v>
      </c>
      <c r="FA341">
        <v>20.3272</v>
      </c>
      <c r="FB341">
        <v>5.21789</v>
      </c>
      <c r="FC341">
        <v>12.0099</v>
      </c>
      <c r="FD341">
        <v>4.98895</v>
      </c>
      <c r="FE341">
        <v>3.28865</v>
      </c>
      <c r="FF341">
        <v>9999</v>
      </c>
      <c r="FG341">
        <v>9999</v>
      </c>
      <c r="FH341">
        <v>9999</v>
      </c>
      <c r="FI341">
        <v>999.9</v>
      </c>
      <c r="FJ341">
        <v>1.86758</v>
      </c>
      <c r="FK341">
        <v>1.86663</v>
      </c>
      <c r="FL341">
        <v>1.86612</v>
      </c>
      <c r="FM341">
        <v>1.866</v>
      </c>
      <c r="FN341">
        <v>1.86785</v>
      </c>
      <c r="FO341">
        <v>1.87027</v>
      </c>
      <c r="FP341">
        <v>1.86891</v>
      </c>
      <c r="FQ341">
        <v>1.8704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-2.981</v>
      </c>
      <c r="GF341">
        <v>-0.09379999999999999</v>
      </c>
      <c r="GG341">
        <v>-2.056217051124162</v>
      </c>
      <c r="GH341">
        <v>-0.003737517340571005</v>
      </c>
      <c r="GI341">
        <v>5.982085394622747E-07</v>
      </c>
      <c r="GJ341">
        <v>-1.391655459703326E-10</v>
      </c>
      <c r="GK341">
        <v>-0.1764639834609928</v>
      </c>
      <c r="GL341">
        <v>-0.02035982196881906</v>
      </c>
      <c r="GM341">
        <v>0.001568582532168705</v>
      </c>
      <c r="GN341">
        <v>-2.657820970413759E-05</v>
      </c>
      <c r="GO341">
        <v>3</v>
      </c>
      <c r="GP341">
        <v>2314</v>
      </c>
      <c r="GQ341">
        <v>1</v>
      </c>
      <c r="GR341">
        <v>27</v>
      </c>
      <c r="GS341">
        <v>5603.4</v>
      </c>
      <c r="GT341">
        <v>5603.4</v>
      </c>
      <c r="GU341">
        <v>0.657959</v>
      </c>
      <c r="GV341">
        <v>2.25464</v>
      </c>
      <c r="GW341">
        <v>1.39771</v>
      </c>
      <c r="GX341">
        <v>2.34619</v>
      </c>
      <c r="GY341">
        <v>1.49536</v>
      </c>
      <c r="GZ341">
        <v>2.43164</v>
      </c>
      <c r="HA341">
        <v>38.6241</v>
      </c>
      <c r="HB341">
        <v>24.0612</v>
      </c>
      <c r="HC341">
        <v>18</v>
      </c>
      <c r="HD341">
        <v>531.684</v>
      </c>
      <c r="HE341">
        <v>441.672</v>
      </c>
      <c r="HF341">
        <v>34.6522</v>
      </c>
      <c r="HG341">
        <v>28.598</v>
      </c>
      <c r="HH341">
        <v>30.0004</v>
      </c>
      <c r="HI341">
        <v>28.397</v>
      </c>
      <c r="HJ341">
        <v>28.3069</v>
      </c>
      <c r="HK341">
        <v>13.1668</v>
      </c>
      <c r="HL341">
        <v>0</v>
      </c>
      <c r="HM341">
        <v>100</v>
      </c>
      <c r="HN341">
        <v>34.6415</v>
      </c>
      <c r="HO341">
        <v>212.376</v>
      </c>
      <c r="HP341">
        <v>28.8482</v>
      </c>
      <c r="HQ341">
        <v>100.812</v>
      </c>
      <c r="HR341">
        <v>100.705</v>
      </c>
    </row>
    <row r="342" spans="1:226">
      <c r="A342">
        <v>326</v>
      </c>
      <c r="B342">
        <v>1678817987.1</v>
      </c>
      <c r="C342">
        <v>7668</v>
      </c>
      <c r="D342" t="s">
        <v>1013</v>
      </c>
      <c r="E342" t="s">
        <v>1014</v>
      </c>
      <c r="F342">
        <v>5</v>
      </c>
      <c r="G342" t="s">
        <v>796</v>
      </c>
      <c r="H342" t="s">
        <v>354</v>
      </c>
      <c r="I342">
        <v>1678817979.6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239.0858071448143</v>
      </c>
      <c r="AK342">
        <v>247.1829212121211</v>
      </c>
      <c r="AL342">
        <v>-3.351850450693069</v>
      </c>
      <c r="AM342">
        <v>64.510054253129</v>
      </c>
      <c r="AN342">
        <f>(AP342 - AO342 + BO342*1E3/(8.314*(BQ342+273.15)) * AR342/BN342 * AQ342) * BN342/(100*BB342) * 1000/(1000 - AP342)</f>
        <v>0</v>
      </c>
      <c r="AO342">
        <v>27.79580480900896</v>
      </c>
      <c r="AP342">
        <v>29.65287151515152</v>
      </c>
      <c r="AQ342">
        <v>1.053377614413244E-05</v>
      </c>
      <c r="AR342">
        <v>112.3375655850338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3.21</v>
      </c>
      <c r="BC342">
        <v>0.5</v>
      </c>
      <c r="BD342" t="s">
        <v>355</v>
      </c>
      <c r="BE342">
        <v>2</v>
      </c>
      <c r="BF342" t="b">
        <v>1</v>
      </c>
      <c r="BG342">
        <v>1678817979.6</v>
      </c>
      <c r="BH342">
        <v>262.5937407407407</v>
      </c>
      <c r="BI342">
        <v>247.5878518518518</v>
      </c>
      <c r="BJ342">
        <v>29.62760740740741</v>
      </c>
      <c r="BK342">
        <v>27.79508148148148</v>
      </c>
      <c r="BL342">
        <v>265.6029259259259</v>
      </c>
      <c r="BM342">
        <v>29.72136666666667</v>
      </c>
      <c r="BN342">
        <v>500.0780740740741</v>
      </c>
      <c r="BO342">
        <v>90.94227407407408</v>
      </c>
      <c r="BP342">
        <v>0.09994373333333335</v>
      </c>
      <c r="BQ342">
        <v>34.32605555555556</v>
      </c>
      <c r="BR342">
        <v>35.01095925925926</v>
      </c>
      <c r="BS342">
        <v>999.9000000000001</v>
      </c>
      <c r="BT342">
        <v>0</v>
      </c>
      <c r="BU342">
        <v>0</v>
      </c>
      <c r="BV342">
        <v>10014.38037037037</v>
      </c>
      <c r="BW342">
        <v>0</v>
      </c>
      <c r="BX342">
        <v>6.576279999999999</v>
      </c>
      <c r="BY342">
        <v>15.00585185185185</v>
      </c>
      <c r="BZ342">
        <v>270.611037037037</v>
      </c>
      <c r="CA342">
        <v>254.6663333333333</v>
      </c>
      <c r="CB342">
        <v>1.832525555555556</v>
      </c>
      <c r="CC342">
        <v>247.5878518518518</v>
      </c>
      <c r="CD342">
        <v>27.79508148148148</v>
      </c>
      <c r="CE342">
        <v>2.694401851851851</v>
      </c>
      <c r="CF342">
        <v>2.527748148148148</v>
      </c>
      <c r="CG342">
        <v>22.25101851851852</v>
      </c>
      <c r="CH342">
        <v>21.20628148148148</v>
      </c>
      <c r="CI342">
        <v>2000.002962962963</v>
      </c>
      <c r="CJ342">
        <v>0.980003</v>
      </c>
      <c r="CK342">
        <v>0.0199966</v>
      </c>
      <c r="CL342">
        <v>0</v>
      </c>
      <c r="CM342">
        <v>2.223681481481481</v>
      </c>
      <c r="CN342">
        <v>0</v>
      </c>
      <c r="CO342">
        <v>9289.075555555555</v>
      </c>
      <c r="CP342">
        <v>16749.51481481482</v>
      </c>
      <c r="CQ342">
        <v>39.41633333333333</v>
      </c>
      <c r="CR342">
        <v>39.86333333333333</v>
      </c>
      <c r="CS342">
        <v>39.25</v>
      </c>
      <c r="CT342">
        <v>39.25</v>
      </c>
      <c r="CU342">
        <v>39.1824074074074</v>
      </c>
      <c r="CV342">
        <v>1960.012962962963</v>
      </c>
      <c r="CW342">
        <v>39.99</v>
      </c>
      <c r="CX342">
        <v>0</v>
      </c>
      <c r="CY342">
        <v>1678817991.9</v>
      </c>
      <c r="CZ342">
        <v>0</v>
      </c>
      <c r="DA342">
        <v>0</v>
      </c>
      <c r="DB342" t="s">
        <v>356</v>
      </c>
      <c r="DC342">
        <v>1678481775.6</v>
      </c>
      <c r="DD342">
        <v>1678481780.6</v>
      </c>
      <c r="DE342">
        <v>0</v>
      </c>
      <c r="DF342">
        <v>1.339</v>
      </c>
      <c r="DG342">
        <v>0.082</v>
      </c>
      <c r="DH342">
        <v>-1.99</v>
      </c>
      <c r="DI342">
        <v>-0.032</v>
      </c>
      <c r="DJ342">
        <v>420</v>
      </c>
      <c r="DK342">
        <v>29</v>
      </c>
      <c r="DL342">
        <v>0.33</v>
      </c>
      <c r="DM342">
        <v>0.22</v>
      </c>
      <c r="DN342">
        <v>14.770565</v>
      </c>
      <c r="DO342">
        <v>4.345470168855491</v>
      </c>
      <c r="DP342">
        <v>0.4199074812086586</v>
      </c>
      <c r="DQ342">
        <v>0</v>
      </c>
      <c r="DR342">
        <v>1.82317375</v>
      </c>
      <c r="DS342">
        <v>0.1714621013133158</v>
      </c>
      <c r="DT342">
        <v>0.01655749704627783</v>
      </c>
      <c r="DU342">
        <v>0</v>
      </c>
      <c r="DV342">
        <v>0</v>
      </c>
      <c r="DW342">
        <v>2</v>
      </c>
      <c r="DX342" t="s">
        <v>365</v>
      </c>
      <c r="DY342">
        <v>2.9806</v>
      </c>
      <c r="DZ342">
        <v>2.71576</v>
      </c>
      <c r="EA342">
        <v>0.0602888</v>
      </c>
      <c r="EB342">
        <v>0.0557416</v>
      </c>
      <c r="EC342">
        <v>0.124538</v>
      </c>
      <c r="ED342">
        <v>0.116742</v>
      </c>
      <c r="EE342">
        <v>29790.1</v>
      </c>
      <c r="EF342">
        <v>30040</v>
      </c>
      <c r="EG342">
        <v>29476.2</v>
      </c>
      <c r="EH342">
        <v>29430.4</v>
      </c>
      <c r="EI342">
        <v>34182.2</v>
      </c>
      <c r="EJ342">
        <v>34529.5</v>
      </c>
      <c r="EK342">
        <v>41527.1</v>
      </c>
      <c r="EL342">
        <v>41925.7</v>
      </c>
      <c r="EM342">
        <v>1.95098</v>
      </c>
      <c r="EN342">
        <v>1.88188</v>
      </c>
      <c r="EO342">
        <v>0.176303</v>
      </c>
      <c r="EP342">
        <v>0</v>
      </c>
      <c r="EQ342">
        <v>32.1401</v>
      </c>
      <c r="ER342">
        <v>999.9</v>
      </c>
      <c r="ES342">
        <v>50.8</v>
      </c>
      <c r="ET342">
        <v>33.3</v>
      </c>
      <c r="EU342">
        <v>28.6995</v>
      </c>
      <c r="EV342">
        <v>63.2153</v>
      </c>
      <c r="EW342">
        <v>32.0793</v>
      </c>
      <c r="EX342">
        <v>1</v>
      </c>
      <c r="EY342">
        <v>0.0831631</v>
      </c>
      <c r="EZ342">
        <v>-2.09395</v>
      </c>
      <c r="FA342">
        <v>20.3271</v>
      </c>
      <c r="FB342">
        <v>5.21789</v>
      </c>
      <c r="FC342">
        <v>12.0099</v>
      </c>
      <c r="FD342">
        <v>4.989</v>
      </c>
      <c r="FE342">
        <v>3.28863</v>
      </c>
      <c r="FF342">
        <v>9999</v>
      </c>
      <c r="FG342">
        <v>9999</v>
      </c>
      <c r="FH342">
        <v>9999</v>
      </c>
      <c r="FI342">
        <v>999.9</v>
      </c>
      <c r="FJ342">
        <v>1.86762</v>
      </c>
      <c r="FK342">
        <v>1.86662</v>
      </c>
      <c r="FL342">
        <v>1.86609</v>
      </c>
      <c r="FM342">
        <v>1.866</v>
      </c>
      <c r="FN342">
        <v>1.86785</v>
      </c>
      <c r="FO342">
        <v>1.87029</v>
      </c>
      <c r="FP342">
        <v>1.8689</v>
      </c>
      <c r="FQ342">
        <v>1.87038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-2.925</v>
      </c>
      <c r="GF342">
        <v>-0.09370000000000001</v>
      </c>
      <c r="GG342">
        <v>-2.056217051124162</v>
      </c>
      <c r="GH342">
        <v>-0.003737517340571005</v>
      </c>
      <c r="GI342">
        <v>5.982085394622747E-07</v>
      </c>
      <c r="GJ342">
        <v>-1.391655459703326E-10</v>
      </c>
      <c r="GK342">
        <v>-0.1764639834609928</v>
      </c>
      <c r="GL342">
        <v>-0.02035982196881906</v>
      </c>
      <c r="GM342">
        <v>0.001568582532168705</v>
      </c>
      <c r="GN342">
        <v>-2.657820970413759E-05</v>
      </c>
      <c r="GO342">
        <v>3</v>
      </c>
      <c r="GP342">
        <v>2314</v>
      </c>
      <c r="GQ342">
        <v>1</v>
      </c>
      <c r="GR342">
        <v>27</v>
      </c>
      <c r="GS342">
        <v>5603.5</v>
      </c>
      <c r="GT342">
        <v>5603.4</v>
      </c>
      <c r="GU342">
        <v>0.618896</v>
      </c>
      <c r="GV342">
        <v>2.24976</v>
      </c>
      <c r="GW342">
        <v>1.39648</v>
      </c>
      <c r="GX342">
        <v>2.34619</v>
      </c>
      <c r="GY342">
        <v>1.49536</v>
      </c>
      <c r="GZ342">
        <v>2.38281</v>
      </c>
      <c r="HA342">
        <v>38.6241</v>
      </c>
      <c r="HB342">
        <v>24.0525</v>
      </c>
      <c r="HC342">
        <v>18</v>
      </c>
      <c r="HD342">
        <v>531.6799999999999</v>
      </c>
      <c r="HE342">
        <v>441.694</v>
      </c>
      <c r="HF342">
        <v>34.6393</v>
      </c>
      <c r="HG342">
        <v>28.603</v>
      </c>
      <c r="HH342">
        <v>30.0005</v>
      </c>
      <c r="HI342">
        <v>28.4021</v>
      </c>
      <c r="HJ342">
        <v>28.3118</v>
      </c>
      <c r="HK342">
        <v>12.3916</v>
      </c>
      <c r="HL342">
        <v>0</v>
      </c>
      <c r="HM342">
        <v>100</v>
      </c>
      <c r="HN342">
        <v>34.6362</v>
      </c>
      <c r="HO342">
        <v>199.017</v>
      </c>
      <c r="HP342">
        <v>28.8482</v>
      </c>
      <c r="HQ342">
        <v>100.81</v>
      </c>
      <c r="HR342">
        <v>100.704</v>
      </c>
    </row>
    <row r="343" spans="1:226">
      <c r="A343">
        <v>327</v>
      </c>
      <c r="B343">
        <v>1678817992.1</v>
      </c>
      <c r="C343">
        <v>7673</v>
      </c>
      <c r="D343" t="s">
        <v>1015</v>
      </c>
      <c r="E343" t="s">
        <v>1016</v>
      </c>
      <c r="F343">
        <v>5</v>
      </c>
      <c r="G343" t="s">
        <v>796</v>
      </c>
      <c r="H343" t="s">
        <v>354</v>
      </c>
      <c r="I343">
        <v>1678817984.314285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222.0443651378521</v>
      </c>
      <c r="AK343">
        <v>230.5306363636364</v>
      </c>
      <c r="AL343">
        <v>-3.331267804988051</v>
      </c>
      <c r="AM343">
        <v>64.510054253129</v>
      </c>
      <c r="AN343">
        <f>(AP343 - AO343 + BO343*1E3/(8.314*(BQ343+273.15)) * AR343/BN343 * AQ343) * BN343/(100*BB343) * 1000/(1000 - AP343)</f>
        <v>0</v>
      </c>
      <c r="AO343">
        <v>27.79705997466137</v>
      </c>
      <c r="AP343">
        <v>29.67392</v>
      </c>
      <c r="AQ343">
        <v>1.137565075065961E-05</v>
      </c>
      <c r="AR343">
        <v>112.3375655850338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3.21</v>
      </c>
      <c r="BC343">
        <v>0.5</v>
      </c>
      <c r="BD343" t="s">
        <v>355</v>
      </c>
      <c r="BE343">
        <v>2</v>
      </c>
      <c r="BF343" t="b">
        <v>1</v>
      </c>
      <c r="BG343">
        <v>1678817984.314285</v>
      </c>
      <c r="BH343">
        <v>247.2931428571428</v>
      </c>
      <c r="BI343">
        <v>231.9534999999999</v>
      </c>
      <c r="BJ343">
        <v>29.64441071428572</v>
      </c>
      <c r="BK343">
        <v>27.79605357142857</v>
      </c>
      <c r="BL343">
        <v>250.24925</v>
      </c>
      <c r="BM343">
        <v>29.73813214285714</v>
      </c>
      <c r="BN343">
        <v>500.0684285714285</v>
      </c>
      <c r="BO343">
        <v>90.94214642857143</v>
      </c>
      <c r="BP343">
        <v>0.1000279464285714</v>
      </c>
      <c r="BQ343">
        <v>34.32288571428572</v>
      </c>
      <c r="BR343">
        <v>35.00660357142857</v>
      </c>
      <c r="BS343">
        <v>999.9000000000002</v>
      </c>
      <c r="BT343">
        <v>0</v>
      </c>
      <c r="BU343">
        <v>0</v>
      </c>
      <c r="BV343">
        <v>10004.31392857143</v>
      </c>
      <c r="BW343">
        <v>0</v>
      </c>
      <c r="BX343">
        <v>6.576279999999999</v>
      </c>
      <c r="BY343">
        <v>15.33959642857143</v>
      </c>
      <c r="BZ343">
        <v>254.8477142857143</v>
      </c>
      <c r="CA343">
        <v>238.5852857142857</v>
      </c>
      <c r="CB343">
        <v>1.848356785714286</v>
      </c>
      <c r="CC343">
        <v>231.9534999999999</v>
      </c>
      <c r="CD343">
        <v>27.79605357142857</v>
      </c>
      <c r="CE343">
        <v>2.695926428571429</v>
      </c>
      <c r="CF343">
        <v>2.5278325</v>
      </c>
      <c r="CG343">
        <v>22.26030714285714</v>
      </c>
      <c r="CH343">
        <v>21.20682857142857</v>
      </c>
      <c r="CI343">
        <v>1999.996785714286</v>
      </c>
      <c r="CJ343">
        <v>0.980003</v>
      </c>
      <c r="CK343">
        <v>0.0199966</v>
      </c>
      <c r="CL343">
        <v>0</v>
      </c>
      <c r="CM343">
        <v>2.247907142857143</v>
      </c>
      <c r="CN343">
        <v>0</v>
      </c>
      <c r="CO343">
        <v>9293.383928571429</v>
      </c>
      <c r="CP343">
        <v>16749.45357142857</v>
      </c>
      <c r="CQ343">
        <v>39.43035714285713</v>
      </c>
      <c r="CR343">
        <v>39.86825</v>
      </c>
      <c r="CS343">
        <v>39.25</v>
      </c>
      <c r="CT343">
        <v>39.25</v>
      </c>
      <c r="CU343">
        <v>39.187</v>
      </c>
      <c r="CV343">
        <v>1960.006785714286</v>
      </c>
      <c r="CW343">
        <v>39.99</v>
      </c>
      <c r="CX343">
        <v>0</v>
      </c>
      <c r="CY343">
        <v>1678817997.3</v>
      </c>
      <c r="CZ343">
        <v>0</v>
      </c>
      <c r="DA343">
        <v>0</v>
      </c>
      <c r="DB343" t="s">
        <v>356</v>
      </c>
      <c r="DC343">
        <v>1678481775.6</v>
      </c>
      <c r="DD343">
        <v>1678481780.6</v>
      </c>
      <c r="DE343">
        <v>0</v>
      </c>
      <c r="DF343">
        <v>1.339</v>
      </c>
      <c r="DG343">
        <v>0.082</v>
      </c>
      <c r="DH343">
        <v>-1.99</v>
      </c>
      <c r="DI343">
        <v>-0.032</v>
      </c>
      <c r="DJ343">
        <v>420</v>
      </c>
      <c r="DK343">
        <v>29</v>
      </c>
      <c r="DL343">
        <v>0.33</v>
      </c>
      <c r="DM343">
        <v>0.22</v>
      </c>
      <c r="DN343">
        <v>15.15397073170731</v>
      </c>
      <c r="DO343">
        <v>4.223983275261369</v>
      </c>
      <c r="DP343">
        <v>0.4181235680606361</v>
      </c>
      <c r="DQ343">
        <v>0</v>
      </c>
      <c r="DR343">
        <v>1.839849512195122</v>
      </c>
      <c r="DS343">
        <v>0.2002484320557501</v>
      </c>
      <c r="DT343">
        <v>0.01984445563058461</v>
      </c>
      <c r="DU343">
        <v>0</v>
      </c>
      <c r="DV343">
        <v>0</v>
      </c>
      <c r="DW343">
        <v>2</v>
      </c>
      <c r="DX343" t="s">
        <v>365</v>
      </c>
      <c r="DY343">
        <v>2.98069</v>
      </c>
      <c r="DZ343">
        <v>2.71577</v>
      </c>
      <c r="EA343">
        <v>0.0567492</v>
      </c>
      <c r="EB343">
        <v>0.0520495</v>
      </c>
      <c r="EC343">
        <v>0.124601</v>
      </c>
      <c r="ED343">
        <v>0.116747</v>
      </c>
      <c r="EE343">
        <v>29902.2</v>
      </c>
      <c r="EF343">
        <v>30156.9</v>
      </c>
      <c r="EG343">
        <v>29476.1</v>
      </c>
      <c r="EH343">
        <v>29429.9</v>
      </c>
      <c r="EI343">
        <v>34179.9</v>
      </c>
      <c r="EJ343">
        <v>34528.8</v>
      </c>
      <c r="EK343">
        <v>41527.4</v>
      </c>
      <c r="EL343">
        <v>41925.3</v>
      </c>
      <c r="EM343">
        <v>1.95082</v>
      </c>
      <c r="EN343">
        <v>1.88162</v>
      </c>
      <c r="EO343">
        <v>0.177622</v>
      </c>
      <c r="EP343">
        <v>0</v>
      </c>
      <c r="EQ343">
        <v>32.1415</v>
      </c>
      <c r="ER343">
        <v>999.9</v>
      </c>
      <c r="ES343">
        <v>50.8</v>
      </c>
      <c r="ET343">
        <v>33.3</v>
      </c>
      <c r="EU343">
        <v>28.7002</v>
      </c>
      <c r="EV343">
        <v>63.1953</v>
      </c>
      <c r="EW343">
        <v>31.871</v>
      </c>
      <c r="EX343">
        <v>1</v>
      </c>
      <c r="EY343">
        <v>0.0835823</v>
      </c>
      <c r="EZ343">
        <v>-2.11456</v>
      </c>
      <c r="FA343">
        <v>20.3268</v>
      </c>
      <c r="FB343">
        <v>5.21699</v>
      </c>
      <c r="FC343">
        <v>12.0099</v>
      </c>
      <c r="FD343">
        <v>4.98885</v>
      </c>
      <c r="FE343">
        <v>3.2885</v>
      </c>
      <c r="FF343">
        <v>9999</v>
      </c>
      <c r="FG343">
        <v>9999</v>
      </c>
      <c r="FH343">
        <v>9999</v>
      </c>
      <c r="FI343">
        <v>999.9</v>
      </c>
      <c r="FJ343">
        <v>1.86756</v>
      </c>
      <c r="FK343">
        <v>1.86662</v>
      </c>
      <c r="FL343">
        <v>1.86611</v>
      </c>
      <c r="FM343">
        <v>1.866</v>
      </c>
      <c r="FN343">
        <v>1.86784</v>
      </c>
      <c r="FO343">
        <v>1.87027</v>
      </c>
      <c r="FP343">
        <v>1.8689</v>
      </c>
      <c r="FQ343">
        <v>1.87039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-2.868</v>
      </c>
      <c r="GF343">
        <v>-0.0936</v>
      </c>
      <c r="GG343">
        <v>-2.056217051124162</v>
      </c>
      <c r="GH343">
        <v>-0.003737517340571005</v>
      </c>
      <c r="GI343">
        <v>5.982085394622747E-07</v>
      </c>
      <c r="GJ343">
        <v>-1.391655459703326E-10</v>
      </c>
      <c r="GK343">
        <v>-0.1764639834609928</v>
      </c>
      <c r="GL343">
        <v>-0.02035982196881906</v>
      </c>
      <c r="GM343">
        <v>0.001568582532168705</v>
      </c>
      <c r="GN343">
        <v>-2.657820970413759E-05</v>
      </c>
      <c r="GO343">
        <v>3</v>
      </c>
      <c r="GP343">
        <v>2314</v>
      </c>
      <c r="GQ343">
        <v>1</v>
      </c>
      <c r="GR343">
        <v>27</v>
      </c>
      <c r="GS343">
        <v>5603.6</v>
      </c>
      <c r="GT343">
        <v>5603.5</v>
      </c>
      <c r="GU343">
        <v>0.584717</v>
      </c>
      <c r="GV343">
        <v>2.25342</v>
      </c>
      <c r="GW343">
        <v>1.39771</v>
      </c>
      <c r="GX343">
        <v>2.34863</v>
      </c>
      <c r="GY343">
        <v>1.49536</v>
      </c>
      <c r="GZ343">
        <v>2.54028</v>
      </c>
      <c r="HA343">
        <v>38.6241</v>
      </c>
      <c r="HB343">
        <v>24.0612</v>
      </c>
      <c r="HC343">
        <v>18</v>
      </c>
      <c r="HD343">
        <v>531.62</v>
      </c>
      <c r="HE343">
        <v>441.576</v>
      </c>
      <c r="HF343">
        <v>34.6324</v>
      </c>
      <c r="HG343">
        <v>28.6078</v>
      </c>
      <c r="HH343">
        <v>30.0005</v>
      </c>
      <c r="HI343">
        <v>28.4068</v>
      </c>
      <c r="HJ343">
        <v>28.3166</v>
      </c>
      <c r="HK343">
        <v>11.6931</v>
      </c>
      <c r="HL343">
        <v>0</v>
      </c>
      <c r="HM343">
        <v>100</v>
      </c>
      <c r="HN343">
        <v>34.6345</v>
      </c>
      <c r="HO343">
        <v>178.887</v>
      </c>
      <c r="HP343">
        <v>28.8482</v>
      </c>
      <c r="HQ343">
        <v>100.81</v>
      </c>
      <c r="HR343">
        <v>100.703</v>
      </c>
    </row>
    <row r="344" spans="1:226">
      <c r="A344">
        <v>328</v>
      </c>
      <c r="B344">
        <v>1678817997.1</v>
      </c>
      <c r="C344">
        <v>7678</v>
      </c>
      <c r="D344" t="s">
        <v>1017</v>
      </c>
      <c r="E344" t="s">
        <v>1018</v>
      </c>
      <c r="F344">
        <v>5</v>
      </c>
      <c r="G344" t="s">
        <v>796</v>
      </c>
      <c r="H344" t="s">
        <v>354</v>
      </c>
      <c r="I344">
        <v>1678817989.6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204.9376105209913</v>
      </c>
      <c r="AK344">
        <v>213.8331757575758</v>
      </c>
      <c r="AL344">
        <v>-3.33750590609458</v>
      </c>
      <c r="AM344">
        <v>64.510054253129</v>
      </c>
      <c r="AN344">
        <f>(AP344 - AO344 + BO344*1E3/(8.314*(BQ344+273.15)) * AR344/BN344 * AQ344) * BN344/(100*BB344) * 1000/(1000 - AP344)</f>
        <v>0</v>
      </c>
      <c r="AO344">
        <v>27.79927520275873</v>
      </c>
      <c r="AP344">
        <v>29.69958181818182</v>
      </c>
      <c r="AQ344">
        <v>0.005480688871466148</v>
      </c>
      <c r="AR344">
        <v>112.3375655850338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3.21</v>
      </c>
      <c r="BC344">
        <v>0.5</v>
      </c>
      <c r="BD344" t="s">
        <v>355</v>
      </c>
      <c r="BE344">
        <v>2</v>
      </c>
      <c r="BF344" t="b">
        <v>1</v>
      </c>
      <c r="BG344">
        <v>1678817989.6</v>
      </c>
      <c r="BH344">
        <v>230.1515185185185</v>
      </c>
      <c r="BI344">
        <v>214.4074444444445</v>
      </c>
      <c r="BJ344">
        <v>29.66631851851852</v>
      </c>
      <c r="BK344">
        <v>27.79730740740742</v>
      </c>
      <c r="BL344">
        <v>233.0478888888889</v>
      </c>
      <c r="BM344">
        <v>29.75998888888889</v>
      </c>
      <c r="BN344">
        <v>500.0755925925926</v>
      </c>
      <c r="BO344">
        <v>90.94201111111113</v>
      </c>
      <c r="BP344">
        <v>0.09993697037037036</v>
      </c>
      <c r="BQ344">
        <v>34.32134814814815</v>
      </c>
      <c r="BR344">
        <v>35.00506296296297</v>
      </c>
      <c r="BS344">
        <v>999.9000000000001</v>
      </c>
      <c r="BT344">
        <v>0</v>
      </c>
      <c r="BU344">
        <v>0</v>
      </c>
      <c r="BV344">
        <v>10010.56074074074</v>
      </c>
      <c r="BW344">
        <v>0</v>
      </c>
      <c r="BX344">
        <v>6.579194814814814</v>
      </c>
      <c r="BY344">
        <v>15.74408518518518</v>
      </c>
      <c r="BZ344">
        <v>237.1878148148149</v>
      </c>
      <c r="CA344">
        <v>220.5378888888889</v>
      </c>
      <c r="CB344">
        <v>1.869004814814815</v>
      </c>
      <c r="CC344">
        <v>214.4074444444445</v>
      </c>
      <c r="CD344">
        <v>27.79730740740742</v>
      </c>
      <c r="CE344">
        <v>2.697914444444445</v>
      </c>
      <c r="CF344">
        <v>2.527943703703704</v>
      </c>
      <c r="CG344">
        <v>22.27241851851852</v>
      </c>
      <c r="CH344">
        <v>21.20753703703704</v>
      </c>
      <c r="CI344">
        <v>1999.992222222222</v>
      </c>
      <c r="CJ344">
        <v>0.980003</v>
      </c>
      <c r="CK344">
        <v>0.0199966</v>
      </c>
      <c r="CL344">
        <v>0</v>
      </c>
      <c r="CM344">
        <v>2.212377777777778</v>
      </c>
      <c r="CN344">
        <v>0</v>
      </c>
      <c r="CO344">
        <v>9299.090740740739</v>
      </c>
      <c r="CP344">
        <v>16749.41111111111</v>
      </c>
      <c r="CQ344">
        <v>39.43699999999999</v>
      </c>
      <c r="CR344">
        <v>39.875</v>
      </c>
      <c r="CS344">
        <v>39.25</v>
      </c>
      <c r="CT344">
        <v>39.25</v>
      </c>
      <c r="CU344">
        <v>39.187</v>
      </c>
      <c r="CV344">
        <v>1960.002222222222</v>
      </c>
      <c r="CW344">
        <v>39.99</v>
      </c>
      <c r="CX344">
        <v>0</v>
      </c>
      <c r="CY344">
        <v>1678818002.1</v>
      </c>
      <c r="CZ344">
        <v>0</v>
      </c>
      <c r="DA344">
        <v>0</v>
      </c>
      <c r="DB344" t="s">
        <v>356</v>
      </c>
      <c r="DC344">
        <v>1678481775.6</v>
      </c>
      <c r="DD344">
        <v>1678481780.6</v>
      </c>
      <c r="DE344">
        <v>0</v>
      </c>
      <c r="DF344">
        <v>1.339</v>
      </c>
      <c r="DG344">
        <v>0.082</v>
      </c>
      <c r="DH344">
        <v>-1.99</v>
      </c>
      <c r="DI344">
        <v>-0.032</v>
      </c>
      <c r="DJ344">
        <v>420</v>
      </c>
      <c r="DK344">
        <v>29</v>
      </c>
      <c r="DL344">
        <v>0.33</v>
      </c>
      <c r="DM344">
        <v>0.22</v>
      </c>
      <c r="DN344">
        <v>15.44878780487805</v>
      </c>
      <c r="DO344">
        <v>4.527324041811818</v>
      </c>
      <c r="DP344">
        <v>0.4483099348175957</v>
      </c>
      <c r="DQ344">
        <v>0</v>
      </c>
      <c r="DR344">
        <v>1.853931951219512</v>
      </c>
      <c r="DS344">
        <v>0.2258274564459917</v>
      </c>
      <c r="DT344">
        <v>0.02234206174510336</v>
      </c>
      <c r="DU344">
        <v>0</v>
      </c>
      <c r="DV344">
        <v>0</v>
      </c>
      <c r="DW344">
        <v>2</v>
      </c>
      <c r="DX344" t="s">
        <v>365</v>
      </c>
      <c r="DY344">
        <v>2.9806</v>
      </c>
      <c r="DZ344">
        <v>2.71577</v>
      </c>
      <c r="EA344">
        <v>0.0531268</v>
      </c>
      <c r="EB344">
        <v>0.0482996</v>
      </c>
      <c r="EC344">
        <v>0.12467</v>
      </c>
      <c r="ED344">
        <v>0.116749</v>
      </c>
      <c r="EE344">
        <v>30016.7</v>
      </c>
      <c r="EF344">
        <v>30275.4</v>
      </c>
      <c r="EG344">
        <v>29475.8</v>
      </c>
      <c r="EH344">
        <v>29429.2</v>
      </c>
      <c r="EI344">
        <v>34176.4</v>
      </c>
      <c r="EJ344">
        <v>34528</v>
      </c>
      <c r="EK344">
        <v>41526.6</v>
      </c>
      <c r="EL344">
        <v>41924.4</v>
      </c>
      <c r="EM344">
        <v>1.95058</v>
      </c>
      <c r="EN344">
        <v>1.88162</v>
      </c>
      <c r="EO344">
        <v>0.17678</v>
      </c>
      <c r="EP344">
        <v>0</v>
      </c>
      <c r="EQ344">
        <v>32.1436</v>
      </c>
      <c r="ER344">
        <v>999.9</v>
      </c>
      <c r="ES344">
        <v>50.8</v>
      </c>
      <c r="ET344">
        <v>33.3</v>
      </c>
      <c r="EU344">
        <v>28.6991</v>
      </c>
      <c r="EV344">
        <v>63.0553</v>
      </c>
      <c r="EW344">
        <v>31.6306</v>
      </c>
      <c r="EX344">
        <v>1</v>
      </c>
      <c r="EY344">
        <v>0.0840244</v>
      </c>
      <c r="EZ344">
        <v>-2.13056</v>
      </c>
      <c r="FA344">
        <v>20.3266</v>
      </c>
      <c r="FB344">
        <v>5.21699</v>
      </c>
      <c r="FC344">
        <v>12.0099</v>
      </c>
      <c r="FD344">
        <v>4.9889</v>
      </c>
      <c r="FE344">
        <v>3.28845</v>
      </c>
      <c r="FF344">
        <v>9999</v>
      </c>
      <c r="FG344">
        <v>9999</v>
      </c>
      <c r="FH344">
        <v>9999</v>
      </c>
      <c r="FI344">
        <v>999.9</v>
      </c>
      <c r="FJ344">
        <v>1.86761</v>
      </c>
      <c r="FK344">
        <v>1.86663</v>
      </c>
      <c r="FL344">
        <v>1.86612</v>
      </c>
      <c r="FM344">
        <v>1.866</v>
      </c>
      <c r="FN344">
        <v>1.86784</v>
      </c>
      <c r="FO344">
        <v>1.87027</v>
      </c>
      <c r="FP344">
        <v>1.86891</v>
      </c>
      <c r="FQ344">
        <v>1.87039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-2.811</v>
      </c>
      <c r="GF344">
        <v>-0.0936</v>
      </c>
      <c r="GG344">
        <v>-2.056217051124162</v>
      </c>
      <c r="GH344">
        <v>-0.003737517340571005</v>
      </c>
      <c r="GI344">
        <v>5.982085394622747E-07</v>
      </c>
      <c r="GJ344">
        <v>-1.391655459703326E-10</v>
      </c>
      <c r="GK344">
        <v>-0.1764639834609928</v>
      </c>
      <c r="GL344">
        <v>-0.02035982196881906</v>
      </c>
      <c r="GM344">
        <v>0.001568582532168705</v>
      </c>
      <c r="GN344">
        <v>-2.657820970413759E-05</v>
      </c>
      <c r="GO344">
        <v>3</v>
      </c>
      <c r="GP344">
        <v>2314</v>
      </c>
      <c r="GQ344">
        <v>1</v>
      </c>
      <c r="GR344">
        <v>27</v>
      </c>
      <c r="GS344">
        <v>5603.7</v>
      </c>
      <c r="GT344">
        <v>5603.6</v>
      </c>
      <c r="GU344">
        <v>0.545654</v>
      </c>
      <c r="GV344">
        <v>2.26074</v>
      </c>
      <c r="GW344">
        <v>1.39771</v>
      </c>
      <c r="GX344">
        <v>2.34619</v>
      </c>
      <c r="GY344">
        <v>1.49536</v>
      </c>
      <c r="GZ344">
        <v>2.48413</v>
      </c>
      <c r="HA344">
        <v>38.6241</v>
      </c>
      <c r="HB344">
        <v>24.0525</v>
      </c>
      <c r="HC344">
        <v>18</v>
      </c>
      <c r="HD344">
        <v>531.501</v>
      </c>
      <c r="HE344">
        <v>441.614</v>
      </c>
      <c r="HF344">
        <v>34.6309</v>
      </c>
      <c r="HG344">
        <v>28.6124</v>
      </c>
      <c r="HH344">
        <v>30.0005</v>
      </c>
      <c r="HI344">
        <v>28.4123</v>
      </c>
      <c r="HJ344">
        <v>28.3215</v>
      </c>
      <c r="HK344">
        <v>10.903</v>
      </c>
      <c r="HL344">
        <v>0</v>
      </c>
      <c r="HM344">
        <v>100</v>
      </c>
      <c r="HN344">
        <v>34.6267</v>
      </c>
      <c r="HO344">
        <v>165.476</v>
      </c>
      <c r="HP344">
        <v>28.8482</v>
      </c>
      <c r="HQ344">
        <v>100.808</v>
      </c>
      <c r="HR344">
        <v>100.701</v>
      </c>
    </row>
    <row r="345" spans="1:226">
      <c r="A345">
        <v>329</v>
      </c>
      <c r="B345">
        <v>1678818002.1</v>
      </c>
      <c r="C345">
        <v>7683</v>
      </c>
      <c r="D345" t="s">
        <v>1019</v>
      </c>
      <c r="E345" t="s">
        <v>1020</v>
      </c>
      <c r="F345">
        <v>5</v>
      </c>
      <c r="G345" t="s">
        <v>796</v>
      </c>
      <c r="H345" t="s">
        <v>354</v>
      </c>
      <c r="I345">
        <v>1678817994.314285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187.9382859670668</v>
      </c>
      <c r="AK345">
        <v>197.1617757575757</v>
      </c>
      <c r="AL345">
        <v>-3.340603370069025</v>
      </c>
      <c r="AM345">
        <v>64.510054253129</v>
      </c>
      <c r="AN345">
        <f>(AP345 - AO345 + BO345*1E3/(8.314*(BQ345+273.15)) * AR345/BN345 * AQ345) * BN345/(100*BB345) * 1000/(1000 - AP345)</f>
        <v>0</v>
      </c>
      <c r="AO345">
        <v>27.79945400125208</v>
      </c>
      <c r="AP345">
        <v>29.72781272727272</v>
      </c>
      <c r="AQ345">
        <v>0.006054599518678696</v>
      </c>
      <c r="AR345">
        <v>112.3375655850338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3.21</v>
      </c>
      <c r="BC345">
        <v>0.5</v>
      </c>
      <c r="BD345" t="s">
        <v>355</v>
      </c>
      <c r="BE345">
        <v>2</v>
      </c>
      <c r="BF345" t="b">
        <v>1</v>
      </c>
      <c r="BG345">
        <v>1678817994.314285</v>
      </c>
      <c r="BH345">
        <v>214.8899285714286</v>
      </c>
      <c r="BI345">
        <v>198.7750357142857</v>
      </c>
      <c r="BJ345">
        <v>29.68871785714285</v>
      </c>
      <c r="BK345">
        <v>27.79828928571428</v>
      </c>
      <c r="BL345">
        <v>217.7328571428571</v>
      </c>
      <c r="BM345">
        <v>29.78233214285714</v>
      </c>
      <c r="BN345">
        <v>500.0768928571429</v>
      </c>
      <c r="BO345">
        <v>90.94258928571428</v>
      </c>
      <c r="BP345">
        <v>0.1000570964285714</v>
      </c>
      <c r="BQ345">
        <v>34.32065714285714</v>
      </c>
      <c r="BR345">
        <v>35.00477857142857</v>
      </c>
      <c r="BS345">
        <v>999.9000000000002</v>
      </c>
      <c r="BT345">
        <v>0</v>
      </c>
      <c r="BU345">
        <v>0</v>
      </c>
      <c r="BV345">
        <v>10005.13</v>
      </c>
      <c r="BW345">
        <v>0</v>
      </c>
      <c r="BX345">
        <v>6.814661428571428</v>
      </c>
      <c r="BY345">
        <v>16.11486071428572</v>
      </c>
      <c r="BZ345">
        <v>221.4646428571428</v>
      </c>
      <c r="CA345">
        <v>204.4586785714286</v>
      </c>
      <c r="CB345">
        <v>1.890420357142857</v>
      </c>
      <c r="CC345">
        <v>198.7750357142857</v>
      </c>
      <c r="CD345">
        <v>27.79828928571428</v>
      </c>
      <c r="CE345">
        <v>2.699968571428571</v>
      </c>
      <c r="CF345">
        <v>2.528048214285714</v>
      </c>
      <c r="CG345">
        <v>22.28491785714285</v>
      </c>
      <c r="CH345">
        <v>21.20821428571429</v>
      </c>
      <c r="CI345">
        <v>1999.989285714286</v>
      </c>
      <c r="CJ345">
        <v>0.980003</v>
      </c>
      <c r="CK345">
        <v>0.0199966</v>
      </c>
      <c r="CL345">
        <v>0</v>
      </c>
      <c r="CM345">
        <v>2.277882142857143</v>
      </c>
      <c r="CN345">
        <v>0</v>
      </c>
      <c r="CO345">
        <v>9304.822857142857</v>
      </c>
      <c r="CP345">
        <v>16749.38571428571</v>
      </c>
      <c r="CQ345">
        <v>39.43699999999999</v>
      </c>
      <c r="CR345">
        <v>39.875</v>
      </c>
      <c r="CS345">
        <v>39.25442857142857</v>
      </c>
      <c r="CT345">
        <v>39.25221428571428</v>
      </c>
      <c r="CU345">
        <v>39.187</v>
      </c>
      <c r="CV345">
        <v>1959.999285714286</v>
      </c>
      <c r="CW345">
        <v>39.99</v>
      </c>
      <c r="CX345">
        <v>0</v>
      </c>
      <c r="CY345">
        <v>1678818007.5</v>
      </c>
      <c r="CZ345">
        <v>0</v>
      </c>
      <c r="DA345">
        <v>0</v>
      </c>
      <c r="DB345" t="s">
        <v>356</v>
      </c>
      <c r="DC345">
        <v>1678481775.6</v>
      </c>
      <c r="DD345">
        <v>1678481780.6</v>
      </c>
      <c r="DE345">
        <v>0</v>
      </c>
      <c r="DF345">
        <v>1.339</v>
      </c>
      <c r="DG345">
        <v>0.082</v>
      </c>
      <c r="DH345">
        <v>-1.99</v>
      </c>
      <c r="DI345">
        <v>-0.032</v>
      </c>
      <c r="DJ345">
        <v>420</v>
      </c>
      <c r="DK345">
        <v>29</v>
      </c>
      <c r="DL345">
        <v>0.33</v>
      </c>
      <c r="DM345">
        <v>0.22</v>
      </c>
      <c r="DN345">
        <v>15.82971463414634</v>
      </c>
      <c r="DO345">
        <v>4.605857142857145</v>
      </c>
      <c r="DP345">
        <v>0.4558846770952408</v>
      </c>
      <c r="DQ345">
        <v>0</v>
      </c>
      <c r="DR345">
        <v>1.874214146341463</v>
      </c>
      <c r="DS345">
        <v>0.2611202090592365</v>
      </c>
      <c r="DT345">
        <v>0.02580772875120278</v>
      </c>
      <c r="DU345">
        <v>0</v>
      </c>
      <c r="DV345">
        <v>0</v>
      </c>
      <c r="DW345">
        <v>2</v>
      </c>
      <c r="DX345" t="s">
        <v>365</v>
      </c>
      <c r="DY345">
        <v>2.98048</v>
      </c>
      <c r="DZ345">
        <v>2.71567</v>
      </c>
      <c r="EA345">
        <v>0.0494148</v>
      </c>
      <c r="EB345">
        <v>0.0444324</v>
      </c>
      <c r="EC345">
        <v>0.124754</v>
      </c>
      <c r="ED345">
        <v>0.116748</v>
      </c>
      <c r="EE345">
        <v>30133.9</v>
      </c>
      <c r="EF345">
        <v>30398</v>
      </c>
      <c r="EG345">
        <v>29475.3</v>
      </c>
      <c r="EH345">
        <v>29428.8</v>
      </c>
      <c r="EI345">
        <v>34172.7</v>
      </c>
      <c r="EJ345">
        <v>34527.5</v>
      </c>
      <c r="EK345">
        <v>41526.2</v>
      </c>
      <c r="EL345">
        <v>41923.9</v>
      </c>
      <c r="EM345">
        <v>1.9508</v>
      </c>
      <c r="EN345">
        <v>1.88122</v>
      </c>
      <c r="EO345">
        <v>0.176318</v>
      </c>
      <c r="EP345">
        <v>0</v>
      </c>
      <c r="EQ345">
        <v>32.1451</v>
      </c>
      <c r="ER345">
        <v>999.9</v>
      </c>
      <c r="ES345">
        <v>50.8</v>
      </c>
      <c r="ET345">
        <v>33.3</v>
      </c>
      <c r="EU345">
        <v>28.6974</v>
      </c>
      <c r="EV345">
        <v>63.0953</v>
      </c>
      <c r="EW345">
        <v>31.5304</v>
      </c>
      <c r="EX345">
        <v>1</v>
      </c>
      <c r="EY345">
        <v>0.0842835</v>
      </c>
      <c r="EZ345">
        <v>-2.11467</v>
      </c>
      <c r="FA345">
        <v>20.3269</v>
      </c>
      <c r="FB345">
        <v>5.21819</v>
      </c>
      <c r="FC345">
        <v>12.0099</v>
      </c>
      <c r="FD345">
        <v>4.9891</v>
      </c>
      <c r="FE345">
        <v>3.28865</v>
      </c>
      <c r="FF345">
        <v>9999</v>
      </c>
      <c r="FG345">
        <v>9999</v>
      </c>
      <c r="FH345">
        <v>9999</v>
      </c>
      <c r="FI345">
        <v>999.9</v>
      </c>
      <c r="FJ345">
        <v>1.86759</v>
      </c>
      <c r="FK345">
        <v>1.86664</v>
      </c>
      <c r="FL345">
        <v>1.86609</v>
      </c>
      <c r="FM345">
        <v>1.866</v>
      </c>
      <c r="FN345">
        <v>1.86784</v>
      </c>
      <c r="FO345">
        <v>1.87027</v>
      </c>
      <c r="FP345">
        <v>1.86891</v>
      </c>
      <c r="FQ345">
        <v>1.87041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-2.754</v>
      </c>
      <c r="GF345">
        <v>-0.0935</v>
      </c>
      <c r="GG345">
        <v>-2.056217051124162</v>
      </c>
      <c r="GH345">
        <v>-0.003737517340571005</v>
      </c>
      <c r="GI345">
        <v>5.982085394622747E-07</v>
      </c>
      <c r="GJ345">
        <v>-1.391655459703326E-10</v>
      </c>
      <c r="GK345">
        <v>-0.1764639834609928</v>
      </c>
      <c r="GL345">
        <v>-0.02035982196881906</v>
      </c>
      <c r="GM345">
        <v>0.001568582532168705</v>
      </c>
      <c r="GN345">
        <v>-2.657820970413759E-05</v>
      </c>
      <c r="GO345">
        <v>3</v>
      </c>
      <c r="GP345">
        <v>2314</v>
      </c>
      <c r="GQ345">
        <v>1</v>
      </c>
      <c r="GR345">
        <v>27</v>
      </c>
      <c r="GS345">
        <v>5603.8</v>
      </c>
      <c r="GT345">
        <v>5603.7</v>
      </c>
      <c r="GU345">
        <v>0.509033</v>
      </c>
      <c r="GV345">
        <v>2.26196</v>
      </c>
      <c r="GW345">
        <v>1.39771</v>
      </c>
      <c r="GX345">
        <v>2.34741</v>
      </c>
      <c r="GY345">
        <v>1.49536</v>
      </c>
      <c r="GZ345">
        <v>2.53052</v>
      </c>
      <c r="HA345">
        <v>38.6241</v>
      </c>
      <c r="HB345">
        <v>24.0612</v>
      </c>
      <c r="HC345">
        <v>18</v>
      </c>
      <c r="HD345">
        <v>531.694</v>
      </c>
      <c r="HE345">
        <v>441.403</v>
      </c>
      <c r="HF345">
        <v>34.6268</v>
      </c>
      <c r="HG345">
        <v>28.6166</v>
      </c>
      <c r="HH345">
        <v>30.0004</v>
      </c>
      <c r="HI345">
        <v>28.417</v>
      </c>
      <c r="HJ345">
        <v>28.3262</v>
      </c>
      <c r="HK345">
        <v>10.192</v>
      </c>
      <c r="HL345">
        <v>0</v>
      </c>
      <c r="HM345">
        <v>100</v>
      </c>
      <c r="HN345">
        <v>34.6209</v>
      </c>
      <c r="HO345">
        <v>145.443</v>
      </c>
      <c r="HP345">
        <v>28.8482</v>
      </c>
      <c r="HQ345">
        <v>100.807</v>
      </c>
      <c r="HR345">
        <v>100.699</v>
      </c>
    </row>
    <row r="346" spans="1:226">
      <c r="A346">
        <v>330</v>
      </c>
      <c r="B346">
        <v>1678818007.1</v>
      </c>
      <c r="C346">
        <v>7688</v>
      </c>
      <c r="D346" t="s">
        <v>1021</v>
      </c>
      <c r="E346" t="s">
        <v>1022</v>
      </c>
      <c r="F346">
        <v>5</v>
      </c>
      <c r="G346" t="s">
        <v>796</v>
      </c>
      <c r="H346" t="s">
        <v>354</v>
      </c>
      <c r="I346">
        <v>1678817999.6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170.8118855500176</v>
      </c>
      <c r="AK346">
        <v>180.4398060606059</v>
      </c>
      <c r="AL346">
        <v>-3.346842448996129</v>
      </c>
      <c r="AM346">
        <v>64.510054253129</v>
      </c>
      <c r="AN346">
        <f>(AP346 - AO346 + BO346*1E3/(8.314*(BQ346+273.15)) * AR346/BN346 * AQ346) * BN346/(100*BB346) * 1000/(1000 - AP346)</f>
        <v>0</v>
      </c>
      <c r="AO346">
        <v>27.80044200613632</v>
      </c>
      <c r="AP346">
        <v>29.75963090909093</v>
      </c>
      <c r="AQ346">
        <v>0.006642542536138023</v>
      </c>
      <c r="AR346">
        <v>112.3375655850338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3.21</v>
      </c>
      <c r="BC346">
        <v>0.5</v>
      </c>
      <c r="BD346" t="s">
        <v>355</v>
      </c>
      <c r="BE346">
        <v>2</v>
      </c>
      <c r="BF346" t="b">
        <v>1</v>
      </c>
      <c r="BG346">
        <v>1678817999.6</v>
      </c>
      <c r="BH346">
        <v>197.771962962963</v>
      </c>
      <c r="BI346">
        <v>181.230037037037</v>
      </c>
      <c r="BJ346">
        <v>29.71714814814814</v>
      </c>
      <c r="BK346">
        <v>27.79932222222222</v>
      </c>
      <c r="BL346">
        <v>200.5547777777778</v>
      </c>
      <c r="BM346">
        <v>29.8106962962963</v>
      </c>
      <c r="BN346">
        <v>500.0824444444445</v>
      </c>
      <c r="BO346">
        <v>90.94335185185184</v>
      </c>
      <c r="BP346">
        <v>0.1000282296296296</v>
      </c>
      <c r="BQ346">
        <v>34.31882962962963</v>
      </c>
      <c r="BR346">
        <v>35.00422962962963</v>
      </c>
      <c r="BS346">
        <v>999.9000000000001</v>
      </c>
      <c r="BT346">
        <v>0</v>
      </c>
      <c r="BU346">
        <v>0</v>
      </c>
      <c r="BV346">
        <v>10006.31</v>
      </c>
      <c r="BW346">
        <v>0</v>
      </c>
      <c r="BX346">
        <v>7.204088518518519</v>
      </c>
      <c r="BY346">
        <v>16.54195555555556</v>
      </c>
      <c r="BZ346">
        <v>203.8288518518519</v>
      </c>
      <c r="CA346">
        <v>186.4121481481482</v>
      </c>
      <c r="CB346">
        <v>1.91782</v>
      </c>
      <c r="CC346">
        <v>181.230037037037</v>
      </c>
      <c r="CD346">
        <v>27.79932222222222</v>
      </c>
      <c r="CE346">
        <v>2.702575925925926</v>
      </c>
      <c r="CF346">
        <v>2.528163703703704</v>
      </c>
      <c r="CG346">
        <v>22.30077777777778</v>
      </c>
      <c r="CH346">
        <v>21.20895925925926</v>
      </c>
      <c r="CI346">
        <v>1999.984074074074</v>
      </c>
      <c r="CJ346">
        <v>0.980003</v>
      </c>
      <c r="CK346">
        <v>0.0199966</v>
      </c>
      <c r="CL346">
        <v>0</v>
      </c>
      <c r="CM346">
        <v>2.269877777777778</v>
      </c>
      <c r="CN346">
        <v>0</v>
      </c>
      <c r="CO346">
        <v>9312.021481481483</v>
      </c>
      <c r="CP346">
        <v>16749.34814814815</v>
      </c>
      <c r="CQ346">
        <v>39.43699999999999</v>
      </c>
      <c r="CR346">
        <v>39.875</v>
      </c>
      <c r="CS346">
        <v>39.25688888888889</v>
      </c>
      <c r="CT346">
        <v>39.26148148148148</v>
      </c>
      <c r="CU346">
        <v>39.187</v>
      </c>
      <c r="CV346">
        <v>1959.994074074074</v>
      </c>
      <c r="CW346">
        <v>39.99</v>
      </c>
      <c r="CX346">
        <v>0</v>
      </c>
      <c r="CY346">
        <v>1678818012.3</v>
      </c>
      <c r="CZ346">
        <v>0</v>
      </c>
      <c r="DA346">
        <v>0</v>
      </c>
      <c r="DB346" t="s">
        <v>356</v>
      </c>
      <c r="DC346">
        <v>1678481775.6</v>
      </c>
      <c r="DD346">
        <v>1678481780.6</v>
      </c>
      <c r="DE346">
        <v>0</v>
      </c>
      <c r="DF346">
        <v>1.339</v>
      </c>
      <c r="DG346">
        <v>0.082</v>
      </c>
      <c r="DH346">
        <v>-1.99</v>
      </c>
      <c r="DI346">
        <v>-0.032</v>
      </c>
      <c r="DJ346">
        <v>420</v>
      </c>
      <c r="DK346">
        <v>29</v>
      </c>
      <c r="DL346">
        <v>0.33</v>
      </c>
      <c r="DM346">
        <v>0.22</v>
      </c>
      <c r="DN346">
        <v>16.2804525</v>
      </c>
      <c r="DO346">
        <v>4.858287804878034</v>
      </c>
      <c r="DP346">
        <v>0.4680754880291745</v>
      </c>
      <c r="DQ346">
        <v>0</v>
      </c>
      <c r="DR346">
        <v>1.90167225</v>
      </c>
      <c r="DS346">
        <v>0.3071834521575943</v>
      </c>
      <c r="DT346">
        <v>0.02965915512008898</v>
      </c>
      <c r="DU346">
        <v>0</v>
      </c>
      <c r="DV346">
        <v>0</v>
      </c>
      <c r="DW346">
        <v>2</v>
      </c>
      <c r="DX346" t="s">
        <v>365</v>
      </c>
      <c r="DY346">
        <v>2.98072</v>
      </c>
      <c r="DZ346">
        <v>2.71566</v>
      </c>
      <c r="EA346">
        <v>0.0456061</v>
      </c>
      <c r="EB346">
        <v>0.0404966</v>
      </c>
      <c r="EC346">
        <v>0.124843</v>
      </c>
      <c r="ED346">
        <v>0.116756</v>
      </c>
      <c r="EE346">
        <v>30254.6</v>
      </c>
      <c r="EF346">
        <v>30523.1</v>
      </c>
      <c r="EG346">
        <v>29475.3</v>
      </c>
      <c r="EH346">
        <v>29428.7</v>
      </c>
      <c r="EI346">
        <v>34169.1</v>
      </c>
      <c r="EJ346">
        <v>34527.2</v>
      </c>
      <c r="EK346">
        <v>41526.1</v>
      </c>
      <c r="EL346">
        <v>41924</v>
      </c>
      <c r="EM346">
        <v>1.95063</v>
      </c>
      <c r="EN346">
        <v>1.88148</v>
      </c>
      <c r="EO346">
        <v>0.176124</v>
      </c>
      <c r="EP346">
        <v>0</v>
      </c>
      <c r="EQ346">
        <v>32.1464</v>
      </c>
      <c r="ER346">
        <v>999.9</v>
      </c>
      <c r="ES346">
        <v>50.8</v>
      </c>
      <c r="ET346">
        <v>33.3</v>
      </c>
      <c r="EU346">
        <v>28.6992</v>
      </c>
      <c r="EV346">
        <v>62.7153</v>
      </c>
      <c r="EW346">
        <v>31.6707</v>
      </c>
      <c r="EX346">
        <v>1</v>
      </c>
      <c r="EY346">
        <v>0.0845249</v>
      </c>
      <c r="EZ346">
        <v>-2.11244</v>
      </c>
      <c r="FA346">
        <v>20.3269</v>
      </c>
      <c r="FB346">
        <v>5.21789</v>
      </c>
      <c r="FC346">
        <v>12.0099</v>
      </c>
      <c r="FD346">
        <v>4.9892</v>
      </c>
      <c r="FE346">
        <v>3.28865</v>
      </c>
      <c r="FF346">
        <v>9999</v>
      </c>
      <c r="FG346">
        <v>9999</v>
      </c>
      <c r="FH346">
        <v>9999</v>
      </c>
      <c r="FI346">
        <v>999.9</v>
      </c>
      <c r="FJ346">
        <v>1.86756</v>
      </c>
      <c r="FK346">
        <v>1.86663</v>
      </c>
      <c r="FL346">
        <v>1.86608</v>
      </c>
      <c r="FM346">
        <v>1.866</v>
      </c>
      <c r="FN346">
        <v>1.86785</v>
      </c>
      <c r="FO346">
        <v>1.87027</v>
      </c>
      <c r="FP346">
        <v>1.8689</v>
      </c>
      <c r="FQ346">
        <v>1.8704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-2.696</v>
      </c>
      <c r="GF346">
        <v>-0.0935</v>
      </c>
      <c r="GG346">
        <v>-2.056217051124162</v>
      </c>
      <c r="GH346">
        <v>-0.003737517340571005</v>
      </c>
      <c r="GI346">
        <v>5.982085394622747E-07</v>
      </c>
      <c r="GJ346">
        <v>-1.391655459703326E-10</v>
      </c>
      <c r="GK346">
        <v>-0.1764639834609928</v>
      </c>
      <c r="GL346">
        <v>-0.02035982196881906</v>
      </c>
      <c r="GM346">
        <v>0.001568582532168705</v>
      </c>
      <c r="GN346">
        <v>-2.657820970413759E-05</v>
      </c>
      <c r="GO346">
        <v>3</v>
      </c>
      <c r="GP346">
        <v>2314</v>
      </c>
      <c r="GQ346">
        <v>1</v>
      </c>
      <c r="GR346">
        <v>27</v>
      </c>
      <c r="GS346">
        <v>5603.9</v>
      </c>
      <c r="GT346">
        <v>5603.8</v>
      </c>
      <c r="GU346">
        <v>0.469971</v>
      </c>
      <c r="GV346">
        <v>2.27417</v>
      </c>
      <c r="GW346">
        <v>1.39648</v>
      </c>
      <c r="GX346">
        <v>2.34619</v>
      </c>
      <c r="GY346">
        <v>1.49536</v>
      </c>
      <c r="GZ346">
        <v>2.49878</v>
      </c>
      <c r="HA346">
        <v>38.6241</v>
      </c>
      <c r="HB346">
        <v>24.0612</v>
      </c>
      <c r="HC346">
        <v>18</v>
      </c>
      <c r="HD346">
        <v>531.621</v>
      </c>
      <c r="HE346">
        <v>441.593</v>
      </c>
      <c r="HF346">
        <v>34.621</v>
      </c>
      <c r="HG346">
        <v>28.621</v>
      </c>
      <c r="HH346">
        <v>30.0003</v>
      </c>
      <c r="HI346">
        <v>28.422</v>
      </c>
      <c r="HJ346">
        <v>28.3311</v>
      </c>
      <c r="HK346">
        <v>9.393140000000001</v>
      </c>
      <c r="HL346">
        <v>0</v>
      </c>
      <c r="HM346">
        <v>100</v>
      </c>
      <c r="HN346">
        <v>34.6981</v>
      </c>
      <c r="HO346">
        <v>132.085</v>
      </c>
      <c r="HP346">
        <v>28.8482</v>
      </c>
      <c r="HQ346">
        <v>100.807</v>
      </c>
      <c r="HR346">
        <v>100.7</v>
      </c>
    </row>
    <row r="347" spans="1:226">
      <c r="A347">
        <v>331</v>
      </c>
      <c r="B347">
        <v>1678818012.1</v>
      </c>
      <c r="C347">
        <v>7693</v>
      </c>
      <c r="D347" t="s">
        <v>1023</v>
      </c>
      <c r="E347" t="s">
        <v>1024</v>
      </c>
      <c r="F347">
        <v>5</v>
      </c>
      <c r="G347" t="s">
        <v>796</v>
      </c>
      <c r="H347" t="s">
        <v>354</v>
      </c>
      <c r="I347">
        <v>1678818004.314285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153.7796980164801</v>
      </c>
      <c r="AK347">
        <v>163.7227757575757</v>
      </c>
      <c r="AL347">
        <v>-3.343453958815304</v>
      </c>
      <c r="AM347">
        <v>64.510054253129</v>
      </c>
      <c r="AN347">
        <f>(AP347 - AO347 + BO347*1E3/(8.314*(BQ347+273.15)) * AR347/BN347 * AQ347) * BN347/(100*BB347) * 1000/(1000 - AP347)</f>
        <v>0</v>
      </c>
      <c r="AO347">
        <v>27.80076430364783</v>
      </c>
      <c r="AP347">
        <v>29.79309212121212</v>
      </c>
      <c r="AQ347">
        <v>0.007199239165528048</v>
      </c>
      <c r="AR347">
        <v>112.3375655850338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3.21</v>
      </c>
      <c r="BC347">
        <v>0.5</v>
      </c>
      <c r="BD347" t="s">
        <v>355</v>
      </c>
      <c r="BE347">
        <v>2</v>
      </c>
      <c r="BF347" t="b">
        <v>1</v>
      </c>
      <c r="BG347">
        <v>1678818004.314285</v>
      </c>
      <c r="BH347">
        <v>182.4925</v>
      </c>
      <c r="BI347">
        <v>165.59175</v>
      </c>
      <c r="BJ347">
        <v>29.745375</v>
      </c>
      <c r="BK347">
        <v>27.79996785714286</v>
      </c>
      <c r="BL347">
        <v>185.2212857142857</v>
      </c>
      <c r="BM347">
        <v>29.83885714285714</v>
      </c>
      <c r="BN347">
        <v>500.0717857142858</v>
      </c>
      <c r="BO347">
        <v>90.94391785714286</v>
      </c>
      <c r="BP347">
        <v>0.1000284</v>
      </c>
      <c r="BQ347">
        <v>34.31481785714286</v>
      </c>
      <c r="BR347">
        <v>34.99521785714286</v>
      </c>
      <c r="BS347">
        <v>999.9000000000002</v>
      </c>
      <c r="BT347">
        <v>0</v>
      </c>
      <c r="BU347">
        <v>0</v>
      </c>
      <c r="BV347">
        <v>10004.81964285714</v>
      </c>
      <c r="BW347">
        <v>0</v>
      </c>
      <c r="BX347">
        <v>7.58761642857143</v>
      </c>
      <c r="BY347">
        <v>16.90076785714286</v>
      </c>
      <c r="BZ347">
        <v>188.0868928571429</v>
      </c>
      <c r="CA347">
        <v>170.3267857142857</v>
      </c>
      <c r="CB347">
        <v>1.945395714285714</v>
      </c>
      <c r="CC347">
        <v>165.59175</v>
      </c>
      <c r="CD347">
        <v>27.79996785714286</v>
      </c>
      <c r="CE347">
        <v>2.705160357142856</v>
      </c>
      <c r="CF347">
        <v>2.528238214285714</v>
      </c>
      <c r="CG347">
        <v>22.31648928571429</v>
      </c>
      <c r="CH347">
        <v>21.20944285714285</v>
      </c>
      <c r="CI347">
        <v>1999.987142857143</v>
      </c>
      <c r="CJ347">
        <v>0.980003</v>
      </c>
      <c r="CK347">
        <v>0.0199966</v>
      </c>
      <c r="CL347">
        <v>0</v>
      </c>
      <c r="CM347">
        <v>2.31315</v>
      </c>
      <c r="CN347">
        <v>0</v>
      </c>
      <c r="CO347">
        <v>9319.187142857143</v>
      </c>
      <c r="CP347">
        <v>16749.37142857143</v>
      </c>
      <c r="CQ347">
        <v>39.43699999999999</v>
      </c>
      <c r="CR347">
        <v>39.875</v>
      </c>
      <c r="CS347">
        <v>39.26771428571428</v>
      </c>
      <c r="CT347">
        <v>39.27214285714285</v>
      </c>
      <c r="CU347">
        <v>39.187</v>
      </c>
      <c r="CV347">
        <v>1959.997142857143</v>
      </c>
      <c r="CW347">
        <v>39.99</v>
      </c>
      <c r="CX347">
        <v>0</v>
      </c>
      <c r="CY347">
        <v>1678818017.1</v>
      </c>
      <c r="CZ347">
        <v>0</v>
      </c>
      <c r="DA347">
        <v>0</v>
      </c>
      <c r="DB347" t="s">
        <v>356</v>
      </c>
      <c r="DC347">
        <v>1678481775.6</v>
      </c>
      <c r="DD347">
        <v>1678481780.6</v>
      </c>
      <c r="DE347">
        <v>0</v>
      </c>
      <c r="DF347">
        <v>1.339</v>
      </c>
      <c r="DG347">
        <v>0.082</v>
      </c>
      <c r="DH347">
        <v>-1.99</v>
      </c>
      <c r="DI347">
        <v>-0.032</v>
      </c>
      <c r="DJ347">
        <v>420</v>
      </c>
      <c r="DK347">
        <v>29</v>
      </c>
      <c r="DL347">
        <v>0.33</v>
      </c>
      <c r="DM347">
        <v>0.22</v>
      </c>
      <c r="DN347">
        <v>16.69156829268293</v>
      </c>
      <c r="DO347">
        <v>4.598285017421617</v>
      </c>
      <c r="DP347">
        <v>0.454281674970671</v>
      </c>
      <c r="DQ347">
        <v>0</v>
      </c>
      <c r="DR347">
        <v>1.930061707317073</v>
      </c>
      <c r="DS347">
        <v>0.3482251567944235</v>
      </c>
      <c r="DT347">
        <v>0.03438887964773688</v>
      </c>
      <c r="DU347">
        <v>0</v>
      </c>
      <c r="DV347">
        <v>0</v>
      </c>
      <c r="DW347">
        <v>2</v>
      </c>
      <c r="DX347" t="s">
        <v>365</v>
      </c>
      <c r="DY347">
        <v>2.98069</v>
      </c>
      <c r="DZ347">
        <v>2.71553</v>
      </c>
      <c r="EA347">
        <v>0.0417152</v>
      </c>
      <c r="EB347">
        <v>0.0364434</v>
      </c>
      <c r="EC347">
        <v>0.12494</v>
      </c>
      <c r="ED347">
        <v>0.11675</v>
      </c>
      <c r="EE347">
        <v>30377.6</v>
      </c>
      <c r="EF347">
        <v>30652</v>
      </c>
      <c r="EG347">
        <v>29475</v>
      </c>
      <c r="EH347">
        <v>29428.7</v>
      </c>
      <c r="EI347">
        <v>34164.8</v>
      </c>
      <c r="EJ347">
        <v>34527.1</v>
      </c>
      <c r="EK347">
        <v>41525.6</v>
      </c>
      <c r="EL347">
        <v>41923.6</v>
      </c>
      <c r="EM347">
        <v>1.9507</v>
      </c>
      <c r="EN347">
        <v>1.88125</v>
      </c>
      <c r="EO347">
        <v>0.17475</v>
      </c>
      <c r="EP347">
        <v>0</v>
      </c>
      <c r="EQ347">
        <v>32.1464</v>
      </c>
      <c r="ER347">
        <v>999.9</v>
      </c>
      <c r="ES347">
        <v>50.8</v>
      </c>
      <c r="ET347">
        <v>33.3</v>
      </c>
      <c r="EU347">
        <v>28.7006</v>
      </c>
      <c r="EV347">
        <v>63.1753</v>
      </c>
      <c r="EW347">
        <v>31.5785</v>
      </c>
      <c r="EX347">
        <v>1</v>
      </c>
      <c r="EY347">
        <v>0.0855818</v>
      </c>
      <c r="EZ347">
        <v>-2.37859</v>
      </c>
      <c r="FA347">
        <v>20.3232</v>
      </c>
      <c r="FB347">
        <v>5.21774</v>
      </c>
      <c r="FC347">
        <v>12.0099</v>
      </c>
      <c r="FD347">
        <v>4.9892</v>
      </c>
      <c r="FE347">
        <v>3.28863</v>
      </c>
      <c r="FF347">
        <v>9999</v>
      </c>
      <c r="FG347">
        <v>9999</v>
      </c>
      <c r="FH347">
        <v>9999</v>
      </c>
      <c r="FI347">
        <v>999.9</v>
      </c>
      <c r="FJ347">
        <v>1.86758</v>
      </c>
      <c r="FK347">
        <v>1.86663</v>
      </c>
      <c r="FL347">
        <v>1.86612</v>
      </c>
      <c r="FM347">
        <v>1.866</v>
      </c>
      <c r="FN347">
        <v>1.86786</v>
      </c>
      <c r="FO347">
        <v>1.87027</v>
      </c>
      <c r="FP347">
        <v>1.8689</v>
      </c>
      <c r="FQ347">
        <v>1.87039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-2.639</v>
      </c>
      <c r="GF347">
        <v>-0.09329999999999999</v>
      </c>
      <c r="GG347">
        <v>-2.056217051124162</v>
      </c>
      <c r="GH347">
        <v>-0.003737517340571005</v>
      </c>
      <c r="GI347">
        <v>5.982085394622747E-07</v>
      </c>
      <c r="GJ347">
        <v>-1.391655459703326E-10</v>
      </c>
      <c r="GK347">
        <v>-0.1764639834609928</v>
      </c>
      <c r="GL347">
        <v>-0.02035982196881906</v>
      </c>
      <c r="GM347">
        <v>0.001568582532168705</v>
      </c>
      <c r="GN347">
        <v>-2.657820970413759E-05</v>
      </c>
      <c r="GO347">
        <v>3</v>
      </c>
      <c r="GP347">
        <v>2314</v>
      </c>
      <c r="GQ347">
        <v>1</v>
      </c>
      <c r="GR347">
        <v>27</v>
      </c>
      <c r="GS347">
        <v>5603.9</v>
      </c>
      <c r="GT347">
        <v>5603.9</v>
      </c>
      <c r="GU347">
        <v>0.43457</v>
      </c>
      <c r="GV347">
        <v>2.26929</v>
      </c>
      <c r="GW347">
        <v>1.39648</v>
      </c>
      <c r="GX347">
        <v>2.34619</v>
      </c>
      <c r="GY347">
        <v>1.49536</v>
      </c>
      <c r="GZ347">
        <v>2.55737</v>
      </c>
      <c r="HA347">
        <v>38.6241</v>
      </c>
      <c r="HB347">
        <v>24.0612</v>
      </c>
      <c r="HC347">
        <v>18</v>
      </c>
      <c r="HD347">
        <v>531.717</v>
      </c>
      <c r="HE347">
        <v>441.49</v>
      </c>
      <c r="HF347">
        <v>34.6678</v>
      </c>
      <c r="HG347">
        <v>28.6256</v>
      </c>
      <c r="HH347">
        <v>30.0008</v>
      </c>
      <c r="HI347">
        <v>28.4271</v>
      </c>
      <c r="HJ347">
        <v>28.3357</v>
      </c>
      <c r="HK347">
        <v>8.674759999999999</v>
      </c>
      <c r="HL347">
        <v>0</v>
      </c>
      <c r="HM347">
        <v>100</v>
      </c>
      <c r="HN347">
        <v>34.7123</v>
      </c>
      <c r="HO347">
        <v>112.048</v>
      </c>
      <c r="HP347">
        <v>28.8482</v>
      </c>
      <c r="HQ347">
        <v>100.806</v>
      </c>
      <c r="HR347">
        <v>100.699</v>
      </c>
    </row>
    <row r="348" spans="1:226">
      <c r="A348">
        <v>332</v>
      </c>
      <c r="B348">
        <v>1678818016.6</v>
      </c>
      <c r="C348">
        <v>7697.5</v>
      </c>
      <c r="D348" t="s">
        <v>1025</v>
      </c>
      <c r="E348" t="s">
        <v>1026</v>
      </c>
      <c r="F348">
        <v>5</v>
      </c>
      <c r="G348" t="s">
        <v>796</v>
      </c>
      <c r="H348" t="s">
        <v>354</v>
      </c>
      <c r="I348">
        <v>1678818008.760714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138.3209774124952</v>
      </c>
      <c r="AK348">
        <v>148.7096424242424</v>
      </c>
      <c r="AL348">
        <v>-3.332838899794694</v>
      </c>
      <c r="AM348">
        <v>64.510054253129</v>
      </c>
      <c r="AN348">
        <f>(AP348 - AO348 + BO348*1E3/(8.314*(BQ348+273.15)) * AR348/BN348 * AQ348) * BN348/(100*BB348) * 1000/(1000 - AP348)</f>
        <v>0</v>
      </c>
      <c r="AO348">
        <v>27.7989894330018</v>
      </c>
      <c r="AP348">
        <v>29.8262703030303</v>
      </c>
      <c r="AQ348">
        <v>0.007367182182977534</v>
      </c>
      <c r="AR348">
        <v>112.3375655850338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3.21</v>
      </c>
      <c r="BC348">
        <v>0.5</v>
      </c>
      <c r="BD348" t="s">
        <v>355</v>
      </c>
      <c r="BE348">
        <v>2</v>
      </c>
      <c r="BF348" t="b">
        <v>1</v>
      </c>
      <c r="BG348">
        <v>1678818008.760714</v>
      </c>
      <c r="BH348">
        <v>168.0658928571429</v>
      </c>
      <c r="BI348">
        <v>150.7986428571429</v>
      </c>
      <c r="BJ348">
        <v>29.77455714285714</v>
      </c>
      <c r="BK348">
        <v>27.79991071428571</v>
      </c>
      <c r="BL348">
        <v>170.7434285714285</v>
      </c>
      <c r="BM348">
        <v>29.86797857142857</v>
      </c>
      <c r="BN348">
        <v>500.0674642857143</v>
      </c>
      <c r="BO348">
        <v>90.94468571428571</v>
      </c>
      <c r="BP348">
        <v>0.09997312142857141</v>
      </c>
      <c r="BQ348">
        <v>34.31111428571429</v>
      </c>
      <c r="BR348">
        <v>34.98498928571428</v>
      </c>
      <c r="BS348">
        <v>999.9000000000002</v>
      </c>
      <c r="BT348">
        <v>0</v>
      </c>
      <c r="BU348">
        <v>0</v>
      </c>
      <c r="BV348">
        <v>10003.33035714286</v>
      </c>
      <c r="BW348">
        <v>0</v>
      </c>
      <c r="BX348">
        <v>7.805570357142856</v>
      </c>
      <c r="BY348">
        <v>17.26727142857143</v>
      </c>
      <c r="BZ348">
        <v>173.2231071428571</v>
      </c>
      <c r="CA348">
        <v>155.1107142857143</v>
      </c>
      <c r="CB348">
        <v>1.974646428571428</v>
      </c>
      <c r="CC348">
        <v>150.7986428571429</v>
      </c>
      <c r="CD348">
        <v>27.79991071428571</v>
      </c>
      <c r="CE348">
        <v>2.7078375</v>
      </c>
      <c r="CF348">
        <v>2.528253571428571</v>
      </c>
      <c r="CG348">
        <v>22.33274642857143</v>
      </c>
      <c r="CH348">
        <v>21.20953928571428</v>
      </c>
      <c r="CI348">
        <v>1999.995714285714</v>
      </c>
      <c r="CJ348">
        <v>0.980003</v>
      </c>
      <c r="CK348">
        <v>0.0199966</v>
      </c>
      <c r="CL348">
        <v>0</v>
      </c>
      <c r="CM348">
        <v>2.22755</v>
      </c>
      <c r="CN348">
        <v>0</v>
      </c>
      <c r="CO348">
        <v>9326.874642857141</v>
      </c>
      <c r="CP348">
        <v>16749.43928571428</v>
      </c>
      <c r="CQ348">
        <v>39.43699999999999</v>
      </c>
      <c r="CR348">
        <v>39.875</v>
      </c>
      <c r="CS348">
        <v>39.27657142857142</v>
      </c>
      <c r="CT348">
        <v>39.28985714285714</v>
      </c>
      <c r="CU348">
        <v>39.187</v>
      </c>
      <c r="CV348">
        <v>1960.005714285714</v>
      </c>
      <c r="CW348">
        <v>39.99</v>
      </c>
      <c r="CX348">
        <v>0</v>
      </c>
      <c r="CY348">
        <v>1678818021.9</v>
      </c>
      <c r="CZ348">
        <v>0</v>
      </c>
      <c r="DA348">
        <v>0</v>
      </c>
      <c r="DB348" t="s">
        <v>356</v>
      </c>
      <c r="DC348">
        <v>1678481775.6</v>
      </c>
      <c r="DD348">
        <v>1678481780.6</v>
      </c>
      <c r="DE348">
        <v>0</v>
      </c>
      <c r="DF348">
        <v>1.339</v>
      </c>
      <c r="DG348">
        <v>0.082</v>
      </c>
      <c r="DH348">
        <v>-1.99</v>
      </c>
      <c r="DI348">
        <v>-0.032</v>
      </c>
      <c r="DJ348">
        <v>420</v>
      </c>
      <c r="DK348">
        <v>29</v>
      </c>
      <c r="DL348">
        <v>0.33</v>
      </c>
      <c r="DM348">
        <v>0.22</v>
      </c>
      <c r="DN348">
        <v>17.00880975609756</v>
      </c>
      <c r="DO348">
        <v>4.830591637630691</v>
      </c>
      <c r="DP348">
        <v>0.477439183615212</v>
      </c>
      <c r="DQ348">
        <v>0</v>
      </c>
      <c r="DR348">
        <v>1.95471</v>
      </c>
      <c r="DS348">
        <v>0.3836600696864096</v>
      </c>
      <c r="DT348">
        <v>0.03790865812681334</v>
      </c>
      <c r="DU348">
        <v>0</v>
      </c>
      <c r="DV348">
        <v>0</v>
      </c>
      <c r="DW348">
        <v>2</v>
      </c>
      <c r="DX348" t="s">
        <v>365</v>
      </c>
      <c r="DY348">
        <v>2.9805</v>
      </c>
      <c r="DZ348">
        <v>2.71574</v>
      </c>
      <c r="EA348">
        <v>0.0381496</v>
      </c>
      <c r="EB348">
        <v>0.0327225</v>
      </c>
      <c r="EC348">
        <v>0.125032</v>
      </c>
      <c r="ED348">
        <v>0.116748</v>
      </c>
      <c r="EE348">
        <v>30491.3</v>
      </c>
      <c r="EF348">
        <v>30770.4</v>
      </c>
      <c r="EG348">
        <v>29475.7</v>
      </c>
      <c r="EH348">
        <v>29428.8</v>
      </c>
      <c r="EI348">
        <v>34162.1</v>
      </c>
      <c r="EJ348">
        <v>34527.2</v>
      </c>
      <c r="EK348">
        <v>41526.8</v>
      </c>
      <c r="EL348">
        <v>41923.7</v>
      </c>
      <c r="EM348">
        <v>1.95087</v>
      </c>
      <c r="EN348">
        <v>1.88095</v>
      </c>
      <c r="EO348">
        <v>0.174936</v>
      </c>
      <c r="EP348">
        <v>0</v>
      </c>
      <c r="EQ348">
        <v>32.1423</v>
      </c>
      <c r="ER348">
        <v>999.9</v>
      </c>
      <c r="ES348">
        <v>50.8</v>
      </c>
      <c r="ET348">
        <v>33.3</v>
      </c>
      <c r="EU348">
        <v>28.6981</v>
      </c>
      <c r="EV348">
        <v>63.1953</v>
      </c>
      <c r="EW348">
        <v>32.1514</v>
      </c>
      <c r="EX348">
        <v>1</v>
      </c>
      <c r="EY348">
        <v>0.08573169999999999</v>
      </c>
      <c r="EZ348">
        <v>-2.31246</v>
      </c>
      <c r="FA348">
        <v>20.3242</v>
      </c>
      <c r="FB348">
        <v>5.21849</v>
      </c>
      <c r="FC348">
        <v>12.0099</v>
      </c>
      <c r="FD348">
        <v>4.9893</v>
      </c>
      <c r="FE348">
        <v>3.28865</v>
      </c>
      <c r="FF348">
        <v>9999</v>
      </c>
      <c r="FG348">
        <v>9999</v>
      </c>
      <c r="FH348">
        <v>9999</v>
      </c>
      <c r="FI348">
        <v>999.9</v>
      </c>
      <c r="FJ348">
        <v>1.86764</v>
      </c>
      <c r="FK348">
        <v>1.86661</v>
      </c>
      <c r="FL348">
        <v>1.86608</v>
      </c>
      <c r="FM348">
        <v>1.866</v>
      </c>
      <c r="FN348">
        <v>1.86784</v>
      </c>
      <c r="FO348">
        <v>1.87028</v>
      </c>
      <c r="FP348">
        <v>1.86891</v>
      </c>
      <c r="FQ348">
        <v>1.87039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-2.586</v>
      </c>
      <c r="GF348">
        <v>-0.09329999999999999</v>
      </c>
      <c r="GG348">
        <v>-2.056217051124162</v>
      </c>
      <c r="GH348">
        <v>-0.003737517340571005</v>
      </c>
      <c r="GI348">
        <v>5.982085394622747E-07</v>
      </c>
      <c r="GJ348">
        <v>-1.391655459703326E-10</v>
      </c>
      <c r="GK348">
        <v>-0.1764639834609928</v>
      </c>
      <c r="GL348">
        <v>-0.02035982196881906</v>
      </c>
      <c r="GM348">
        <v>0.001568582532168705</v>
      </c>
      <c r="GN348">
        <v>-2.657820970413759E-05</v>
      </c>
      <c r="GO348">
        <v>3</v>
      </c>
      <c r="GP348">
        <v>2314</v>
      </c>
      <c r="GQ348">
        <v>1</v>
      </c>
      <c r="GR348">
        <v>27</v>
      </c>
      <c r="GS348">
        <v>5604</v>
      </c>
      <c r="GT348">
        <v>5603.9</v>
      </c>
      <c r="GU348">
        <v>0.404053</v>
      </c>
      <c r="GV348">
        <v>2.2876</v>
      </c>
      <c r="GW348">
        <v>1.39648</v>
      </c>
      <c r="GX348">
        <v>2.34741</v>
      </c>
      <c r="GY348">
        <v>1.49536</v>
      </c>
      <c r="GZ348">
        <v>2.38037</v>
      </c>
      <c r="HA348">
        <v>38.6241</v>
      </c>
      <c r="HB348">
        <v>24.0612</v>
      </c>
      <c r="HC348">
        <v>18</v>
      </c>
      <c r="HD348">
        <v>531.873</v>
      </c>
      <c r="HE348">
        <v>441.341</v>
      </c>
      <c r="HF348">
        <v>34.7086</v>
      </c>
      <c r="HG348">
        <v>28.6295</v>
      </c>
      <c r="HH348">
        <v>30.0005</v>
      </c>
      <c r="HI348">
        <v>28.4316</v>
      </c>
      <c r="HJ348">
        <v>28.3403</v>
      </c>
      <c r="HK348">
        <v>7.93794</v>
      </c>
      <c r="HL348">
        <v>0</v>
      </c>
      <c r="HM348">
        <v>100</v>
      </c>
      <c r="HN348">
        <v>34.7123</v>
      </c>
      <c r="HO348">
        <v>98.6739</v>
      </c>
      <c r="HP348">
        <v>28.8482</v>
      </c>
      <c r="HQ348">
        <v>100.809</v>
      </c>
      <c r="HR348">
        <v>100.699</v>
      </c>
    </row>
    <row r="349" spans="1:226">
      <c r="A349">
        <v>333</v>
      </c>
      <c r="B349">
        <v>1678818021.6</v>
      </c>
      <c r="C349">
        <v>7702.5</v>
      </c>
      <c r="D349" t="s">
        <v>1027</v>
      </c>
      <c r="E349" t="s">
        <v>1028</v>
      </c>
      <c r="F349">
        <v>5</v>
      </c>
      <c r="G349" t="s">
        <v>796</v>
      </c>
      <c r="H349" t="s">
        <v>354</v>
      </c>
      <c r="I349">
        <v>1678818014.062963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121.2385924570555</v>
      </c>
      <c r="AK349">
        <v>131.9919212121212</v>
      </c>
      <c r="AL349">
        <v>-3.345874884759294</v>
      </c>
      <c r="AM349">
        <v>64.510054253129</v>
      </c>
      <c r="AN349">
        <f>(AP349 - AO349 + BO349*1E3/(8.314*(BQ349+273.15)) * AR349/BN349 * AQ349) * BN349/(100*BB349) * 1000/(1000 - AP349)</f>
        <v>0</v>
      </c>
      <c r="AO349">
        <v>27.79985759643655</v>
      </c>
      <c r="AP349">
        <v>29.8447121212121</v>
      </c>
      <c r="AQ349">
        <v>-0.0002077710021402078</v>
      </c>
      <c r="AR349">
        <v>112.3375655850338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3.21</v>
      </c>
      <c r="BC349">
        <v>0.5</v>
      </c>
      <c r="BD349" t="s">
        <v>355</v>
      </c>
      <c r="BE349">
        <v>2</v>
      </c>
      <c r="BF349" t="b">
        <v>1</v>
      </c>
      <c r="BG349">
        <v>1678818014.062963</v>
      </c>
      <c r="BH349">
        <v>150.8698518518518</v>
      </c>
      <c r="BI349">
        <v>133.1710740740741</v>
      </c>
      <c r="BJ349">
        <v>29.80949259259259</v>
      </c>
      <c r="BK349">
        <v>27.80012222222222</v>
      </c>
      <c r="BL349">
        <v>153.4859259259259</v>
      </c>
      <c r="BM349">
        <v>29.90404074074074</v>
      </c>
      <c r="BN349">
        <v>500.051962962963</v>
      </c>
      <c r="BO349">
        <v>90.94554444444445</v>
      </c>
      <c r="BP349">
        <v>0.09993965925925927</v>
      </c>
      <c r="BQ349">
        <v>34.30855185185185</v>
      </c>
      <c r="BR349">
        <v>34.97495555555555</v>
      </c>
      <c r="BS349">
        <v>999.9000000000001</v>
      </c>
      <c r="BT349">
        <v>0</v>
      </c>
      <c r="BU349">
        <v>0</v>
      </c>
      <c r="BV349">
        <v>10003.34074074074</v>
      </c>
      <c r="BW349">
        <v>0</v>
      </c>
      <c r="BX349">
        <v>7.823828518518518</v>
      </c>
      <c r="BY349">
        <v>17.69877777777778</v>
      </c>
      <c r="BZ349">
        <v>155.5048518518519</v>
      </c>
      <c r="CA349">
        <v>136.9790740740741</v>
      </c>
      <c r="CB349">
        <v>2.009371851851852</v>
      </c>
      <c r="CC349">
        <v>133.1710740740741</v>
      </c>
      <c r="CD349">
        <v>27.80012222222222</v>
      </c>
      <c r="CE349">
        <v>2.71104074074074</v>
      </c>
      <c r="CF349">
        <v>2.528296666666666</v>
      </c>
      <c r="CG349">
        <v>22.35218148148148</v>
      </c>
      <c r="CH349">
        <v>21.20981481481482</v>
      </c>
      <c r="CI349">
        <v>2000.01074074074</v>
      </c>
      <c r="CJ349">
        <v>0.980003</v>
      </c>
      <c r="CK349">
        <v>0.0199966</v>
      </c>
      <c r="CL349">
        <v>0</v>
      </c>
      <c r="CM349">
        <v>2.246837037037037</v>
      </c>
      <c r="CN349">
        <v>0</v>
      </c>
      <c r="CO349">
        <v>9337.067407407407</v>
      </c>
      <c r="CP349">
        <v>16749.56666666667</v>
      </c>
      <c r="CQ349">
        <v>39.43699999999999</v>
      </c>
      <c r="CR349">
        <v>39.875</v>
      </c>
      <c r="CS349">
        <v>39.29822222222222</v>
      </c>
      <c r="CT349">
        <v>39.29133333333333</v>
      </c>
      <c r="CU349">
        <v>39.187</v>
      </c>
      <c r="CV349">
        <v>1960.020740740741</v>
      </c>
      <c r="CW349">
        <v>39.99</v>
      </c>
      <c r="CX349">
        <v>0</v>
      </c>
      <c r="CY349">
        <v>1678818026.7</v>
      </c>
      <c r="CZ349">
        <v>0</v>
      </c>
      <c r="DA349">
        <v>0</v>
      </c>
      <c r="DB349" t="s">
        <v>356</v>
      </c>
      <c r="DC349">
        <v>1678481775.6</v>
      </c>
      <c r="DD349">
        <v>1678481780.6</v>
      </c>
      <c r="DE349">
        <v>0</v>
      </c>
      <c r="DF349">
        <v>1.339</v>
      </c>
      <c r="DG349">
        <v>0.082</v>
      </c>
      <c r="DH349">
        <v>-1.99</v>
      </c>
      <c r="DI349">
        <v>-0.032</v>
      </c>
      <c r="DJ349">
        <v>420</v>
      </c>
      <c r="DK349">
        <v>29</v>
      </c>
      <c r="DL349">
        <v>0.33</v>
      </c>
      <c r="DM349">
        <v>0.22</v>
      </c>
      <c r="DN349">
        <v>17.483315</v>
      </c>
      <c r="DO349">
        <v>4.975855159474639</v>
      </c>
      <c r="DP349">
        <v>0.4800753110450483</v>
      </c>
      <c r="DQ349">
        <v>0</v>
      </c>
      <c r="DR349">
        <v>1.9915775</v>
      </c>
      <c r="DS349">
        <v>0.3978470544089936</v>
      </c>
      <c r="DT349">
        <v>0.03839793007116402</v>
      </c>
      <c r="DU349">
        <v>0</v>
      </c>
      <c r="DV349">
        <v>0</v>
      </c>
      <c r="DW349">
        <v>2</v>
      </c>
      <c r="DX349" t="s">
        <v>365</v>
      </c>
      <c r="DY349">
        <v>2.9805</v>
      </c>
      <c r="DZ349">
        <v>2.71585</v>
      </c>
      <c r="EA349">
        <v>0.0340976</v>
      </c>
      <c r="EB349">
        <v>0.0285287</v>
      </c>
      <c r="EC349">
        <v>0.125129</v>
      </c>
      <c r="ED349">
        <v>0.116751</v>
      </c>
      <c r="EE349">
        <v>30619.1</v>
      </c>
      <c r="EF349">
        <v>30903.6</v>
      </c>
      <c r="EG349">
        <v>29475.1</v>
      </c>
      <c r="EH349">
        <v>29428.5</v>
      </c>
      <c r="EI349">
        <v>34157.5</v>
      </c>
      <c r="EJ349">
        <v>34526.5</v>
      </c>
      <c r="EK349">
        <v>41526</v>
      </c>
      <c r="EL349">
        <v>41923.1</v>
      </c>
      <c r="EM349">
        <v>1.95042</v>
      </c>
      <c r="EN349">
        <v>1.8811</v>
      </c>
      <c r="EO349">
        <v>0.175182</v>
      </c>
      <c r="EP349">
        <v>0</v>
      </c>
      <c r="EQ349">
        <v>32.1355</v>
      </c>
      <c r="ER349">
        <v>999.9</v>
      </c>
      <c r="ES349">
        <v>50.8</v>
      </c>
      <c r="ET349">
        <v>33.3</v>
      </c>
      <c r="EU349">
        <v>28.6946</v>
      </c>
      <c r="EV349">
        <v>63.1453</v>
      </c>
      <c r="EW349">
        <v>31.7428</v>
      </c>
      <c r="EX349">
        <v>1</v>
      </c>
      <c r="EY349">
        <v>0.0858918</v>
      </c>
      <c r="EZ349">
        <v>-2.29963</v>
      </c>
      <c r="FA349">
        <v>20.3237</v>
      </c>
      <c r="FB349">
        <v>5.21429</v>
      </c>
      <c r="FC349">
        <v>12.0099</v>
      </c>
      <c r="FD349">
        <v>4.988</v>
      </c>
      <c r="FE349">
        <v>3.28798</v>
      </c>
      <c r="FF349">
        <v>9999</v>
      </c>
      <c r="FG349">
        <v>9999</v>
      </c>
      <c r="FH349">
        <v>9999</v>
      </c>
      <c r="FI349">
        <v>999.9</v>
      </c>
      <c r="FJ349">
        <v>1.86761</v>
      </c>
      <c r="FK349">
        <v>1.86663</v>
      </c>
      <c r="FL349">
        <v>1.86608</v>
      </c>
      <c r="FM349">
        <v>1.866</v>
      </c>
      <c r="FN349">
        <v>1.86783</v>
      </c>
      <c r="FO349">
        <v>1.87027</v>
      </c>
      <c r="FP349">
        <v>1.86893</v>
      </c>
      <c r="FQ349">
        <v>1.87037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-2.529</v>
      </c>
      <c r="GF349">
        <v>-0.1041</v>
      </c>
      <c r="GG349">
        <v>-2.056217051124162</v>
      </c>
      <c r="GH349">
        <v>-0.003737517340571005</v>
      </c>
      <c r="GI349">
        <v>5.982085394622747E-07</v>
      </c>
      <c r="GJ349">
        <v>-1.391655459703326E-10</v>
      </c>
      <c r="GK349">
        <v>-0.1041177506153227</v>
      </c>
      <c r="GL349">
        <v>0</v>
      </c>
      <c r="GM349">
        <v>0</v>
      </c>
      <c r="GN349">
        <v>0</v>
      </c>
      <c r="GO349">
        <v>3</v>
      </c>
      <c r="GP349">
        <v>2314</v>
      </c>
      <c r="GQ349">
        <v>1</v>
      </c>
      <c r="GR349">
        <v>27</v>
      </c>
      <c r="GS349">
        <v>5604.1</v>
      </c>
      <c r="GT349">
        <v>5604</v>
      </c>
      <c r="GU349">
        <v>0.360107</v>
      </c>
      <c r="GV349">
        <v>2.28638</v>
      </c>
      <c r="GW349">
        <v>1.39648</v>
      </c>
      <c r="GX349">
        <v>2.34619</v>
      </c>
      <c r="GY349">
        <v>1.49536</v>
      </c>
      <c r="GZ349">
        <v>2.49146</v>
      </c>
      <c r="HA349">
        <v>38.6241</v>
      </c>
      <c r="HB349">
        <v>24.0525</v>
      </c>
      <c r="HC349">
        <v>18</v>
      </c>
      <c r="HD349">
        <v>531.609</v>
      </c>
      <c r="HE349">
        <v>441.468</v>
      </c>
      <c r="HF349">
        <v>34.7327</v>
      </c>
      <c r="HG349">
        <v>28.6344</v>
      </c>
      <c r="HH349">
        <v>30.0003</v>
      </c>
      <c r="HI349">
        <v>28.4359</v>
      </c>
      <c r="HJ349">
        <v>28.3449</v>
      </c>
      <c r="HK349">
        <v>7.20546</v>
      </c>
      <c r="HL349">
        <v>0</v>
      </c>
      <c r="HM349">
        <v>100</v>
      </c>
      <c r="HN349">
        <v>34.732</v>
      </c>
      <c r="HO349">
        <v>85.3094</v>
      </c>
      <c r="HP349">
        <v>28.8482</v>
      </c>
      <c r="HQ349">
        <v>100.807</v>
      </c>
      <c r="HR349">
        <v>100.698</v>
      </c>
    </row>
    <row r="350" spans="1:226">
      <c r="A350">
        <v>334</v>
      </c>
      <c r="B350">
        <v>1678818026.6</v>
      </c>
      <c r="C350">
        <v>7707.5</v>
      </c>
      <c r="D350" t="s">
        <v>1029</v>
      </c>
      <c r="E350" t="s">
        <v>1030</v>
      </c>
      <c r="F350">
        <v>5</v>
      </c>
      <c r="G350" t="s">
        <v>796</v>
      </c>
      <c r="H350" t="s">
        <v>354</v>
      </c>
      <c r="I350">
        <v>1678818019.081481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104.048200048555</v>
      </c>
      <c r="AK350">
        <v>115.317303030303</v>
      </c>
      <c r="AL350">
        <v>-3.337366944681133</v>
      </c>
      <c r="AM350">
        <v>64.510054253129</v>
      </c>
      <c r="AN350">
        <f>(AP350 - AO350 + BO350*1E3/(8.314*(BQ350+273.15)) * AR350/BN350 * AQ350) * BN350/(100*BB350) * 1000/(1000 - AP350)</f>
        <v>0</v>
      </c>
      <c r="AO350">
        <v>27.79892253826281</v>
      </c>
      <c r="AP350">
        <v>29.88479878787878</v>
      </c>
      <c r="AQ350">
        <v>0.008122559122807724</v>
      </c>
      <c r="AR350">
        <v>112.3375655850338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3.21</v>
      </c>
      <c r="BC350">
        <v>0.5</v>
      </c>
      <c r="BD350" t="s">
        <v>355</v>
      </c>
      <c r="BE350">
        <v>2</v>
      </c>
      <c r="BF350" t="b">
        <v>1</v>
      </c>
      <c r="BG350">
        <v>1678818019.081481</v>
      </c>
      <c r="BH350">
        <v>134.6073333333333</v>
      </c>
      <c r="BI350">
        <v>116.4270074074074</v>
      </c>
      <c r="BJ350">
        <v>29.84072592592592</v>
      </c>
      <c r="BK350">
        <v>27.7994</v>
      </c>
      <c r="BL350">
        <v>137.1651851851852</v>
      </c>
      <c r="BM350">
        <v>29.93884444444445</v>
      </c>
      <c r="BN350">
        <v>500.0653333333333</v>
      </c>
      <c r="BO350">
        <v>90.94695185185184</v>
      </c>
      <c r="BP350">
        <v>0.1000127555555556</v>
      </c>
      <c r="BQ350">
        <v>34.30931851851852</v>
      </c>
      <c r="BR350">
        <v>34.9705</v>
      </c>
      <c r="BS350">
        <v>999.9000000000001</v>
      </c>
      <c r="BT350">
        <v>0</v>
      </c>
      <c r="BU350">
        <v>0</v>
      </c>
      <c r="BV350">
        <v>10004.83962962963</v>
      </c>
      <c r="BW350">
        <v>0</v>
      </c>
      <c r="BX350">
        <v>7.4221</v>
      </c>
      <c r="BY350">
        <v>18.18034444444444</v>
      </c>
      <c r="BZ350">
        <v>138.7471851851852</v>
      </c>
      <c r="CA350">
        <v>119.7561407407407</v>
      </c>
      <c r="CB350">
        <v>2.041335555555555</v>
      </c>
      <c r="CC350">
        <v>116.4270074074074</v>
      </c>
      <c r="CD350">
        <v>27.7994</v>
      </c>
      <c r="CE350">
        <v>2.713922962962963</v>
      </c>
      <c r="CF350">
        <v>2.52826962962963</v>
      </c>
      <c r="CG350">
        <v>22.36965555555556</v>
      </c>
      <c r="CH350">
        <v>21.20964444444445</v>
      </c>
      <c r="CI350">
        <v>2000.017777777777</v>
      </c>
      <c r="CJ350">
        <v>0.980003</v>
      </c>
      <c r="CK350">
        <v>0.0199966</v>
      </c>
      <c r="CL350">
        <v>0</v>
      </c>
      <c r="CM350">
        <v>2.219833333333333</v>
      </c>
      <c r="CN350">
        <v>0</v>
      </c>
      <c r="CO350">
        <v>9347.982222222221</v>
      </c>
      <c r="CP350">
        <v>16749.62962962963</v>
      </c>
      <c r="CQ350">
        <v>39.43699999999999</v>
      </c>
      <c r="CR350">
        <v>39.875</v>
      </c>
      <c r="CS350">
        <v>39.30051851851852</v>
      </c>
      <c r="CT350">
        <v>39.30281481481481</v>
      </c>
      <c r="CU350">
        <v>39.187</v>
      </c>
      <c r="CV350">
        <v>1960.027777777778</v>
      </c>
      <c r="CW350">
        <v>39.99</v>
      </c>
      <c r="CX350">
        <v>0</v>
      </c>
      <c r="CY350">
        <v>1678818031.5</v>
      </c>
      <c r="CZ350">
        <v>0</v>
      </c>
      <c r="DA350">
        <v>0</v>
      </c>
      <c r="DB350" t="s">
        <v>356</v>
      </c>
      <c r="DC350">
        <v>1678481775.6</v>
      </c>
      <c r="DD350">
        <v>1678481780.6</v>
      </c>
      <c r="DE350">
        <v>0</v>
      </c>
      <c r="DF350">
        <v>1.339</v>
      </c>
      <c r="DG350">
        <v>0.082</v>
      </c>
      <c r="DH350">
        <v>-1.99</v>
      </c>
      <c r="DI350">
        <v>-0.032</v>
      </c>
      <c r="DJ350">
        <v>420</v>
      </c>
      <c r="DK350">
        <v>29</v>
      </c>
      <c r="DL350">
        <v>0.33</v>
      </c>
      <c r="DM350">
        <v>0.22</v>
      </c>
      <c r="DN350">
        <v>17.92439</v>
      </c>
      <c r="DO350">
        <v>5.689112195121909</v>
      </c>
      <c r="DP350">
        <v>0.5505233150376102</v>
      </c>
      <c r="DQ350">
        <v>0</v>
      </c>
      <c r="DR350">
        <v>2.02303225</v>
      </c>
      <c r="DS350">
        <v>0.3805995872420216</v>
      </c>
      <c r="DT350">
        <v>0.03680870464221067</v>
      </c>
      <c r="DU350">
        <v>0</v>
      </c>
      <c r="DV350">
        <v>0</v>
      </c>
      <c r="DW350">
        <v>2</v>
      </c>
      <c r="DX350" t="s">
        <v>365</v>
      </c>
      <c r="DY350">
        <v>2.98045</v>
      </c>
      <c r="DZ350">
        <v>2.71585</v>
      </c>
      <c r="EA350">
        <v>0.0299724</v>
      </c>
      <c r="EB350">
        <v>0.0241729</v>
      </c>
      <c r="EC350">
        <v>0.125229</v>
      </c>
      <c r="ED350">
        <v>0.116747</v>
      </c>
      <c r="EE350">
        <v>30749.3</v>
      </c>
      <c r="EF350">
        <v>31042</v>
      </c>
      <c r="EG350">
        <v>29474.6</v>
      </c>
      <c r="EH350">
        <v>29428.4</v>
      </c>
      <c r="EI350">
        <v>34152.8</v>
      </c>
      <c r="EJ350">
        <v>34526.7</v>
      </c>
      <c r="EK350">
        <v>41525.1</v>
      </c>
      <c r="EL350">
        <v>41923.2</v>
      </c>
      <c r="EM350">
        <v>1.95077</v>
      </c>
      <c r="EN350">
        <v>1.88098</v>
      </c>
      <c r="EO350">
        <v>0.175446</v>
      </c>
      <c r="EP350">
        <v>0</v>
      </c>
      <c r="EQ350">
        <v>32.1283</v>
      </c>
      <c r="ER350">
        <v>999.9</v>
      </c>
      <c r="ES350">
        <v>50.8</v>
      </c>
      <c r="ET350">
        <v>33.3</v>
      </c>
      <c r="EU350">
        <v>28.6976</v>
      </c>
      <c r="EV350">
        <v>63.0053</v>
      </c>
      <c r="EW350">
        <v>32.1554</v>
      </c>
      <c r="EX350">
        <v>1</v>
      </c>
      <c r="EY350">
        <v>0.086344</v>
      </c>
      <c r="EZ350">
        <v>-2.30956</v>
      </c>
      <c r="FA350">
        <v>20.324</v>
      </c>
      <c r="FB350">
        <v>5.21789</v>
      </c>
      <c r="FC350">
        <v>12.0099</v>
      </c>
      <c r="FD350">
        <v>4.98895</v>
      </c>
      <c r="FE350">
        <v>3.28858</v>
      </c>
      <c r="FF350">
        <v>9999</v>
      </c>
      <c r="FG350">
        <v>9999</v>
      </c>
      <c r="FH350">
        <v>9999</v>
      </c>
      <c r="FI350">
        <v>999.9</v>
      </c>
      <c r="FJ350">
        <v>1.86763</v>
      </c>
      <c r="FK350">
        <v>1.86661</v>
      </c>
      <c r="FL350">
        <v>1.86609</v>
      </c>
      <c r="FM350">
        <v>1.866</v>
      </c>
      <c r="FN350">
        <v>1.86785</v>
      </c>
      <c r="FO350">
        <v>1.87028</v>
      </c>
      <c r="FP350">
        <v>1.86893</v>
      </c>
      <c r="FQ350">
        <v>1.8704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-2.47</v>
      </c>
      <c r="GF350">
        <v>-0.1041</v>
      </c>
      <c r="GG350">
        <v>-2.056217051124162</v>
      </c>
      <c r="GH350">
        <v>-0.003737517340571005</v>
      </c>
      <c r="GI350">
        <v>5.982085394622747E-07</v>
      </c>
      <c r="GJ350">
        <v>-1.391655459703326E-10</v>
      </c>
      <c r="GK350">
        <v>-0.1041177506153227</v>
      </c>
      <c r="GL350">
        <v>0</v>
      </c>
      <c r="GM350">
        <v>0</v>
      </c>
      <c r="GN350">
        <v>0</v>
      </c>
      <c r="GO350">
        <v>3</v>
      </c>
      <c r="GP350">
        <v>2314</v>
      </c>
      <c r="GQ350">
        <v>1</v>
      </c>
      <c r="GR350">
        <v>27</v>
      </c>
      <c r="GS350">
        <v>5604.2</v>
      </c>
      <c r="GT350">
        <v>5604.1</v>
      </c>
      <c r="GU350">
        <v>0.327148</v>
      </c>
      <c r="GV350">
        <v>2.30103</v>
      </c>
      <c r="GW350">
        <v>1.39648</v>
      </c>
      <c r="GX350">
        <v>2.34619</v>
      </c>
      <c r="GY350">
        <v>1.49536</v>
      </c>
      <c r="GZ350">
        <v>2.40601</v>
      </c>
      <c r="HA350">
        <v>38.6241</v>
      </c>
      <c r="HB350">
        <v>24.0612</v>
      </c>
      <c r="HC350">
        <v>18</v>
      </c>
      <c r="HD350">
        <v>531.883</v>
      </c>
      <c r="HE350">
        <v>441.422</v>
      </c>
      <c r="HF350">
        <v>34.751</v>
      </c>
      <c r="HG350">
        <v>28.6382</v>
      </c>
      <c r="HH350">
        <v>30.0005</v>
      </c>
      <c r="HI350">
        <v>28.4401</v>
      </c>
      <c r="HJ350">
        <v>28.3491</v>
      </c>
      <c r="HK350">
        <v>6.41789</v>
      </c>
      <c r="HL350">
        <v>0</v>
      </c>
      <c r="HM350">
        <v>100</v>
      </c>
      <c r="HN350">
        <v>34.7532</v>
      </c>
      <c r="HO350">
        <v>65.27370000000001</v>
      </c>
      <c r="HP350">
        <v>28.8482</v>
      </c>
      <c r="HQ350">
        <v>100.805</v>
      </c>
      <c r="HR350">
        <v>100.698</v>
      </c>
    </row>
    <row r="351" spans="1:226">
      <c r="A351">
        <v>335</v>
      </c>
      <c r="B351">
        <v>1678818031.6</v>
      </c>
      <c r="C351">
        <v>7712.5</v>
      </c>
      <c r="D351" t="s">
        <v>1031</v>
      </c>
      <c r="E351" t="s">
        <v>1032</v>
      </c>
      <c r="F351">
        <v>5</v>
      </c>
      <c r="G351" t="s">
        <v>796</v>
      </c>
      <c r="H351" t="s">
        <v>354</v>
      </c>
      <c r="I351">
        <v>1678818024.1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86.6921481906254</v>
      </c>
      <c r="AK351">
        <v>98.49979757575751</v>
      </c>
      <c r="AL351">
        <v>-3.36487239993671</v>
      </c>
      <c r="AM351">
        <v>64.510054253129</v>
      </c>
      <c r="AN351">
        <f>(AP351 - AO351 + BO351*1E3/(8.314*(BQ351+273.15)) * AR351/BN351 * AQ351) * BN351/(100*BB351) * 1000/(1000 - AP351)</f>
        <v>0</v>
      </c>
      <c r="AO351">
        <v>27.80268160554998</v>
      </c>
      <c r="AP351">
        <v>29.91739030303029</v>
      </c>
      <c r="AQ351">
        <v>0.007328097913821423</v>
      </c>
      <c r="AR351">
        <v>112.3375655850338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3.21</v>
      </c>
      <c r="BC351">
        <v>0.5</v>
      </c>
      <c r="BD351" t="s">
        <v>355</v>
      </c>
      <c r="BE351">
        <v>2</v>
      </c>
      <c r="BF351" t="b">
        <v>1</v>
      </c>
      <c r="BG351">
        <v>1678818024.1</v>
      </c>
      <c r="BH351">
        <v>118.328262962963</v>
      </c>
      <c r="BI351">
        <v>99.62924814814814</v>
      </c>
      <c r="BJ351">
        <v>29.87145555555556</v>
      </c>
      <c r="BK351">
        <v>27.80013703703704</v>
      </c>
      <c r="BL351">
        <v>120.8274851851852</v>
      </c>
      <c r="BM351">
        <v>29.97317037037037</v>
      </c>
      <c r="BN351">
        <v>500.0702222222223</v>
      </c>
      <c r="BO351">
        <v>90.94774444444445</v>
      </c>
      <c r="BP351">
        <v>0.100021962962963</v>
      </c>
      <c r="BQ351">
        <v>34.31093703703704</v>
      </c>
      <c r="BR351">
        <v>34.96857407407408</v>
      </c>
      <c r="BS351">
        <v>999.9000000000001</v>
      </c>
      <c r="BT351">
        <v>0</v>
      </c>
      <c r="BU351">
        <v>0</v>
      </c>
      <c r="BV351">
        <v>10011.01666666667</v>
      </c>
      <c r="BW351">
        <v>0</v>
      </c>
      <c r="BX351">
        <v>6.979517407407407</v>
      </c>
      <c r="BY351">
        <v>18.69904814814815</v>
      </c>
      <c r="BZ351">
        <v>121.9713111111111</v>
      </c>
      <c r="CA351">
        <v>102.4780666666667</v>
      </c>
      <c r="CB351">
        <v>2.071322962962963</v>
      </c>
      <c r="CC351">
        <v>99.62924814814814</v>
      </c>
      <c r="CD351">
        <v>27.80013703703704</v>
      </c>
      <c r="CE351">
        <v>2.716741851851852</v>
      </c>
      <c r="CF351">
        <v>2.52835962962963</v>
      </c>
      <c r="CG351">
        <v>22.38672962962962</v>
      </c>
      <c r="CH351">
        <v>21.21022222222222</v>
      </c>
      <c r="CI351">
        <v>2000.014814814815</v>
      </c>
      <c r="CJ351">
        <v>0.9800028888888889</v>
      </c>
      <c r="CK351">
        <v>0.01999671111111111</v>
      </c>
      <c r="CL351">
        <v>0</v>
      </c>
      <c r="CM351">
        <v>2.307562962962963</v>
      </c>
      <c r="CN351">
        <v>0</v>
      </c>
      <c r="CO351">
        <v>9359.972592592592</v>
      </c>
      <c r="CP351">
        <v>16749.61111111111</v>
      </c>
      <c r="CQ351">
        <v>39.43699999999999</v>
      </c>
      <c r="CR351">
        <v>39.875</v>
      </c>
      <c r="CS351">
        <v>39.30051851851852</v>
      </c>
      <c r="CT351">
        <v>39.29362962962963</v>
      </c>
      <c r="CU351">
        <v>39.187</v>
      </c>
      <c r="CV351">
        <v>1960.024444444445</v>
      </c>
      <c r="CW351">
        <v>39.99</v>
      </c>
      <c r="CX351">
        <v>0</v>
      </c>
      <c r="CY351">
        <v>1678818036.9</v>
      </c>
      <c r="CZ351">
        <v>0</v>
      </c>
      <c r="DA351">
        <v>0</v>
      </c>
      <c r="DB351" t="s">
        <v>356</v>
      </c>
      <c r="DC351">
        <v>1678481775.6</v>
      </c>
      <c r="DD351">
        <v>1678481780.6</v>
      </c>
      <c r="DE351">
        <v>0</v>
      </c>
      <c r="DF351">
        <v>1.339</v>
      </c>
      <c r="DG351">
        <v>0.082</v>
      </c>
      <c r="DH351">
        <v>-1.99</v>
      </c>
      <c r="DI351">
        <v>-0.032</v>
      </c>
      <c r="DJ351">
        <v>420</v>
      </c>
      <c r="DK351">
        <v>29</v>
      </c>
      <c r="DL351">
        <v>0.33</v>
      </c>
      <c r="DM351">
        <v>0.22</v>
      </c>
      <c r="DN351">
        <v>18.330365</v>
      </c>
      <c r="DO351">
        <v>6.167313320825491</v>
      </c>
      <c r="DP351">
        <v>0.597720678724603</v>
      </c>
      <c r="DQ351">
        <v>0</v>
      </c>
      <c r="DR351">
        <v>2.048668</v>
      </c>
      <c r="DS351">
        <v>0.3618009005628444</v>
      </c>
      <c r="DT351">
        <v>0.03494989164503948</v>
      </c>
      <c r="DU351">
        <v>0</v>
      </c>
      <c r="DV351">
        <v>0</v>
      </c>
      <c r="DW351">
        <v>2</v>
      </c>
      <c r="DX351" t="s">
        <v>365</v>
      </c>
      <c r="DY351">
        <v>2.9805</v>
      </c>
      <c r="DZ351">
        <v>2.71557</v>
      </c>
      <c r="EA351">
        <v>0.0257438</v>
      </c>
      <c r="EB351">
        <v>0.019804</v>
      </c>
      <c r="EC351">
        <v>0.125325</v>
      </c>
      <c r="ED351">
        <v>0.116759</v>
      </c>
      <c r="EE351">
        <v>30882.9</v>
      </c>
      <c r="EF351">
        <v>31180.8</v>
      </c>
      <c r="EG351">
        <v>29474.2</v>
      </c>
      <c r="EH351">
        <v>29428.4</v>
      </c>
      <c r="EI351">
        <v>34148.3</v>
      </c>
      <c r="EJ351">
        <v>34526.4</v>
      </c>
      <c r="EK351">
        <v>41524.5</v>
      </c>
      <c r="EL351">
        <v>41923.5</v>
      </c>
      <c r="EM351">
        <v>1.95055</v>
      </c>
      <c r="EN351">
        <v>1.8808</v>
      </c>
      <c r="EO351">
        <v>0.176523</v>
      </c>
      <c r="EP351">
        <v>0</v>
      </c>
      <c r="EQ351">
        <v>32.1213</v>
      </c>
      <c r="ER351">
        <v>999.9</v>
      </c>
      <c r="ES351">
        <v>50.8</v>
      </c>
      <c r="ET351">
        <v>33.3</v>
      </c>
      <c r="EU351">
        <v>28.6976</v>
      </c>
      <c r="EV351">
        <v>63.0753</v>
      </c>
      <c r="EW351">
        <v>31.6947</v>
      </c>
      <c r="EX351">
        <v>1</v>
      </c>
      <c r="EY351">
        <v>0.08647100000000001</v>
      </c>
      <c r="EZ351">
        <v>-2.31715</v>
      </c>
      <c r="FA351">
        <v>20.3235</v>
      </c>
      <c r="FB351">
        <v>5.21729</v>
      </c>
      <c r="FC351">
        <v>12.0099</v>
      </c>
      <c r="FD351">
        <v>4.98905</v>
      </c>
      <c r="FE351">
        <v>3.2884</v>
      </c>
      <c r="FF351">
        <v>9999</v>
      </c>
      <c r="FG351">
        <v>9999</v>
      </c>
      <c r="FH351">
        <v>9999</v>
      </c>
      <c r="FI351">
        <v>999.9</v>
      </c>
      <c r="FJ351">
        <v>1.8676</v>
      </c>
      <c r="FK351">
        <v>1.86661</v>
      </c>
      <c r="FL351">
        <v>1.8661</v>
      </c>
      <c r="FM351">
        <v>1.866</v>
      </c>
      <c r="FN351">
        <v>1.86784</v>
      </c>
      <c r="FO351">
        <v>1.87028</v>
      </c>
      <c r="FP351">
        <v>1.86891</v>
      </c>
      <c r="FQ351">
        <v>1.87038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-2.411</v>
      </c>
      <c r="GF351">
        <v>-0.1042</v>
      </c>
      <c r="GG351">
        <v>-2.056217051124162</v>
      </c>
      <c r="GH351">
        <v>-0.003737517340571005</v>
      </c>
      <c r="GI351">
        <v>5.982085394622747E-07</v>
      </c>
      <c r="GJ351">
        <v>-1.391655459703326E-10</v>
      </c>
      <c r="GK351">
        <v>-0.1041177506153227</v>
      </c>
      <c r="GL351">
        <v>0</v>
      </c>
      <c r="GM351">
        <v>0</v>
      </c>
      <c r="GN351">
        <v>0</v>
      </c>
      <c r="GO351">
        <v>3</v>
      </c>
      <c r="GP351">
        <v>2314</v>
      </c>
      <c r="GQ351">
        <v>1</v>
      </c>
      <c r="GR351">
        <v>27</v>
      </c>
      <c r="GS351">
        <v>5604.3</v>
      </c>
      <c r="GT351">
        <v>5604.2</v>
      </c>
      <c r="GU351">
        <v>0.284424</v>
      </c>
      <c r="GV351">
        <v>2.30225</v>
      </c>
      <c r="GW351">
        <v>1.39648</v>
      </c>
      <c r="GX351">
        <v>2.34741</v>
      </c>
      <c r="GY351">
        <v>1.49536</v>
      </c>
      <c r="GZ351">
        <v>2.57324</v>
      </c>
      <c r="HA351">
        <v>38.6241</v>
      </c>
      <c r="HB351">
        <v>24.0612</v>
      </c>
      <c r="HC351">
        <v>18</v>
      </c>
      <c r="HD351">
        <v>531.769</v>
      </c>
      <c r="HE351">
        <v>441.344</v>
      </c>
      <c r="HF351">
        <v>34.7732</v>
      </c>
      <c r="HG351">
        <v>28.6425</v>
      </c>
      <c r="HH351">
        <v>30.0003</v>
      </c>
      <c r="HI351">
        <v>28.4444</v>
      </c>
      <c r="HJ351">
        <v>28.3528</v>
      </c>
      <c r="HK351">
        <v>5.69517</v>
      </c>
      <c r="HL351">
        <v>0</v>
      </c>
      <c r="HM351">
        <v>100</v>
      </c>
      <c r="HN351">
        <v>34.775</v>
      </c>
      <c r="HO351">
        <v>51.9171</v>
      </c>
      <c r="HP351">
        <v>28.8482</v>
      </c>
      <c r="HQ351">
        <v>100.803</v>
      </c>
      <c r="HR351">
        <v>100.698</v>
      </c>
    </row>
    <row r="352" spans="1:226">
      <c r="A352">
        <v>336</v>
      </c>
      <c r="B352">
        <v>1678818036.6</v>
      </c>
      <c r="C352">
        <v>7717.5</v>
      </c>
      <c r="D352" t="s">
        <v>1033</v>
      </c>
      <c r="E352" t="s">
        <v>1034</v>
      </c>
      <c r="F352">
        <v>5</v>
      </c>
      <c r="G352" t="s">
        <v>796</v>
      </c>
      <c r="H352" t="s">
        <v>354</v>
      </c>
      <c r="I352">
        <v>1678818028.814285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69.37655151158971</v>
      </c>
      <c r="AK352">
        <v>81.71864424242422</v>
      </c>
      <c r="AL352">
        <v>-3.35605058163043</v>
      </c>
      <c r="AM352">
        <v>64.510054253129</v>
      </c>
      <c r="AN352">
        <f>(AP352 - AO352 + BO352*1E3/(8.314*(BQ352+273.15)) * AR352/BN352 * AQ352) * BN352/(100*BB352) * 1000/(1000 - AP352)</f>
        <v>0</v>
      </c>
      <c r="AO352">
        <v>27.80521648448064</v>
      </c>
      <c r="AP352">
        <v>29.95309575757574</v>
      </c>
      <c r="AQ352">
        <v>0.007541082664752515</v>
      </c>
      <c r="AR352">
        <v>112.3375655850338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3.21</v>
      </c>
      <c r="BC352">
        <v>0.5</v>
      </c>
      <c r="BD352" t="s">
        <v>355</v>
      </c>
      <c r="BE352">
        <v>2</v>
      </c>
      <c r="BF352" t="b">
        <v>1</v>
      </c>
      <c r="BG352">
        <v>1678818028.814285</v>
      </c>
      <c r="BH352">
        <v>103.0026428571428</v>
      </c>
      <c r="BI352">
        <v>83.78101428571428</v>
      </c>
      <c r="BJ352">
        <v>29.90150357142857</v>
      </c>
      <c r="BK352">
        <v>27.80154642857142</v>
      </c>
      <c r="BL352">
        <v>105.4464535714286</v>
      </c>
      <c r="BM352">
        <v>30.00562857142857</v>
      </c>
      <c r="BN352">
        <v>500.0845714285715</v>
      </c>
      <c r="BO352">
        <v>90.94867499999999</v>
      </c>
      <c r="BP352">
        <v>0.1000574142857143</v>
      </c>
      <c r="BQ352">
        <v>34.31476428571428</v>
      </c>
      <c r="BR352">
        <v>34.97442142857142</v>
      </c>
      <c r="BS352">
        <v>999.9000000000002</v>
      </c>
      <c r="BT352">
        <v>0</v>
      </c>
      <c r="BU352">
        <v>0</v>
      </c>
      <c r="BV352">
        <v>10010.825</v>
      </c>
      <c r="BW352">
        <v>0</v>
      </c>
      <c r="BX352">
        <v>6.610406071428571</v>
      </c>
      <c r="BY352">
        <v>19.22168571428572</v>
      </c>
      <c r="BZ352">
        <v>106.1770821428571</v>
      </c>
      <c r="CA352">
        <v>86.17680714285714</v>
      </c>
      <c r="CB352">
        <v>2.099958571428572</v>
      </c>
      <c r="CC352">
        <v>83.78101428571428</v>
      </c>
      <c r="CD352">
        <v>27.80154642857142</v>
      </c>
      <c r="CE352">
        <v>2.719502142857143</v>
      </c>
      <c r="CF352">
        <v>2.528512857142857</v>
      </c>
      <c r="CG352">
        <v>22.40342857142857</v>
      </c>
      <c r="CH352">
        <v>21.21121071428571</v>
      </c>
      <c r="CI352">
        <v>2000.021428571428</v>
      </c>
      <c r="CJ352">
        <v>0.9800028928571428</v>
      </c>
      <c r="CK352">
        <v>0.01999670714285714</v>
      </c>
      <c r="CL352">
        <v>0</v>
      </c>
      <c r="CM352">
        <v>2.331807142857143</v>
      </c>
      <c r="CN352">
        <v>0</v>
      </c>
      <c r="CO352">
        <v>9372.479642857143</v>
      </c>
      <c r="CP352">
        <v>16749.66428571428</v>
      </c>
      <c r="CQ352">
        <v>39.43699999999999</v>
      </c>
      <c r="CR352">
        <v>39.875</v>
      </c>
      <c r="CS352">
        <v>39.30092857142857</v>
      </c>
      <c r="CT352">
        <v>39.29428571428571</v>
      </c>
      <c r="CU352">
        <v>39.187</v>
      </c>
      <c r="CV352">
        <v>1960.031071428572</v>
      </c>
      <c r="CW352">
        <v>39.99</v>
      </c>
      <c r="CX352">
        <v>0</v>
      </c>
      <c r="CY352">
        <v>1678818041.7</v>
      </c>
      <c r="CZ352">
        <v>0</v>
      </c>
      <c r="DA352">
        <v>0</v>
      </c>
      <c r="DB352" t="s">
        <v>356</v>
      </c>
      <c r="DC352">
        <v>1678481775.6</v>
      </c>
      <c r="DD352">
        <v>1678481780.6</v>
      </c>
      <c r="DE352">
        <v>0</v>
      </c>
      <c r="DF352">
        <v>1.339</v>
      </c>
      <c r="DG352">
        <v>0.082</v>
      </c>
      <c r="DH352">
        <v>-1.99</v>
      </c>
      <c r="DI352">
        <v>-0.032</v>
      </c>
      <c r="DJ352">
        <v>420</v>
      </c>
      <c r="DK352">
        <v>29</v>
      </c>
      <c r="DL352">
        <v>0.33</v>
      </c>
      <c r="DM352">
        <v>0.22</v>
      </c>
      <c r="DN352">
        <v>18.87275609756097</v>
      </c>
      <c r="DO352">
        <v>6.567054355400722</v>
      </c>
      <c r="DP352">
        <v>0.6505727806714824</v>
      </c>
      <c r="DQ352">
        <v>0</v>
      </c>
      <c r="DR352">
        <v>2.080964634146341</v>
      </c>
      <c r="DS352">
        <v>0.3623157491289143</v>
      </c>
      <c r="DT352">
        <v>0.03584408813367194</v>
      </c>
      <c r="DU352">
        <v>0</v>
      </c>
      <c r="DV352">
        <v>0</v>
      </c>
      <c r="DW352">
        <v>2</v>
      </c>
      <c r="DX352" t="s">
        <v>365</v>
      </c>
      <c r="DY352">
        <v>2.98066</v>
      </c>
      <c r="DZ352">
        <v>2.71564</v>
      </c>
      <c r="EA352">
        <v>0.0214611</v>
      </c>
      <c r="EB352">
        <v>0.0153567</v>
      </c>
      <c r="EC352">
        <v>0.125429</v>
      </c>
      <c r="ED352">
        <v>0.116767</v>
      </c>
      <c r="EE352">
        <v>31018.9</v>
      </c>
      <c r="EF352">
        <v>31322</v>
      </c>
      <c r="EG352">
        <v>29474.5</v>
      </c>
      <c r="EH352">
        <v>29428.1</v>
      </c>
      <c r="EI352">
        <v>34144.3</v>
      </c>
      <c r="EJ352">
        <v>34525.8</v>
      </c>
      <c r="EK352">
        <v>41524.7</v>
      </c>
      <c r="EL352">
        <v>41923.2</v>
      </c>
      <c r="EM352">
        <v>1.9508</v>
      </c>
      <c r="EN352">
        <v>1.88075</v>
      </c>
      <c r="EO352">
        <v>0.177789</v>
      </c>
      <c r="EP352">
        <v>0</v>
      </c>
      <c r="EQ352">
        <v>32.1161</v>
      </c>
      <c r="ER352">
        <v>999.9</v>
      </c>
      <c r="ES352">
        <v>50.8</v>
      </c>
      <c r="ET352">
        <v>33.3</v>
      </c>
      <c r="EU352">
        <v>28.6954</v>
      </c>
      <c r="EV352">
        <v>63.0253</v>
      </c>
      <c r="EW352">
        <v>32.0553</v>
      </c>
      <c r="EX352">
        <v>1</v>
      </c>
      <c r="EY352">
        <v>0.0869487</v>
      </c>
      <c r="EZ352">
        <v>-2.33227</v>
      </c>
      <c r="FA352">
        <v>20.3236</v>
      </c>
      <c r="FB352">
        <v>5.21759</v>
      </c>
      <c r="FC352">
        <v>12.0099</v>
      </c>
      <c r="FD352">
        <v>4.9888</v>
      </c>
      <c r="FE352">
        <v>3.28845</v>
      </c>
      <c r="FF352">
        <v>9999</v>
      </c>
      <c r="FG352">
        <v>9999</v>
      </c>
      <c r="FH352">
        <v>9999</v>
      </c>
      <c r="FI352">
        <v>999.9</v>
      </c>
      <c r="FJ352">
        <v>1.8676</v>
      </c>
      <c r="FK352">
        <v>1.86663</v>
      </c>
      <c r="FL352">
        <v>1.86611</v>
      </c>
      <c r="FM352">
        <v>1.866</v>
      </c>
      <c r="FN352">
        <v>1.86784</v>
      </c>
      <c r="FO352">
        <v>1.87027</v>
      </c>
      <c r="FP352">
        <v>1.86891</v>
      </c>
      <c r="FQ352">
        <v>1.87038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-2.352</v>
      </c>
      <c r="GF352">
        <v>-0.1041</v>
      </c>
      <c r="GG352">
        <v>-2.056217051124162</v>
      </c>
      <c r="GH352">
        <v>-0.003737517340571005</v>
      </c>
      <c r="GI352">
        <v>5.982085394622747E-07</v>
      </c>
      <c r="GJ352">
        <v>-1.391655459703326E-10</v>
      </c>
      <c r="GK352">
        <v>-0.1041177506153227</v>
      </c>
      <c r="GL352">
        <v>0</v>
      </c>
      <c r="GM352">
        <v>0</v>
      </c>
      <c r="GN352">
        <v>0</v>
      </c>
      <c r="GO352">
        <v>3</v>
      </c>
      <c r="GP352">
        <v>2314</v>
      </c>
      <c r="GQ352">
        <v>1</v>
      </c>
      <c r="GR352">
        <v>27</v>
      </c>
      <c r="GS352">
        <v>5604.4</v>
      </c>
      <c r="GT352">
        <v>5604.3</v>
      </c>
      <c r="GU352">
        <v>0.251465</v>
      </c>
      <c r="GV352">
        <v>2.32666</v>
      </c>
      <c r="GW352">
        <v>1.39771</v>
      </c>
      <c r="GX352">
        <v>2.34863</v>
      </c>
      <c r="GY352">
        <v>1.49536</v>
      </c>
      <c r="GZ352">
        <v>2.43042</v>
      </c>
      <c r="HA352">
        <v>38.6241</v>
      </c>
      <c r="HB352">
        <v>24.0612</v>
      </c>
      <c r="HC352">
        <v>18</v>
      </c>
      <c r="HD352">
        <v>531.974</v>
      </c>
      <c r="HE352">
        <v>441.345</v>
      </c>
      <c r="HF352">
        <v>34.793</v>
      </c>
      <c r="HG352">
        <v>28.6461</v>
      </c>
      <c r="HH352">
        <v>30.0004</v>
      </c>
      <c r="HI352">
        <v>28.4485</v>
      </c>
      <c r="HJ352">
        <v>28.357</v>
      </c>
      <c r="HK352">
        <v>4.9166</v>
      </c>
      <c r="HL352">
        <v>0</v>
      </c>
      <c r="HM352">
        <v>100</v>
      </c>
      <c r="HN352">
        <v>34.7969</v>
      </c>
      <c r="HO352">
        <v>31.8818</v>
      </c>
      <c r="HP352">
        <v>28.8482</v>
      </c>
      <c r="HQ352">
        <v>100.804</v>
      </c>
      <c r="HR352">
        <v>100.698</v>
      </c>
    </row>
    <row r="353" spans="1:226">
      <c r="A353">
        <v>337</v>
      </c>
      <c r="B353">
        <v>1678818133.6</v>
      </c>
      <c r="C353">
        <v>7814.5</v>
      </c>
      <c r="D353" t="s">
        <v>1035</v>
      </c>
      <c r="E353" t="s">
        <v>1036</v>
      </c>
      <c r="F353">
        <v>5</v>
      </c>
      <c r="G353" t="s">
        <v>796</v>
      </c>
      <c r="H353" t="s">
        <v>354</v>
      </c>
      <c r="I353">
        <v>1678818125.599999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431.6980317129277</v>
      </c>
      <c r="AK353">
        <v>422.6980242424242</v>
      </c>
      <c r="AL353">
        <v>-0.0004625837345103121</v>
      </c>
      <c r="AM353">
        <v>64.510054253129</v>
      </c>
      <c r="AN353">
        <f>(AP353 - AO353 + BO353*1E3/(8.314*(BQ353+273.15)) * AR353/BN353 * AQ353) * BN353/(100*BB353) * 1000/(1000 - AP353)</f>
        <v>0</v>
      </c>
      <c r="AO353">
        <v>27.83696898140639</v>
      </c>
      <c r="AP353">
        <v>29.68726787878786</v>
      </c>
      <c r="AQ353">
        <v>-0.01030731407145661</v>
      </c>
      <c r="AR353">
        <v>112.3375655850338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3.21</v>
      </c>
      <c r="BC353">
        <v>0.5</v>
      </c>
      <c r="BD353" t="s">
        <v>355</v>
      </c>
      <c r="BE353">
        <v>2</v>
      </c>
      <c r="BF353" t="b">
        <v>1</v>
      </c>
      <c r="BG353">
        <v>1678818125.599999</v>
      </c>
      <c r="BH353">
        <v>410.1503548387096</v>
      </c>
      <c r="BI353">
        <v>419.6607741935484</v>
      </c>
      <c r="BJ353">
        <v>29.76614838709677</v>
      </c>
      <c r="BK353">
        <v>27.83535161290323</v>
      </c>
      <c r="BL353">
        <v>413.6602258064516</v>
      </c>
      <c r="BM353">
        <v>29.87027741935484</v>
      </c>
      <c r="BN353">
        <v>500.0527419354838</v>
      </c>
      <c r="BO353">
        <v>90.94820645161289</v>
      </c>
      <c r="BP353">
        <v>0.09993316129032259</v>
      </c>
      <c r="BQ353">
        <v>34.3434935483871</v>
      </c>
      <c r="BR353">
        <v>35.03592580645161</v>
      </c>
      <c r="BS353">
        <v>999.9000000000003</v>
      </c>
      <c r="BT353">
        <v>0</v>
      </c>
      <c r="BU353">
        <v>0</v>
      </c>
      <c r="BV353">
        <v>9997.437096774192</v>
      </c>
      <c r="BW353">
        <v>0</v>
      </c>
      <c r="BX353">
        <v>6.576279999999999</v>
      </c>
      <c r="BY353">
        <v>-9.510507096774194</v>
      </c>
      <c r="BZ353">
        <v>422.7334516129031</v>
      </c>
      <c r="CA353">
        <v>431.6766129032258</v>
      </c>
      <c r="CB353">
        <v>1.930795483870967</v>
      </c>
      <c r="CC353">
        <v>419.6607741935484</v>
      </c>
      <c r="CD353">
        <v>27.83535161290323</v>
      </c>
      <c r="CE353">
        <v>2.707177419354839</v>
      </c>
      <c r="CF353">
        <v>2.531575161290323</v>
      </c>
      <c r="CG353">
        <v>22.32873225806452</v>
      </c>
      <c r="CH353">
        <v>21.23093548387097</v>
      </c>
      <c r="CI353">
        <v>1999.98870967742</v>
      </c>
      <c r="CJ353">
        <v>0.9800037741935482</v>
      </c>
      <c r="CK353">
        <v>0.01999582580645162</v>
      </c>
      <c r="CL353">
        <v>0</v>
      </c>
      <c r="CM353">
        <v>2.210938709677419</v>
      </c>
      <c r="CN353">
        <v>0</v>
      </c>
      <c r="CO353">
        <v>9357.89806451613</v>
      </c>
      <c r="CP353">
        <v>16749.39032258064</v>
      </c>
      <c r="CQ353">
        <v>39.5</v>
      </c>
      <c r="CR353">
        <v>39.97358064516128</v>
      </c>
      <c r="CS353">
        <v>39.375</v>
      </c>
      <c r="CT353">
        <v>39.36077419354839</v>
      </c>
      <c r="CU353">
        <v>39.25</v>
      </c>
      <c r="CV353">
        <v>1959.998387096774</v>
      </c>
      <c r="CW353">
        <v>39.99032258064516</v>
      </c>
      <c r="CX353">
        <v>0</v>
      </c>
      <c r="CY353">
        <v>1678818138.9</v>
      </c>
      <c r="CZ353">
        <v>0</v>
      </c>
      <c r="DA353">
        <v>0</v>
      </c>
      <c r="DB353" t="s">
        <v>356</v>
      </c>
      <c r="DC353">
        <v>1678481775.6</v>
      </c>
      <c r="DD353">
        <v>1678481780.6</v>
      </c>
      <c r="DE353">
        <v>0</v>
      </c>
      <c r="DF353">
        <v>1.339</v>
      </c>
      <c r="DG353">
        <v>0.082</v>
      </c>
      <c r="DH353">
        <v>-1.99</v>
      </c>
      <c r="DI353">
        <v>-0.032</v>
      </c>
      <c r="DJ353">
        <v>420</v>
      </c>
      <c r="DK353">
        <v>29</v>
      </c>
      <c r="DL353">
        <v>0.33</v>
      </c>
      <c r="DM353">
        <v>0.22</v>
      </c>
      <c r="DN353">
        <v>-9.47322125</v>
      </c>
      <c r="DO353">
        <v>-0.6873526829268127</v>
      </c>
      <c r="DP353">
        <v>0.08167694409034582</v>
      </c>
      <c r="DQ353">
        <v>0</v>
      </c>
      <c r="DR353">
        <v>1.963867</v>
      </c>
      <c r="DS353">
        <v>-0.615773358348972</v>
      </c>
      <c r="DT353">
        <v>0.0592647715004454</v>
      </c>
      <c r="DU353">
        <v>0</v>
      </c>
      <c r="DV353">
        <v>0</v>
      </c>
      <c r="DW353">
        <v>2</v>
      </c>
      <c r="DX353" t="s">
        <v>365</v>
      </c>
      <c r="DY353">
        <v>2.98036</v>
      </c>
      <c r="DZ353">
        <v>2.71547</v>
      </c>
      <c r="EA353">
        <v>0.093445</v>
      </c>
      <c r="EB353">
        <v>0.0935686</v>
      </c>
      <c r="EC353">
        <v>0.12462</v>
      </c>
      <c r="ED353">
        <v>0.116833</v>
      </c>
      <c r="EE353">
        <v>28733.7</v>
      </c>
      <c r="EF353">
        <v>28831.9</v>
      </c>
      <c r="EG353">
        <v>29471.4</v>
      </c>
      <c r="EH353">
        <v>29426.2</v>
      </c>
      <c r="EI353">
        <v>34174.3</v>
      </c>
      <c r="EJ353">
        <v>34522.1</v>
      </c>
      <c r="EK353">
        <v>41520.2</v>
      </c>
      <c r="EL353">
        <v>41920.1</v>
      </c>
      <c r="EM353">
        <v>1.9493</v>
      </c>
      <c r="EN353">
        <v>1.88175</v>
      </c>
      <c r="EO353">
        <v>0.184029</v>
      </c>
      <c r="EP353">
        <v>0</v>
      </c>
      <c r="EQ353">
        <v>32.0658</v>
      </c>
      <c r="ER353">
        <v>999.9</v>
      </c>
      <c r="ES353">
        <v>50.9</v>
      </c>
      <c r="ET353">
        <v>33.3</v>
      </c>
      <c r="EU353">
        <v>28.7564</v>
      </c>
      <c r="EV353">
        <v>63.0153</v>
      </c>
      <c r="EW353">
        <v>31.5986</v>
      </c>
      <c r="EX353">
        <v>1</v>
      </c>
      <c r="EY353">
        <v>0.0907241</v>
      </c>
      <c r="EZ353">
        <v>-2.01947</v>
      </c>
      <c r="FA353">
        <v>20.328</v>
      </c>
      <c r="FB353">
        <v>5.21999</v>
      </c>
      <c r="FC353">
        <v>12.0099</v>
      </c>
      <c r="FD353">
        <v>4.9904</v>
      </c>
      <c r="FE353">
        <v>3.2893</v>
      </c>
      <c r="FF353">
        <v>9999</v>
      </c>
      <c r="FG353">
        <v>9999</v>
      </c>
      <c r="FH353">
        <v>9999</v>
      </c>
      <c r="FI353">
        <v>999.9</v>
      </c>
      <c r="FJ353">
        <v>1.86756</v>
      </c>
      <c r="FK353">
        <v>1.86661</v>
      </c>
      <c r="FL353">
        <v>1.86612</v>
      </c>
      <c r="FM353">
        <v>1.866</v>
      </c>
      <c r="FN353">
        <v>1.86783</v>
      </c>
      <c r="FO353">
        <v>1.87027</v>
      </c>
      <c r="FP353">
        <v>1.86891</v>
      </c>
      <c r="FQ353">
        <v>1.8704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-3.51</v>
      </c>
      <c r="GF353">
        <v>-0.1041</v>
      </c>
      <c r="GG353">
        <v>-2.056217051124162</v>
      </c>
      <c r="GH353">
        <v>-0.003737517340571005</v>
      </c>
      <c r="GI353">
        <v>5.982085394622747E-07</v>
      </c>
      <c r="GJ353">
        <v>-1.391655459703326E-10</v>
      </c>
      <c r="GK353">
        <v>-0.1041177506153227</v>
      </c>
      <c r="GL353">
        <v>0</v>
      </c>
      <c r="GM353">
        <v>0</v>
      </c>
      <c r="GN353">
        <v>0</v>
      </c>
      <c r="GO353">
        <v>3</v>
      </c>
      <c r="GP353">
        <v>2314</v>
      </c>
      <c r="GQ353">
        <v>1</v>
      </c>
      <c r="GR353">
        <v>27</v>
      </c>
      <c r="GS353">
        <v>5606</v>
      </c>
      <c r="GT353">
        <v>5605.9</v>
      </c>
      <c r="GU353">
        <v>1.06445</v>
      </c>
      <c r="GV353">
        <v>2.24976</v>
      </c>
      <c r="GW353">
        <v>1.39771</v>
      </c>
      <c r="GX353">
        <v>2.34741</v>
      </c>
      <c r="GY353">
        <v>1.49536</v>
      </c>
      <c r="GZ353">
        <v>2.48901</v>
      </c>
      <c r="HA353">
        <v>38.5995</v>
      </c>
      <c r="HB353">
        <v>24.0612</v>
      </c>
      <c r="HC353">
        <v>18</v>
      </c>
      <c r="HD353">
        <v>531.615</v>
      </c>
      <c r="HE353">
        <v>442.537</v>
      </c>
      <c r="HF353">
        <v>34.7393</v>
      </c>
      <c r="HG353">
        <v>28.7086</v>
      </c>
      <c r="HH353">
        <v>30.0003</v>
      </c>
      <c r="HI353">
        <v>28.5219</v>
      </c>
      <c r="HJ353">
        <v>28.4338</v>
      </c>
      <c r="HK353">
        <v>21.3175</v>
      </c>
      <c r="HL353">
        <v>0</v>
      </c>
      <c r="HM353">
        <v>100</v>
      </c>
      <c r="HN353">
        <v>34.7037</v>
      </c>
      <c r="HO353">
        <v>419.642</v>
      </c>
      <c r="HP353">
        <v>28.8482</v>
      </c>
      <c r="HQ353">
        <v>100.793</v>
      </c>
      <c r="HR353">
        <v>100.691</v>
      </c>
    </row>
    <row r="354" spans="1:226">
      <c r="A354">
        <v>338</v>
      </c>
      <c r="B354">
        <v>1678818138.6</v>
      </c>
      <c r="C354">
        <v>7819.5</v>
      </c>
      <c r="D354" t="s">
        <v>1037</v>
      </c>
      <c r="E354" t="s">
        <v>1038</v>
      </c>
      <c r="F354">
        <v>5</v>
      </c>
      <c r="G354" t="s">
        <v>796</v>
      </c>
      <c r="H354" t="s">
        <v>354</v>
      </c>
      <c r="I354">
        <v>1678818130.755172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431.6158906423307</v>
      </c>
      <c r="AK354">
        <v>422.7159696969696</v>
      </c>
      <c r="AL354">
        <v>0.007760221266764927</v>
      </c>
      <c r="AM354">
        <v>64.510054253129</v>
      </c>
      <c r="AN354">
        <f>(AP354 - AO354 + BO354*1E3/(8.314*(BQ354+273.15)) * AR354/BN354 * AQ354) * BN354/(100*BB354) * 1000/(1000 - AP354)</f>
        <v>0</v>
      </c>
      <c r="AO354">
        <v>27.8370355985328</v>
      </c>
      <c r="AP354">
        <v>29.63049454545455</v>
      </c>
      <c r="AQ354">
        <v>-0.0120682030501889</v>
      </c>
      <c r="AR354">
        <v>112.3375655850338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3.21</v>
      </c>
      <c r="BC354">
        <v>0.5</v>
      </c>
      <c r="BD354" t="s">
        <v>355</v>
      </c>
      <c r="BE354">
        <v>2</v>
      </c>
      <c r="BF354" t="b">
        <v>1</v>
      </c>
      <c r="BG354">
        <v>1678818130.755172</v>
      </c>
      <c r="BH354">
        <v>410.1375862068966</v>
      </c>
      <c r="BI354">
        <v>419.7888965517242</v>
      </c>
      <c r="BJ354">
        <v>29.71161379310345</v>
      </c>
      <c r="BK354">
        <v>27.83611034482759</v>
      </c>
      <c r="BL354">
        <v>413.6474482758621</v>
      </c>
      <c r="BM354">
        <v>29.81573793103448</v>
      </c>
      <c r="BN354">
        <v>500.0218275862069</v>
      </c>
      <c r="BO354">
        <v>90.94775862068965</v>
      </c>
      <c r="BP354">
        <v>0.09982122068965518</v>
      </c>
      <c r="BQ354">
        <v>34.34297241379311</v>
      </c>
      <c r="BR354">
        <v>35.03701034482759</v>
      </c>
      <c r="BS354">
        <v>999.9000000000002</v>
      </c>
      <c r="BT354">
        <v>0</v>
      </c>
      <c r="BU354">
        <v>0</v>
      </c>
      <c r="BV354">
        <v>10002.7924137931</v>
      </c>
      <c r="BW354">
        <v>0</v>
      </c>
      <c r="BX354">
        <v>6.576279999999999</v>
      </c>
      <c r="BY354">
        <v>-9.651389999999999</v>
      </c>
      <c r="BZ354">
        <v>422.6965172413792</v>
      </c>
      <c r="CA354">
        <v>431.8088275862069</v>
      </c>
      <c r="CB354">
        <v>1.875497586206896</v>
      </c>
      <c r="CC354">
        <v>419.7888965517242</v>
      </c>
      <c r="CD354">
        <v>27.83611034482759</v>
      </c>
      <c r="CE354">
        <v>2.702204482758621</v>
      </c>
      <c r="CF354">
        <v>2.531632413793103</v>
      </c>
      <c r="CG354">
        <v>22.29850689655173</v>
      </c>
      <c r="CH354">
        <v>21.23130344827586</v>
      </c>
      <c r="CI354">
        <v>2000.015517241379</v>
      </c>
      <c r="CJ354">
        <v>0.9800038275862067</v>
      </c>
      <c r="CK354">
        <v>0.0199957724137931</v>
      </c>
      <c r="CL354">
        <v>0</v>
      </c>
      <c r="CM354">
        <v>2.291155172413793</v>
      </c>
      <c r="CN354">
        <v>0</v>
      </c>
      <c r="CO354">
        <v>9352.271034482757</v>
      </c>
      <c r="CP354">
        <v>16749.61724137931</v>
      </c>
      <c r="CQ354">
        <v>39.5</v>
      </c>
      <c r="CR354">
        <v>39.98044827586207</v>
      </c>
      <c r="CS354">
        <v>39.375</v>
      </c>
      <c r="CT354">
        <v>39.375</v>
      </c>
      <c r="CU354">
        <v>39.25</v>
      </c>
      <c r="CV354">
        <v>1960.024137931034</v>
      </c>
      <c r="CW354">
        <v>39.99137931034483</v>
      </c>
      <c r="CX354">
        <v>0</v>
      </c>
      <c r="CY354">
        <v>1678818143.7</v>
      </c>
      <c r="CZ354">
        <v>0</v>
      </c>
      <c r="DA354">
        <v>0</v>
      </c>
      <c r="DB354" t="s">
        <v>356</v>
      </c>
      <c r="DC354">
        <v>1678481775.6</v>
      </c>
      <c r="DD354">
        <v>1678481780.6</v>
      </c>
      <c r="DE354">
        <v>0</v>
      </c>
      <c r="DF354">
        <v>1.339</v>
      </c>
      <c r="DG354">
        <v>0.082</v>
      </c>
      <c r="DH354">
        <v>-1.99</v>
      </c>
      <c r="DI354">
        <v>-0.032</v>
      </c>
      <c r="DJ354">
        <v>420</v>
      </c>
      <c r="DK354">
        <v>29</v>
      </c>
      <c r="DL354">
        <v>0.33</v>
      </c>
      <c r="DM354">
        <v>0.22</v>
      </c>
      <c r="DN354">
        <v>-9.6096615</v>
      </c>
      <c r="DO354">
        <v>-1.689310243902435</v>
      </c>
      <c r="DP354">
        <v>0.3353913062793221</v>
      </c>
      <c r="DQ354">
        <v>0</v>
      </c>
      <c r="DR354">
        <v>1.90121825</v>
      </c>
      <c r="DS354">
        <v>-0.6454866416510392</v>
      </c>
      <c r="DT354">
        <v>0.06210614767828947</v>
      </c>
      <c r="DU354">
        <v>0</v>
      </c>
      <c r="DV354">
        <v>0</v>
      </c>
      <c r="DW354">
        <v>2</v>
      </c>
      <c r="DX354" t="s">
        <v>365</v>
      </c>
      <c r="DY354">
        <v>2.98027</v>
      </c>
      <c r="DZ354">
        <v>2.71576</v>
      </c>
      <c r="EA354">
        <v>0.093469</v>
      </c>
      <c r="EB354">
        <v>0.0940049</v>
      </c>
      <c r="EC354">
        <v>0.124455</v>
      </c>
      <c r="ED354">
        <v>0.116833</v>
      </c>
      <c r="EE354">
        <v>28732.8</v>
      </c>
      <c r="EF354">
        <v>28818</v>
      </c>
      <c r="EG354">
        <v>29471.4</v>
      </c>
      <c r="EH354">
        <v>29426.1</v>
      </c>
      <c r="EI354">
        <v>34181</v>
      </c>
      <c r="EJ354">
        <v>34522.3</v>
      </c>
      <c r="EK354">
        <v>41520.4</v>
      </c>
      <c r="EL354">
        <v>41920.2</v>
      </c>
      <c r="EM354">
        <v>1.9494</v>
      </c>
      <c r="EN354">
        <v>1.88122</v>
      </c>
      <c r="EO354">
        <v>0.183139</v>
      </c>
      <c r="EP354">
        <v>0</v>
      </c>
      <c r="EQ354">
        <v>32.0629</v>
      </c>
      <c r="ER354">
        <v>999.9</v>
      </c>
      <c r="ES354">
        <v>50.9</v>
      </c>
      <c r="ET354">
        <v>33.3</v>
      </c>
      <c r="EU354">
        <v>28.7556</v>
      </c>
      <c r="EV354">
        <v>63.0553</v>
      </c>
      <c r="EW354">
        <v>31.8309</v>
      </c>
      <c r="EX354">
        <v>1</v>
      </c>
      <c r="EY354">
        <v>0.0910036</v>
      </c>
      <c r="EZ354">
        <v>-1.97357</v>
      </c>
      <c r="FA354">
        <v>20.3281</v>
      </c>
      <c r="FB354">
        <v>5.21699</v>
      </c>
      <c r="FC354">
        <v>12.0099</v>
      </c>
      <c r="FD354">
        <v>4.98845</v>
      </c>
      <c r="FE354">
        <v>3.28865</v>
      </c>
      <c r="FF354">
        <v>9999</v>
      </c>
      <c r="FG354">
        <v>9999</v>
      </c>
      <c r="FH354">
        <v>9999</v>
      </c>
      <c r="FI354">
        <v>999.9</v>
      </c>
      <c r="FJ354">
        <v>1.86755</v>
      </c>
      <c r="FK354">
        <v>1.86661</v>
      </c>
      <c r="FL354">
        <v>1.86604</v>
      </c>
      <c r="FM354">
        <v>1.866</v>
      </c>
      <c r="FN354">
        <v>1.86783</v>
      </c>
      <c r="FO354">
        <v>1.87027</v>
      </c>
      <c r="FP354">
        <v>1.86891</v>
      </c>
      <c r="FQ354">
        <v>1.87039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-3.511</v>
      </c>
      <c r="GF354">
        <v>-0.1041</v>
      </c>
      <c r="GG354">
        <v>-2.056217051124162</v>
      </c>
      <c r="GH354">
        <v>-0.003737517340571005</v>
      </c>
      <c r="GI354">
        <v>5.982085394622747E-07</v>
      </c>
      <c r="GJ354">
        <v>-1.391655459703326E-10</v>
      </c>
      <c r="GK354">
        <v>-0.1041177506153227</v>
      </c>
      <c r="GL354">
        <v>0</v>
      </c>
      <c r="GM354">
        <v>0</v>
      </c>
      <c r="GN354">
        <v>0</v>
      </c>
      <c r="GO354">
        <v>3</v>
      </c>
      <c r="GP354">
        <v>2314</v>
      </c>
      <c r="GQ354">
        <v>1</v>
      </c>
      <c r="GR354">
        <v>27</v>
      </c>
      <c r="GS354">
        <v>5606.1</v>
      </c>
      <c r="GT354">
        <v>5606</v>
      </c>
      <c r="GU354">
        <v>1.09131</v>
      </c>
      <c r="GV354">
        <v>2.24365</v>
      </c>
      <c r="GW354">
        <v>1.39648</v>
      </c>
      <c r="GX354">
        <v>2.34741</v>
      </c>
      <c r="GY354">
        <v>1.49536</v>
      </c>
      <c r="GZ354">
        <v>2.57568</v>
      </c>
      <c r="HA354">
        <v>38.5995</v>
      </c>
      <c r="HB354">
        <v>24.0612</v>
      </c>
      <c r="HC354">
        <v>18</v>
      </c>
      <c r="HD354">
        <v>531.7089999999999</v>
      </c>
      <c r="HE354">
        <v>442.245</v>
      </c>
      <c r="HF354">
        <v>34.698</v>
      </c>
      <c r="HG354">
        <v>28.7123</v>
      </c>
      <c r="HH354">
        <v>30.0003</v>
      </c>
      <c r="HI354">
        <v>28.5249</v>
      </c>
      <c r="HJ354">
        <v>28.4378</v>
      </c>
      <c r="HK354">
        <v>21.8563</v>
      </c>
      <c r="HL354">
        <v>0</v>
      </c>
      <c r="HM354">
        <v>100</v>
      </c>
      <c r="HN354">
        <v>34.6623</v>
      </c>
      <c r="HO354">
        <v>439.719</v>
      </c>
      <c r="HP354">
        <v>28.8482</v>
      </c>
      <c r="HQ354">
        <v>100.793</v>
      </c>
      <c r="HR354">
        <v>100.691</v>
      </c>
    </row>
    <row r="355" spans="1:226">
      <c r="A355">
        <v>339</v>
      </c>
      <c r="B355">
        <v>1678818143.6</v>
      </c>
      <c r="C355">
        <v>7824.5</v>
      </c>
      <c r="D355" t="s">
        <v>1039</v>
      </c>
      <c r="E355" t="s">
        <v>1040</v>
      </c>
      <c r="F355">
        <v>5</v>
      </c>
      <c r="G355" t="s">
        <v>796</v>
      </c>
      <c r="H355" t="s">
        <v>354</v>
      </c>
      <c r="I355">
        <v>1678818135.832142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439.0775418136521</v>
      </c>
      <c r="AK355">
        <v>426.1918121212121</v>
      </c>
      <c r="AL355">
        <v>0.8697027180776227</v>
      </c>
      <c r="AM355">
        <v>64.510054253129</v>
      </c>
      <c r="AN355">
        <f>(AP355 - AO355 + BO355*1E3/(8.314*(BQ355+273.15)) * AR355/BN355 * AQ355) * BN355/(100*BB355) * 1000/(1000 - AP355)</f>
        <v>0</v>
      </c>
      <c r="AO355">
        <v>27.83731141525227</v>
      </c>
      <c r="AP355">
        <v>29.57988545454543</v>
      </c>
      <c r="AQ355">
        <v>-0.009813071428516413</v>
      </c>
      <c r="AR355">
        <v>112.3375655850338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3.21</v>
      </c>
      <c r="BC355">
        <v>0.5</v>
      </c>
      <c r="BD355" t="s">
        <v>355</v>
      </c>
      <c r="BE355">
        <v>2</v>
      </c>
      <c r="BF355" t="b">
        <v>1</v>
      </c>
      <c r="BG355">
        <v>1678818135.832142</v>
      </c>
      <c r="BH355">
        <v>410.6441428571429</v>
      </c>
      <c r="BI355">
        <v>422.5331785714285</v>
      </c>
      <c r="BJ355">
        <v>29.65686428571428</v>
      </c>
      <c r="BK355">
        <v>27.83691785714286</v>
      </c>
      <c r="BL355">
        <v>414.1556428571428</v>
      </c>
      <c r="BM355">
        <v>29.76098571428571</v>
      </c>
      <c r="BN355">
        <v>500.0331428571429</v>
      </c>
      <c r="BO355">
        <v>90.94703214285713</v>
      </c>
      <c r="BP355">
        <v>0.0998080642857143</v>
      </c>
      <c r="BQ355">
        <v>34.34151785714285</v>
      </c>
      <c r="BR355">
        <v>35.0387</v>
      </c>
      <c r="BS355">
        <v>999.9000000000002</v>
      </c>
      <c r="BT355">
        <v>0</v>
      </c>
      <c r="BU355">
        <v>0</v>
      </c>
      <c r="BV355">
        <v>10004.18571428572</v>
      </c>
      <c r="BW355">
        <v>0</v>
      </c>
      <c r="BX355">
        <v>6.576279999999999</v>
      </c>
      <c r="BY355">
        <v>-11.88908964285714</v>
      </c>
      <c r="BZ355">
        <v>423.1946785714286</v>
      </c>
      <c r="CA355">
        <v>434.6319285714285</v>
      </c>
      <c r="CB355">
        <v>1.819938928571428</v>
      </c>
      <c r="CC355">
        <v>422.5331785714285</v>
      </c>
      <c r="CD355">
        <v>27.83691785714286</v>
      </c>
      <c r="CE355">
        <v>2.697203214285715</v>
      </c>
      <c r="CF355">
        <v>2.531685</v>
      </c>
      <c r="CG355">
        <v>22.26806428571428</v>
      </c>
      <c r="CH355">
        <v>21.23165357142857</v>
      </c>
      <c r="CI355">
        <v>2000.038214285714</v>
      </c>
      <c r="CJ355">
        <v>0.9800039642857143</v>
      </c>
      <c r="CK355">
        <v>0.01999563571428572</v>
      </c>
      <c r="CL355">
        <v>0</v>
      </c>
      <c r="CM355">
        <v>2.281314285714285</v>
      </c>
      <c r="CN355">
        <v>0</v>
      </c>
      <c r="CO355">
        <v>9346.193571428574</v>
      </c>
      <c r="CP355">
        <v>16749.81785714285</v>
      </c>
      <c r="CQ355">
        <v>39.5</v>
      </c>
      <c r="CR355">
        <v>39.97525</v>
      </c>
      <c r="CS355">
        <v>39.375</v>
      </c>
      <c r="CT355">
        <v>39.375</v>
      </c>
      <c r="CU355">
        <v>39.25</v>
      </c>
      <c r="CV355">
        <v>1960.046428571429</v>
      </c>
      <c r="CW355">
        <v>39.99178571428571</v>
      </c>
      <c r="CX355">
        <v>0</v>
      </c>
      <c r="CY355">
        <v>1678818148.5</v>
      </c>
      <c r="CZ355">
        <v>0</v>
      </c>
      <c r="DA355">
        <v>0</v>
      </c>
      <c r="DB355" t="s">
        <v>356</v>
      </c>
      <c r="DC355">
        <v>1678481775.6</v>
      </c>
      <c r="DD355">
        <v>1678481780.6</v>
      </c>
      <c r="DE355">
        <v>0</v>
      </c>
      <c r="DF355">
        <v>1.339</v>
      </c>
      <c r="DG355">
        <v>0.082</v>
      </c>
      <c r="DH355">
        <v>-1.99</v>
      </c>
      <c r="DI355">
        <v>-0.032</v>
      </c>
      <c r="DJ355">
        <v>420</v>
      </c>
      <c r="DK355">
        <v>29</v>
      </c>
      <c r="DL355">
        <v>0.33</v>
      </c>
      <c r="DM355">
        <v>0.22</v>
      </c>
      <c r="DN355">
        <v>-11.23759025</v>
      </c>
      <c r="DO355">
        <v>-24.38941609756095</v>
      </c>
      <c r="DP355">
        <v>3.076900986039758</v>
      </c>
      <c r="DQ355">
        <v>0</v>
      </c>
      <c r="DR355">
        <v>1.847021</v>
      </c>
      <c r="DS355">
        <v>-0.6558565103189518</v>
      </c>
      <c r="DT355">
        <v>0.0631029173969001</v>
      </c>
      <c r="DU355">
        <v>0</v>
      </c>
      <c r="DV355">
        <v>0</v>
      </c>
      <c r="DW355">
        <v>2</v>
      </c>
      <c r="DX355" t="s">
        <v>365</v>
      </c>
      <c r="DY355">
        <v>2.98073</v>
      </c>
      <c r="DZ355">
        <v>2.71611</v>
      </c>
      <c r="EA355">
        <v>0.0941592</v>
      </c>
      <c r="EB355">
        <v>0.09619179999999999</v>
      </c>
      <c r="EC355">
        <v>0.124307</v>
      </c>
      <c r="ED355">
        <v>0.116829</v>
      </c>
      <c r="EE355">
        <v>28710.7</v>
      </c>
      <c r="EF355">
        <v>28748.5</v>
      </c>
      <c r="EG355">
        <v>29471.1</v>
      </c>
      <c r="EH355">
        <v>29426.2</v>
      </c>
      <c r="EI355">
        <v>34186.6</v>
      </c>
      <c r="EJ355">
        <v>34522.1</v>
      </c>
      <c r="EK355">
        <v>41520</v>
      </c>
      <c r="EL355">
        <v>41919.8</v>
      </c>
      <c r="EM355">
        <v>1.94955</v>
      </c>
      <c r="EN355">
        <v>1.88122</v>
      </c>
      <c r="EO355">
        <v>0.18416</v>
      </c>
      <c r="EP355">
        <v>0</v>
      </c>
      <c r="EQ355">
        <v>32.0594</v>
      </c>
      <c r="ER355">
        <v>999.9</v>
      </c>
      <c r="ES355">
        <v>50.9</v>
      </c>
      <c r="ET355">
        <v>33.3</v>
      </c>
      <c r="EU355">
        <v>28.7529</v>
      </c>
      <c r="EV355">
        <v>63.0353</v>
      </c>
      <c r="EW355">
        <v>31.7268</v>
      </c>
      <c r="EX355">
        <v>1</v>
      </c>
      <c r="EY355">
        <v>0.0910213</v>
      </c>
      <c r="EZ355">
        <v>-1.96246</v>
      </c>
      <c r="FA355">
        <v>20.3284</v>
      </c>
      <c r="FB355">
        <v>5.21639</v>
      </c>
      <c r="FC355">
        <v>12.0101</v>
      </c>
      <c r="FD355">
        <v>4.9893</v>
      </c>
      <c r="FE355">
        <v>3.28848</v>
      </c>
      <c r="FF355">
        <v>9999</v>
      </c>
      <c r="FG355">
        <v>9999</v>
      </c>
      <c r="FH355">
        <v>9999</v>
      </c>
      <c r="FI355">
        <v>999.9</v>
      </c>
      <c r="FJ355">
        <v>1.86754</v>
      </c>
      <c r="FK355">
        <v>1.86661</v>
      </c>
      <c r="FL355">
        <v>1.86606</v>
      </c>
      <c r="FM355">
        <v>1.866</v>
      </c>
      <c r="FN355">
        <v>1.86784</v>
      </c>
      <c r="FO355">
        <v>1.87027</v>
      </c>
      <c r="FP355">
        <v>1.86891</v>
      </c>
      <c r="FQ355">
        <v>1.8704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-3.523</v>
      </c>
      <c r="GF355">
        <v>-0.1041</v>
      </c>
      <c r="GG355">
        <v>-2.056217051124162</v>
      </c>
      <c r="GH355">
        <v>-0.003737517340571005</v>
      </c>
      <c r="GI355">
        <v>5.982085394622747E-07</v>
      </c>
      <c r="GJ355">
        <v>-1.391655459703326E-10</v>
      </c>
      <c r="GK355">
        <v>-0.1041177506153227</v>
      </c>
      <c r="GL355">
        <v>0</v>
      </c>
      <c r="GM355">
        <v>0</v>
      </c>
      <c r="GN355">
        <v>0</v>
      </c>
      <c r="GO355">
        <v>3</v>
      </c>
      <c r="GP355">
        <v>2314</v>
      </c>
      <c r="GQ355">
        <v>1</v>
      </c>
      <c r="GR355">
        <v>27</v>
      </c>
      <c r="GS355">
        <v>5606.1</v>
      </c>
      <c r="GT355">
        <v>5606.1</v>
      </c>
      <c r="GU355">
        <v>1.12183</v>
      </c>
      <c r="GV355">
        <v>2.23389</v>
      </c>
      <c r="GW355">
        <v>1.39648</v>
      </c>
      <c r="GX355">
        <v>2.34863</v>
      </c>
      <c r="GY355">
        <v>1.49536</v>
      </c>
      <c r="GZ355">
        <v>2.45483</v>
      </c>
      <c r="HA355">
        <v>38.5995</v>
      </c>
      <c r="HB355">
        <v>24.0525</v>
      </c>
      <c r="HC355">
        <v>18</v>
      </c>
      <c r="HD355">
        <v>531.842</v>
      </c>
      <c r="HE355">
        <v>442.274</v>
      </c>
      <c r="HF355">
        <v>34.654</v>
      </c>
      <c r="HG355">
        <v>28.7154</v>
      </c>
      <c r="HH355">
        <v>30.0001</v>
      </c>
      <c r="HI355">
        <v>28.5285</v>
      </c>
      <c r="HJ355">
        <v>28.4416</v>
      </c>
      <c r="HK355">
        <v>22.4519</v>
      </c>
      <c r="HL355">
        <v>0</v>
      </c>
      <c r="HM355">
        <v>100</v>
      </c>
      <c r="HN355">
        <v>34.631</v>
      </c>
      <c r="HO355">
        <v>453.076</v>
      </c>
      <c r="HP355">
        <v>28.8482</v>
      </c>
      <c r="HQ355">
        <v>100.792</v>
      </c>
      <c r="HR355">
        <v>100.69</v>
      </c>
    </row>
    <row r="356" spans="1:226">
      <c r="A356">
        <v>340</v>
      </c>
      <c r="B356">
        <v>1678818148.6</v>
      </c>
      <c r="C356">
        <v>7829.5</v>
      </c>
      <c r="D356" t="s">
        <v>1041</v>
      </c>
      <c r="E356" t="s">
        <v>1042</v>
      </c>
      <c r="F356">
        <v>5</v>
      </c>
      <c r="G356" t="s">
        <v>796</v>
      </c>
      <c r="H356" t="s">
        <v>354</v>
      </c>
      <c r="I356">
        <v>1678818141.1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454.3943482927997</v>
      </c>
      <c r="AK356">
        <v>435.9974424242425</v>
      </c>
      <c r="AL356">
        <v>2.129443280683282</v>
      </c>
      <c r="AM356">
        <v>64.510054253129</v>
      </c>
      <c r="AN356">
        <f>(AP356 - AO356 + BO356*1E3/(8.314*(BQ356+273.15)) * AR356/BN356 * AQ356) * BN356/(100*BB356) * 1000/(1000 - AP356)</f>
        <v>0</v>
      </c>
      <c r="AO356">
        <v>27.83812714424895</v>
      </c>
      <c r="AP356">
        <v>29.5223812121212</v>
      </c>
      <c r="AQ356">
        <v>-0.01089234751158757</v>
      </c>
      <c r="AR356">
        <v>112.3375655850338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3.21</v>
      </c>
      <c r="BC356">
        <v>0.5</v>
      </c>
      <c r="BD356" t="s">
        <v>355</v>
      </c>
      <c r="BE356">
        <v>2</v>
      </c>
      <c r="BF356" t="b">
        <v>1</v>
      </c>
      <c r="BG356">
        <v>1678818141.1</v>
      </c>
      <c r="BH356">
        <v>413.5603703703704</v>
      </c>
      <c r="BI356">
        <v>430.4719629629629</v>
      </c>
      <c r="BJ356">
        <v>29.59947407407406</v>
      </c>
      <c r="BK356">
        <v>27.8371962962963</v>
      </c>
      <c r="BL356">
        <v>417.0814444444444</v>
      </c>
      <c r="BM356">
        <v>29.70359259259259</v>
      </c>
      <c r="BN356">
        <v>500.0505555555556</v>
      </c>
      <c r="BO356">
        <v>90.94701481481481</v>
      </c>
      <c r="BP356">
        <v>0.09989347777777777</v>
      </c>
      <c r="BQ356">
        <v>34.33865555555556</v>
      </c>
      <c r="BR356">
        <v>35.0355962962963</v>
      </c>
      <c r="BS356">
        <v>999.9000000000001</v>
      </c>
      <c r="BT356">
        <v>0</v>
      </c>
      <c r="BU356">
        <v>0</v>
      </c>
      <c r="BV356">
        <v>10009.98851851852</v>
      </c>
      <c r="BW356">
        <v>0</v>
      </c>
      <c r="BX356">
        <v>6.579975555555555</v>
      </c>
      <c r="BY356">
        <v>-16.91166222222222</v>
      </c>
      <c r="BZ356">
        <v>426.1745925925927</v>
      </c>
      <c r="CA356">
        <v>442.7982222222221</v>
      </c>
      <c r="CB356">
        <v>1.762269629629629</v>
      </c>
      <c r="CC356">
        <v>430.4719629629629</v>
      </c>
      <c r="CD356">
        <v>27.8371962962963</v>
      </c>
      <c r="CE356">
        <v>2.691984074074074</v>
      </c>
      <c r="CF356">
        <v>2.53170962962963</v>
      </c>
      <c r="CG356">
        <v>22.23625185185185</v>
      </c>
      <c r="CH356">
        <v>21.23181851851851</v>
      </c>
      <c r="CI356">
        <v>2000.017407407407</v>
      </c>
      <c r="CJ356">
        <v>0.9800038888888888</v>
      </c>
      <c r="CK356">
        <v>0.01999571111111111</v>
      </c>
      <c r="CL356">
        <v>0</v>
      </c>
      <c r="CM356">
        <v>2.383944444444444</v>
      </c>
      <c r="CN356">
        <v>0</v>
      </c>
      <c r="CO356">
        <v>9339.404074074075</v>
      </c>
      <c r="CP356">
        <v>16749.63703703704</v>
      </c>
      <c r="CQ356">
        <v>39.5</v>
      </c>
      <c r="CR356">
        <v>39.979</v>
      </c>
      <c r="CS356">
        <v>39.375</v>
      </c>
      <c r="CT356">
        <v>39.375</v>
      </c>
      <c r="CU356">
        <v>39.25688888888889</v>
      </c>
      <c r="CV356">
        <v>1960.025925925926</v>
      </c>
      <c r="CW356">
        <v>39.99148148148148</v>
      </c>
      <c r="CX356">
        <v>0</v>
      </c>
      <c r="CY356">
        <v>1678818153.9</v>
      </c>
      <c r="CZ356">
        <v>0</v>
      </c>
      <c r="DA356">
        <v>0</v>
      </c>
      <c r="DB356" t="s">
        <v>356</v>
      </c>
      <c r="DC356">
        <v>1678481775.6</v>
      </c>
      <c r="DD356">
        <v>1678481780.6</v>
      </c>
      <c r="DE356">
        <v>0</v>
      </c>
      <c r="DF356">
        <v>1.339</v>
      </c>
      <c r="DG356">
        <v>0.082</v>
      </c>
      <c r="DH356">
        <v>-1.99</v>
      </c>
      <c r="DI356">
        <v>-0.032</v>
      </c>
      <c r="DJ356">
        <v>420</v>
      </c>
      <c r="DK356">
        <v>29</v>
      </c>
      <c r="DL356">
        <v>0.33</v>
      </c>
      <c r="DM356">
        <v>0.22</v>
      </c>
      <c r="DN356">
        <v>-14.01815225</v>
      </c>
      <c r="DO356">
        <v>-52.62035043151967</v>
      </c>
      <c r="DP356">
        <v>5.589163742013418</v>
      </c>
      <c r="DQ356">
        <v>0</v>
      </c>
      <c r="DR356">
        <v>1.80353875</v>
      </c>
      <c r="DS356">
        <v>-0.6565917073170778</v>
      </c>
      <c r="DT356">
        <v>0.06317742279436143</v>
      </c>
      <c r="DU356">
        <v>0</v>
      </c>
      <c r="DV356">
        <v>0</v>
      </c>
      <c r="DW356">
        <v>2</v>
      </c>
      <c r="DX356" t="s">
        <v>365</v>
      </c>
      <c r="DY356">
        <v>2.98046</v>
      </c>
      <c r="DZ356">
        <v>2.71575</v>
      </c>
      <c r="EA356">
        <v>0.0958758</v>
      </c>
      <c r="EB356">
        <v>0.0988372</v>
      </c>
      <c r="EC356">
        <v>0.124145</v>
      </c>
      <c r="ED356">
        <v>0.116839</v>
      </c>
      <c r="EE356">
        <v>28655.8</v>
      </c>
      <c r="EF356">
        <v>28663.5</v>
      </c>
      <c r="EG356">
        <v>29470.6</v>
      </c>
      <c r="EH356">
        <v>29425.4</v>
      </c>
      <c r="EI356">
        <v>34192.4</v>
      </c>
      <c r="EJ356">
        <v>34521</v>
      </c>
      <c r="EK356">
        <v>41519.3</v>
      </c>
      <c r="EL356">
        <v>41918.8</v>
      </c>
      <c r="EM356">
        <v>1.9491</v>
      </c>
      <c r="EN356">
        <v>1.88153</v>
      </c>
      <c r="EO356">
        <v>0.184368</v>
      </c>
      <c r="EP356">
        <v>0</v>
      </c>
      <c r="EQ356">
        <v>32.0544</v>
      </c>
      <c r="ER356">
        <v>999.9</v>
      </c>
      <c r="ES356">
        <v>50.9</v>
      </c>
      <c r="ET356">
        <v>33.3</v>
      </c>
      <c r="EU356">
        <v>28.7563</v>
      </c>
      <c r="EV356">
        <v>62.6853</v>
      </c>
      <c r="EW356">
        <v>31.6466</v>
      </c>
      <c r="EX356">
        <v>1</v>
      </c>
      <c r="EY356">
        <v>0.0913262</v>
      </c>
      <c r="EZ356">
        <v>-1.95687</v>
      </c>
      <c r="FA356">
        <v>20.3286</v>
      </c>
      <c r="FB356">
        <v>5.21684</v>
      </c>
      <c r="FC356">
        <v>12.0099</v>
      </c>
      <c r="FD356">
        <v>4.98935</v>
      </c>
      <c r="FE356">
        <v>3.28865</v>
      </c>
      <c r="FF356">
        <v>9999</v>
      </c>
      <c r="FG356">
        <v>9999</v>
      </c>
      <c r="FH356">
        <v>9999</v>
      </c>
      <c r="FI356">
        <v>999.9</v>
      </c>
      <c r="FJ356">
        <v>1.86755</v>
      </c>
      <c r="FK356">
        <v>1.86661</v>
      </c>
      <c r="FL356">
        <v>1.86611</v>
      </c>
      <c r="FM356">
        <v>1.866</v>
      </c>
      <c r="FN356">
        <v>1.86784</v>
      </c>
      <c r="FO356">
        <v>1.87028</v>
      </c>
      <c r="FP356">
        <v>1.8689</v>
      </c>
      <c r="FQ356">
        <v>1.8704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-3.557</v>
      </c>
      <c r="GF356">
        <v>-0.1041</v>
      </c>
      <c r="GG356">
        <v>-2.056217051124162</v>
      </c>
      <c r="GH356">
        <v>-0.003737517340571005</v>
      </c>
      <c r="GI356">
        <v>5.982085394622747E-07</v>
      </c>
      <c r="GJ356">
        <v>-1.391655459703326E-10</v>
      </c>
      <c r="GK356">
        <v>-0.1041177506153227</v>
      </c>
      <c r="GL356">
        <v>0</v>
      </c>
      <c r="GM356">
        <v>0</v>
      </c>
      <c r="GN356">
        <v>0</v>
      </c>
      <c r="GO356">
        <v>3</v>
      </c>
      <c r="GP356">
        <v>2314</v>
      </c>
      <c r="GQ356">
        <v>1</v>
      </c>
      <c r="GR356">
        <v>27</v>
      </c>
      <c r="GS356">
        <v>5606.2</v>
      </c>
      <c r="GT356">
        <v>5606.1</v>
      </c>
      <c r="GU356">
        <v>1.15601</v>
      </c>
      <c r="GV356">
        <v>2.24121</v>
      </c>
      <c r="GW356">
        <v>1.39648</v>
      </c>
      <c r="GX356">
        <v>2.34863</v>
      </c>
      <c r="GY356">
        <v>1.49536</v>
      </c>
      <c r="GZ356">
        <v>2.49756</v>
      </c>
      <c r="HA356">
        <v>38.5995</v>
      </c>
      <c r="HB356">
        <v>24.0612</v>
      </c>
      <c r="HC356">
        <v>18</v>
      </c>
      <c r="HD356">
        <v>531.571</v>
      </c>
      <c r="HE356">
        <v>442.483</v>
      </c>
      <c r="HF356">
        <v>34.6198</v>
      </c>
      <c r="HG356">
        <v>28.7191</v>
      </c>
      <c r="HH356">
        <v>30.0003</v>
      </c>
      <c r="HI356">
        <v>28.5321</v>
      </c>
      <c r="HJ356">
        <v>28.445</v>
      </c>
      <c r="HK356">
        <v>23.1547</v>
      </c>
      <c r="HL356">
        <v>0</v>
      </c>
      <c r="HM356">
        <v>100</v>
      </c>
      <c r="HN356">
        <v>34.5948</v>
      </c>
      <c r="HO356">
        <v>473.127</v>
      </c>
      <c r="HP356">
        <v>28.8482</v>
      </c>
      <c r="HQ356">
        <v>100.791</v>
      </c>
      <c r="HR356">
        <v>100.688</v>
      </c>
    </row>
    <row r="357" spans="1:226">
      <c r="A357">
        <v>341</v>
      </c>
      <c r="B357">
        <v>1678818153.6</v>
      </c>
      <c r="C357">
        <v>7834.5</v>
      </c>
      <c r="D357" t="s">
        <v>1043</v>
      </c>
      <c r="E357" t="s">
        <v>1044</v>
      </c>
      <c r="F357">
        <v>5</v>
      </c>
      <c r="G357" t="s">
        <v>796</v>
      </c>
      <c r="H357" t="s">
        <v>354</v>
      </c>
      <c r="I357">
        <v>1678818145.814285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471.2223565068218</v>
      </c>
      <c r="AK357">
        <v>449.6426909090908</v>
      </c>
      <c r="AL357">
        <v>2.813854843029509</v>
      </c>
      <c r="AM357">
        <v>64.510054253129</v>
      </c>
      <c r="AN357">
        <f>(AP357 - AO357 + BO357*1E3/(8.314*(BQ357+273.15)) * AR357/BN357 * AQ357) * BN357/(100*BB357) * 1000/(1000 - AP357)</f>
        <v>0</v>
      </c>
      <c r="AO357">
        <v>27.84154069563747</v>
      </c>
      <c r="AP357">
        <v>29.47146727272725</v>
      </c>
      <c r="AQ357">
        <v>-0.01089756072813626</v>
      </c>
      <c r="AR357">
        <v>112.3375655850338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3.21</v>
      </c>
      <c r="BC357">
        <v>0.5</v>
      </c>
      <c r="BD357" t="s">
        <v>355</v>
      </c>
      <c r="BE357">
        <v>2</v>
      </c>
      <c r="BF357" t="b">
        <v>1</v>
      </c>
      <c r="BG357">
        <v>1678818145.814285</v>
      </c>
      <c r="BH357">
        <v>420.0995357142858</v>
      </c>
      <c r="BI357">
        <v>442.8460714285715</v>
      </c>
      <c r="BJ357">
        <v>29.54869642857143</v>
      </c>
      <c r="BK357">
        <v>27.83858928571428</v>
      </c>
      <c r="BL357">
        <v>423.6423571428572</v>
      </c>
      <c r="BM357">
        <v>29.65281428571428</v>
      </c>
      <c r="BN357">
        <v>500.09</v>
      </c>
      <c r="BO357">
        <v>90.94763928571426</v>
      </c>
      <c r="BP357">
        <v>0.1000788892857143</v>
      </c>
      <c r="BQ357">
        <v>34.33517142857143</v>
      </c>
      <c r="BR357">
        <v>35.03488928571428</v>
      </c>
      <c r="BS357">
        <v>999.9000000000002</v>
      </c>
      <c r="BT357">
        <v>0</v>
      </c>
      <c r="BU357">
        <v>0</v>
      </c>
      <c r="BV357">
        <v>10005.66464285714</v>
      </c>
      <c r="BW357">
        <v>0</v>
      </c>
      <c r="BX357">
        <v>6.852651785714286</v>
      </c>
      <c r="BY357">
        <v>-22.74655357142857</v>
      </c>
      <c r="BZ357">
        <v>432.8903928571429</v>
      </c>
      <c r="CA357">
        <v>455.5272857142857</v>
      </c>
      <c r="CB357">
        <v>1.7101025</v>
      </c>
      <c r="CC357">
        <v>442.8460714285715</v>
      </c>
      <c r="CD357">
        <v>27.83858928571428</v>
      </c>
      <c r="CE357">
        <v>2.687384642857143</v>
      </c>
      <c r="CF357">
        <v>2.531853928571428</v>
      </c>
      <c r="CG357">
        <v>22.20816428571428</v>
      </c>
      <c r="CH357">
        <v>21.23274285714285</v>
      </c>
      <c r="CI357">
        <v>2000.008214285714</v>
      </c>
      <c r="CJ357">
        <v>0.9800040714285713</v>
      </c>
      <c r="CK357">
        <v>0.01999552857142857</v>
      </c>
      <c r="CL357">
        <v>0</v>
      </c>
      <c r="CM357">
        <v>2.326610714285714</v>
      </c>
      <c r="CN357">
        <v>0</v>
      </c>
      <c r="CO357">
        <v>9333.637142857142</v>
      </c>
      <c r="CP357">
        <v>16749.56071428572</v>
      </c>
      <c r="CQ357">
        <v>39.50442857142856</v>
      </c>
      <c r="CR357">
        <v>39.991</v>
      </c>
      <c r="CS357">
        <v>39.375</v>
      </c>
      <c r="CT357">
        <v>39.375</v>
      </c>
      <c r="CU357">
        <v>39.26107142857143</v>
      </c>
      <c r="CV357">
        <v>1960.0175</v>
      </c>
      <c r="CW357">
        <v>39.99071428571428</v>
      </c>
      <c r="CX357">
        <v>0</v>
      </c>
      <c r="CY357">
        <v>1678818158.7</v>
      </c>
      <c r="CZ357">
        <v>0</v>
      </c>
      <c r="DA357">
        <v>0</v>
      </c>
      <c r="DB357" t="s">
        <v>356</v>
      </c>
      <c r="DC357">
        <v>1678481775.6</v>
      </c>
      <c r="DD357">
        <v>1678481780.6</v>
      </c>
      <c r="DE357">
        <v>0</v>
      </c>
      <c r="DF357">
        <v>1.339</v>
      </c>
      <c r="DG357">
        <v>0.082</v>
      </c>
      <c r="DH357">
        <v>-1.99</v>
      </c>
      <c r="DI357">
        <v>-0.032</v>
      </c>
      <c r="DJ357">
        <v>420</v>
      </c>
      <c r="DK357">
        <v>29</v>
      </c>
      <c r="DL357">
        <v>0.33</v>
      </c>
      <c r="DM357">
        <v>0.22</v>
      </c>
      <c r="DN357">
        <v>-19.6114395</v>
      </c>
      <c r="DO357">
        <v>-75.76270739212009</v>
      </c>
      <c r="DP357">
        <v>7.378210793738869</v>
      </c>
      <c r="DQ357">
        <v>0</v>
      </c>
      <c r="DR357">
        <v>1.7373685</v>
      </c>
      <c r="DS357">
        <v>-0.6624911819887488</v>
      </c>
      <c r="DT357">
        <v>0.06374680500032924</v>
      </c>
      <c r="DU357">
        <v>0</v>
      </c>
      <c r="DV357">
        <v>0</v>
      </c>
      <c r="DW357">
        <v>2</v>
      </c>
      <c r="DX357" t="s">
        <v>365</v>
      </c>
      <c r="DY357">
        <v>2.98028</v>
      </c>
      <c r="DZ357">
        <v>2.71565</v>
      </c>
      <c r="EA357">
        <v>0.09815939999999999</v>
      </c>
      <c r="EB357">
        <v>0.101555</v>
      </c>
      <c r="EC357">
        <v>0.123998</v>
      </c>
      <c r="ED357">
        <v>0.116845</v>
      </c>
      <c r="EE357">
        <v>28583.2</v>
      </c>
      <c r="EF357">
        <v>28577</v>
      </c>
      <c r="EG357">
        <v>29470.5</v>
      </c>
      <c r="EH357">
        <v>29425.4</v>
      </c>
      <c r="EI357">
        <v>34198.1</v>
      </c>
      <c r="EJ357">
        <v>34521</v>
      </c>
      <c r="EK357">
        <v>41519</v>
      </c>
      <c r="EL357">
        <v>41919.1</v>
      </c>
      <c r="EM357">
        <v>1.94918</v>
      </c>
      <c r="EN357">
        <v>1.88148</v>
      </c>
      <c r="EO357">
        <v>0.185464</v>
      </c>
      <c r="EP357">
        <v>0</v>
      </c>
      <c r="EQ357">
        <v>32.0476</v>
      </c>
      <c r="ER357">
        <v>999.9</v>
      </c>
      <c r="ES357">
        <v>50.9</v>
      </c>
      <c r="ET357">
        <v>33.3</v>
      </c>
      <c r="EU357">
        <v>28.754</v>
      </c>
      <c r="EV357">
        <v>63.0253</v>
      </c>
      <c r="EW357">
        <v>32.0633</v>
      </c>
      <c r="EX357">
        <v>1</v>
      </c>
      <c r="EY357">
        <v>0.09167169999999999</v>
      </c>
      <c r="EZ357">
        <v>-1.93129</v>
      </c>
      <c r="FA357">
        <v>20.3288</v>
      </c>
      <c r="FB357">
        <v>5.21609</v>
      </c>
      <c r="FC357">
        <v>12.0099</v>
      </c>
      <c r="FD357">
        <v>4.98905</v>
      </c>
      <c r="FE357">
        <v>3.28848</v>
      </c>
      <c r="FF357">
        <v>9999</v>
      </c>
      <c r="FG357">
        <v>9999</v>
      </c>
      <c r="FH357">
        <v>9999</v>
      </c>
      <c r="FI357">
        <v>999.9</v>
      </c>
      <c r="FJ357">
        <v>1.86754</v>
      </c>
      <c r="FK357">
        <v>1.86661</v>
      </c>
      <c r="FL357">
        <v>1.86606</v>
      </c>
      <c r="FM357">
        <v>1.866</v>
      </c>
      <c r="FN357">
        <v>1.86783</v>
      </c>
      <c r="FO357">
        <v>1.87027</v>
      </c>
      <c r="FP357">
        <v>1.8689</v>
      </c>
      <c r="FQ357">
        <v>1.87038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-3.601</v>
      </c>
      <c r="GF357">
        <v>-0.1041</v>
      </c>
      <c r="GG357">
        <v>-2.056217051124162</v>
      </c>
      <c r="GH357">
        <v>-0.003737517340571005</v>
      </c>
      <c r="GI357">
        <v>5.982085394622747E-07</v>
      </c>
      <c r="GJ357">
        <v>-1.391655459703326E-10</v>
      </c>
      <c r="GK357">
        <v>-0.1041177506153227</v>
      </c>
      <c r="GL357">
        <v>0</v>
      </c>
      <c r="GM357">
        <v>0</v>
      </c>
      <c r="GN357">
        <v>0</v>
      </c>
      <c r="GO357">
        <v>3</v>
      </c>
      <c r="GP357">
        <v>2314</v>
      </c>
      <c r="GQ357">
        <v>1</v>
      </c>
      <c r="GR357">
        <v>27</v>
      </c>
      <c r="GS357">
        <v>5606.3</v>
      </c>
      <c r="GT357">
        <v>5606.2</v>
      </c>
      <c r="GU357">
        <v>1.18652</v>
      </c>
      <c r="GV357">
        <v>2.23755</v>
      </c>
      <c r="GW357">
        <v>1.39648</v>
      </c>
      <c r="GX357">
        <v>2.34619</v>
      </c>
      <c r="GY357">
        <v>1.49536</v>
      </c>
      <c r="GZ357">
        <v>2.5354</v>
      </c>
      <c r="HA357">
        <v>38.5995</v>
      </c>
      <c r="HB357">
        <v>24.0612</v>
      </c>
      <c r="HC357">
        <v>18</v>
      </c>
      <c r="HD357">
        <v>531.659</v>
      </c>
      <c r="HE357">
        <v>442.487</v>
      </c>
      <c r="HF357">
        <v>34.5855</v>
      </c>
      <c r="HG357">
        <v>28.7222</v>
      </c>
      <c r="HH357">
        <v>30.0003</v>
      </c>
      <c r="HI357">
        <v>28.5364</v>
      </c>
      <c r="HJ357">
        <v>28.4495</v>
      </c>
      <c r="HK357">
        <v>23.7468</v>
      </c>
      <c r="HL357">
        <v>0</v>
      </c>
      <c r="HM357">
        <v>100</v>
      </c>
      <c r="HN357">
        <v>34.5596</v>
      </c>
      <c r="HO357">
        <v>486.498</v>
      </c>
      <c r="HP357">
        <v>28.8482</v>
      </c>
      <c r="HQ357">
        <v>100.79</v>
      </c>
      <c r="HR357">
        <v>100.688</v>
      </c>
    </row>
    <row r="358" spans="1:226">
      <c r="A358">
        <v>342</v>
      </c>
      <c r="B358">
        <v>1678818158.6</v>
      </c>
      <c r="C358">
        <v>7839.5</v>
      </c>
      <c r="D358" t="s">
        <v>1045</v>
      </c>
      <c r="E358" t="s">
        <v>1046</v>
      </c>
      <c r="F358">
        <v>5</v>
      </c>
      <c r="G358" t="s">
        <v>796</v>
      </c>
      <c r="H358" t="s">
        <v>354</v>
      </c>
      <c r="I358">
        <v>1678818151.1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488.1479957443089</v>
      </c>
      <c r="AK358">
        <v>465.0298606060607</v>
      </c>
      <c r="AL358">
        <v>3.099419645753395</v>
      </c>
      <c r="AM358">
        <v>64.510054253129</v>
      </c>
      <c r="AN358">
        <f>(AP358 - AO358 + BO358*1E3/(8.314*(BQ358+273.15)) * AR358/BN358 * AQ358) * BN358/(100*BB358) * 1000/(1000 - AP358)</f>
        <v>0</v>
      </c>
      <c r="AO358">
        <v>27.84144874363004</v>
      </c>
      <c r="AP358">
        <v>29.42534606060604</v>
      </c>
      <c r="AQ358">
        <v>-0.009165014981376682</v>
      </c>
      <c r="AR358">
        <v>112.3375655850338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3.21</v>
      </c>
      <c r="BC358">
        <v>0.5</v>
      </c>
      <c r="BD358" t="s">
        <v>355</v>
      </c>
      <c r="BE358">
        <v>2</v>
      </c>
      <c r="BF358" t="b">
        <v>1</v>
      </c>
      <c r="BG358">
        <v>1678818151.1</v>
      </c>
      <c r="BH358">
        <v>431.665</v>
      </c>
      <c r="BI358">
        <v>459.5433333333333</v>
      </c>
      <c r="BJ358">
        <v>29.49366296296296</v>
      </c>
      <c r="BK358">
        <v>27.83997037037037</v>
      </c>
      <c r="BL358">
        <v>435.2461111111111</v>
      </c>
      <c r="BM358">
        <v>29.59778148148148</v>
      </c>
      <c r="BN358">
        <v>500.0884444444445</v>
      </c>
      <c r="BO358">
        <v>90.94862962962964</v>
      </c>
      <c r="BP358">
        <v>0.1000397666666667</v>
      </c>
      <c r="BQ358">
        <v>34.33031851851852</v>
      </c>
      <c r="BR358">
        <v>35.03727777777777</v>
      </c>
      <c r="BS358">
        <v>999.9000000000001</v>
      </c>
      <c r="BT358">
        <v>0</v>
      </c>
      <c r="BU358">
        <v>0</v>
      </c>
      <c r="BV358">
        <v>10004.46296296296</v>
      </c>
      <c r="BW358">
        <v>0</v>
      </c>
      <c r="BX358">
        <v>7.242654074074075</v>
      </c>
      <c r="BY358">
        <v>-27.87841111111111</v>
      </c>
      <c r="BZ358">
        <v>444.7826296296297</v>
      </c>
      <c r="CA358">
        <v>472.7034814814814</v>
      </c>
      <c r="CB358">
        <v>1.653687037037037</v>
      </c>
      <c r="CC358">
        <v>459.5433333333333</v>
      </c>
      <c r="CD358">
        <v>27.83997037037037</v>
      </c>
      <c r="CE358">
        <v>2.682408888888889</v>
      </c>
      <c r="CF358">
        <v>2.532008148148148</v>
      </c>
      <c r="CG358">
        <v>22.17773703703704</v>
      </c>
      <c r="CH358">
        <v>21.23372222222223</v>
      </c>
      <c r="CI358">
        <v>1999.984444444445</v>
      </c>
      <c r="CJ358">
        <v>0.980004</v>
      </c>
      <c r="CK358">
        <v>0.0199956</v>
      </c>
      <c r="CL358">
        <v>0</v>
      </c>
      <c r="CM358">
        <v>2.326633333333334</v>
      </c>
      <c r="CN358">
        <v>0</v>
      </c>
      <c r="CO358">
        <v>9327.402962962964</v>
      </c>
      <c r="CP358">
        <v>16749.36296296297</v>
      </c>
      <c r="CQ358">
        <v>39.51837037037038</v>
      </c>
      <c r="CR358">
        <v>40</v>
      </c>
      <c r="CS358">
        <v>39.38648148148148</v>
      </c>
      <c r="CT358">
        <v>39.375</v>
      </c>
      <c r="CU358">
        <v>39.27525925925926</v>
      </c>
      <c r="CV358">
        <v>1959.994074074074</v>
      </c>
      <c r="CW358">
        <v>39.99037037037037</v>
      </c>
      <c r="CX358">
        <v>0</v>
      </c>
      <c r="CY358">
        <v>1678818163.5</v>
      </c>
      <c r="CZ358">
        <v>0</v>
      </c>
      <c r="DA358">
        <v>0</v>
      </c>
      <c r="DB358" t="s">
        <v>356</v>
      </c>
      <c r="DC358">
        <v>1678481775.6</v>
      </c>
      <c r="DD358">
        <v>1678481780.6</v>
      </c>
      <c r="DE358">
        <v>0</v>
      </c>
      <c r="DF358">
        <v>1.339</v>
      </c>
      <c r="DG358">
        <v>0.082</v>
      </c>
      <c r="DH358">
        <v>-1.99</v>
      </c>
      <c r="DI358">
        <v>-0.032</v>
      </c>
      <c r="DJ358">
        <v>420</v>
      </c>
      <c r="DK358">
        <v>29</v>
      </c>
      <c r="DL358">
        <v>0.33</v>
      </c>
      <c r="DM358">
        <v>0.22</v>
      </c>
      <c r="DN358">
        <v>-24.7712</v>
      </c>
      <c r="DO358">
        <v>-57.78126529080674</v>
      </c>
      <c r="DP358">
        <v>5.830452264704685</v>
      </c>
      <c r="DQ358">
        <v>0</v>
      </c>
      <c r="DR358">
        <v>1.68338225</v>
      </c>
      <c r="DS358">
        <v>-0.6435099061913743</v>
      </c>
      <c r="DT358">
        <v>0.06194684513708103</v>
      </c>
      <c r="DU358">
        <v>0</v>
      </c>
      <c r="DV358">
        <v>0</v>
      </c>
      <c r="DW358">
        <v>2</v>
      </c>
      <c r="DX358" t="s">
        <v>365</v>
      </c>
      <c r="DY358">
        <v>2.98066</v>
      </c>
      <c r="DZ358">
        <v>2.71554</v>
      </c>
      <c r="EA358">
        <v>0.100659</v>
      </c>
      <c r="EB358">
        <v>0.104063</v>
      </c>
      <c r="EC358">
        <v>0.123864</v>
      </c>
      <c r="ED358">
        <v>0.11684</v>
      </c>
      <c r="EE358">
        <v>28504.3</v>
      </c>
      <c r="EF358">
        <v>28497</v>
      </c>
      <c r="EG358">
        <v>29470.9</v>
      </c>
      <c r="EH358">
        <v>29425.2</v>
      </c>
      <c r="EI358">
        <v>34204</v>
      </c>
      <c r="EJ358">
        <v>34520.9</v>
      </c>
      <c r="EK358">
        <v>41519.7</v>
      </c>
      <c r="EL358">
        <v>41918.6</v>
      </c>
      <c r="EM358">
        <v>1.94907</v>
      </c>
      <c r="EN358">
        <v>1.88185</v>
      </c>
      <c r="EO358">
        <v>0.184551</v>
      </c>
      <c r="EP358">
        <v>0</v>
      </c>
      <c r="EQ358">
        <v>32.04</v>
      </c>
      <c r="ER358">
        <v>999.9</v>
      </c>
      <c r="ES358">
        <v>50.9</v>
      </c>
      <c r="ET358">
        <v>33.3</v>
      </c>
      <c r="EU358">
        <v>28.7539</v>
      </c>
      <c r="EV358">
        <v>63.0053</v>
      </c>
      <c r="EW358">
        <v>31.5304</v>
      </c>
      <c r="EX358">
        <v>1</v>
      </c>
      <c r="EY358">
        <v>0.09183180000000001</v>
      </c>
      <c r="EZ358">
        <v>-1.89697</v>
      </c>
      <c r="FA358">
        <v>20.3287</v>
      </c>
      <c r="FB358">
        <v>5.21594</v>
      </c>
      <c r="FC358">
        <v>12.0099</v>
      </c>
      <c r="FD358">
        <v>4.98855</v>
      </c>
      <c r="FE358">
        <v>3.2883</v>
      </c>
      <c r="FF358">
        <v>9999</v>
      </c>
      <c r="FG358">
        <v>9999</v>
      </c>
      <c r="FH358">
        <v>9999</v>
      </c>
      <c r="FI358">
        <v>999.9</v>
      </c>
      <c r="FJ358">
        <v>1.86754</v>
      </c>
      <c r="FK358">
        <v>1.86661</v>
      </c>
      <c r="FL358">
        <v>1.86608</v>
      </c>
      <c r="FM358">
        <v>1.866</v>
      </c>
      <c r="FN358">
        <v>1.86783</v>
      </c>
      <c r="FO358">
        <v>1.87027</v>
      </c>
      <c r="FP358">
        <v>1.8689</v>
      </c>
      <c r="FQ358">
        <v>1.87039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-3.651</v>
      </c>
      <c r="GF358">
        <v>-0.1041</v>
      </c>
      <c r="GG358">
        <v>-2.056217051124162</v>
      </c>
      <c r="GH358">
        <v>-0.003737517340571005</v>
      </c>
      <c r="GI358">
        <v>5.982085394622747E-07</v>
      </c>
      <c r="GJ358">
        <v>-1.391655459703326E-10</v>
      </c>
      <c r="GK358">
        <v>-0.1041177506153227</v>
      </c>
      <c r="GL358">
        <v>0</v>
      </c>
      <c r="GM358">
        <v>0</v>
      </c>
      <c r="GN358">
        <v>0</v>
      </c>
      <c r="GO358">
        <v>3</v>
      </c>
      <c r="GP358">
        <v>2314</v>
      </c>
      <c r="GQ358">
        <v>1</v>
      </c>
      <c r="GR358">
        <v>27</v>
      </c>
      <c r="GS358">
        <v>5606.4</v>
      </c>
      <c r="GT358">
        <v>5606.3</v>
      </c>
      <c r="GU358">
        <v>1.21948</v>
      </c>
      <c r="GV358">
        <v>2.24121</v>
      </c>
      <c r="GW358">
        <v>1.39648</v>
      </c>
      <c r="GX358">
        <v>2.34863</v>
      </c>
      <c r="GY358">
        <v>1.49536</v>
      </c>
      <c r="GZ358">
        <v>2.49634</v>
      </c>
      <c r="HA358">
        <v>38.575</v>
      </c>
      <c r="HB358">
        <v>24.0525</v>
      </c>
      <c r="HC358">
        <v>18</v>
      </c>
      <c r="HD358">
        <v>531.624</v>
      </c>
      <c r="HE358">
        <v>442.744</v>
      </c>
      <c r="HF358">
        <v>34.55</v>
      </c>
      <c r="HG358">
        <v>28.7258</v>
      </c>
      <c r="HH358">
        <v>30.0003</v>
      </c>
      <c r="HI358">
        <v>28.54</v>
      </c>
      <c r="HJ358">
        <v>28.4531</v>
      </c>
      <c r="HK358">
        <v>24.4135</v>
      </c>
      <c r="HL358">
        <v>0</v>
      </c>
      <c r="HM358">
        <v>100</v>
      </c>
      <c r="HN358">
        <v>34.5152</v>
      </c>
      <c r="HO358">
        <v>506.563</v>
      </c>
      <c r="HP358">
        <v>28.8482</v>
      </c>
      <c r="HQ358">
        <v>100.792</v>
      </c>
      <c r="HR358">
        <v>100.687</v>
      </c>
    </row>
    <row r="359" spans="1:226">
      <c r="A359">
        <v>343</v>
      </c>
      <c r="B359">
        <v>1678818163.6</v>
      </c>
      <c r="C359">
        <v>7844.5</v>
      </c>
      <c r="D359" t="s">
        <v>1047</v>
      </c>
      <c r="E359" t="s">
        <v>1048</v>
      </c>
      <c r="F359">
        <v>5</v>
      </c>
      <c r="G359" t="s">
        <v>796</v>
      </c>
      <c r="H359" t="s">
        <v>354</v>
      </c>
      <c r="I359">
        <v>1678818155.814285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504.4076138613269</v>
      </c>
      <c r="AK359">
        <v>480.8512000000001</v>
      </c>
      <c r="AL359">
        <v>3.178370493882533</v>
      </c>
      <c r="AM359">
        <v>64.510054253129</v>
      </c>
      <c r="AN359">
        <f>(AP359 - AO359 + BO359*1E3/(8.314*(BQ359+273.15)) * AR359/BN359 * AQ359) * BN359/(100*BB359) * 1000/(1000 - AP359)</f>
        <v>0</v>
      </c>
      <c r="AO359">
        <v>27.83836408191736</v>
      </c>
      <c r="AP359">
        <v>29.38381393939394</v>
      </c>
      <c r="AQ359">
        <v>-0.007276393257880214</v>
      </c>
      <c r="AR359">
        <v>112.3375655850338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3.21</v>
      </c>
      <c r="BC359">
        <v>0.5</v>
      </c>
      <c r="BD359" t="s">
        <v>355</v>
      </c>
      <c r="BE359">
        <v>2</v>
      </c>
      <c r="BF359" t="b">
        <v>1</v>
      </c>
      <c r="BG359">
        <v>1678818155.814285</v>
      </c>
      <c r="BH359">
        <v>444.7584642857143</v>
      </c>
      <c r="BI359">
        <v>474.8247500000001</v>
      </c>
      <c r="BJ359">
        <v>29.44787499999999</v>
      </c>
      <c r="BK359">
        <v>27.84045714285715</v>
      </c>
      <c r="BL359">
        <v>448.3828571428572</v>
      </c>
      <c r="BM359">
        <v>29.55198928571428</v>
      </c>
      <c r="BN359">
        <v>500.0702142857144</v>
      </c>
      <c r="BO359">
        <v>90.94875000000002</v>
      </c>
      <c r="BP359">
        <v>0.09998138214285715</v>
      </c>
      <c r="BQ359">
        <v>34.32297857142858</v>
      </c>
      <c r="BR359">
        <v>35.03133928571428</v>
      </c>
      <c r="BS359">
        <v>999.9000000000002</v>
      </c>
      <c r="BT359">
        <v>0</v>
      </c>
      <c r="BU359">
        <v>0</v>
      </c>
      <c r="BV359">
        <v>10008.32214285714</v>
      </c>
      <c r="BW359">
        <v>0</v>
      </c>
      <c r="BX359">
        <v>7.583049642857143</v>
      </c>
      <c r="BY359">
        <v>-30.06625</v>
      </c>
      <c r="BZ359">
        <v>458.2525</v>
      </c>
      <c r="CA359">
        <v>488.4226785714285</v>
      </c>
      <c r="CB359">
        <v>1.607412142857143</v>
      </c>
      <c r="CC359">
        <v>474.8247500000001</v>
      </c>
      <c r="CD359">
        <v>27.84045714285715</v>
      </c>
      <c r="CE359">
        <v>2.678247142857142</v>
      </c>
      <c r="CF359">
        <v>2.532056071428571</v>
      </c>
      <c r="CG359">
        <v>22.15224642857143</v>
      </c>
      <c r="CH359">
        <v>21.23402142857143</v>
      </c>
      <c r="CI359">
        <v>2000.004642857143</v>
      </c>
      <c r="CJ359">
        <v>0.980003857142857</v>
      </c>
      <c r="CK359">
        <v>0.01999574285714286</v>
      </c>
      <c r="CL359">
        <v>0</v>
      </c>
      <c r="CM359">
        <v>2.275692857142857</v>
      </c>
      <c r="CN359">
        <v>0</v>
      </c>
      <c r="CO359">
        <v>9322.530357142858</v>
      </c>
      <c r="CP359">
        <v>16749.53214285714</v>
      </c>
      <c r="CQ359">
        <v>39.52878571428571</v>
      </c>
      <c r="CR359">
        <v>40</v>
      </c>
      <c r="CS359">
        <v>39.38828571428571</v>
      </c>
      <c r="CT359">
        <v>39.375</v>
      </c>
      <c r="CU359">
        <v>39.28321428571428</v>
      </c>
      <c r="CV359">
        <v>1960.013214285715</v>
      </c>
      <c r="CW359">
        <v>39.99142857142857</v>
      </c>
      <c r="CX359">
        <v>0</v>
      </c>
      <c r="CY359">
        <v>1678818168.9</v>
      </c>
      <c r="CZ359">
        <v>0</v>
      </c>
      <c r="DA359">
        <v>0</v>
      </c>
      <c r="DB359" t="s">
        <v>356</v>
      </c>
      <c r="DC359">
        <v>1678481775.6</v>
      </c>
      <c r="DD359">
        <v>1678481780.6</v>
      </c>
      <c r="DE359">
        <v>0</v>
      </c>
      <c r="DF359">
        <v>1.339</v>
      </c>
      <c r="DG359">
        <v>0.082</v>
      </c>
      <c r="DH359">
        <v>-1.99</v>
      </c>
      <c r="DI359">
        <v>-0.032</v>
      </c>
      <c r="DJ359">
        <v>420</v>
      </c>
      <c r="DK359">
        <v>29</v>
      </c>
      <c r="DL359">
        <v>0.33</v>
      </c>
      <c r="DM359">
        <v>0.22</v>
      </c>
      <c r="DN359">
        <v>-27.979965</v>
      </c>
      <c r="DO359">
        <v>-33.51491031894928</v>
      </c>
      <c r="DP359">
        <v>3.490379383645136</v>
      </c>
      <c r="DQ359">
        <v>0</v>
      </c>
      <c r="DR359">
        <v>1.64268225</v>
      </c>
      <c r="DS359">
        <v>-0.6091944090056328</v>
      </c>
      <c r="DT359">
        <v>0.05874572280121763</v>
      </c>
      <c r="DU359">
        <v>0</v>
      </c>
      <c r="DV359">
        <v>0</v>
      </c>
      <c r="DW359">
        <v>2</v>
      </c>
      <c r="DX359" t="s">
        <v>365</v>
      </c>
      <c r="DY359">
        <v>2.98012</v>
      </c>
      <c r="DZ359">
        <v>2.71571</v>
      </c>
      <c r="EA359">
        <v>0.103183</v>
      </c>
      <c r="EB359">
        <v>0.106631</v>
      </c>
      <c r="EC359">
        <v>0.123745</v>
      </c>
      <c r="ED359">
        <v>0.116832</v>
      </c>
      <c r="EE359">
        <v>28424.4</v>
      </c>
      <c r="EF359">
        <v>28415.4</v>
      </c>
      <c r="EG359">
        <v>29471</v>
      </c>
      <c r="EH359">
        <v>29425.3</v>
      </c>
      <c r="EI359">
        <v>34208.7</v>
      </c>
      <c r="EJ359">
        <v>34521.4</v>
      </c>
      <c r="EK359">
        <v>41519.6</v>
      </c>
      <c r="EL359">
        <v>41918.8</v>
      </c>
      <c r="EM359">
        <v>1.94865</v>
      </c>
      <c r="EN359">
        <v>1.88168</v>
      </c>
      <c r="EO359">
        <v>0.18381</v>
      </c>
      <c r="EP359">
        <v>0</v>
      </c>
      <c r="EQ359">
        <v>32.0301</v>
      </c>
      <c r="ER359">
        <v>999.9</v>
      </c>
      <c r="ES359">
        <v>50.9</v>
      </c>
      <c r="ET359">
        <v>33.3</v>
      </c>
      <c r="EU359">
        <v>28.7526</v>
      </c>
      <c r="EV359">
        <v>62.8953</v>
      </c>
      <c r="EW359">
        <v>32.1274</v>
      </c>
      <c r="EX359">
        <v>1</v>
      </c>
      <c r="EY359">
        <v>0.09200460000000001</v>
      </c>
      <c r="EZ359">
        <v>-1.89818</v>
      </c>
      <c r="FA359">
        <v>20.3288</v>
      </c>
      <c r="FB359">
        <v>5.21669</v>
      </c>
      <c r="FC359">
        <v>12.0099</v>
      </c>
      <c r="FD359">
        <v>4.98845</v>
      </c>
      <c r="FE359">
        <v>3.28848</v>
      </c>
      <c r="FF359">
        <v>9999</v>
      </c>
      <c r="FG359">
        <v>9999</v>
      </c>
      <c r="FH359">
        <v>9999</v>
      </c>
      <c r="FI359">
        <v>999.9</v>
      </c>
      <c r="FJ359">
        <v>1.86755</v>
      </c>
      <c r="FK359">
        <v>1.86661</v>
      </c>
      <c r="FL359">
        <v>1.86611</v>
      </c>
      <c r="FM359">
        <v>1.866</v>
      </c>
      <c r="FN359">
        <v>1.86783</v>
      </c>
      <c r="FO359">
        <v>1.87027</v>
      </c>
      <c r="FP359">
        <v>1.8689</v>
      </c>
      <c r="FQ359">
        <v>1.87039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-3.701</v>
      </c>
      <c r="GF359">
        <v>-0.1041</v>
      </c>
      <c r="GG359">
        <v>-2.056217051124162</v>
      </c>
      <c r="GH359">
        <v>-0.003737517340571005</v>
      </c>
      <c r="GI359">
        <v>5.982085394622747E-07</v>
      </c>
      <c r="GJ359">
        <v>-1.391655459703326E-10</v>
      </c>
      <c r="GK359">
        <v>-0.1041177506153227</v>
      </c>
      <c r="GL359">
        <v>0</v>
      </c>
      <c r="GM359">
        <v>0</v>
      </c>
      <c r="GN359">
        <v>0</v>
      </c>
      <c r="GO359">
        <v>3</v>
      </c>
      <c r="GP359">
        <v>2314</v>
      </c>
      <c r="GQ359">
        <v>1</v>
      </c>
      <c r="GR359">
        <v>27</v>
      </c>
      <c r="GS359">
        <v>5606.5</v>
      </c>
      <c r="GT359">
        <v>5606.4</v>
      </c>
      <c r="GU359">
        <v>1.25122</v>
      </c>
      <c r="GV359">
        <v>2.229</v>
      </c>
      <c r="GW359">
        <v>1.39648</v>
      </c>
      <c r="GX359">
        <v>2.34741</v>
      </c>
      <c r="GY359">
        <v>1.49536</v>
      </c>
      <c r="GZ359">
        <v>2.53052</v>
      </c>
      <c r="HA359">
        <v>38.575</v>
      </c>
      <c r="HB359">
        <v>24.07</v>
      </c>
      <c r="HC359">
        <v>18</v>
      </c>
      <c r="HD359">
        <v>531.37</v>
      </c>
      <c r="HE359">
        <v>442.663</v>
      </c>
      <c r="HF359">
        <v>34.5066</v>
      </c>
      <c r="HG359">
        <v>28.7295</v>
      </c>
      <c r="HH359">
        <v>30.0003</v>
      </c>
      <c r="HI359">
        <v>28.5437</v>
      </c>
      <c r="HJ359">
        <v>28.4566</v>
      </c>
      <c r="HK359">
        <v>25.0602</v>
      </c>
      <c r="HL359">
        <v>0</v>
      </c>
      <c r="HM359">
        <v>100</v>
      </c>
      <c r="HN359">
        <v>34.4938</v>
      </c>
      <c r="HO359">
        <v>519.9400000000001</v>
      </c>
      <c r="HP359">
        <v>28.8482</v>
      </c>
      <c r="HQ359">
        <v>100.792</v>
      </c>
      <c r="HR359">
        <v>100.687</v>
      </c>
    </row>
    <row r="360" spans="1:226">
      <c r="A360">
        <v>344</v>
      </c>
      <c r="B360">
        <v>1678818168.6</v>
      </c>
      <c r="C360">
        <v>7849.5</v>
      </c>
      <c r="D360" t="s">
        <v>1049</v>
      </c>
      <c r="E360" t="s">
        <v>1050</v>
      </c>
      <c r="F360">
        <v>5</v>
      </c>
      <c r="G360" t="s">
        <v>796</v>
      </c>
      <c r="H360" t="s">
        <v>354</v>
      </c>
      <c r="I360">
        <v>1678818161.1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521.7416733194466</v>
      </c>
      <c r="AK360">
        <v>497.3336727272727</v>
      </c>
      <c r="AL360">
        <v>3.327155807942493</v>
      </c>
      <c r="AM360">
        <v>64.510054253129</v>
      </c>
      <c r="AN360">
        <f>(AP360 - AO360 + BO360*1E3/(8.314*(BQ360+273.15)) * AR360/BN360 * AQ360) * BN360/(100*BB360) * 1000/(1000 - AP360)</f>
        <v>0</v>
      </c>
      <c r="AO360">
        <v>27.83767067972581</v>
      </c>
      <c r="AP360">
        <v>29.34964787878789</v>
      </c>
      <c r="AQ360">
        <v>-0.006737605939003683</v>
      </c>
      <c r="AR360">
        <v>112.3375655850338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3.21</v>
      </c>
      <c r="BC360">
        <v>0.5</v>
      </c>
      <c r="BD360" t="s">
        <v>355</v>
      </c>
      <c r="BE360">
        <v>2</v>
      </c>
      <c r="BF360" t="b">
        <v>1</v>
      </c>
      <c r="BG360">
        <v>1678818161.1</v>
      </c>
      <c r="BH360">
        <v>460.6902592592593</v>
      </c>
      <c r="BI360">
        <v>492.1455925925925</v>
      </c>
      <c r="BJ360">
        <v>29.4019</v>
      </c>
      <c r="BK360">
        <v>27.83948518518519</v>
      </c>
      <c r="BL360">
        <v>464.3670370370369</v>
      </c>
      <c r="BM360">
        <v>29.50601481481482</v>
      </c>
      <c r="BN360">
        <v>500.0778888888889</v>
      </c>
      <c r="BO360">
        <v>90.94878148148148</v>
      </c>
      <c r="BP360">
        <v>0.1000097925925926</v>
      </c>
      <c r="BQ360">
        <v>34.31192962962963</v>
      </c>
      <c r="BR360">
        <v>35.0157962962963</v>
      </c>
      <c r="BS360">
        <v>999.9000000000001</v>
      </c>
      <c r="BT360">
        <v>0</v>
      </c>
      <c r="BU360">
        <v>0</v>
      </c>
      <c r="BV360">
        <v>9998.767777777777</v>
      </c>
      <c r="BW360">
        <v>0</v>
      </c>
      <c r="BX360">
        <v>7.718700370370372</v>
      </c>
      <c r="BY360">
        <v>-31.45535185185185</v>
      </c>
      <c r="BZ360">
        <v>474.6452222222222</v>
      </c>
      <c r="CA360">
        <v>506.239037037037</v>
      </c>
      <c r="CB360">
        <v>1.562408518518519</v>
      </c>
      <c r="CC360">
        <v>492.1455925925925</v>
      </c>
      <c r="CD360">
        <v>27.83948518518519</v>
      </c>
      <c r="CE360">
        <v>2.674067037037037</v>
      </c>
      <c r="CF360">
        <v>2.531968518518518</v>
      </c>
      <c r="CG360">
        <v>22.12660740740741</v>
      </c>
      <c r="CH360">
        <v>21.23345925925926</v>
      </c>
      <c r="CI360">
        <v>2000.001481481482</v>
      </c>
      <c r="CJ360">
        <v>0.9800035555555554</v>
      </c>
      <c r="CK360">
        <v>0.01999604444444444</v>
      </c>
      <c r="CL360">
        <v>0</v>
      </c>
      <c r="CM360">
        <v>2.2824</v>
      </c>
      <c r="CN360">
        <v>0</v>
      </c>
      <c r="CO360">
        <v>9317.45925925926</v>
      </c>
      <c r="CP360">
        <v>16749.5037037037</v>
      </c>
      <c r="CQ360">
        <v>39.54592592592592</v>
      </c>
      <c r="CR360">
        <v>40</v>
      </c>
      <c r="CS360">
        <v>39.40025925925925</v>
      </c>
      <c r="CT360">
        <v>39.375</v>
      </c>
      <c r="CU360">
        <v>39.30051851851852</v>
      </c>
      <c r="CV360">
        <v>1960.009629629629</v>
      </c>
      <c r="CW360">
        <v>39.99185185185185</v>
      </c>
      <c r="CX360">
        <v>0</v>
      </c>
      <c r="CY360">
        <v>1678818173.7</v>
      </c>
      <c r="CZ360">
        <v>0</v>
      </c>
      <c r="DA360">
        <v>0</v>
      </c>
      <c r="DB360" t="s">
        <v>356</v>
      </c>
      <c r="DC360">
        <v>1678481775.6</v>
      </c>
      <c r="DD360">
        <v>1678481780.6</v>
      </c>
      <c r="DE360">
        <v>0</v>
      </c>
      <c r="DF360">
        <v>1.339</v>
      </c>
      <c r="DG360">
        <v>0.082</v>
      </c>
      <c r="DH360">
        <v>-1.99</v>
      </c>
      <c r="DI360">
        <v>-0.032</v>
      </c>
      <c r="DJ360">
        <v>420</v>
      </c>
      <c r="DK360">
        <v>29</v>
      </c>
      <c r="DL360">
        <v>0.33</v>
      </c>
      <c r="DM360">
        <v>0.22</v>
      </c>
      <c r="DN360">
        <v>-30.41596829268293</v>
      </c>
      <c r="DO360">
        <v>-16.59506341463415</v>
      </c>
      <c r="DP360">
        <v>1.726401737498706</v>
      </c>
      <c r="DQ360">
        <v>0</v>
      </c>
      <c r="DR360">
        <v>1.59348487804878</v>
      </c>
      <c r="DS360">
        <v>-0.5212739372822333</v>
      </c>
      <c r="DT360">
        <v>0.05159047728928613</v>
      </c>
      <c r="DU360">
        <v>0</v>
      </c>
      <c r="DV360">
        <v>0</v>
      </c>
      <c r="DW360">
        <v>2</v>
      </c>
      <c r="DX360" t="s">
        <v>365</v>
      </c>
      <c r="DY360">
        <v>2.98066</v>
      </c>
      <c r="DZ360">
        <v>2.71533</v>
      </c>
      <c r="EA360">
        <v>0.10578</v>
      </c>
      <c r="EB360">
        <v>0.109316</v>
      </c>
      <c r="EC360">
        <v>0.12365</v>
      </c>
      <c r="ED360">
        <v>0.116831</v>
      </c>
      <c r="EE360">
        <v>28341.7</v>
      </c>
      <c r="EF360">
        <v>28329.8</v>
      </c>
      <c r="EG360">
        <v>29470.7</v>
      </c>
      <c r="EH360">
        <v>29425.2</v>
      </c>
      <c r="EI360">
        <v>34212.5</v>
      </c>
      <c r="EJ360">
        <v>34521.2</v>
      </c>
      <c r="EK360">
        <v>41519.6</v>
      </c>
      <c r="EL360">
        <v>41918.4</v>
      </c>
      <c r="EM360">
        <v>1.94897</v>
      </c>
      <c r="EN360">
        <v>1.88195</v>
      </c>
      <c r="EO360">
        <v>0.183251</v>
      </c>
      <c r="EP360">
        <v>0</v>
      </c>
      <c r="EQ360">
        <v>32.0162</v>
      </c>
      <c r="ER360">
        <v>999.9</v>
      </c>
      <c r="ES360">
        <v>50.9</v>
      </c>
      <c r="ET360">
        <v>33.3</v>
      </c>
      <c r="EU360">
        <v>28.7552</v>
      </c>
      <c r="EV360">
        <v>63.2653</v>
      </c>
      <c r="EW360">
        <v>31.7468</v>
      </c>
      <c r="EX360">
        <v>1</v>
      </c>
      <c r="EY360">
        <v>0.092373</v>
      </c>
      <c r="EZ360">
        <v>-2.27273</v>
      </c>
      <c r="FA360">
        <v>20.3239</v>
      </c>
      <c r="FB360">
        <v>5.21594</v>
      </c>
      <c r="FC360">
        <v>12.0099</v>
      </c>
      <c r="FD360">
        <v>4.988</v>
      </c>
      <c r="FE360">
        <v>3.28833</v>
      </c>
      <c r="FF360">
        <v>9999</v>
      </c>
      <c r="FG360">
        <v>9999</v>
      </c>
      <c r="FH360">
        <v>9999</v>
      </c>
      <c r="FI360">
        <v>999.9</v>
      </c>
      <c r="FJ360">
        <v>1.86754</v>
      </c>
      <c r="FK360">
        <v>1.86661</v>
      </c>
      <c r="FL360">
        <v>1.86609</v>
      </c>
      <c r="FM360">
        <v>1.86599</v>
      </c>
      <c r="FN360">
        <v>1.86783</v>
      </c>
      <c r="FO360">
        <v>1.87027</v>
      </c>
      <c r="FP360">
        <v>1.8689</v>
      </c>
      <c r="FQ360">
        <v>1.87039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-3.755</v>
      </c>
      <c r="GF360">
        <v>-0.1041</v>
      </c>
      <c r="GG360">
        <v>-2.056217051124162</v>
      </c>
      <c r="GH360">
        <v>-0.003737517340571005</v>
      </c>
      <c r="GI360">
        <v>5.982085394622747E-07</v>
      </c>
      <c r="GJ360">
        <v>-1.391655459703326E-10</v>
      </c>
      <c r="GK360">
        <v>-0.1041177506153227</v>
      </c>
      <c r="GL360">
        <v>0</v>
      </c>
      <c r="GM360">
        <v>0</v>
      </c>
      <c r="GN360">
        <v>0</v>
      </c>
      <c r="GO360">
        <v>3</v>
      </c>
      <c r="GP360">
        <v>2314</v>
      </c>
      <c r="GQ360">
        <v>1</v>
      </c>
      <c r="GR360">
        <v>27</v>
      </c>
      <c r="GS360">
        <v>5606.6</v>
      </c>
      <c r="GT360">
        <v>5606.5</v>
      </c>
      <c r="GU360">
        <v>1.28418</v>
      </c>
      <c r="GV360">
        <v>2.23389</v>
      </c>
      <c r="GW360">
        <v>1.39648</v>
      </c>
      <c r="GX360">
        <v>2.34985</v>
      </c>
      <c r="GY360">
        <v>1.49536</v>
      </c>
      <c r="GZ360">
        <v>2.42798</v>
      </c>
      <c r="HA360">
        <v>38.575</v>
      </c>
      <c r="HB360">
        <v>24.0525</v>
      </c>
      <c r="HC360">
        <v>18</v>
      </c>
      <c r="HD360">
        <v>531.621</v>
      </c>
      <c r="HE360">
        <v>442.855</v>
      </c>
      <c r="HF360">
        <v>34.4853</v>
      </c>
      <c r="HG360">
        <v>28.7332</v>
      </c>
      <c r="HH360">
        <v>30.0004</v>
      </c>
      <c r="HI360">
        <v>28.5473</v>
      </c>
      <c r="HJ360">
        <v>28.4597</v>
      </c>
      <c r="HK360">
        <v>25.7113</v>
      </c>
      <c r="HL360">
        <v>0</v>
      </c>
      <c r="HM360">
        <v>100</v>
      </c>
      <c r="HN360">
        <v>34.6721</v>
      </c>
      <c r="HO360">
        <v>539.9880000000001</v>
      </c>
      <c r="HP360">
        <v>28.8482</v>
      </c>
      <c r="HQ360">
        <v>100.791</v>
      </c>
      <c r="HR360">
        <v>100.687</v>
      </c>
    </row>
    <row r="361" spans="1:226">
      <c r="A361">
        <v>345</v>
      </c>
      <c r="B361">
        <v>1678818173.6</v>
      </c>
      <c r="C361">
        <v>7854.5</v>
      </c>
      <c r="D361" t="s">
        <v>1051</v>
      </c>
      <c r="E361" t="s">
        <v>1052</v>
      </c>
      <c r="F361">
        <v>5</v>
      </c>
      <c r="G361" t="s">
        <v>796</v>
      </c>
      <c r="H361" t="s">
        <v>354</v>
      </c>
      <c r="I361">
        <v>1678818165.814285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539.076222628046</v>
      </c>
      <c r="AK361">
        <v>514.3033999999997</v>
      </c>
      <c r="AL361">
        <v>3.377709578533569</v>
      </c>
      <c r="AM361">
        <v>64.510054253129</v>
      </c>
      <c r="AN361">
        <f>(AP361 - AO361 + BO361*1E3/(8.314*(BQ361+273.15)) * AR361/BN361 * AQ361) * BN361/(100*BB361) * 1000/(1000 - AP361)</f>
        <v>0</v>
      </c>
      <c r="AO361">
        <v>27.83924432065707</v>
      </c>
      <c r="AP361">
        <v>29.32168060606061</v>
      </c>
      <c r="AQ361">
        <v>-0.003219357231765783</v>
      </c>
      <c r="AR361">
        <v>112.3375655850338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3.21</v>
      </c>
      <c r="BC361">
        <v>0.5</v>
      </c>
      <c r="BD361" t="s">
        <v>355</v>
      </c>
      <c r="BE361">
        <v>2</v>
      </c>
      <c r="BF361" t="b">
        <v>1</v>
      </c>
      <c r="BG361">
        <v>1678818165.814285</v>
      </c>
      <c r="BH361">
        <v>475.5834285714285</v>
      </c>
      <c r="BI361">
        <v>507.7411071428572</v>
      </c>
      <c r="BJ361">
        <v>29.36680357142857</v>
      </c>
      <c r="BK361">
        <v>27.83880714285715</v>
      </c>
      <c r="BL361">
        <v>479.3089642857143</v>
      </c>
      <c r="BM361">
        <v>29.47091785714286</v>
      </c>
      <c r="BN361">
        <v>500.0684285714286</v>
      </c>
      <c r="BO361">
        <v>90.94848928571427</v>
      </c>
      <c r="BP361">
        <v>0.1000352571428571</v>
      </c>
      <c r="BQ361">
        <v>34.30303571428571</v>
      </c>
      <c r="BR361">
        <v>35.00155714285715</v>
      </c>
      <c r="BS361">
        <v>999.9000000000002</v>
      </c>
      <c r="BT361">
        <v>0</v>
      </c>
      <c r="BU361">
        <v>0</v>
      </c>
      <c r="BV361">
        <v>9998.342142857146</v>
      </c>
      <c r="BW361">
        <v>0</v>
      </c>
      <c r="BX361">
        <v>7.721912142857144</v>
      </c>
      <c r="BY361">
        <v>-32.15766071428571</v>
      </c>
      <c r="BZ361">
        <v>489.9718928571428</v>
      </c>
      <c r="CA361">
        <v>522.2808214285715</v>
      </c>
      <c r="CB361">
        <v>1.527980357142857</v>
      </c>
      <c r="CC361">
        <v>507.7411071428572</v>
      </c>
      <c r="CD361">
        <v>27.83880714285715</v>
      </c>
      <c r="CE361">
        <v>2.670866071428572</v>
      </c>
      <c r="CF361">
        <v>2.531898928571429</v>
      </c>
      <c r="CG361">
        <v>22.10695357142857</v>
      </c>
      <c r="CH361">
        <v>21.23301428571428</v>
      </c>
      <c r="CI361">
        <v>2000.006428571429</v>
      </c>
      <c r="CJ361">
        <v>0.9800034285714284</v>
      </c>
      <c r="CK361">
        <v>0.01999617142857143</v>
      </c>
      <c r="CL361">
        <v>0</v>
      </c>
      <c r="CM361">
        <v>2.302742857142857</v>
      </c>
      <c r="CN361">
        <v>0</v>
      </c>
      <c r="CO361">
        <v>9313.687857142857</v>
      </c>
      <c r="CP361">
        <v>16749.53571428572</v>
      </c>
      <c r="CQ361">
        <v>39.53542857142857</v>
      </c>
      <c r="CR361">
        <v>40</v>
      </c>
      <c r="CS361">
        <v>39.39271428571429</v>
      </c>
      <c r="CT361">
        <v>39.375</v>
      </c>
      <c r="CU361">
        <v>39.30314285714285</v>
      </c>
      <c r="CV361">
        <v>1960.014642857143</v>
      </c>
      <c r="CW361">
        <v>39.99178571428571</v>
      </c>
      <c r="CX361">
        <v>0</v>
      </c>
      <c r="CY361">
        <v>1678818178.5</v>
      </c>
      <c r="CZ361">
        <v>0</v>
      </c>
      <c r="DA361">
        <v>0</v>
      </c>
      <c r="DB361" t="s">
        <v>356</v>
      </c>
      <c r="DC361">
        <v>1678481775.6</v>
      </c>
      <c r="DD361">
        <v>1678481780.6</v>
      </c>
      <c r="DE361">
        <v>0</v>
      </c>
      <c r="DF361">
        <v>1.339</v>
      </c>
      <c r="DG361">
        <v>0.082</v>
      </c>
      <c r="DH361">
        <v>-1.99</v>
      </c>
      <c r="DI361">
        <v>-0.032</v>
      </c>
      <c r="DJ361">
        <v>420</v>
      </c>
      <c r="DK361">
        <v>29</v>
      </c>
      <c r="DL361">
        <v>0.33</v>
      </c>
      <c r="DM361">
        <v>0.22</v>
      </c>
      <c r="DN361">
        <v>-31.76414999999999</v>
      </c>
      <c r="DO361">
        <v>-9.736550093808564</v>
      </c>
      <c r="DP361">
        <v>0.9659856129881025</v>
      </c>
      <c r="DQ361">
        <v>0</v>
      </c>
      <c r="DR361">
        <v>1.54678425</v>
      </c>
      <c r="DS361">
        <v>-0.438461200750473</v>
      </c>
      <c r="DT361">
        <v>0.0422912204179248</v>
      </c>
      <c r="DU361">
        <v>0</v>
      </c>
      <c r="DV361">
        <v>0</v>
      </c>
      <c r="DW361">
        <v>2</v>
      </c>
      <c r="DX361" t="s">
        <v>365</v>
      </c>
      <c r="DY361">
        <v>2.98052</v>
      </c>
      <c r="DZ361">
        <v>2.71577</v>
      </c>
      <c r="EA361">
        <v>0.108391</v>
      </c>
      <c r="EB361">
        <v>0.111814</v>
      </c>
      <c r="EC361">
        <v>0.123569</v>
      </c>
      <c r="ED361">
        <v>0.116829</v>
      </c>
      <c r="EE361">
        <v>28258.6</v>
      </c>
      <c r="EF361">
        <v>28250.7</v>
      </c>
      <c r="EG361">
        <v>29470.3</v>
      </c>
      <c r="EH361">
        <v>29425.6</v>
      </c>
      <c r="EI361">
        <v>34215.4</v>
      </c>
      <c r="EJ361">
        <v>34522</v>
      </c>
      <c r="EK361">
        <v>41519.1</v>
      </c>
      <c r="EL361">
        <v>41919.2</v>
      </c>
      <c r="EM361">
        <v>1.949</v>
      </c>
      <c r="EN361">
        <v>1.88153</v>
      </c>
      <c r="EO361">
        <v>0.185225</v>
      </c>
      <c r="EP361">
        <v>0</v>
      </c>
      <c r="EQ361">
        <v>32.004</v>
      </c>
      <c r="ER361">
        <v>999.9</v>
      </c>
      <c r="ES361">
        <v>50.9</v>
      </c>
      <c r="ET361">
        <v>33.3</v>
      </c>
      <c r="EU361">
        <v>28.7552</v>
      </c>
      <c r="EV361">
        <v>63.0953</v>
      </c>
      <c r="EW361">
        <v>31.4143</v>
      </c>
      <c r="EX361">
        <v>1</v>
      </c>
      <c r="EY361">
        <v>0.0939253</v>
      </c>
      <c r="EZ361">
        <v>-2.47277</v>
      </c>
      <c r="FA361">
        <v>20.3217</v>
      </c>
      <c r="FB361">
        <v>5.21759</v>
      </c>
      <c r="FC361">
        <v>12.0099</v>
      </c>
      <c r="FD361">
        <v>4.9887</v>
      </c>
      <c r="FE361">
        <v>3.2885</v>
      </c>
      <c r="FF361">
        <v>9999</v>
      </c>
      <c r="FG361">
        <v>9999</v>
      </c>
      <c r="FH361">
        <v>9999</v>
      </c>
      <c r="FI361">
        <v>999.9</v>
      </c>
      <c r="FJ361">
        <v>1.86757</v>
      </c>
      <c r="FK361">
        <v>1.86661</v>
      </c>
      <c r="FL361">
        <v>1.86606</v>
      </c>
      <c r="FM361">
        <v>1.866</v>
      </c>
      <c r="FN361">
        <v>1.86783</v>
      </c>
      <c r="FO361">
        <v>1.87027</v>
      </c>
      <c r="FP361">
        <v>1.8689</v>
      </c>
      <c r="FQ361">
        <v>1.87035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-3.808</v>
      </c>
      <c r="GF361">
        <v>-0.1041</v>
      </c>
      <c r="GG361">
        <v>-2.056217051124162</v>
      </c>
      <c r="GH361">
        <v>-0.003737517340571005</v>
      </c>
      <c r="GI361">
        <v>5.982085394622747E-07</v>
      </c>
      <c r="GJ361">
        <v>-1.391655459703326E-10</v>
      </c>
      <c r="GK361">
        <v>-0.1041177506153227</v>
      </c>
      <c r="GL361">
        <v>0</v>
      </c>
      <c r="GM361">
        <v>0</v>
      </c>
      <c r="GN361">
        <v>0</v>
      </c>
      <c r="GO361">
        <v>3</v>
      </c>
      <c r="GP361">
        <v>2314</v>
      </c>
      <c r="GQ361">
        <v>1</v>
      </c>
      <c r="GR361">
        <v>27</v>
      </c>
      <c r="GS361">
        <v>5606.6</v>
      </c>
      <c r="GT361">
        <v>5606.6</v>
      </c>
      <c r="GU361">
        <v>1.31592</v>
      </c>
      <c r="GV361">
        <v>2.23755</v>
      </c>
      <c r="GW361">
        <v>1.39648</v>
      </c>
      <c r="GX361">
        <v>2.35107</v>
      </c>
      <c r="GY361">
        <v>1.49536</v>
      </c>
      <c r="GZ361">
        <v>2.50977</v>
      </c>
      <c r="HA361">
        <v>38.575</v>
      </c>
      <c r="HB361">
        <v>24.0612</v>
      </c>
      <c r="HC361">
        <v>18</v>
      </c>
      <c r="HD361">
        <v>531.665</v>
      </c>
      <c r="HE361">
        <v>442.613</v>
      </c>
      <c r="HF361">
        <v>34.6415</v>
      </c>
      <c r="HG361">
        <v>28.7363</v>
      </c>
      <c r="HH361">
        <v>30.001</v>
      </c>
      <c r="HI361">
        <v>28.5504</v>
      </c>
      <c r="HJ361">
        <v>28.4621</v>
      </c>
      <c r="HK361">
        <v>26.3267</v>
      </c>
      <c r="HL361">
        <v>0</v>
      </c>
      <c r="HM361">
        <v>100</v>
      </c>
      <c r="HN361">
        <v>34.6791</v>
      </c>
      <c r="HO361">
        <v>553.639</v>
      </c>
      <c r="HP361">
        <v>28.8482</v>
      </c>
      <c r="HQ361">
        <v>100.79</v>
      </c>
      <c r="HR361">
        <v>100.688</v>
      </c>
    </row>
    <row r="362" spans="1:226">
      <c r="A362">
        <v>346</v>
      </c>
      <c r="B362">
        <v>1678818178.6</v>
      </c>
      <c r="C362">
        <v>7859.5</v>
      </c>
      <c r="D362" t="s">
        <v>1053</v>
      </c>
      <c r="E362" t="s">
        <v>1054</v>
      </c>
      <c r="F362">
        <v>5</v>
      </c>
      <c r="G362" t="s">
        <v>796</v>
      </c>
      <c r="H362" t="s">
        <v>354</v>
      </c>
      <c r="I362">
        <v>1678818171.1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556.3153912191959</v>
      </c>
      <c r="AK362">
        <v>531.2924</v>
      </c>
      <c r="AL362">
        <v>3.397931997247831</v>
      </c>
      <c r="AM362">
        <v>64.510054253129</v>
      </c>
      <c r="AN362">
        <f>(AP362 - AO362 + BO362*1E3/(8.314*(BQ362+273.15)) * AR362/BN362 * AQ362) * BN362/(100*BB362) * 1000/(1000 - AP362)</f>
        <v>0</v>
      </c>
      <c r="AO362">
        <v>27.83962169079587</v>
      </c>
      <c r="AP362">
        <v>29.29827939393941</v>
      </c>
      <c r="AQ362">
        <v>-0.003961876511592114</v>
      </c>
      <c r="AR362">
        <v>112.3375655850338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3.21</v>
      </c>
      <c r="BC362">
        <v>0.5</v>
      </c>
      <c r="BD362" t="s">
        <v>355</v>
      </c>
      <c r="BE362">
        <v>2</v>
      </c>
      <c r="BF362" t="b">
        <v>1</v>
      </c>
      <c r="BG362">
        <v>1678818171.1</v>
      </c>
      <c r="BH362">
        <v>492.6804074074074</v>
      </c>
      <c r="BI362">
        <v>525.513962962963</v>
      </c>
      <c r="BJ362">
        <v>29.33432962962963</v>
      </c>
      <c r="BK362">
        <v>27.83884444444445</v>
      </c>
      <c r="BL362">
        <v>496.4617037037038</v>
      </c>
      <c r="BM362">
        <v>29.43844074074075</v>
      </c>
      <c r="BN362">
        <v>500.0848888888889</v>
      </c>
      <c r="BO362">
        <v>90.94778518518518</v>
      </c>
      <c r="BP362">
        <v>0.1000351333333333</v>
      </c>
      <c r="BQ362">
        <v>34.29834074074073</v>
      </c>
      <c r="BR362">
        <v>34.99306666666667</v>
      </c>
      <c r="BS362">
        <v>999.9000000000001</v>
      </c>
      <c r="BT362">
        <v>0</v>
      </c>
      <c r="BU362">
        <v>0</v>
      </c>
      <c r="BV362">
        <v>9993.352962962965</v>
      </c>
      <c r="BW362">
        <v>0</v>
      </c>
      <c r="BX362">
        <v>7.737801111111111</v>
      </c>
      <c r="BY362">
        <v>-32.83357777777778</v>
      </c>
      <c r="BZ362">
        <v>507.5691481481481</v>
      </c>
      <c r="CA362">
        <v>540.5625555555556</v>
      </c>
      <c r="CB362">
        <v>1.495475925925926</v>
      </c>
      <c r="CC362">
        <v>525.513962962963</v>
      </c>
      <c r="CD362">
        <v>27.83884444444445</v>
      </c>
      <c r="CE362">
        <v>2.667892222222222</v>
      </c>
      <c r="CF362">
        <v>2.531881481481481</v>
      </c>
      <c r="CG362">
        <v>22.08867037037036</v>
      </c>
      <c r="CH362">
        <v>21.23290740740741</v>
      </c>
      <c r="CI362">
        <v>2000.00962962963</v>
      </c>
      <c r="CJ362">
        <v>0.9800034444444443</v>
      </c>
      <c r="CK362">
        <v>0.01999615555555556</v>
      </c>
      <c r="CL362">
        <v>0</v>
      </c>
      <c r="CM362">
        <v>2.314318518518518</v>
      </c>
      <c r="CN362">
        <v>0</v>
      </c>
      <c r="CO362">
        <v>9310.378518518517</v>
      </c>
      <c r="CP362">
        <v>16749.55185185185</v>
      </c>
      <c r="CQ362">
        <v>39.52985185185185</v>
      </c>
      <c r="CR362">
        <v>40</v>
      </c>
      <c r="CS362">
        <v>39.40025925925925</v>
      </c>
      <c r="CT362">
        <v>39.375</v>
      </c>
      <c r="CU362">
        <v>39.3074074074074</v>
      </c>
      <c r="CV362">
        <v>1960.018518518518</v>
      </c>
      <c r="CW362">
        <v>39.99111111111111</v>
      </c>
      <c r="CX362">
        <v>0</v>
      </c>
      <c r="CY362">
        <v>1678818183.9</v>
      </c>
      <c r="CZ362">
        <v>0</v>
      </c>
      <c r="DA362">
        <v>0</v>
      </c>
      <c r="DB362" t="s">
        <v>356</v>
      </c>
      <c r="DC362">
        <v>1678481775.6</v>
      </c>
      <c r="DD362">
        <v>1678481780.6</v>
      </c>
      <c r="DE362">
        <v>0</v>
      </c>
      <c r="DF362">
        <v>1.339</v>
      </c>
      <c r="DG362">
        <v>0.082</v>
      </c>
      <c r="DH362">
        <v>-1.99</v>
      </c>
      <c r="DI362">
        <v>-0.032</v>
      </c>
      <c r="DJ362">
        <v>420</v>
      </c>
      <c r="DK362">
        <v>29</v>
      </c>
      <c r="DL362">
        <v>0.33</v>
      </c>
      <c r="DM362">
        <v>0.22</v>
      </c>
      <c r="DN362">
        <v>-32.4126925</v>
      </c>
      <c r="DO362">
        <v>-7.394281801125624</v>
      </c>
      <c r="DP362">
        <v>0.7723312017481553</v>
      </c>
      <c r="DQ362">
        <v>0</v>
      </c>
      <c r="DR362">
        <v>1.51325975</v>
      </c>
      <c r="DS362">
        <v>-0.3704705065666074</v>
      </c>
      <c r="DT362">
        <v>0.03579270850938079</v>
      </c>
      <c r="DU362">
        <v>0</v>
      </c>
      <c r="DV362">
        <v>0</v>
      </c>
      <c r="DW362">
        <v>2</v>
      </c>
      <c r="DX362" t="s">
        <v>365</v>
      </c>
      <c r="DY362">
        <v>2.98022</v>
      </c>
      <c r="DZ362">
        <v>2.71561</v>
      </c>
      <c r="EA362">
        <v>0.110963</v>
      </c>
      <c r="EB362">
        <v>0.114341</v>
      </c>
      <c r="EC362">
        <v>0.1235</v>
      </c>
      <c r="ED362">
        <v>0.116829</v>
      </c>
      <c r="EE362">
        <v>28177</v>
      </c>
      <c r="EF362">
        <v>28170.3</v>
      </c>
      <c r="EG362">
        <v>29470.3</v>
      </c>
      <c r="EH362">
        <v>29425.6</v>
      </c>
      <c r="EI362">
        <v>34218</v>
      </c>
      <c r="EJ362">
        <v>34522</v>
      </c>
      <c r="EK362">
        <v>41518.9</v>
      </c>
      <c r="EL362">
        <v>41919.2</v>
      </c>
      <c r="EM362">
        <v>1.94872</v>
      </c>
      <c r="EN362">
        <v>1.88175</v>
      </c>
      <c r="EO362">
        <v>0.185311</v>
      </c>
      <c r="EP362">
        <v>0</v>
      </c>
      <c r="EQ362">
        <v>31.9903</v>
      </c>
      <c r="ER362">
        <v>999.9</v>
      </c>
      <c r="ES362">
        <v>51</v>
      </c>
      <c r="ET362">
        <v>33.3</v>
      </c>
      <c r="EU362">
        <v>28.8132</v>
      </c>
      <c r="EV362">
        <v>62.8953</v>
      </c>
      <c r="EW362">
        <v>32.0833</v>
      </c>
      <c r="EX362">
        <v>1</v>
      </c>
      <c r="EY362">
        <v>0.0935569</v>
      </c>
      <c r="EZ362">
        <v>-2.30046</v>
      </c>
      <c r="FA362">
        <v>20.324</v>
      </c>
      <c r="FB362">
        <v>5.21654</v>
      </c>
      <c r="FC362">
        <v>12.0099</v>
      </c>
      <c r="FD362">
        <v>4.9881</v>
      </c>
      <c r="FE362">
        <v>3.2884</v>
      </c>
      <c r="FF362">
        <v>9999</v>
      </c>
      <c r="FG362">
        <v>9999</v>
      </c>
      <c r="FH362">
        <v>9999</v>
      </c>
      <c r="FI362">
        <v>999.9</v>
      </c>
      <c r="FJ362">
        <v>1.86755</v>
      </c>
      <c r="FK362">
        <v>1.86661</v>
      </c>
      <c r="FL362">
        <v>1.86608</v>
      </c>
      <c r="FM362">
        <v>1.866</v>
      </c>
      <c r="FN362">
        <v>1.86785</v>
      </c>
      <c r="FO362">
        <v>1.87027</v>
      </c>
      <c r="FP362">
        <v>1.8689</v>
      </c>
      <c r="FQ362">
        <v>1.87037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-3.862</v>
      </c>
      <c r="GF362">
        <v>-0.1041</v>
      </c>
      <c r="GG362">
        <v>-2.056217051124162</v>
      </c>
      <c r="GH362">
        <v>-0.003737517340571005</v>
      </c>
      <c r="GI362">
        <v>5.982085394622747E-07</v>
      </c>
      <c r="GJ362">
        <v>-1.391655459703326E-10</v>
      </c>
      <c r="GK362">
        <v>-0.1041177506153227</v>
      </c>
      <c r="GL362">
        <v>0</v>
      </c>
      <c r="GM362">
        <v>0</v>
      </c>
      <c r="GN362">
        <v>0</v>
      </c>
      <c r="GO362">
        <v>3</v>
      </c>
      <c r="GP362">
        <v>2314</v>
      </c>
      <c r="GQ362">
        <v>1</v>
      </c>
      <c r="GR362">
        <v>27</v>
      </c>
      <c r="GS362">
        <v>5606.7</v>
      </c>
      <c r="GT362">
        <v>5606.6</v>
      </c>
      <c r="GU362">
        <v>1.34766</v>
      </c>
      <c r="GV362">
        <v>2.23022</v>
      </c>
      <c r="GW362">
        <v>1.39771</v>
      </c>
      <c r="GX362">
        <v>2.34985</v>
      </c>
      <c r="GY362">
        <v>1.49536</v>
      </c>
      <c r="GZ362">
        <v>2.54395</v>
      </c>
      <c r="HA362">
        <v>38.575</v>
      </c>
      <c r="HB362">
        <v>24.0612</v>
      </c>
      <c r="HC362">
        <v>18</v>
      </c>
      <c r="HD362">
        <v>531.501</v>
      </c>
      <c r="HE362">
        <v>442.766</v>
      </c>
      <c r="HF362">
        <v>34.6918</v>
      </c>
      <c r="HG362">
        <v>28.7393</v>
      </c>
      <c r="HH362">
        <v>30.0002</v>
      </c>
      <c r="HI362">
        <v>28.5527</v>
      </c>
      <c r="HJ362">
        <v>28.4641</v>
      </c>
      <c r="HK362">
        <v>26.9947</v>
      </c>
      <c r="HL362">
        <v>0</v>
      </c>
      <c r="HM362">
        <v>100</v>
      </c>
      <c r="HN362">
        <v>34.6818</v>
      </c>
      <c r="HO362">
        <v>573.684</v>
      </c>
      <c r="HP362">
        <v>28.8482</v>
      </c>
      <c r="HQ362">
        <v>100.79</v>
      </c>
      <c r="HR362">
        <v>100.688</v>
      </c>
    </row>
    <row r="363" spans="1:226">
      <c r="A363">
        <v>347</v>
      </c>
      <c r="B363">
        <v>1678818183.6</v>
      </c>
      <c r="C363">
        <v>7864.5</v>
      </c>
      <c r="D363" t="s">
        <v>1055</v>
      </c>
      <c r="E363" t="s">
        <v>1056</v>
      </c>
      <c r="F363">
        <v>5</v>
      </c>
      <c r="G363" t="s">
        <v>796</v>
      </c>
      <c r="H363" t="s">
        <v>354</v>
      </c>
      <c r="I363">
        <v>1678818175.814285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573.6431314759908</v>
      </c>
      <c r="AK363">
        <v>548.3744060606062</v>
      </c>
      <c r="AL363">
        <v>3.423841948861999</v>
      </c>
      <c r="AM363">
        <v>64.510054253129</v>
      </c>
      <c r="AN363">
        <f>(AP363 - AO363 + BO363*1E3/(8.314*(BQ363+273.15)) * AR363/BN363 * AQ363) * BN363/(100*BB363) * 1000/(1000 - AP363)</f>
        <v>0</v>
      </c>
      <c r="AO363">
        <v>27.8380758419346</v>
      </c>
      <c r="AP363">
        <v>29.27275575757574</v>
      </c>
      <c r="AQ363">
        <v>-0.005594162386613797</v>
      </c>
      <c r="AR363">
        <v>112.3375655850338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3.21</v>
      </c>
      <c r="BC363">
        <v>0.5</v>
      </c>
      <c r="BD363" t="s">
        <v>355</v>
      </c>
      <c r="BE363">
        <v>2</v>
      </c>
      <c r="BF363" t="b">
        <v>1</v>
      </c>
      <c r="BG363">
        <v>1678818175.814285</v>
      </c>
      <c r="BH363">
        <v>508.2114642857142</v>
      </c>
      <c r="BI363">
        <v>541.3565714285714</v>
      </c>
      <c r="BJ363">
        <v>29.309325</v>
      </c>
      <c r="BK363">
        <v>27.83891428571428</v>
      </c>
      <c r="BL363">
        <v>512.0431428571428</v>
      </c>
      <c r="BM363">
        <v>29.41343928571428</v>
      </c>
      <c r="BN363">
        <v>500.0674642857143</v>
      </c>
      <c r="BO363">
        <v>90.94771071428571</v>
      </c>
      <c r="BP363">
        <v>0.09997180714285714</v>
      </c>
      <c r="BQ363">
        <v>34.299975</v>
      </c>
      <c r="BR363">
        <v>34.99063928571429</v>
      </c>
      <c r="BS363">
        <v>999.9000000000002</v>
      </c>
      <c r="BT363">
        <v>0</v>
      </c>
      <c r="BU363">
        <v>0</v>
      </c>
      <c r="BV363">
        <v>9999.788214285716</v>
      </c>
      <c r="BW363">
        <v>0</v>
      </c>
      <c r="BX363">
        <v>7.750166785714286</v>
      </c>
      <c r="BY363">
        <v>-33.14512142857144</v>
      </c>
      <c r="BZ363">
        <v>523.5560714285714</v>
      </c>
      <c r="CA363">
        <v>556.8588571428571</v>
      </c>
      <c r="CB363">
        <v>1.470401428571428</v>
      </c>
      <c r="CC363">
        <v>541.3565714285714</v>
      </c>
      <c r="CD363">
        <v>27.83891428571428</v>
      </c>
      <c r="CE363">
        <v>2.665615714285714</v>
      </c>
      <c r="CF363">
        <v>2.531885357142857</v>
      </c>
      <c r="CG363">
        <v>22.07466428571428</v>
      </c>
      <c r="CH363">
        <v>21.23292857142857</v>
      </c>
      <c r="CI363">
        <v>2000.024285714286</v>
      </c>
      <c r="CJ363">
        <v>0.9800035357142856</v>
      </c>
      <c r="CK363">
        <v>0.01999606428571429</v>
      </c>
      <c r="CL363">
        <v>0</v>
      </c>
      <c r="CM363">
        <v>2.349246428571429</v>
      </c>
      <c r="CN363">
        <v>0</v>
      </c>
      <c r="CO363">
        <v>9308.301071428572</v>
      </c>
      <c r="CP363">
        <v>16749.68214285714</v>
      </c>
      <c r="CQ363">
        <v>39.51107142857143</v>
      </c>
      <c r="CR363">
        <v>40</v>
      </c>
      <c r="CS363">
        <v>39.3905</v>
      </c>
      <c r="CT363">
        <v>39.375</v>
      </c>
      <c r="CU363">
        <v>39.30535714285714</v>
      </c>
      <c r="CV363">
        <v>1960.033571428572</v>
      </c>
      <c r="CW363">
        <v>39.99071428571428</v>
      </c>
      <c r="CX363">
        <v>0</v>
      </c>
      <c r="CY363">
        <v>1678818188.7</v>
      </c>
      <c r="CZ363">
        <v>0</v>
      </c>
      <c r="DA363">
        <v>0</v>
      </c>
      <c r="DB363" t="s">
        <v>356</v>
      </c>
      <c r="DC363">
        <v>1678481775.6</v>
      </c>
      <c r="DD363">
        <v>1678481780.6</v>
      </c>
      <c r="DE363">
        <v>0</v>
      </c>
      <c r="DF363">
        <v>1.339</v>
      </c>
      <c r="DG363">
        <v>0.082</v>
      </c>
      <c r="DH363">
        <v>-1.99</v>
      </c>
      <c r="DI363">
        <v>-0.032</v>
      </c>
      <c r="DJ363">
        <v>420</v>
      </c>
      <c r="DK363">
        <v>29</v>
      </c>
      <c r="DL363">
        <v>0.33</v>
      </c>
      <c r="DM363">
        <v>0.22</v>
      </c>
      <c r="DN363">
        <v>-32.8717525</v>
      </c>
      <c r="DO363">
        <v>-4.758739587241947</v>
      </c>
      <c r="DP363">
        <v>0.5094750469785048</v>
      </c>
      <c r="DQ363">
        <v>0</v>
      </c>
      <c r="DR363">
        <v>1.48990275</v>
      </c>
      <c r="DS363">
        <v>-0.3262224765478462</v>
      </c>
      <c r="DT363">
        <v>0.03152117335914862</v>
      </c>
      <c r="DU363">
        <v>0</v>
      </c>
      <c r="DV363">
        <v>0</v>
      </c>
      <c r="DW363">
        <v>2</v>
      </c>
      <c r="DX363" t="s">
        <v>365</v>
      </c>
      <c r="DY363">
        <v>2.98045</v>
      </c>
      <c r="DZ363">
        <v>2.71578</v>
      </c>
      <c r="EA363">
        <v>0.113517</v>
      </c>
      <c r="EB363">
        <v>0.116821</v>
      </c>
      <c r="EC363">
        <v>0.123427</v>
      </c>
      <c r="ED363">
        <v>0.11683</v>
      </c>
      <c r="EE363">
        <v>28096.4</v>
      </c>
      <c r="EF363">
        <v>28091.2</v>
      </c>
      <c r="EG363">
        <v>29470.7</v>
      </c>
      <c r="EH363">
        <v>29425.4</v>
      </c>
      <c r="EI363">
        <v>34221.4</v>
      </c>
      <c r="EJ363">
        <v>34521.7</v>
      </c>
      <c r="EK363">
        <v>41519.4</v>
      </c>
      <c r="EL363">
        <v>41918.8</v>
      </c>
      <c r="EM363">
        <v>1.94885</v>
      </c>
      <c r="EN363">
        <v>1.88168</v>
      </c>
      <c r="EO363">
        <v>0.186082</v>
      </c>
      <c r="EP363">
        <v>0</v>
      </c>
      <c r="EQ363">
        <v>31.9788</v>
      </c>
      <c r="ER363">
        <v>999.9</v>
      </c>
      <c r="ES363">
        <v>51</v>
      </c>
      <c r="ET363">
        <v>33.3</v>
      </c>
      <c r="EU363">
        <v>28.811</v>
      </c>
      <c r="EV363">
        <v>63.1753</v>
      </c>
      <c r="EW363">
        <v>31.6787</v>
      </c>
      <c r="EX363">
        <v>1</v>
      </c>
      <c r="EY363">
        <v>0.0934096</v>
      </c>
      <c r="EZ363">
        <v>-2.22827</v>
      </c>
      <c r="FA363">
        <v>20.3252</v>
      </c>
      <c r="FB363">
        <v>5.21714</v>
      </c>
      <c r="FC363">
        <v>12.0099</v>
      </c>
      <c r="FD363">
        <v>4.9883</v>
      </c>
      <c r="FE363">
        <v>3.28845</v>
      </c>
      <c r="FF363">
        <v>9999</v>
      </c>
      <c r="FG363">
        <v>9999</v>
      </c>
      <c r="FH363">
        <v>9999</v>
      </c>
      <c r="FI363">
        <v>999.9</v>
      </c>
      <c r="FJ363">
        <v>1.86754</v>
      </c>
      <c r="FK363">
        <v>1.86662</v>
      </c>
      <c r="FL363">
        <v>1.86608</v>
      </c>
      <c r="FM363">
        <v>1.866</v>
      </c>
      <c r="FN363">
        <v>1.86784</v>
      </c>
      <c r="FO363">
        <v>1.87027</v>
      </c>
      <c r="FP363">
        <v>1.8689</v>
      </c>
      <c r="FQ363">
        <v>1.8704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-3.915</v>
      </c>
      <c r="GF363">
        <v>-0.1041</v>
      </c>
      <c r="GG363">
        <v>-2.056217051124162</v>
      </c>
      <c r="GH363">
        <v>-0.003737517340571005</v>
      </c>
      <c r="GI363">
        <v>5.982085394622747E-07</v>
      </c>
      <c r="GJ363">
        <v>-1.391655459703326E-10</v>
      </c>
      <c r="GK363">
        <v>-0.1041177506153227</v>
      </c>
      <c r="GL363">
        <v>0</v>
      </c>
      <c r="GM363">
        <v>0</v>
      </c>
      <c r="GN363">
        <v>0</v>
      </c>
      <c r="GO363">
        <v>3</v>
      </c>
      <c r="GP363">
        <v>2314</v>
      </c>
      <c r="GQ363">
        <v>1</v>
      </c>
      <c r="GR363">
        <v>27</v>
      </c>
      <c r="GS363">
        <v>5606.8</v>
      </c>
      <c r="GT363">
        <v>5606.7</v>
      </c>
      <c r="GU363">
        <v>1.37695</v>
      </c>
      <c r="GV363">
        <v>2.23145</v>
      </c>
      <c r="GW363">
        <v>1.39648</v>
      </c>
      <c r="GX363">
        <v>2.34741</v>
      </c>
      <c r="GY363">
        <v>1.49536</v>
      </c>
      <c r="GZ363">
        <v>2.49512</v>
      </c>
      <c r="HA363">
        <v>38.575</v>
      </c>
      <c r="HB363">
        <v>24.0612</v>
      </c>
      <c r="HC363">
        <v>18</v>
      </c>
      <c r="HD363">
        <v>531.612</v>
      </c>
      <c r="HE363">
        <v>442.738</v>
      </c>
      <c r="HF363">
        <v>34.6991</v>
      </c>
      <c r="HG363">
        <v>28.7418</v>
      </c>
      <c r="HH363">
        <v>30</v>
      </c>
      <c r="HI363">
        <v>28.5558</v>
      </c>
      <c r="HJ363">
        <v>28.4665</v>
      </c>
      <c r="HK363">
        <v>27.6033</v>
      </c>
      <c r="HL363">
        <v>0</v>
      </c>
      <c r="HM363">
        <v>100</v>
      </c>
      <c r="HN363">
        <v>34.6921</v>
      </c>
      <c r="HO363">
        <v>587.066</v>
      </c>
      <c r="HP363">
        <v>28.8482</v>
      </c>
      <c r="HQ363">
        <v>100.791</v>
      </c>
      <c r="HR363">
        <v>100.688</v>
      </c>
    </row>
    <row r="364" spans="1:226">
      <c r="A364">
        <v>348</v>
      </c>
      <c r="B364">
        <v>1678818188.6</v>
      </c>
      <c r="C364">
        <v>7869.5</v>
      </c>
      <c r="D364" t="s">
        <v>1057</v>
      </c>
      <c r="E364" t="s">
        <v>1058</v>
      </c>
      <c r="F364">
        <v>5</v>
      </c>
      <c r="G364" t="s">
        <v>796</v>
      </c>
      <c r="H364" t="s">
        <v>354</v>
      </c>
      <c r="I364">
        <v>1678818181.1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590.8484647298269</v>
      </c>
      <c r="AK364">
        <v>565.4773757575754</v>
      </c>
      <c r="AL364">
        <v>3.418158428034362</v>
      </c>
      <c r="AM364">
        <v>64.510054253129</v>
      </c>
      <c r="AN364">
        <f>(AP364 - AO364 + BO364*1E3/(8.314*(BQ364+273.15)) * AR364/BN364 * AQ364) * BN364/(100*BB364) * 1000/(1000 - AP364)</f>
        <v>0</v>
      </c>
      <c r="AO364">
        <v>27.84149044208164</v>
      </c>
      <c r="AP364">
        <v>29.24975575757576</v>
      </c>
      <c r="AQ364">
        <v>-0.001584930395420113</v>
      </c>
      <c r="AR364">
        <v>112.3375655850338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3.21</v>
      </c>
      <c r="BC364">
        <v>0.5</v>
      </c>
      <c r="BD364" t="s">
        <v>355</v>
      </c>
      <c r="BE364">
        <v>2</v>
      </c>
      <c r="BF364" t="b">
        <v>1</v>
      </c>
      <c r="BG364">
        <v>1678818181.1</v>
      </c>
      <c r="BH364">
        <v>525.6937037037037</v>
      </c>
      <c r="BI364">
        <v>559.0859259259259</v>
      </c>
      <c r="BJ364">
        <v>29.2834037037037</v>
      </c>
      <c r="BK364">
        <v>27.83943703703703</v>
      </c>
      <c r="BL364">
        <v>529.5820000000001</v>
      </c>
      <c r="BM364">
        <v>29.38752222222222</v>
      </c>
      <c r="BN364">
        <v>500.0746296296297</v>
      </c>
      <c r="BO364">
        <v>90.94777777777777</v>
      </c>
      <c r="BP364">
        <v>0.09994997037037036</v>
      </c>
      <c r="BQ364">
        <v>34.30488148148148</v>
      </c>
      <c r="BR364">
        <v>34.99223333333333</v>
      </c>
      <c r="BS364">
        <v>999.9000000000001</v>
      </c>
      <c r="BT364">
        <v>0</v>
      </c>
      <c r="BU364">
        <v>0</v>
      </c>
      <c r="BV364">
        <v>10006.43222222222</v>
      </c>
      <c r="BW364">
        <v>0</v>
      </c>
      <c r="BX364">
        <v>7.745034444444445</v>
      </c>
      <c r="BY364">
        <v>-33.3921962962963</v>
      </c>
      <c r="BZ364">
        <v>541.5517777777777</v>
      </c>
      <c r="CA364">
        <v>575.0962222222222</v>
      </c>
      <c r="CB364">
        <v>1.443962222222222</v>
      </c>
      <c r="CC364">
        <v>559.0859259259259</v>
      </c>
      <c r="CD364">
        <v>27.83943703703703</v>
      </c>
      <c r="CE364">
        <v>2.663260740740741</v>
      </c>
      <c r="CF364">
        <v>2.531934814814815</v>
      </c>
      <c r="CG364">
        <v>22.06015925925926</v>
      </c>
      <c r="CH364">
        <v>21.23324814814815</v>
      </c>
      <c r="CI364">
        <v>2000.02</v>
      </c>
      <c r="CJ364">
        <v>0.9800034444444443</v>
      </c>
      <c r="CK364">
        <v>0.01999615555555556</v>
      </c>
      <c r="CL364">
        <v>0</v>
      </c>
      <c r="CM364">
        <v>2.3123</v>
      </c>
      <c r="CN364">
        <v>0</v>
      </c>
      <c r="CO364">
        <v>9306.712592592594</v>
      </c>
      <c r="CP364">
        <v>16749.65185185185</v>
      </c>
      <c r="CQ364">
        <v>39.50459259259259</v>
      </c>
      <c r="CR364">
        <v>40</v>
      </c>
      <c r="CS364">
        <v>39.38648148148148</v>
      </c>
      <c r="CT364">
        <v>39.375</v>
      </c>
      <c r="CU364">
        <v>39.3051111111111</v>
      </c>
      <c r="CV364">
        <v>1960.02962962963</v>
      </c>
      <c r="CW364">
        <v>39.99037037037037</v>
      </c>
      <c r="CX364">
        <v>0</v>
      </c>
      <c r="CY364">
        <v>1678818193.5</v>
      </c>
      <c r="CZ364">
        <v>0</v>
      </c>
      <c r="DA364">
        <v>0</v>
      </c>
      <c r="DB364" t="s">
        <v>356</v>
      </c>
      <c r="DC364">
        <v>1678481775.6</v>
      </c>
      <c r="DD364">
        <v>1678481780.6</v>
      </c>
      <c r="DE364">
        <v>0</v>
      </c>
      <c r="DF364">
        <v>1.339</v>
      </c>
      <c r="DG364">
        <v>0.082</v>
      </c>
      <c r="DH364">
        <v>-1.99</v>
      </c>
      <c r="DI364">
        <v>-0.032</v>
      </c>
      <c r="DJ364">
        <v>420</v>
      </c>
      <c r="DK364">
        <v>29</v>
      </c>
      <c r="DL364">
        <v>0.33</v>
      </c>
      <c r="DM364">
        <v>0.22</v>
      </c>
      <c r="DN364">
        <v>-33.22309268292683</v>
      </c>
      <c r="DO364">
        <v>-2.669920557491304</v>
      </c>
      <c r="DP364">
        <v>0.2785024275326559</v>
      </c>
      <c r="DQ364">
        <v>0</v>
      </c>
      <c r="DR364">
        <v>1.461410243902439</v>
      </c>
      <c r="DS364">
        <v>-0.3019576306620207</v>
      </c>
      <c r="DT364">
        <v>0.02981069070699831</v>
      </c>
      <c r="DU364">
        <v>0</v>
      </c>
      <c r="DV364">
        <v>0</v>
      </c>
      <c r="DW364">
        <v>2</v>
      </c>
      <c r="DX364" t="s">
        <v>365</v>
      </c>
      <c r="DY364">
        <v>2.98063</v>
      </c>
      <c r="DZ364">
        <v>2.71576</v>
      </c>
      <c r="EA364">
        <v>0.116031</v>
      </c>
      <c r="EB364">
        <v>0.119269</v>
      </c>
      <c r="EC364">
        <v>0.12336</v>
      </c>
      <c r="ED364">
        <v>0.11684</v>
      </c>
      <c r="EE364">
        <v>28017.3</v>
      </c>
      <c r="EF364">
        <v>28012.9</v>
      </c>
      <c r="EG364">
        <v>29471.3</v>
      </c>
      <c r="EH364">
        <v>29425</v>
      </c>
      <c r="EI364">
        <v>34224.7</v>
      </c>
      <c r="EJ364">
        <v>34521.2</v>
      </c>
      <c r="EK364">
        <v>41520.2</v>
      </c>
      <c r="EL364">
        <v>41918.6</v>
      </c>
      <c r="EM364">
        <v>1.94888</v>
      </c>
      <c r="EN364">
        <v>1.88188</v>
      </c>
      <c r="EO364">
        <v>0.18746</v>
      </c>
      <c r="EP364">
        <v>0</v>
      </c>
      <c r="EQ364">
        <v>31.9687</v>
      </c>
      <c r="ER364">
        <v>999.9</v>
      </c>
      <c r="ES364">
        <v>51</v>
      </c>
      <c r="ET364">
        <v>33.3</v>
      </c>
      <c r="EU364">
        <v>28.8117</v>
      </c>
      <c r="EV364">
        <v>63.0653</v>
      </c>
      <c r="EW364">
        <v>31.5024</v>
      </c>
      <c r="EX364">
        <v>1</v>
      </c>
      <c r="EY364">
        <v>0.09338920000000001</v>
      </c>
      <c r="EZ364">
        <v>-2.21122</v>
      </c>
      <c r="FA364">
        <v>20.3256</v>
      </c>
      <c r="FB364">
        <v>5.21759</v>
      </c>
      <c r="FC364">
        <v>12.0099</v>
      </c>
      <c r="FD364">
        <v>4.9884</v>
      </c>
      <c r="FE364">
        <v>3.28855</v>
      </c>
      <c r="FF364">
        <v>9999</v>
      </c>
      <c r="FG364">
        <v>9999</v>
      </c>
      <c r="FH364">
        <v>9999</v>
      </c>
      <c r="FI364">
        <v>999.9</v>
      </c>
      <c r="FJ364">
        <v>1.86756</v>
      </c>
      <c r="FK364">
        <v>1.86662</v>
      </c>
      <c r="FL364">
        <v>1.86604</v>
      </c>
      <c r="FM364">
        <v>1.866</v>
      </c>
      <c r="FN364">
        <v>1.86784</v>
      </c>
      <c r="FO364">
        <v>1.87027</v>
      </c>
      <c r="FP364">
        <v>1.8689</v>
      </c>
      <c r="FQ364">
        <v>1.87037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-3.968</v>
      </c>
      <c r="GF364">
        <v>-0.1042</v>
      </c>
      <c r="GG364">
        <v>-2.056217051124162</v>
      </c>
      <c r="GH364">
        <v>-0.003737517340571005</v>
      </c>
      <c r="GI364">
        <v>5.982085394622747E-07</v>
      </c>
      <c r="GJ364">
        <v>-1.391655459703326E-10</v>
      </c>
      <c r="GK364">
        <v>-0.1041177506153227</v>
      </c>
      <c r="GL364">
        <v>0</v>
      </c>
      <c r="GM364">
        <v>0</v>
      </c>
      <c r="GN364">
        <v>0</v>
      </c>
      <c r="GO364">
        <v>3</v>
      </c>
      <c r="GP364">
        <v>2314</v>
      </c>
      <c r="GQ364">
        <v>1</v>
      </c>
      <c r="GR364">
        <v>27</v>
      </c>
      <c r="GS364">
        <v>5606.9</v>
      </c>
      <c r="GT364">
        <v>5606.8</v>
      </c>
      <c r="GU364">
        <v>1.41113</v>
      </c>
      <c r="GV364">
        <v>2.2937</v>
      </c>
      <c r="GW364">
        <v>1.39771</v>
      </c>
      <c r="GX364">
        <v>2.34863</v>
      </c>
      <c r="GY364">
        <v>1.49536</v>
      </c>
      <c r="GZ364">
        <v>2.54883</v>
      </c>
      <c r="HA364">
        <v>38.575</v>
      </c>
      <c r="HB364">
        <v>24.0612</v>
      </c>
      <c r="HC364">
        <v>18</v>
      </c>
      <c r="HD364">
        <v>531.65</v>
      </c>
      <c r="HE364">
        <v>442.879</v>
      </c>
      <c r="HF364">
        <v>34.7015</v>
      </c>
      <c r="HG364">
        <v>28.7444</v>
      </c>
      <c r="HH364">
        <v>30</v>
      </c>
      <c r="HI364">
        <v>28.5583</v>
      </c>
      <c r="HJ364">
        <v>28.4689</v>
      </c>
      <c r="HK364">
        <v>28.2643</v>
      </c>
      <c r="HL364">
        <v>0</v>
      </c>
      <c r="HM364">
        <v>100</v>
      </c>
      <c r="HN364">
        <v>34.6959</v>
      </c>
      <c r="HO364">
        <v>607.154</v>
      </c>
      <c r="HP364">
        <v>28.8482</v>
      </c>
      <c r="HQ364">
        <v>100.793</v>
      </c>
      <c r="HR364">
        <v>100.687</v>
      </c>
    </row>
    <row r="365" spans="1:226">
      <c r="A365">
        <v>349</v>
      </c>
      <c r="B365">
        <v>1678818193.6</v>
      </c>
      <c r="C365">
        <v>7874.5</v>
      </c>
      <c r="D365" t="s">
        <v>1059</v>
      </c>
      <c r="E365" t="s">
        <v>1060</v>
      </c>
      <c r="F365">
        <v>5</v>
      </c>
      <c r="G365" t="s">
        <v>796</v>
      </c>
      <c r="H365" t="s">
        <v>354</v>
      </c>
      <c r="I365">
        <v>1678818185.814285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608.1936328088113</v>
      </c>
      <c r="AK365">
        <v>582.5738545454544</v>
      </c>
      <c r="AL365">
        <v>3.419545201417312</v>
      </c>
      <c r="AM365">
        <v>64.510054253129</v>
      </c>
      <c r="AN365">
        <f>(AP365 - AO365 + BO365*1E3/(8.314*(BQ365+273.15)) * AR365/BN365 * AQ365) * BN365/(100*BB365) * 1000/(1000 - AP365)</f>
        <v>0</v>
      </c>
      <c r="AO365">
        <v>27.84147742146367</v>
      </c>
      <c r="AP365">
        <v>29.22622909090908</v>
      </c>
      <c r="AQ365">
        <v>-0.001765287961459144</v>
      </c>
      <c r="AR365">
        <v>112.3375655850338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3.21</v>
      </c>
      <c r="BC365">
        <v>0.5</v>
      </c>
      <c r="BD365" t="s">
        <v>355</v>
      </c>
      <c r="BE365">
        <v>2</v>
      </c>
      <c r="BF365" t="b">
        <v>1</v>
      </c>
      <c r="BG365">
        <v>1678818185.814285</v>
      </c>
      <c r="BH365">
        <v>541.3351785714285</v>
      </c>
      <c r="BI365">
        <v>574.9466071428571</v>
      </c>
      <c r="BJ365">
        <v>29.26050714285714</v>
      </c>
      <c r="BK365">
        <v>27.84025</v>
      </c>
      <c r="BL365">
        <v>545.2739285714285</v>
      </c>
      <c r="BM365">
        <v>29.36463928571428</v>
      </c>
      <c r="BN365">
        <v>500.0724642857143</v>
      </c>
      <c r="BO365">
        <v>90.94846785714286</v>
      </c>
      <c r="BP365">
        <v>0.09998514285714284</v>
      </c>
      <c r="BQ365">
        <v>34.30971785714285</v>
      </c>
      <c r="BR365">
        <v>34.98967857142858</v>
      </c>
      <c r="BS365">
        <v>999.9000000000002</v>
      </c>
      <c r="BT365">
        <v>0</v>
      </c>
      <c r="BU365">
        <v>0</v>
      </c>
      <c r="BV365">
        <v>10005.78035714286</v>
      </c>
      <c r="BW365">
        <v>0</v>
      </c>
      <c r="BX365">
        <v>7.734960000000001</v>
      </c>
      <c r="BY365">
        <v>-33.61140357142857</v>
      </c>
      <c r="BZ365">
        <v>557.6519642857143</v>
      </c>
      <c r="CA365">
        <v>591.4116071428572</v>
      </c>
      <c r="CB365">
        <v>1.420260357142857</v>
      </c>
      <c r="CC365">
        <v>574.9466071428571</v>
      </c>
      <c r="CD365">
        <v>27.84025</v>
      </c>
      <c r="CE365">
        <v>2.661199642857143</v>
      </c>
      <c r="CF365">
        <v>2.532028571428572</v>
      </c>
      <c r="CG365">
        <v>22.04746071428571</v>
      </c>
      <c r="CH365">
        <v>21.23385</v>
      </c>
      <c r="CI365">
        <v>2000.013214285714</v>
      </c>
      <c r="CJ365">
        <v>0.9800033214285714</v>
      </c>
      <c r="CK365">
        <v>0.01999627857142857</v>
      </c>
      <c r="CL365">
        <v>0</v>
      </c>
      <c r="CM365">
        <v>2.277203571428572</v>
      </c>
      <c r="CN365">
        <v>0</v>
      </c>
      <c r="CO365">
        <v>9305.945000000002</v>
      </c>
      <c r="CP365">
        <v>16749.59642857143</v>
      </c>
      <c r="CQ365">
        <v>39.5</v>
      </c>
      <c r="CR365">
        <v>40</v>
      </c>
      <c r="CS365">
        <v>39.37721428571428</v>
      </c>
      <c r="CT365">
        <v>39.375</v>
      </c>
      <c r="CU365">
        <v>39.28985714285714</v>
      </c>
      <c r="CV365">
        <v>1960.022857142858</v>
      </c>
      <c r="CW365">
        <v>39.99035714285714</v>
      </c>
      <c r="CX365">
        <v>0</v>
      </c>
      <c r="CY365">
        <v>1678818198.9</v>
      </c>
      <c r="CZ365">
        <v>0</v>
      </c>
      <c r="DA365">
        <v>0</v>
      </c>
      <c r="DB365" t="s">
        <v>356</v>
      </c>
      <c r="DC365">
        <v>1678481775.6</v>
      </c>
      <c r="DD365">
        <v>1678481780.6</v>
      </c>
      <c r="DE365">
        <v>0</v>
      </c>
      <c r="DF365">
        <v>1.339</v>
      </c>
      <c r="DG365">
        <v>0.082</v>
      </c>
      <c r="DH365">
        <v>-1.99</v>
      </c>
      <c r="DI365">
        <v>-0.032</v>
      </c>
      <c r="DJ365">
        <v>420</v>
      </c>
      <c r="DK365">
        <v>29</v>
      </c>
      <c r="DL365">
        <v>0.33</v>
      </c>
      <c r="DM365">
        <v>0.22</v>
      </c>
      <c r="DN365">
        <v>-33.48951</v>
      </c>
      <c r="DO365">
        <v>-2.707724577861097</v>
      </c>
      <c r="DP365">
        <v>0.2670765300433563</v>
      </c>
      <c r="DQ365">
        <v>0</v>
      </c>
      <c r="DR365">
        <v>1.432596</v>
      </c>
      <c r="DS365">
        <v>-0.3039102439024391</v>
      </c>
      <c r="DT365">
        <v>0.0292535779691989</v>
      </c>
      <c r="DU365">
        <v>0</v>
      </c>
      <c r="DV365">
        <v>0</v>
      </c>
      <c r="DW365">
        <v>2</v>
      </c>
      <c r="DX365" t="s">
        <v>365</v>
      </c>
      <c r="DY365">
        <v>2.98042</v>
      </c>
      <c r="DZ365">
        <v>2.71555</v>
      </c>
      <c r="EA365">
        <v>0.118507</v>
      </c>
      <c r="EB365">
        <v>0.121702</v>
      </c>
      <c r="EC365">
        <v>0.123292</v>
      </c>
      <c r="ED365">
        <v>0.116836</v>
      </c>
      <c r="EE365">
        <v>27938.9</v>
      </c>
      <c r="EF365">
        <v>27936</v>
      </c>
      <c r="EG365">
        <v>29471.4</v>
      </c>
      <c r="EH365">
        <v>29425.5</v>
      </c>
      <c r="EI365">
        <v>34227.8</v>
      </c>
      <c r="EJ365">
        <v>34521.9</v>
      </c>
      <c r="EK365">
        <v>41520.5</v>
      </c>
      <c r="EL365">
        <v>41919.3</v>
      </c>
      <c r="EM365">
        <v>1.94902</v>
      </c>
      <c r="EN365">
        <v>1.88165</v>
      </c>
      <c r="EO365">
        <v>0.187039</v>
      </c>
      <c r="EP365">
        <v>0</v>
      </c>
      <c r="EQ365">
        <v>31.9601</v>
      </c>
      <c r="ER365">
        <v>999.9</v>
      </c>
      <c r="ES365">
        <v>51</v>
      </c>
      <c r="ET365">
        <v>33.3</v>
      </c>
      <c r="EU365">
        <v>28.8097</v>
      </c>
      <c r="EV365">
        <v>62.9253</v>
      </c>
      <c r="EW365">
        <v>31.5585</v>
      </c>
      <c r="EX365">
        <v>1</v>
      </c>
      <c r="EY365">
        <v>0.09339939999999999</v>
      </c>
      <c r="EZ365">
        <v>-2.20257</v>
      </c>
      <c r="FA365">
        <v>20.3255</v>
      </c>
      <c r="FB365">
        <v>5.21774</v>
      </c>
      <c r="FC365">
        <v>12.0099</v>
      </c>
      <c r="FD365">
        <v>4.98865</v>
      </c>
      <c r="FE365">
        <v>3.28865</v>
      </c>
      <c r="FF365">
        <v>9999</v>
      </c>
      <c r="FG365">
        <v>9999</v>
      </c>
      <c r="FH365">
        <v>9999</v>
      </c>
      <c r="FI365">
        <v>999.9</v>
      </c>
      <c r="FJ365">
        <v>1.86755</v>
      </c>
      <c r="FK365">
        <v>1.86662</v>
      </c>
      <c r="FL365">
        <v>1.86607</v>
      </c>
      <c r="FM365">
        <v>1.866</v>
      </c>
      <c r="FN365">
        <v>1.86785</v>
      </c>
      <c r="FO365">
        <v>1.87027</v>
      </c>
      <c r="FP365">
        <v>1.86891</v>
      </c>
      <c r="FQ365">
        <v>1.87035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-4.022</v>
      </c>
      <c r="GF365">
        <v>-0.1041</v>
      </c>
      <c r="GG365">
        <v>-2.056217051124162</v>
      </c>
      <c r="GH365">
        <v>-0.003737517340571005</v>
      </c>
      <c r="GI365">
        <v>5.982085394622747E-07</v>
      </c>
      <c r="GJ365">
        <v>-1.391655459703326E-10</v>
      </c>
      <c r="GK365">
        <v>-0.1041177506153227</v>
      </c>
      <c r="GL365">
        <v>0</v>
      </c>
      <c r="GM365">
        <v>0</v>
      </c>
      <c r="GN365">
        <v>0</v>
      </c>
      <c r="GO365">
        <v>3</v>
      </c>
      <c r="GP365">
        <v>2314</v>
      </c>
      <c r="GQ365">
        <v>1</v>
      </c>
      <c r="GR365">
        <v>27</v>
      </c>
      <c r="GS365">
        <v>5607</v>
      </c>
      <c r="GT365">
        <v>5606.9</v>
      </c>
      <c r="GU365">
        <v>1.44165</v>
      </c>
      <c r="GV365">
        <v>2.2229</v>
      </c>
      <c r="GW365">
        <v>1.39648</v>
      </c>
      <c r="GX365">
        <v>2.34985</v>
      </c>
      <c r="GY365">
        <v>1.49536</v>
      </c>
      <c r="GZ365">
        <v>2.51343</v>
      </c>
      <c r="HA365">
        <v>38.575</v>
      </c>
      <c r="HB365">
        <v>24.0612</v>
      </c>
      <c r="HC365">
        <v>18</v>
      </c>
      <c r="HD365">
        <v>531.772</v>
      </c>
      <c r="HE365">
        <v>442.757</v>
      </c>
      <c r="HF365">
        <v>34.7016</v>
      </c>
      <c r="HG365">
        <v>28.7468</v>
      </c>
      <c r="HH365">
        <v>30</v>
      </c>
      <c r="HI365">
        <v>28.5606</v>
      </c>
      <c r="HJ365">
        <v>28.471</v>
      </c>
      <c r="HK365">
        <v>28.8593</v>
      </c>
      <c r="HL365">
        <v>0</v>
      </c>
      <c r="HM365">
        <v>100</v>
      </c>
      <c r="HN365">
        <v>34.7016</v>
      </c>
      <c r="HO365">
        <v>620.5119999999999</v>
      </c>
      <c r="HP365">
        <v>28.8482</v>
      </c>
      <c r="HQ365">
        <v>100.794</v>
      </c>
      <c r="HR365">
        <v>100.688</v>
      </c>
    </row>
    <row r="366" spans="1:226">
      <c r="A366">
        <v>350</v>
      </c>
      <c r="B366">
        <v>1678818198.6</v>
      </c>
      <c r="C366">
        <v>7879.5</v>
      </c>
      <c r="D366" t="s">
        <v>1061</v>
      </c>
      <c r="E366" t="s">
        <v>1062</v>
      </c>
      <c r="F366">
        <v>5</v>
      </c>
      <c r="G366" t="s">
        <v>796</v>
      </c>
      <c r="H366" t="s">
        <v>354</v>
      </c>
      <c r="I366">
        <v>1678818191.1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625.5045536304937</v>
      </c>
      <c r="AK366">
        <v>599.7398787878786</v>
      </c>
      <c r="AL366">
        <v>3.427629662802226</v>
      </c>
      <c r="AM366">
        <v>64.510054253129</v>
      </c>
      <c r="AN366">
        <f>(AP366 - AO366 + BO366*1E3/(8.314*(BQ366+273.15)) * AR366/BN366 * AQ366) * BN366/(100*BB366) * 1000/(1000 - AP366)</f>
        <v>0</v>
      </c>
      <c r="AO366">
        <v>27.84033443515658</v>
      </c>
      <c r="AP366">
        <v>29.2013503030303</v>
      </c>
      <c r="AQ366">
        <v>-0.005007147137541948</v>
      </c>
      <c r="AR366">
        <v>112.3375655850338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3.21</v>
      </c>
      <c r="BC366">
        <v>0.5</v>
      </c>
      <c r="BD366" t="s">
        <v>355</v>
      </c>
      <c r="BE366">
        <v>2</v>
      </c>
      <c r="BF366" t="b">
        <v>1</v>
      </c>
      <c r="BG366">
        <v>1678818191.1</v>
      </c>
      <c r="BH366">
        <v>558.9195925925926</v>
      </c>
      <c r="BI366">
        <v>592.7159999999999</v>
      </c>
      <c r="BJ366">
        <v>29.23500370370371</v>
      </c>
      <c r="BK366">
        <v>27.841</v>
      </c>
      <c r="BL366">
        <v>562.9149259259259</v>
      </c>
      <c r="BM366">
        <v>29.33913703703703</v>
      </c>
      <c r="BN366">
        <v>500.0736296296296</v>
      </c>
      <c r="BO366">
        <v>90.9483925925926</v>
      </c>
      <c r="BP366">
        <v>0.09998837777777779</v>
      </c>
      <c r="BQ366">
        <v>34.31355555555556</v>
      </c>
      <c r="BR366">
        <v>34.99438888888889</v>
      </c>
      <c r="BS366">
        <v>999.9000000000001</v>
      </c>
      <c r="BT366">
        <v>0</v>
      </c>
      <c r="BU366">
        <v>0</v>
      </c>
      <c r="BV366">
        <v>10005.1262962963</v>
      </c>
      <c r="BW366">
        <v>0</v>
      </c>
      <c r="BX366">
        <v>7.714171851851852</v>
      </c>
      <c r="BY366">
        <v>-33.79630740740741</v>
      </c>
      <c r="BZ366">
        <v>575.7513703703704</v>
      </c>
      <c r="CA366">
        <v>609.6903333333333</v>
      </c>
      <c r="CB366">
        <v>1.39400962962963</v>
      </c>
      <c r="CC366">
        <v>592.7159999999999</v>
      </c>
      <c r="CD366">
        <v>27.841</v>
      </c>
      <c r="CE366">
        <v>2.658877777777778</v>
      </c>
      <c r="CF366">
        <v>2.532094814814815</v>
      </c>
      <c r="CG366">
        <v>22.03315185185185</v>
      </c>
      <c r="CH366">
        <v>21.23427777777778</v>
      </c>
      <c r="CI366">
        <v>2000.023333333333</v>
      </c>
      <c r="CJ366">
        <v>0.9800032222222221</v>
      </c>
      <c r="CK366">
        <v>0.01999637777777778</v>
      </c>
      <c r="CL366">
        <v>0</v>
      </c>
      <c r="CM366">
        <v>2.261196296296296</v>
      </c>
      <c r="CN366">
        <v>0</v>
      </c>
      <c r="CO366">
        <v>9305.742962962962</v>
      </c>
      <c r="CP366">
        <v>16749.67037037037</v>
      </c>
      <c r="CQ366">
        <v>39.5</v>
      </c>
      <c r="CR366">
        <v>40</v>
      </c>
      <c r="CS366">
        <v>39.375</v>
      </c>
      <c r="CT366">
        <v>39.375</v>
      </c>
      <c r="CU366">
        <v>39.27296296296296</v>
      </c>
      <c r="CV366">
        <v>1960.032222222222</v>
      </c>
      <c r="CW366">
        <v>39.99111111111111</v>
      </c>
      <c r="CX366">
        <v>0</v>
      </c>
      <c r="CY366">
        <v>1678818203.7</v>
      </c>
      <c r="CZ366">
        <v>0</v>
      </c>
      <c r="DA366">
        <v>0</v>
      </c>
      <c r="DB366" t="s">
        <v>356</v>
      </c>
      <c r="DC366">
        <v>1678481775.6</v>
      </c>
      <c r="DD366">
        <v>1678481780.6</v>
      </c>
      <c r="DE366">
        <v>0</v>
      </c>
      <c r="DF366">
        <v>1.339</v>
      </c>
      <c r="DG366">
        <v>0.082</v>
      </c>
      <c r="DH366">
        <v>-1.99</v>
      </c>
      <c r="DI366">
        <v>-0.032</v>
      </c>
      <c r="DJ366">
        <v>420</v>
      </c>
      <c r="DK366">
        <v>29</v>
      </c>
      <c r="DL366">
        <v>0.33</v>
      </c>
      <c r="DM366">
        <v>0.22</v>
      </c>
      <c r="DN366">
        <v>-33.70104250000001</v>
      </c>
      <c r="DO366">
        <v>-2.244696810506507</v>
      </c>
      <c r="DP366">
        <v>0.226799921613192</v>
      </c>
      <c r="DQ366">
        <v>0</v>
      </c>
      <c r="DR366">
        <v>1.40805675</v>
      </c>
      <c r="DS366">
        <v>-0.2970935459662294</v>
      </c>
      <c r="DT366">
        <v>0.02861038293937185</v>
      </c>
      <c r="DU366">
        <v>0</v>
      </c>
      <c r="DV366">
        <v>0</v>
      </c>
      <c r="DW366">
        <v>2</v>
      </c>
      <c r="DX366" t="s">
        <v>365</v>
      </c>
      <c r="DY366">
        <v>2.98068</v>
      </c>
      <c r="DZ366">
        <v>2.71569</v>
      </c>
      <c r="EA366">
        <v>0.120955</v>
      </c>
      <c r="EB366">
        <v>0.124047</v>
      </c>
      <c r="EC366">
        <v>0.12322</v>
      </c>
      <c r="ED366">
        <v>0.116834</v>
      </c>
      <c r="EE366">
        <v>27860.7</v>
      </c>
      <c r="EF366">
        <v>27861</v>
      </c>
      <c r="EG366">
        <v>29470.9</v>
      </c>
      <c r="EH366">
        <v>29425.1</v>
      </c>
      <c r="EI366">
        <v>34230.2</v>
      </c>
      <c r="EJ366">
        <v>34521.4</v>
      </c>
      <c r="EK366">
        <v>41520</v>
      </c>
      <c r="EL366">
        <v>41918.5</v>
      </c>
      <c r="EM366">
        <v>1.94895</v>
      </c>
      <c r="EN366">
        <v>1.8818</v>
      </c>
      <c r="EO366">
        <v>0.188127</v>
      </c>
      <c r="EP366">
        <v>0</v>
      </c>
      <c r="EQ366">
        <v>31.9531</v>
      </c>
      <c r="ER366">
        <v>999.9</v>
      </c>
      <c r="ES366">
        <v>51</v>
      </c>
      <c r="ET366">
        <v>33.3</v>
      </c>
      <c r="EU366">
        <v>28.8117</v>
      </c>
      <c r="EV366">
        <v>63.2053</v>
      </c>
      <c r="EW366">
        <v>31.891</v>
      </c>
      <c r="EX366">
        <v>1</v>
      </c>
      <c r="EY366">
        <v>0.09338920000000001</v>
      </c>
      <c r="EZ366">
        <v>-2.20792</v>
      </c>
      <c r="FA366">
        <v>20.3255</v>
      </c>
      <c r="FB366">
        <v>5.21759</v>
      </c>
      <c r="FC366">
        <v>12.0099</v>
      </c>
      <c r="FD366">
        <v>4.9889</v>
      </c>
      <c r="FE366">
        <v>3.28858</v>
      </c>
      <c r="FF366">
        <v>9999</v>
      </c>
      <c r="FG366">
        <v>9999</v>
      </c>
      <c r="FH366">
        <v>9999</v>
      </c>
      <c r="FI366">
        <v>999.9</v>
      </c>
      <c r="FJ366">
        <v>1.86756</v>
      </c>
      <c r="FK366">
        <v>1.86661</v>
      </c>
      <c r="FL366">
        <v>1.86604</v>
      </c>
      <c r="FM366">
        <v>1.866</v>
      </c>
      <c r="FN366">
        <v>1.86784</v>
      </c>
      <c r="FO366">
        <v>1.87027</v>
      </c>
      <c r="FP366">
        <v>1.86891</v>
      </c>
      <c r="FQ366">
        <v>1.87035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-4.075</v>
      </c>
      <c r="GF366">
        <v>-0.1041</v>
      </c>
      <c r="GG366">
        <v>-2.056217051124162</v>
      </c>
      <c r="GH366">
        <v>-0.003737517340571005</v>
      </c>
      <c r="GI366">
        <v>5.982085394622747E-07</v>
      </c>
      <c r="GJ366">
        <v>-1.391655459703326E-10</v>
      </c>
      <c r="GK366">
        <v>-0.1041177506153227</v>
      </c>
      <c r="GL366">
        <v>0</v>
      </c>
      <c r="GM366">
        <v>0</v>
      </c>
      <c r="GN366">
        <v>0</v>
      </c>
      <c r="GO366">
        <v>3</v>
      </c>
      <c r="GP366">
        <v>2314</v>
      </c>
      <c r="GQ366">
        <v>1</v>
      </c>
      <c r="GR366">
        <v>27</v>
      </c>
      <c r="GS366">
        <v>5607.1</v>
      </c>
      <c r="GT366">
        <v>5607</v>
      </c>
      <c r="GU366">
        <v>1.47461</v>
      </c>
      <c r="GV366">
        <v>2.23267</v>
      </c>
      <c r="GW366">
        <v>1.39771</v>
      </c>
      <c r="GX366">
        <v>2.34863</v>
      </c>
      <c r="GY366">
        <v>1.49536</v>
      </c>
      <c r="GZ366">
        <v>2.55493</v>
      </c>
      <c r="HA366">
        <v>38.575</v>
      </c>
      <c r="HB366">
        <v>24.0612</v>
      </c>
      <c r="HC366">
        <v>18</v>
      </c>
      <c r="HD366">
        <v>531.739</v>
      </c>
      <c r="HE366">
        <v>442.867</v>
      </c>
      <c r="HF366">
        <v>34.7038</v>
      </c>
      <c r="HG366">
        <v>28.7485</v>
      </c>
      <c r="HH366">
        <v>30</v>
      </c>
      <c r="HI366">
        <v>28.5624</v>
      </c>
      <c r="HJ366">
        <v>28.4735</v>
      </c>
      <c r="HK366">
        <v>29.5187</v>
      </c>
      <c r="HL366">
        <v>0</v>
      </c>
      <c r="HM366">
        <v>100</v>
      </c>
      <c r="HN366">
        <v>34.7057</v>
      </c>
      <c r="HO366">
        <v>640.548</v>
      </c>
      <c r="HP366">
        <v>28.8482</v>
      </c>
      <c r="HQ366">
        <v>100.792</v>
      </c>
      <c r="HR366">
        <v>100.687</v>
      </c>
    </row>
    <row r="367" spans="1:226">
      <c r="A367">
        <v>351</v>
      </c>
      <c r="B367">
        <v>1678818203.6</v>
      </c>
      <c r="C367">
        <v>7884.5</v>
      </c>
      <c r="D367" t="s">
        <v>1063</v>
      </c>
      <c r="E367" t="s">
        <v>1064</v>
      </c>
      <c r="F367">
        <v>5</v>
      </c>
      <c r="G367" t="s">
        <v>796</v>
      </c>
      <c r="H367" t="s">
        <v>354</v>
      </c>
      <c r="I367">
        <v>1678818195.814285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642.6135822263207</v>
      </c>
      <c r="AK367">
        <v>616.8148666666666</v>
      </c>
      <c r="AL367">
        <v>3.417583242813122</v>
      </c>
      <c r="AM367">
        <v>64.510054253129</v>
      </c>
      <c r="AN367">
        <f>(AP367 - AO367 + BO367*1E3/(8.314*(BQ367+273.15)) * AR367/BN367 * AQ367) * BN367/(100*BB367) * 1000/(1000 - AP367)</f>
        <v>0</v>
      </c>
      <c r="AO367">
        <v>27.84211374362369</v>
      </c>
      <c r="AP367">
        <v>29.18107030303031</v>
      </c>
      <c r="AQ367">
        <v>-0.001291935259520943</v>
      </c>
      <c r="AR367">
        <v>112.3375655850338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3.21</v>
      </c>
      <c r="BC367">
        <v>0.5</v>
      </c>
      <c r="BD367" t="s">
        <v>355</v>
      </c>
      <c r="BE367">
        <v>2</v>
      </c>
      <c r="BF367" t="b">
        <v>1</v>
      </c>
      <c r="BG367">
        <v>1678818195.814285</v>
      </c>
      <c r="BH367">
        <v>574.5943571428571</v>
      </c>
      <c r="BI367">
        <v>608.5307500000001</v>
      </c>
      <c r="BJ367">
        <v>29.21308214285714</v>
      </c>
      <c r="BK367">
        <v>27.84126428571428</v>
      </c>
      <c r="BL367">
        <v>578.6397857142857</v>
      </c>
      <c r="BM367">
        <v>29.3172</v>
      </c>
      <c r="BN367">
        <v>500.0823928571429</v>
      </c>
      <c r="BO367">
        <v>90.94850714285714</v>
      </c>
      <c r="BP367">
        <v>0.1000241071428571</v>
      </c>
      <c r="BQ367">
        <v>34.31638214285714</v>
      </c>
      <c r="BR367">
        <v>34.99567142857143</v>
      </c>
      <c r="BS367">
        <v>999.9000000000002</v>
      </c>
      <c r="BT367">
        <v>0</v>
      </c>
      <c r="BU367">
        <v>0</v>
      </c>
      <c r="BV367">
        <v>9998.062857142857</v>
      </c>
      <c r="BW367">
        <v>0</v>
      </c>
      <c r="BX367">
        <v>7.4649125</v>
      </c>
      <c r="BY367">
        <v>-33.93641785714286</v>
      </c>
      <c r="BZ367">
        <v>591.8847142857143</v>
      </c>
      <c r="CA367">
        <v>625.9582142857143</v>
      </c>
      <c r="CB367">
        <v>1.371823928571428</v>
      </c>
      <c r="CC367">
        <v>608.5307500000001</v>
      </c>
      <c r="CD367">
        <v>27.84126428571428</v>
      </c>
      <c r="CE367">
        <v>2.656886785714286</v>
      </c>
      <c r="CF367">
        <v>2.532121785714286</v>
      </c>
      <c r="CG367">
        <v>22.02087142857143</v>
      </c>
      <c r="CH367">
        <v>21.23445</v>
      </c>
      <c r="CI367">
        <v>2000.017857142857</v>
      </c>
      <c r="CJ367">
        <v>0.9800032142857142</v>
      </c>
      <c r="CK367">
        <v>0.01999638571428572</v>
      </c>
      <c r="CL367">
        <v>0</v>
      </c>
      <c r="CM367">
        <v>2.337085714285714</v>
      </c>
      <c r="CN367">
        <v>0</v>
      </c>
      <c r="CO367">
        <v>9305.812857142857</v>
      </c>
      <c r="CP367">
        <v>16749.625</v>
      </c>
      <c r="CQ367">
        <v>39.5</v>
      </c>
      <c r="CR367">
        <v>40</v>
      </c>
      <c r="CS367">
        <v>39.375</v>
      </c>
      <c r="CT367">
        <v>39.375</v>
      </c>
      <c r="CU367">
        <v>39.25664285714286</v>
      </c>
      <c r="CV367">
        <v>1960.026785714286</v>
      </c>
      <c r="CW367">
        <v>39.99107142857143</v>
      </c>
      <c r="CX367">
        <v>0</v>
      </c>
      <c r="CY367">
        <v>1678818208.5</v>
      </c>
      <c r="CZ367">
        <v>0</v>
      </c>
      <c r="DA367">
        <v>0</v>
      </c>
      <c r="DB367" t="s">
        <v>356</v>
      </c>
      <c r="DC367">
        <v>1678481775.6</v>
      </c>
      <c r="DD367">
        <v>1678481780.6</v>
      </c>
      <c r="DE367">
        <v>0</v>
      </c>
      <c r="DF367">
        <v>1.339</v>
      </c>
      <c r="DG367">
        <v>0.082</v>
      </c>
      <c r="DH367">
        <v>-1.99</v>
      </c>
      <c r="DI367">
        <v>-0.032</v>
      </c>
      <c r="DJ367">
        <v>420</v>
      </c>
      <c r="DK367">
        <v>29</v>
      </c>
      <c r="DL367">
        <v>0.33</v>
      </c>
      <c r="DM367">
        <v>0.22</v>
      </c>
      <c r="DN367">
        <v>-33.812935</v>
      </c>
      <c r="DO367">
        <v>-1.915346341463318</v>
      </c>
      <c r="DP367">
        <v>0.2022508820129102</v>
      </c>
      <c r="DQ367">
        <v>0</v>
      </c>
      <c r="DR367">
        <v>1.38833</v>
      </c>
      <c r="DS367">
        <v>-0.285365853658538</v>
      </c>
      <c r="DT367">
        <v>0.02746553340097367</v>
      </c>
      <c r="DU367">
        <v>0</v>
      </c>
      <c r="DV367">
        <v>0</v>
      </c>
      <c r="DW367">
        <v>2</v>
      </c>
      <c r="DX367" t="s">
        <v>365</v>
      </c>
      <c r="DY367">
        <v>2.98029</v>
      </c>
      <c r="DZ367">
        <v>2.71559</v>
      </c>
      <c r="EA367">
        <v>0.123357</v>
      </c>
      <c r="EB367">
        <v>0.12639</v>
      </c>
      <c r="EC367">
        <v>0.123161</v>
      </c>
      <c r="ED367">
        <v>0.116839</v>
      </c>
      <c r="EE367">
        <v>27785.2</v>
      </c>
      <c r="EF367">
        <v>27786.6</v>
      </c>
      <c r="EG367">
        <v>29471.5</v>
      </c>
      <c r="EH367">
        <v>29425.2</v>
      </c>
      <c r="EI367">
        <v>34233.2</v>
      </c>
      <c r="EJ367">
        <v>34521.5</v>
      </c>
      <c r="EK367">
        <v>41520.7</v>
      </c>
      <c r="EL367">
        <v>41918.8</v>
      </c>
      <c r="EM367">
        <v>1.94885</v>
      </c>
      <c r="EN367">
        <v>1.88195</v>
      </c>
      <c r="EO367">
        <v>0.188675</v>
      </c>
      <c r="EP367">
        <v>0</v>
      </c>
      <c r="EQ367">
        <v>31.9445</v>
      </c>
      <c r="ER367">
        <v>999.9</v>
      </c>
      <c r="ES367">
        <v>51</v>
      </c>
      <c r="ET367">
        <v>33.3</v>
      </c>
      <c r="EU367">
        <v>28.8109</v>
      </c>
      <c r="EV367">
        <v>63.2153</v>
      </c>
      <c r="EW367">
        <v>31.6426</v>
      </c>
      <c r="EX367">
        <v>1</v>
      </c>
      <c r="EY367">
        <v>0.0933943</v>
      </c>
      <c r="EZ367">
        <v>-2.18013</v>
      </c>
      <c r="FA367">
        <v>20.3259</v>
      </c>
      <c r="FB367">
        <v>5.21759</v>
      </c>
      <c r="FC367">
        <v>12.0099</v>
      </c>
      <c r="FD367">
        <v>4.9888</v>
      </c>
      <c r="FE367">
        <v>3.28863</v>
      </c>
      <c r="FF367">
        <v>9999</v>
      </c>
      <c r="FG367">
        <v>9999</v>
      </c>
      <c r="FH367">
        <v>9999</v>
      </c>
      <c r="FI367">
        <v>999.9</v>
      </c>
      <c r="FJ367">
        <v>1.86754</v>
      </c>
      <c r="FK367">
        <v>1.86661</v>
      </c>
      <c r="FL367">
        <v>1.86606</v>
      </c>
      <c r="FM367">
        <v>1.866</v>
      </c>
      <c r="FN367">
        <v>1.86783</v>
      </c>
      <c r="FO367">
        <v>1.87027</v>
      </c>
      <c r="FP367">
        <v>1.86891</v>
      </c>
      <c r="FQ367">
        <v>1.87034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-4.128</v>
      </c>
      <c r="GF367">
        <v>-0.1041</v>
      </c>
      <c r="GG367">
        <v>-2.056217051124162</v>
      </c>
      <c r="GH367">
        <v>-0.003737517340571005</v>
      </c>
      <c r="GI367">
        <v>5.982085394622747E-07</v>
      </c>
      <c r="GJ367">
        <v>-1.391655459703326E-10</v>
      </c>
      <c r="GK367">
        <v>-0.1041177506153227</v>
      </c>
      <c r="GL367">
        <v>0</v>
      </c>
      <c r="GM367">
        <v>0</v>
      </c>
      <c r="GN367">
        <v>0</v>
      </c>
      <c r="GO367">
        <v>3</v>
      </c>
      <c r="GP367">
        <v>2314</v>
      </c>
      <c r="GQ367">
        <v>1</v>
      </c>
      <c r="GR367">
        <v>27</v>
      </c>
      <c r="GS367">
        <v>5607.1</v>
      </c>
      <c r="GT367">
        <v>5607.1</v>
      </c>
      <c r="GU367">
        <v>1.50391</v>
      </c>
      <c r="GV367">
        <v>2.22534</v>
      </c>
      <c r="GW367">
        <v>1.39648</v>
      </c>
      <c r="GX367">
        <v>2.34863</v>
      </c>
      <c r="GY367">
        <v>1.49536</v>
      </c>
      <c r="GZ367">
        <v>2.48291</v>
      </c>
      <c r="HA367">
        <v>38.575</v>
      </c>
      <c r="HB367">
        <v>24.0612</v>
      </c>
      <c r="HC367">
        <v>18</v>
      </c>
      <c r="HD367">
        <v>531.693</v>
      </c>
      <c r="HE367">
        <v>442.974</v>
      </c>
      <c r="HF367">
        <v>34.7061</v>
      </c>
      <c r="HG367">
        <v>28.7498</v>
      </c>
      <c r="HH367">
        <v>30.0002</v>
      </c>
      <c r="HI367">
        <v>28.5649</v>
      </c>
      <c r="HJ367">
        <v>28.4753</v>
      </c>
      <c r="HK367">
        <v>30.1151</v>
      </c>
      <c r="HL367">
        <v>0</v>
      </c>
      <c r="HM367">
        <v>100</v>
      </c>
      <c r="HN367">
        <v>34.6888</v>
      </c>
      <c r="HO367">
        <v>653.9059999999999</v>
      </c>
      <c r="HP367">
        <v>28.8482</v>
      </c>
      <c r="HQ367">
        <v>100.794</v>
      </c>
      <c r="HR367">
        <v>100.687</v>
      </c>
    </row>
    <row r="368" spans="1:226">
      <c r="A368">
        <v>352</v>
      </c>
      <c r="B368">
        <v>1678818208.6</v>
      </c>
      <c r="C368">
        <v>7889.5</v>
      </c>
      <c r="D368" t="s">
        <v>1065</v>
      </c>
      <c r="E368" t="s">
        <v>1066</v>
      </c>
      <c r="F368">
        <v>5</v>
      </c>
      <c r="G368" t="s">
        <v>796</v>
      </c>
      <c r="H368" t="s">
        <v>354</v>
      </c>
      <c r="I368">
        <v>1678818201.1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659.9725181001713</v>
      </c>
      <c r="AK368">
        <v>633.9941151515152</v>
      </c>
      <c r="AL368">
        <v>3.445981626805326</v>
      </c>
      <c r="AM368">
        <v>64.510054253129</v>
      </c>
      <c r="AN368">
        <f>(AP368 - AO368 + BO368*1E3/(8.314*(BQ368+273.15)) * AR368/BN368 * AQ368) * BN368/(100*BB368) * 1000/(1000 - AP368)</f>
        <v>0</v>
      </c>
      <c r="AO368">
        <v>27.84178484146118</v>
      </c>
      <c r="AP368">
        <v>29.15757454545453</v>
      </c>
      <c r="AQ368">
        <v>-0.001853570893558979</v>
      </c>
      <c r="AR368">
        <v>112.3375655850338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3.21</v>
      </c>
      <c r="BC368">
        <v>0.5</v>
      </c>
      <c r="BD368" t="s">
        <v>355</v>
      </c>
      <c r="BE368">
        <v>2</v>
      </c>
      <c r="BF368" t="b">
        <v>1</v>
      </c>
      <c r="BG368">
        <v>1678818201.1</v>
      </c>
      <c r="BH368">
        <v>592.1811481481482</v>
      </c>
      <c r="BI368">
        <v>626.2561111111112</v>
      </c>
      <c r="BJ368">
        <v>29.18894074074074</v>
      </c>
      <c r="BK368">
        <v>27.8412</v>
      </c>
      <c r="BL368">
        <v>596.2826296296296</v>
      </c>
      <c r="BM368">
        <v>29.29304814814815</v>
      </c>
      <c r="BN368">
        <v>500.080037037037</v>
      </c>
      <c r="BO368">
        <v>90.94835185185184</v>
      </c>
      <c r="BP368">
        <v>0.09997696296296296</v>
      </c>
      <c r="BQ368">
        <v>34.31685925925927</v>
      </c>
      <c r="BR368">
        <v>34.99398148148148</v>
      </c>
      <c r="BS368">
        <v>999.9000000000001</v>
      </c>
      <c r="BT368">
        <v>0</v>
      </c>
      <c r="BU368">
        <v>0</v>
      </c>
      <c r="BV368">
        <v>9998.675185185184</v>
      </c>
      <c r="BW368">
        <v>0</v>
      </c>
      <c r="BX368">
        <v>7.072572592592592</v>
      </c>
      <c r="BY368">
        <v>-34.07503333333333</v>
      </c>
      <c r="BZ368">
        <v>609.9856296296297</v>
      </c>
      <c r="CA368">
        <v>644.1912592592593</v>
      </c>
      <c r="CB368">
        <v>1.347737777777778</v>
      </c>
      <c r="CC368">
        <v>626.2561111111112</v>
      </c>
      <c r="CD368">
        <v>27.8412</v>
      </c>
      <c r="CE368">
        <v>2.654685555555556</v>
      </c>
      <c r="CF368">
        <v>2.532111481481481</v>
      </c>
      <c r="CG368">
        <v>22.00728148148148</v>
      </c>
      <c r="CH368">
        <v>21.23438148148148</v>
      </c>
      <c r="CI368">
        <v>1999.997777777778</v>
      </c>
      <c r="CJ368">
        <v>0.980003111111111</v>
      </c>
      <c r="CK368">
        <v>0.01999648888888889</v>
      </c>
      <c r="CL368">
        <v>0</v>
      </c>
      <c r="CM368">
        <v>2.301151851851852</v>
      </c>
      <c r="CN368">
        <v>0</v>
      </c>
      <c r="CO368">
        <v>9306.083703703705</v>
      </c>
      <c r="CP368">
        <v>16749.46296296296</v>
      </c>
      <c r="CQ368">
        <v>39.5</v>
      </c>
      <c r="CR368">
        <v>40</v>
      </c>
      <c r="CS368">
        <v>39.375</v>
      </c>
      <c r="CT368">
        <v>39.375</v>
      </c>
      <c r="CU368">
        <v>39.25459259259259</v>
      </c>
      <c r="CV368">
        <v>1960.007037037037</v>
      </c>
      <c r="CW368">
        <v>39.99074074074074</v>
      </c>
      <c r="CX368">
        <v>0</v>
      </c>
      <c r="CY368">
        <v>1678818213.9</v>
      </c>
      <c r="CZ368">
        <v>0</v>
      </c>
      <c r="DA368">
        <v>0</v>
      </c>
      <c r="DB368" t="s">
        <v>356</v>
      </c>
      <c r="DC368">
        <v>1678481775.6</v>
      </c>
      <c r="DD368">
        <v>1678481780.6</v>
      </c>
      <c r="DE368">
        <v>0</v>
      </c>
      <c r="DF368">
        <v>1.339</v>
      </c>
      <c r="DG368">
        <v>0.082</v>
      </c>
      <c r="DH368">
        <v>-1.99</v>
      </c>
      <c r="DI368">
        <v>-0.032</v>
      </c>
      <c r="DJ368">
        <v>420</v>
      </c>
      <c r="DK368">
        <v>29</v>
      </c>
      <c r="DL368">
        <v>0.33</v>
      </c>
      <c r="DM368">
        <v>0.22</v>
      </c>
      <c r="DN368">
        <v>-33.98653414634146</v>
      </c>
      <c r="DO368">
        <v>-1.573227177700396</v>
      </c>
      <c r="DP368">
        <v>0.1718314114356819</v>
      </c>
      <c r="DQ368">
        <v>0</v>
      </c>
      <c r="DR368">
        <v>1.363807804878049</v>
      </c>
      <c r="DS368">
        <v>-0.2745303135888493</v>
      </c>
      <c r="DT368">
        <v>0.02707594905322174</v>
      </c>
      <c r="DU368">
        <v>0</v>
      </c>
      <c r="DV368">
        <v>0</v>
      </c>
      <c r="DW368">
        <v>2</v>
      </c>
      <c r="DX368" t="s">
        <v>365</v>
      </c>
      <c r="DY368">
        <v>2.98016</v>
      </c>
      <c r="DZ368">
        <v>2.71553</v>
      </c>
      <c r="EA368">
        <v>0.125742</v>
      </c>
      <c r="EB368">
        <v>0.128702</v>
      </c>
      <c r="EC368">
        <v>0.123087</v>
      </c>
      <c r="ED368">
        <v>0.116841</v>
      </c>
      <c r="EE368">
        <v>27709.8</v>
      </c>
      <c r="EF368">
        <v>27713.3</v>
      </c>
      <c r="EG368">
        <v>29471.7</v>
      </c>
      <c r="EH368">
        <v>29425.6</v>
      </c>
      <c r="EI368">
        <v>34236.5</v>
      </c>
      <c r="EJ368">
        <v>34521.7</v>
      </c>
      <c r="EK368">
        <v>41521</v>
      </c>
      <c r="EL368">
        <v>41919</v>
      </c>
      <c r="EM368">
        <v>1.94862</v>
      </c>
      <c r="EN368">
        <v>1.88212</v>
      </c>
      <c r="EO368">
        <v>0.188507</v>
      </c>
      <c r="EP368">
        <v>0</v>
      </c>
      <c r="EQ368">
        <v>31.9374</v>
      </c>
      <c r="ER368">
        <v>999.9</v>
      </c>
      <c r="ES368">
        <v>51</v>
      </c>
      <c r="ET368">
        <v>33.3</v>
      </c>
      <c r="EU368">
        <v>28.8109</v>
      </c>
      <c r="EV368">
        <v>62.9553</v>
      </c>
      <c r="EW368">
        <v>31.7067</v>
      </c>
      <c r="EX368">
        <v>1</v>
      </c>
      <c r="EY368">
        <v>0.0930285</v>
      </c>
      <c r="EZ368">
        <v>-2.16326</v>
      </c>
      <c r="FA368">
        <v>20.3263</v>
      </c>
      <c r="FB368">
        <v>5.21729</v>
      </c>
      <c r="FC368">
        <v>12.0099</v>
      </c>
      <c r="FD368">
        <v>4.9886</v>
      </c>
      <c r="FE368">
        <v>3.2885</v>
      </c>
      <c r="FF368">
        <v>9999</v>
      </c>
      <c r="FG368">
        <v>9999</v>
      </c>
      <c r="FH368">
        <v>9999</v>
      </c>
      <c r="FI368">
        <v>999.9</v>
      </c>
      <c r="FJ368">
        <v>1.86752</v>
      </c>
      <c r="FK368">
        <v>1.86661</v>
      </c>
      <c r="FL368">
        <v>1.86605</v>
      </c>
      <c r="FM368">
        <v>1.866</v>
      </c>
      <c r="FN368">
        <v>1.86784</v>
      </c>
      <c r="FO368">
        <v>1.87027</v>
      </c>
      <c r="FP368">
        <v>1.8689</v>
      </c>
      <c r="FQ368">
        <v>1.87039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-4.181</v>
      </c>
      <c r="GF368">
        <v>-0.1041</v>
      </c>
      <c r="GG368">
        <v>-2.056217051124162</v>
      </c>
      <c r="GH368">
        <v>-0.003737517340571005</v>
      </c>
      <c r="GI368">
        <v>5.982085394622747E-07</v>
      </c>
      <c r="GJ368">
        <v>-1.391655459703326E-10</v>
      </c>
      <c r="GK368">
        <v>-0.1041177506153227</v>
      </c>
      <c r="GL368">
        <v>0</v>
      </c>
      <c r="GM368">
        <v>0</v>
      </c>
      <c r="GN368">
        <v>0</v>
      </c>
      <c r="GO368">
        <v>3</v>
      </c>
      <c r="GP368">
        <v>2314</v>
      </c>
      <c r="GQ368">
        <v>1</v>
      </c>
      <c r="GR368">
        <v>27</v>
      </c>
      <c r="GS368">
        <v>5607.2</v>
      </c>
      <c r="GT368">
        <v>5607.1</v>
      </c>
      <c r="GU368">
        <v>1.53198</v>
      </c>
      <c r="GV368">
        <v>2.2229</v>
      </c>
      <c r="GW368">
        <v>1.39648</v>
      </c>
      <c r="GX368">
        <v>2.34863</v>
      </c>
      <c r="GY368">
        <v>1.49536</v>
      </c>
      <c r="GZ368">
        <v>2.5415</v>
      </c>
      <c r="HA368">
        <v>38.575</v>
      </c>
      <c r="HB368">
        <v>24.0612</v>
      </c>
      <c r="HC368">
        <v>18</v>
      </c>
      <c r="HD368">
        <v>531.558</v>
      </c>
      <c r="HE368">
        <v>443.099</v>
      </c>
      <c r="HF368">
        <v>34.6923</v>
      </c>
      <c r="HG368">
        <v>28.7517</v>
      </c>
      <c r="HH368">
        <v>30.0001</v>
      </c>
      <c r="HI368">
        <v>28.5668</v>
      </c>
      <c r="HJ368">
        <v>28.4777</v>
      </c>
      <c r="HK368">
        <v>30.7646</v>
      </c>
      <c r="HL368">
        <v>0</v>
      </c>
      <c r="HM368">
        <v>100</v>
      </c>
      <c r="HN368">
        <v>34.6929</v>
      </c>
      <c r="HO368">
        <v>673.973</v>
      </c>
      <c r="HP368">
        <v>28.8482</v>
      </c>
      <c r="HQ368">
        <v>100.795</v>
      </c>
      <c r="HR368">
        <v>100.688</v>
      </c>
    </row>
    <row r="369" spans="1:226">
      <c r="A369">
        <v>353</v>
      </c>
      <c r="B369">
        <v>1678818213.6</v>
      </c>
      <c r="C369">
        <v>7894.5</v>
      </c>
      <c r="D369" t="s">
        <v>1067</v>
      </c>
      <c r="E369" t="s">
        <v>1068</v>
      </c>
      <c r="F369">
        <v>5</v>
      </c>
      <c r="G369" t="s">
        <v>796</v>
      </c>
      <c r="H369" t="s">
        <v>354</v>
      </c>
      <c r="I369">
        <v>1678818205.814285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677.1773448953498</v>
      </c>
      <c r="AK369">
        <v>651.2135939393938</v>
      </c>
      <c r="AL369">
        <v>3.445492675661519</v>
      </c>
      <c r="AM369">
        <v>64.510054253129</v>
      </c>
      <c r="AN369">
        <f>(AP369 - AO369 + BO369*1E3/(8.314*(BQ369+273.15)) * AR369/BN369 * AQ369) * BN369/(100*BB369) * 1000/(1000 - AP369)</f>
        <v>0</v>
      </c>
      <c r="AO369">
        <v>27.84365409745246</v>
      </c>
      <c r="AP369">
        <v>29.13173757575757</v>
      </c>
      <c r="AQ369">
        <v>-0.002093102804673225</v>
      </c>
      <c r="AR369">
        <v>112.3375655850338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3.21</v>
      </c>
      <c r="BC369">
        <v>0.5</v>
      </c>
      <c r="BD369" t="s">
        <v>355</v>
      </c>
      <c r="BE369">
        <v>2</v>
      </c>
      <c r="BF369" t="b">
        <v>1</v>
      </c>
      <c r="BG369">
        <v>1678818205.814285</v>
      </c>
      <c r="BH369">
        <v>607.8851785714286</v>
      </c>
      <c r="BI369">
        <v>642.0500714285714</v>
      </c>
      <c r="BJ369">
        <v>29.16648571428572</v>
      </c>
      <c r="BK369">
        <v>27.84211428571429</v>
      </c>
      <c r="BL369">
        <v>612.0366071428571</v>
      </c>
      <c r="BM369">
        <v>29.27059285714286</v>
      </c>
      <c r="BN369">
        <v>500.0869285714285</v>
      </c>
      <c r="BO369">
        <v>90.94796785714287</v>
      </c>
      <c r="BP369">
        <v>0.1000106678571429</v>
      </c>
      <c r="BQ369">
        <v>34.31605714285714</v>
      </c>
      <c r="BR369">
        <v>34.99313214285714</v>
      </c>
      <c r="BS369">
        <v>999.9000000000002</v>
      </c>
      <c r="BT369">
        <v>0</v>
      </c>
      <c r="BU369">
        <v>0</v>
      </c>
      <c r="BV369">
        <v>9999.77142857143</v>
      </c>
      <c r="BW369">
        <v>0</v>
      </c>
      <c r="BX369">
        <v>6.734063214285714</v>
      </c>
      <c r="BY369">
        <v>-34.16496428571428</v>
      </c>
      <c r="BZ369">
        <v>626.1473928571428</v>
      </c>
      <c r="CA369">
        <v>660.4382857142857</v>
      </c>
      <c r="CB369">
        <v>1.324367857142857</v>
      </c>
      <c r="CC369">
        <v>642.0500714285714</v>
      </c>
      <c r="CD369">
        <v>27.84211428571429</v>
      </c>
      <c r="CE369">
        <v>2.652632857142858</v>
      </c>
      <c r="CF369">
        <v>2.532183571428571</v>
      </c>
      <c r="CG369">
        <v>21.99458928571428</v>
      </c>
      <c r="CH369">
        <v>21.23485714285714</v>
      </c>
      <c r="CI369">
        <v>1999.978214285715</v>
      </c>
      <c r="CJ369">
        <v>0.9800031071428571</v>
      </c>
      <c r="CK369">
        <v>0.01999649285714286</v>
      </c>
      <c r="CL369">
        <v>0</v>
      </c>
      <c r="CM369">
        <v>2.300975</v>
      </c>
      <c r="CN369">
        <v>0</v>
      </c>
      <c r="CO369">
        <v>9306.479642857143</v>
      </c>
      <c r="CP369">
        <v>16749.3</v>
      </c>
      <c r="CQ369">
        <v>39.5</v>
      </c>
      <c r="CR369">
        <v>40</v>
      </c>
      <c r="CS369">
        <v>39.375</v>
      </c>
      <c r="CT369">
        <v>39.375</v>
      </c>
      <c r="CU369">
        <v>39.25221428571428</v>
      </c>
      <c r="CV369">
        <v>1959.988214285714</v>
      </c>
      <c r="CW369">
        <v>39.99</v>
      </c>
      <c r="CX369">
        <v>0</v>
      </c>
      <c r="CY369">
        <v>1678818218.7</v>
      </c>
      <c r="CZ369">
        <v>0</v>
      </c>
      <c r="DA369">
        <v>0</v>
      </c>
      <c r="DB369" t="s">
        <v>356</v>
      </c>
      <c r="DC369">
        <v>1678481775.6</v>
      </c>
      <c r="DD369">
        <v>1678481780.6</v>
      </c>
      <c r="DE369">
        <v>0</v>
      </c>
      <c r="DF369">
        <v>1.339</v>
      </c>
      <c r="DG369">
        <v>0.082</v>
      </c>
      <c r="DH369">
        <v>-1.99</v>
      </c>
      <c r="DI369">
        <v>-0.032</v>
      </c>
      <c r="DJ369">
        <v>420</v>
      </c>
      <c r="DK369">
        <v>29</v>
      </c>
      <c r="DL369">
        <v>0.33</v>
      </c>
      <c r="DM369">
        <v>0.22</v>
      </c>
      <c r="DN369">
        <v>-34.1181275</v>
      </c>
      <c r="DO369">
        <v>-1.248813883677303</v>
      </c>
      <c r="DP369">
        <v>0.1331843215012557</v>
      </c>
      <c r="DQ369">
        <v>0</v>
      </c>
      <c r="DR369">
        <v>1.336142</v>
      </c>
      <c r="DS369">
        <v>-0.2924922326454074</v>
      </c>
      <c r="DT369">
        <v>0.02818367366047231</v>
      </c>
      <c r="DU369">
        <v>0</v>
      </c>
      <c r="DV369">
        <v>0</v>
      </c>
      <c r="DW369">
        <v>2</v>
      </c>
      <c r="DX369" t="s">
        <v>365</v>
      </c>
      <c r="DY369">
        <v>2.98036</v>
      </c>
      <c r="DZ369">
        <v>2.71581</v>
      </c>
      <c r="EA369">
        <v>0.128097</v>
      </c>
      <c r="EB369">
        <v>0.130984</v>
      </c>
      <c r="EC369">
        <v>0.123016</v>
      </c>
      <c r="ED369">
        <v>0.116841</v>
      </c>
      <c r="EE369">
        <v>27634.8</v>
      </c>
      <c r="EF369">
        <v>27640.7</v>
      </c>
      <c r="EG369">
        <v>29471.4</v>
      </c>
      <c r="EH369">
        <v>29425.5</v>
      </c>
      <c r="EI369">
        <v>34239</v>
      </c>
      <c r="EJ369">
        <v>34521.7</v>
      </c>
      <c r="EK369">
        <v>41520.7</v>
      </c>
      <c r="EL369">
        <v>41918.9</v>
      </c>
      <c r="EM369">
        <v>1.94862</v>
      </c>
      <c r="EN369">
        <v>1.88235</v>
      </c>
      <c r="EO369">
        <v>0.189729</v>
      </c>
      <c r="EP369">
        <v>0</v>
      </c>
      <c r="EQ369">
        <v>31.9311</v>
      </c>
      <c r="ER369">
        <v>999.9</v>
      </c>
      <c r="ES369">
        <v>51</v>
      </c>
      <c r="ET369">
        <v>33.3</v>
      </c>
      <c r="EU369">
        <v>28.8109</v>
      </c>
      <c r="EV369">
        <v>63.1753</v>
      </c>
      <c r="EW369">
        <v>31.5825</v>
      </c>
      <c r="EX369">
        <v>1</v>
      </c>
      <c r="EY369">
        <v>0.0934299</v>
      </c>
      <c r="EZ369">
        <v>-2.19844</v>
      </c>
      <c r="FA369">
        <v>20.3255</v>
      </c>
      <c r="FB369">
        <v>5.21699</v>
      </c>
      <c r="FC369">
        <v>12.0099</v>
      </c>
      <c r="FD369">
        <v>4.989</v>
      </c>
      <c r="FE369">
        <v>3.2885</v>
      </c>
      <c r="FF369">
        <v>9999</v>
      </c>
      <c r="FG369">
        <v>9999</v>
      </c>
      <c r="FH369">
        <v>9999</v>
      </c>
      <c r="FI369">
        <v>999.9</v>
      </c>
      <c r="FJ369">
        <v>1.86756</v>
      </c>
      <c r="FK369">
        <v>1.86661</v>
      </c>
      <c r="FL369">
        <v>1.86609</v>
      </c>
      <c r="FM369">
        <v>1.866</v>
      </c>
      <c r="FN369">
        <v>1.86784</v>
      </c>
      <c r="FO369">
        <v>1.87027</v>
      </c>
      <c r="FP369">
        <v>1.86891</v>
      </c>
      <c r="FQ369">
        <v>1.87035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-4.234</v>
      </c>
      <c r="GF369">
        <v>-0.1041</v>
      </c>
      <c r="GG369">
        <v>-2.056217051124162</v>
      </c>
      <c r="GH369">
        <v>-0.003737517340571005</v>
      </c>
      <c r="GI369">
        <v>5.982085394622747E-07</v>
      </c>
      <c r="GJ369">
        <v>-1.391655459703326E-10</v>
      </c>
      <c r="GK369">
        <v>-0.1041177506153227</v>
      </c>
      <c r="GL369">
        <v>0</v>
      </c>
      <c r="GM369">
        <v>0</v>
      </c>
      <c r="GN369">
        <v>0</v>
      </c>
      <c r="GO369">
        <v>3</v>
      </c>
      <c r="GP369">
        <v>2314</v>
      </c>
      <c r="GQ369">
        <v>1</v>
      </c>
      <c r="GR369">
        <v>27</v>
      </c>
      <c r="GS369">
        <v>5607.3</v>
      </c>
      <c r="GT369">
        <v>5607.2</v>
      </c>
      <c r="GU369">
        <v>1.56738</v>
      </c>
      <c r="GV369">
        <v>2.21558</v>
      </c>
      <c r="GW369">
        <v>1.39648</v>
      </c>
      <c r="GX369">
        <v>2.34497</v>
      </c>
      <c r="GY369">
        <v>1.49536</v>
      </c>
      <c r="GZ369">
        <v>2.51099</v>
      </c>
      <c r="HA369">
        <v>38.5504</v>
      </c>
      <c r="HB369">
        <v>24.0612</v>
      </c>
      <c r="HC369">
        <v>18</v>
      </c>
      <c r="HD369">
        <v>531.58</v>
      </c>
      <c r="HE369">
        <v>443.256</v>
      </c>
      <c r="HF369">
        <v>34.6907</v>
      </c>
      <c r="HG369">
        <v>28.7535</v>
      </c>
      <c r="HH369">
        <v>30.0001</v>
      </c>
      <c r="HI369">
        <v>28.5693</v>
      </c>
      <c r="HJ369">
        <v>28.4801</v>
      </c>
      <c r="HK369">
        <v>31.3516</v>
      </c>
      <c r="HL369">
        <v>0</v>
      </c>
      <c r="HM369">
        <v>100</v>
      </c>
      <c r="HN369">
        <v>34.699</v>
      </c>
      <c r="HO369">
        <v>687.329</v>
      </c>
      <c r="HP369">
        <v>28.8482</v>
      </c>
      <c r="HQ369">
        <v>100.794</v>
      </c>
      <c r="HR369">
        <v>100.688</v>
      </c>
    </row>
    <row r="370" spans="1:226">
      <c r="A370">
        <v>354</v>
      </c>
      <c r="B370">
        <v>1678818218.6</v>
      </c>
      <c r="C370">
        <v>7899.5</v>
      </c>
      <c r="D370" t="s">
        <v>1069</v>
      </c>
      <c r="E370" t="s">
        <v>1070</v>
      </c>
      <c r="F370">
        <v>5</v>
      </c>
      <c r="G370" t="s">
        <v>796</v>
      </c>
      <c r="H370" t="s">
        <v>354</v>
      </c>
      <c r="I370">
        <v>1678818211.1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694.5169756742649</v>
      </c>
      <c r="AK370">
        <v>668.3655030303033</v>
      </c>
      <c r="AL370">
        <v>3.420424359539787</v>
      </c>
      <c r="AM370">
        <v>64.510054253129</v>
      </c>
      <c r="AN370">
        <f>(AP370 - AO370 + BO370*1E3/(8.314*(BQ370+273.15)) * AR370/BN370 * AQ370) * BN370/(100*BB370) * 1000/(1000 - AP370)</f>
        <v>0</v>
      </c>
      <c r="AO370">
        <v>27.84418558109959</v>
      </c>
      <c r="AP370">
        <v>29.11030181818182</v>
      </c>
      <c r="AQ370">
        <v>-0.001087190318848732</v>
      </c>
      <c r="AR370">
        <v>112.3375655850338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3.21</v>
      </c>
      <c r="BC370">
        <v>0.5</v>
      </c>
      <c r="BD370" t="s">
        <v>355</v>
      </c>
      <c r="BE370">
        <v>2</v>
      </c>
      <c r="BF370" t="b">
        <v>1</v>
      </c>
      <c r="BG370">
        <v>1678818211.1</v>
      </c>
      <c r="BH370">
        <v>625.5374074074075</v>
      </c>
      <c r="BI370">
        <v>659.8278148148148</v>
      </c>
      <c r="BJ370">
        <v>29.14208518518518</v>
      </c>
      <c r="BK370">
        <v>27.84312962962963</v>
      </c>
      <c r="BL370">
        <v>629.7448148148148</v>
      </c>
      <c r="BM370">
        <v>29.2461962962963</v>
      </c>
      <c r="BN370">
        <v>500.0818148148148</v>
      </c>
      <c r="BO370">
        <v>90.9469</v>
      </c>
      <c r="BP370">
        <v>0.09998253333333332</v>
      </c>
      <c r="BQ370">
        <v>34.31425555555555</v>
      </c>
      <c r="BR370">
        <v>34.99118518518519</v>
      </c>
      <c r="BS370">
        <v>999.9000000000001</v>
      </c>
      <c r="BT370">
        <v>0</v>
      </c>
      <c r="BU370">
        <v>0</v>
      </c>
      <c r="BV370">
        <v>10006.61851851852</v>
      </c>
      <c r="BW370">
        <v>0</v>
      </c>
      <c r="BX370">
        <v>6.576279999999999</v>
      </c>
      <c r="BY370">
        <v>-34.29033333333334</v>
      </c>
      <c r="BZ370">
        <v>644.313851851852</v>
      </c>
      <c r="CA370">
        <v>678.7258148148147</v>
      </c>
      <c r="CB370">
        <v>1.29895037037037</v>
      </c>
      <c r="CC370">
        <v>659.8278148148148</v>
      </c>
      <c r="CD370">
        <v>27.84312962962963</v>
      </c>
      <c r="CE370">
        <v>2.650382592592592</v>
      </c>
      <c r="CF370">
        <v>2.532245925925926</v>
      </c>
      <c r="CG370">
        <v>21.98067777777778</v>
      </c>
      <c r="CH370">
        <v>21.23526296296296</v>
      </c>
      <c r="CI370">
        <v>1999.992222222223</v>
      </c>
      <c r="CJ370">
        <v>0.980003111111111</v>
      </c>
      <c r="CK370">
        <v>0.01999648888888889</v>
      </c>
      <c r="CL370">
        <v>0</v>
      </c>
      <c r="CM370">
        <v>2.26822962962963</v>
      </c>
      <c r="CN370">
        <v>0</v>
      </c>
      <c r="CO370">
        <v>9307.122592592592</v>
      </c>
      <c r="CP370">
        <v>16749.41481481482</v>
      </c>
      <c r="CQ370">
        <v>39.5</v>
      </c>
      <c r="CR370">
        <v>40</v>
      </c>
      <c r="CS370">
        <v>39.375</v>
      </c>
      <c r="CT370">
        <v>39.375</v>
      </c>
      <c r="CU370">
        <v>39.25229629629629</v>
      </c>
      <c r="CV370">
        <v>1960.001851851852</v>
      </c>
      <c r="CW370">
        <v>39.99037037037037</v>
      </c>
      <c r="CX370">
        <v>0</v>
      </c>
      <c r="CY370">
        <v>1678818223.5</v>
      </c>
      <c r="CZ370">
        <v>0</v>
      </c>
      <c r="DA370">
        <v>0</v>
      </c>
      <c r="DB370" t="s">
        <v>356</v>
      </c>
      <c r="DC370">
        <v>1678481775.6</v>
      </c>
      <c r="DD370">
        <v>1678481780.6</v>
      </c>
      <c r="DE370">
        <v>0</v>
      </c>
      <c r="DF370">
        <v>1.339</v>
      </c>
      <c r="DG370">
        <v>0.082</v>
      </c>
      <c r="DH370">
        <v>-1.99</v>
      </c>
      <c r="DI370">
        <v>-0.032</v>
      </c>
      <c r="DJ370">
        <v>420</v>
      </c>
      <c r="DK370">
        <v>29</v>
      </c>
      <c r="DL370">
        <v>0.33</v>
      </c>
      <c r="DM370">
        <v>0.22</v>
      </c>
      <c r="DN370">
        <v>-34.214225</v>
      </c>
      <c r="DO370">
        <v>-1.339715572232627</v>
      </c>
      <c r="DP370">
        <v>0.1372347600828591</v>
      </c>
      <c r="DQ370">
        <v>0</v>
      </c>
      <c r="DR370">
        <v>1.312181</v>
      </c>
      <c r="DS370">
        <v>-0.2930269418386559</v>
      </c>
      <c r="DT370">
        <v>0.02823604007292807</v>
      </c>
      <c r="DU370">
        <v>0</v>
      </c>
      <c r="DV370">
        <v>0</v>
      </c>
      <c r="DW370">
        <v>2</v>
      </c>
      <c r="DX370" t="s">
        <v>365</v>
      </c>
      <c r="DY370">
        <v>2.98046</v>
      </c>
      <c r="DZ370">
        <v>2.71564</v>
      </c>
      <c r="EA370">
        <v>0.130413</v>
      </c>
      <c r="EB370">
        <v>0.133254</v>
      </c>
      <c r="EC370">
        <v>0.122951</v>
      </c>
      <c r="ED370">
        <v>0.11684</v>
      </c>
      <c r="EE370">
        <v>27561.6</v>
      </c>
      <c r="EF370">
        <v>27568.8</v>
      </c>
      <c r="EG370">
        <v>29471.7</v>
      </c>
      <c r="EH370">
        <v>29425.9</v>
      </c>
      <c r="EI370">
        <v>34242</v>
      </c>
      <c r="EJ370">
        <v>34522.2</v>
      </c>
      <c r="EK370">
        <v>41521.1</v>
      </c>
      <c r="EL370">
        <v>41919.4</v>
      </c>
      <c r="EM370">
        <v>1.94885</v>
      </c>
      <c r="EN370">
        <v>1.8818</v>
      </c>
      <c r="EO370">
        <v>0.189666</v>
      </c>
      <c r="EP370">
        <v>0</v>
      </c>
      <c r="EQ370">
        <v>31.9262</v>
      </c>
      <c r="ER370">
        <v>999.9</v>
      </c>
      <c r="ES370">
        <v>51</v>
      </c>
      <c r="ET370">
        <v>33.3</v>
      </c>
      <c r="EU370">
        <v>28.8114</v>
      </c>
      <c r="EV370">
        <v>63.3653</v>
      </c>
      <c r="EW370">
        <v>31.4062</v>
      </c>
      <c r="EX370">
        <v>1</v>
      </c>
      <c r="EY370">
        <v>0.0933155</v>
      </c>
      <c r="EZ370">
        <v>-2.21123</v>
      </c>
      <c r="FA370">
        <v>20.3254</v>
      </c>
      <c r="FB370">
        <v>5.21699</v>
      </c>
      <c r="FC370">
        <v>12.0099</v>
      </c>
      <c r="FD370">
        <v>4.98875</v>
      </c>
      <c r="FE370">
        <v>3.28848</v>
      </c>
      <c r="FF370">
        <v>9999</v>
      </c>
      <c r="FG370">
        <v>9999</v>
      </c>
      <c r="FH370">
        <v>9999</v>
      </c>
      <c r="FI370">
        <v>999.9</v>
      </c>
      <c r="FJ370">
        <v>1.86755</v>
      </c>
      <c r="FK370">
        <v>1.86661</v>
      </c>
      <c r="FL370">
        <v>1.86609</v>
      </c>
      <c r="FM370">
        <v>1.866</v>
      </c>
      <c r="FN370">
        <v>1.86784</v>
      </c>
      <c r="FO370">
        <v>1.87027</v>
      </c>
      <c r="FP370">
        <v>1.86891</v>
      </c>
      <c r="FQ370">
        <v>1.87037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-4.287</v>
      </c>
      <c r="GF370">
        <v>-0.1041</v>
      </c>
      <c r="GG370">
        <v>-2.056217051124162</v>
      </c>
      <c r="GH370">
        <v>-0.003737517340571005</v>
      </c>
      <c r="GI370">
        <v>5.982085394622747E-07</v>
      </c>
      <c r="GJ370">
        <v>-1.391655459703326E-10</v>
      </c>
      <c r="GK370">
        <v>-0.1041177506153227</v>
      </c>
      <c r="GL370">
        <v>0</v>
      </c>
      <c r="GM370">
        <v>0</v>
      </c>
      <c r="GN370">
        <v>0</v>
      </c>
      <c r="GO370">
        <v>3</v>
      </c>
      <c r="GP370">
        <v>2314</v>
      </c>
      <c r="GQ370">
        <v>1</v>
      </c>
      <c r="GR370">
        <v>27</v>
      </c>
      <c r="GS370">
        <v>5607.4</v>
      </c>
      <c r="GT370">
        <v>5607.3</v>
      </c>
      <c r="GU370">
        <v>1.59302</v>
      </c>
      <c r="GV370">
        <v>2.22412</v>
      </c>
      <c r="GW370">
        <v>1.39648</v>
      </c>
      <c r="GX370">
        <v>2.34985</v>
      </c>
      <c r="GY370">
        <v>1.49536</v>
      </c>
      <c r="GZ370">
        <v>2.54395</v>
      </c>
      <c r="HA370">
        <v>38.5504</v>
      </c>
      <c r="HB370">
        <v>24.0612</v>
      </c>
      <c r="HC370">
        <v>18</v>
      </c>
      <c r="HD370">
        <v>531.753</v>
      </c>
      <c r="HE370">
        <v>442.936</v>
      </c>
      <c r="HF370">
        <v>34.6968</v>
      </c>
      <c r="HG370">
        <v>28.7542</v>
      </c>
      <c r="HH370">
        <v>30</v>
      </c>
      <c r="HI370">
        <v>28.5716</v>
      </c>
      <c r="HJ370">
        <v>28.4826</v>
      </c>
      <c r="HK370">
        <v>31.9913</v>
      </c>
      <c r="HL370">
        <v>0</v>
      </c>
      <c r="HM370">
        <v>100</v>
      </c>
      <c r="HN370">
        <v>34.7006</v>
      </c>
      <c r="HO370">
        <v>707.373</v>
      </c>
      <c r="HP370">
        <v>28.8482</v>
      </c>
      <c r="HQ370">
        <v>100.795</v>
      </c>
      <c r="HR370">
        <v>100.689</v>
      </c>
    </row>
    <row r="371" spans="1:226">
      <c r="A371">
        <v>355</v>
      </c>
      <c r="B371">
        <v>1678818223.6</v>
      </c>
      <c r="C371">
        <v>7904.5</v>
      </c>
      <c r="D371" t="s">
        <v>1071</v>
      </c>
      <c r="E371" t="s">
        <v>1072</v>
      </c>
      <c r="F371">
        <v>5</v>
      </c>
      <c r="G371" t="s">
        <v>796</v>
      </c>
      <c r="H371" t="s">
        <v>354</v>
      </c>
      <c r="I371">
        <v>1678818215.814285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711.8605238118002</v>
      </c>
      <c r="AK371">
        <v>685.6223878787877</v>
      </c>
      <c r="AL371">
        <v>3.460661460378129</v>
      </c>
      <c r="AM371">
        <v>64.510054253129</v>
      </c>
      <c r="AN371">
        <f>(AP371 - AO371 + BO371*1E3/(8.314*(BQ371+273.15)) * AR371/BN371 * AQ371) * BN371/(100*BB371) * 1000/(1000 - AP371)</f>
        <v>0</v>
      </c>
      <c r="AO371">
        <v>27.84762651288636</v>
      </c>
      <c r="AP371">
        <v>29.09034303030302</v>
      </c>
      <c r="AQ371">
        <v>-0.0006185407526612568</v>
      </c>
      <c r="AR371">
        <v>112.3375655850338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3.21</v>
      </c>
      <c r="BC371">
        <v>0.5</v>
      </c>
      <c r="BD371" t="s">
        <v>355</v>
      </c>
      <c r="BE371">
        <v>2</v>
      </c>
      <c r="BF371" t="b">
        <v>1</v>
      </c>
      <c r="BG371">
        <v>1678818215.814285</v>
      </c>
      <c r="BH371">
        <v>641.2973928571428</v>
      </c>
      <c r="BI371">
        <v>675.6680357142858</v>
      </c>
      <c r="BJ371">
        <v>29.12069285714285</v>
      </c>
      <c r="BK371">
        <v>27.84483214285715</v>
      </c>
      <c r="BL371">
        <v>645.5545714285714</v>
      </c>
      <c r="BM371">
        <v>29.22480357142857</v>
      </c>
      <c r="BN371">
        <v>500.0756428571429</v>
      </c>
      <c r="BO371">
        <v>90.94583571428574</v>
      </c>
      <c r="BP371">
        <v>0.09999918214285716</v>
      </c>
      <c r="BQ371">
        <v>34.31452857142857</v>
      </c>
      <c r="BR371">
        <v>34.99821785714285</v>
      </c>
      <c r="BS371">
        <v>999.9000000000002</v>
      </c>
      <c r="BT371">
        <v>0</v>
      </c>
      <c r="BU371">
        <v>0</v>
      </c>
      <c r="BV371">
        <v>10006.56607142857</v>
      </c>
      <c r="BW371">
        <v>0</v>
      </c>
      <c r="BX371">
        <v>6.576279999999999</v>
      </c>
      <c r="BY371">
        <v>-34.37043214285714</v>
      </c>
      <c r="BZ371">
        <v>660.5323928571428</v>
      </c>
      <c r="CA371">
        <v>695.0208571428573</v>
      </c>
      <c r="CB371">
        <v>1.275850714285715</v>
      </c>
      <c r="CC371">
        <v>675.6680357142858</v>
      </c>
      <c r="CD371">
        <v>27.84483214285715</v>
      </c>
      <c r="CE371">
        <v>2.648406428571429</v>
      </c>
      <c r="CF371">
        <v>2.532371428571429</v>
      </c>
      <c r="CG371">
        <v>21.96844642857143</v>
      </c>
      <c r="CH371">
        <v>21.236075</v>
      </c>
      <c r="CI371">
        <v>1999.998214285714</v>
      </c>
      <c r="CJ371">
        <v>0.9800032142857142</v>
      </c>
      <c r="CK371">
        <v>0.01999638571428572</v>
      </c>
      <c r="CL371">
        <v>0</v>
      </c>
      <c r="CM371">
        <v>2.308889285714286</v>
      </c>
      <c r="CN371">
        <v>0</v>
      </c>
      <c r="CO371">
        <v>9307.542500000001</v>
      </c>
      <c r="CP371">
        <v>16749.46071428571</v>
      </c>
      <c r="CQ371">
        <v>39.5</v>
      </c>
      <c r="CR371">
        <v>40</v>
      </c>
      <c r="CS371">
        <v>39.375</v>
      </c>
      <c r="CT371">
        <v>39.375</v>
      </c>
      <c r="CU371">
        <v>39.25</v>
      </c>
      <c r="CV371">
        <v>1960.007857142857</v>
      </c>
      <c r="CW371">
        <v>39.99035714285714</v>
      </c>
      <c r="CX371">
        <v>0</v>
      </c>
      <c r="CY371">
        <v>1678818228.9</v>
      </c>
      <c r="CZ371">
        <v>0</v>
      </c>
      <c r="DA371">
        <v>0</v>
      </c>
      <c r="DB371" t="s">
        <v>356</v>
      </c>
      <c r="DC371">
        <v>1678481775.6</v>
      </c>
      <c r="DD371">
        <v>1678481780.6</v>
      </c>
      <c r="DE371">
        <v>0</v>
      </c>
      <c r="DF371">
        <v>1.339</v>
      </c>
      <c r="DG371">
        <v>0.082</v>
      </c>
      <c r="DH371">
        <v>-1.99</v>
      </c>
      <c r="DI371">
        <v>-0.032</v>
      </c>
      <c r="DJ371">
        <v>420</v>
      </c>
      <c r="DK371">
        <v>29</v>
      </c>
      <c r="DL371">
        <v>0.33</v>
      </c>
      <c r="DM371">
        <v>0.22</v>
      </c>
      <c r="DN371">
        <v>-34.322075</v>
      </c>
      <c r="DO371">
        <v>-1.268463039399567</v>
      </c>
      <c r="DP371">
        <v>0.1327521934847027</v>
      </c>
      <c r="DQ371">
        <v>0</v>
      </c>
      <c r="DR371">
        <v>1.293075</v>
      </c>
      <c r="DS371">
        <v>-0.2924769230769238</v>
      </c>
      <c r="DT371">
        <v>0.02818341072333154</v>
      </c>
      <c r="DU371">
        <v>0</v>
      </c>
      <c r="DV371">
        <v>0</v>
      </c>
      <c r="DW371">
        <v>2</v>
      </c>
      <c r="DX371" t="s">
        <v>365</v>
      </c>
      <c r="DY371">
        <v>2.98028</v>
      </c>
      <c r="DZ371">
        <v>2.71576</v>
      </c>
      <c r="EA371">
        <v>0.132714</v>
      </c>
      <c r="EB371">
        <v>0.135447</v>
      </c>
      <c r="EC371">
        <v>0.122888</v>
      </c>
      <c r="ED371">
        <v>0.116844</v>
      </c>
      <c r="EE371">
        <v>27488.7</v>
      </c>
      <c r="EF371">
        <v>27499.2</v>
      </c>
      <c r="EG371">
        <v>29471.7</v>
      </c>
      <c r="EH371">
        <v>29426.1</v>
      </c>
      <c r="EI371">
        <v>34244.4</v>
      </c>
      <c r="EJ371">
        <v>34522.4</v>
      </c>
      <c r="EK371">
        <v>41521</v>
      </c>
      <c r="EL371">
        <v>41919.8</v>
      </c>
      <c r="EM371">
        <v>1.9484</v>
      </c>
      <c r="EN371">
        <v>1.88225</v>
      </c>
      <c r="EO371">
        <v>0.191242</v>
      </c>
      <c r="EP371">
        <v>0</v>
      </c>
      <c r="EQ371">
        <v>31.9217</v>
      </c>
      <c r="ER371">
        <v>999.9</v>
      </c>
      <c r="ES371">
        <v>51</v>
      </c>
      <c r="ET371">
        <v>33.3</v>
      </c>
      <c r="EU371">
        <v>28.8098</v>
      </c>
      <c r="EV371">
        <v>62.9253</v>
      </c>
      <c r="EW371">
        <v>31.7027</v>
      </c>
      <c r="EX371">
        <v>1</v>
      </c>
      <c r="EY371">
        <v>0.0934705</v>
      </c>
      <c r="EZ371">
        <v>-2.21057</v>
      </c>
      <c r="FA371">
        <v>20.3254</v>
      </c>
      <c r="FB371">
        <v>5.21774</v>
      </c>
      <c r="FC371">
        <v>12.0099</v>
      </c>
      <c r="FD371">
        <v>4.9894</v>
      </c>
      <c r="FE371">
        <v>3.28835</v>
      </c>
      <c r="FF371">
        <v>9999</v>
      </c>
      <c r="FG371">
        <v>9999</v>
      </c>
      <c r="FH371">
        <v>9999</v>
      </c>
      <c r="FI371">
        <v>999.9</v>
      </c>
      <c r="FJ371">
        <v>1.86755</v>
      </c>
      <c r="FK371">
        <v>1.86661</v>
      </c>
      <c r="FL371">
        <v>1.86609</v>
      </c>
      <c r="FM371">
        <v>1.866</v>
      </c>
      <c r="FN371">
        <v>1.86784</v>
      </c>
      <c r="FO371">
        <v>1.87027</v>
      </c>
      <c r="FP371">
        <v>1.8689</v>
      </c>
      <c r="FQ371">
        <v>1.87035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-4.339</v>
      </c>
      <c r="GF371">
        <v>-0.1042</v>
      </c>
      <c r="GG371">
        <v>-2.056217051124162</v>
      </c>
      <c r="GH371">
        <v>-0.003737517340571005</v>
      </c>
      <c r="GI371">
        <v>5.982085394622747E-07</v>
      </c>
      <c r="GJ371">
        <v>-1.391655459703326E-10</v>
      </c>
      <c r="GK371">
        <v>-0.1041177506153227</v>
      </c>
      <c r="GL371">
        <v>0</v>
      </c>
      <c r="GM371">
        <v>0</v>
      </c>
      <c r="GN371">
        <v>0</v>
      </c>
      <c r="GO371">
        <v>3</v>
      </c>
      <c r="GP371">
        <v>2314</v>
      </c>
      <c r="GQ371">
        <v>1</v>
      </c>
      <c r="GR371">
        <v>27</v>
      </c>
      <c r="GS371">
        <v>5607.5</v>
      </c>
      <c r="GT371">
        <v>5607.4</v>
      </c>
      <c r="GU371">
        <v>1.6272</v>
      </c>
      <c r="GV371">
        <v>2.22656</v>
      </c>
      <c r="GW371">
        <v>1.39771</v>
      </c>
      <c r="GX371">
        <v>2.34741</v>
      </c>
      <c r="GY371">
        <v>1.49536</v>
      </c>
      <c r="GZ371">
        <v>2.41211</v>
      </c>
      <c r="HA371">
        <v>38.5504</v>
      </c>
      <c r="HB371">
        <v>24.0612</v>
      </c>
      <c r="HC371">
        <v>18</v>
      </c>
      <c r="HD371">
        <v>531.471</v>
      </c>
      <c r="HE371">
        <v>443.226</v>
      </c>
      <c r="HF371">
        <v>34.6997</v>
      </c>
      <c r="HG371">
        <v>28.7559</v>
      </c>
      <c r="HH371">
        <v>30.0001</v>
      </c>
      <c r="HI371">
        <v>28.574</v>
      </c>
      <c r="HJ371">
        <v>28.4844</v>
      </c>
      <c r="HK371">
        <v>32.5771</v>
      </c>
      <c r="HL371">
        <v>0</v>
      </c>
      <c r="HM371">
        <v>100</v>
      </c>
      <c r="HN371">
        <v>34.701</v>
      </c>
      <c r="HO371">
        <v>720.731</v>
      </c>
      <c r="HP371">
        <v>28.8482</v>
      </c>
      <c r="HQ371">
        <v>100.795</v>
      </c>
      <c r="HR371">
        <v>100.69</v>
      </c>
    </row>
    <row r="372" spans="1:226">
      <c r="A372">
        <v>356</v>
      </c>
      <c r="B372">
        <v>1678818228.6</v>
      </c>
      <c r="C372">
        <v>7909.5</v>
      </c>
      <c r="D372" t="s">
        <v>1073</v>
      </c>
      <c r="E372" t="s">
        <v>1074</v>
      </c>
      <c r="F372">
        <v>5</v>
      </c>
      <c r="G372" t="s">
        <v>796</v>
      </c>
      <c r="H372" t="s">
        <v>354</v>
      </c>
      <c r="I372">
        <v>1678818221.1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728.8587199182473</v>
      </c>
      <c r="AK372">
        <v>702.757509090909</v>
      </c>
      <c r="AL372">
        <v>3.432273668095503</v>
      </c>
      <c r="AM372">
        <v>64.510054253129</v>
      </c>
      <c r="AN372">
        <f>(AP372 - AO372 + BO372*1E3/(8.314*(BQ372+273.15)) * AR372/BN372 * AQ372) * BN372/(100*BB372) * 1000/(1000 - AP372)</f>
        <v>0</v>
      </c>
      <c r="AO372">
        <v>27.84616932452568</v>
      </c>
      <c r="AP372">
        <v>29.06627575757574</v>
      </c>
      <c r="AQ372">
        <v>-0.002043066048340506</v>
      </c>
      <c r="AR372">
        <v>112.3375655850338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3.21</v>
      </c>
      <c r="BC372">
        <v>0.5</v>
      </c>
      <c r="BD372" t="s">
        <v>355</v>
      </c>
      <c r="BE372">
        <v>2</v>
      </c>
      <c r="BF372" t="b">
        <v>1</v>
      </c>
      <c r="BG372">
        <v>1678818221.1</v>
      </c>
      <c r="BH372">
        <v>658.9622222222222</v>
      </c>
      <c r="BI372">
        <v>693.3722592592593</v>
      </c>
      <c r="BJ372">
        <v>29.09783333333333</v>
      </c>
      <c r="BK372">
        <v>27.84585925925926</v>
      </c>
      <c r="BL372">
        <v>663.2749259259259</v>
      </c>
      <c r="BM372">
        <v>29.20194444444444</v>
      </c>
      <c r="BN372">
        <v>500.0691111111111</v>
      </c>
      <c r="BO372">
        <v>90.94481851851853</v>
      </c>
      <c r="BP372">
        <v>0.1000082962962963</v>
      </c>
      <c r="BQ372">
        <v>34.31595185185186</v>
      </c>
      <c r="BR372">
        <v>35.0049037037037</v>
      </c>
      <c r="BS372">
        <v>999.9000000000001</v>
      </c>
      <c r="BT372">
        <v>0</v>
      </c>
      <c r="BU372">
        <v>0</v>
      </c>
      <c r="BV372">
        <v>10011.43407407407</v>
      </c>
      <c r="BW372">
        <v>0</v>
      </c>
      <c r="BX372">
        <v>6.576279999999999</v>
      </c>
      <c r="BY372">
        <v>-34.40985185185185</v>
      </c>
      <c r="BZ372">
        <v>678.711</v>
      </c>
      <c r="CA372">
        <v>713.2328518518518</v>
      </c>
      <c r="CB372">
        <v>1.251968148148148</v>
      </c>
      <c r="CC372">
        <v>693.3722592592593</v>
      </c>
      <c r="CD372">
        <v>27.84585925925926</v>
      </c>
      <c r="CE372">
        <v>2.646297407407407</v>
      </c>
      <c r="CF372">
        <v>2.532436666666666</v>
      </c>
      <c r="CG372">
        <v>21.9553962962963</v>
      </c>
      <c r="CH372">
        <v>21.23648888888889</v>
      </c>
      <c r="CI372">
        <v>2000.01</v>
      </c>
      <c r="CJ372">
        <v>0.9800033333333332</v>
      </c>
      <c r="CK372">
        <v>0.01999626666666667</v>
      </c>
      <c r="CL372">
        <v>0</v>
      </c>
      <c r="CM372">
        <v>2.285022222222223</v>
      </c>
      <c r="CN372">
        <v>0</v>
      </c>
      <c r="CO372">
        <v>9307.720370370371</v>
      </c>
      <c r="CP372">
        <v>16749.56666666667</v>
      </c>
      <c r="CQ372">
        <v>39.5</v>
      </c>
      <c r="CR372">
        <v>40</v>
      </c>
      <c r="CS372">
        <v>39.375</v>
      </c>
      <c r="CT372">
        <v>39.375</v>
      </c>
      <c r="CU372">
        <v>39.25</v>
      </c>
      <c r="CV372">
        <v>1960.01925925926</v>
      </c>
      <c r="CW372">
        <v>39.99074074074074</v>
      </c>
      <c r="CX372">
        <v>0</v>
      </c>
      <c r="CY372">
        <v>1678818233.7</v>
      </c>
      <c r="CZ372">
        <v>0</v>
      </c>
      <c r="DA372">
        <v>0</v>
      </c>
      <c r="DB372" t="s">
        <v>356</v>
      </c>
      <c r="DC372">
        <v>1678481775.6</v>
      </c>
      <c r="DD372">
        <v>1678481780.6</v>
      </c>
      <c r="DE372">
        <v>0</v>
      </c>
      <c r="DF372">
        <v>1.339</v>
      </c>
      <c r="DG372">
        <v>0.082</v>
      </c>
      <c r="DH372">
        <v>-1.99</v>
      </c>
      <c r="DI372">
        <v>-0.032</v>
      </c>
      <c r="DJ372">
        <v>420</v>
      </c>
      <c r="DK372">
        <v>29</v>
      </c>
      <c r="DL372">
        <v>0.33</v>
      </c>
      <c r="DM372">
        <v>0.22</v>
      </c>
      <c r="DN372">
        <v>-34.36265121951219</v>
      </c>
      <c r="DO372">
        <v>-0.5918864111498154</v>
      </c>
      <c r="DP372">
        <v>0.1038167173011922</v>
      </c>
      <c r="DQ372">
        <v>0</v>
      </c>
      <c r="DR372">
        <v>1.267912926829268</v>
      </c>
      <c r="DS372">
        <v>-0.2752314982578401</v>
      </c>
      <c r="DT372">
        <v>0.02716216802689864</v>
      </c>
      <c r="DU372">
        <v>0</v>
      </c>
      <c r="DV372">
        <v>0</v>
      </c>
      <c r="DW372">
        <v>2</v>
      </c>
      <c r="DX372" t="s">
        <v>365</v>
      </c>
      <c r="DY372">
        <v>2.98035</v>
      </c>
      <c r="DZ372">
        <v>2.71579</v>
      </c>
      <c r="EA372">
        <v>0.134972</v>
      </c>
      <c r="EB372">
        <v>0.137641</v>
      </c>
      <c r="EC372">
        <v>0.12282</v>
      </c>
      <c r="ED372">
        <v>0.116844</v>
      </c>
      <c r="EE372">
        <v>27417.6</v>
      </c>
      <c r="EF372">
        <v>27429.2</v>
      </c>
      <c r="EG372">
        <v>29472.3</v>
      </c>
      <c r="EH372">
        <v>29425.9</v>
      </c>
      <c r="EI372">
        <v>34248</v>
      </c>
      <c r="EJ372">
        <v>34522.2</v>
      </c>
      <c r="EK372">
        <v>41521.9</v>
      </c>
      <c r="EL372">
        <v>41919.5</v>
      </c>
      <c r="EM372">
        <v>1.94845</v>
      </c>
      <c r="EN372">
        <v>1.88197</v>
      </c>
      <c r="EO372">
        <v>0.191174</v>
      </c>
      <c r="EP372">
        <v>0</v>
      </c>
      <c r="EQ372">
        <v>31.9175</v>
      </c>
      <c r="ER372">
        <v>999.9</v>
      </c>
      <c r="ES372">
        <v>51</v>
      </c>
      <c r="ET372">
        <v>33.3</v>
      </c>
      <c r="EU372">
        <v>28.8125</v>
      </c>
      <c r="EV372">
        <v>62.9353</v>
      </c>
      <c r="EW372">
        <v>32.0873</v>
      </c>
      <c r="EX372">
        <v>1</v>
      </c>
      <c r="EY372">
        <v>0.0934909</v>
      </c>
      <c r="EZ372">
        <v>-2.19995</v>
      </c>
      <c r="FA372">
        <v>20.3257</v>
      </c>
      <c r="FB372">
        <v>5.21819</v>
      </c>
      <c r="FC372">
        <v>12.0099</v>
      </c>
      <c r="FD372">
        <v>4.9895</v>
      </c>
      <c r="FE372">
        <v>3.28845</v>
      </c>
      <c r="FF372">
        <v>9999</v>
      </c>
      <c r="FG372">
        <v>9999</v>
      </c>
      <c r="FH372">
        <v>9999</v>
      </c>
      <c r="FI372">
        <v>999.9</v>
      </c>
      <c r="FJ372">
        <v>1.86759</v>
      </c>
      <c r="FK372">
        <v>1.86661</v>
      </c>
      <c r="FL372">
        <v>1.86612</v>
      </c>
      <c r="FM372">
        <v>1.866</v>
      </c>
      <c r="FN372">
        <v>1.86784</v>
      </c>
      <c r="FO372">
        <v>1.87027</v>
      </c>
      <c r="FP372">
        <v>1.86891</v>
      </c>
      <c r="FQ372">
        <v>1.8704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-4.391</v>
      </c>
      <c r="GF372">
        <v>-0.1041</v>
      </c>
      <c r="GG372">
        <v>-2.056217051124162</v>
      </c>
      <c r="GH372">
        <v>-0.003737517340571005</v>
      </c>
      <c r="GI372">
        <v>5.982085394622747E-07</v>
      </c>
      <c r="GJ372">
        <v>-1.391655459703326E-10</v>
      </c>
      <c r="GK372">
        <v>-0.1041177506153227</v>
      </c>
      <c r="GL372">
        <v>0</v>
      </c>
      <c r="GM372">
        <v>0</v>
      </c>
      <c r="GN372">
        <v>0</v>
      </c>
      <c r="GO372">
        <v>3</v>
      </c>
      <c r="GP372">
        <v>2314</v>
      </c>
      <c r="GQ372">
        <v>1</v>
      </c>
      <c r="GR372">
        <v>27</v>
      </c>
      <c r="GS372">
        <v>5607.6</v>
      </c>
      <c r="GT372">
        <v>5607.5</v>
      </c>
      <c r="GU372">
        <v>1.65405</v>
      </c>
      <c r="GV372">
        <v>2.22168</v>
      </c>
      <c r="GW372">
        <v>1.39648</v>
      </c>
      <c r="GX372">
        <v>2.34619</v>
      </c>
      <c r="GY372">
        <v>1.49536</v>
      </c>
      <c r="GZ372">
        <v>2.48047</v>
      </c>
      <c r="HA372">
        <v>38.5504</v>
      </c>
      <c r="HB372">
        <v>24.0525</v>
      </c>
      <c r="HC372">
        <v>18</v>
      </c>
      <c r="HD372">
        <v>531.52</v>
      </c>
      <c r="HE372">
        <v>443.075</v>
      </c>
      <c r="HF372">
        <v>34.7013</v>
      </c>
      <c r="HG372">
        <v>28.7566</v>
      </c>
      <c r="HH372">
        <v>30.0001</v>
      </c>
      <c r="HI372">
        <v>28.5759</v>
      </c>
      <c r="HJ372">
        <v>28.4868</v>
      </c>
      <c r="HK372">
        <v>33.2211</v>
      </c>
      <c r="HL372">
        <v>0</v>
      </c>
      <c r="HM372">
        <v>100</v>
      </c>
      <c r="HN372">
        <v>34.6968</v>
      </c>
      <c r="HO372">
        <v>740.766</v>
      </c>
      <c r="HP372">
        <v>28.8482</v>
      </c>
      <c r="HQ372">
        <v>100.797</v>
      </c>
      <c r="HR372">
        <v>100.689</v>
      </c>
    </row>
    <row r="373" spans="1:226">
      <c r="A373">
        <v>357</v>
      </c>
      <c r="B373">
        <v>1678818233.6</v>
      </c>
      <c r="C373">
        <v>7914.5</v>
      </c>
      <c r="D373" t="s">
        <v>1075</v>
      </c>
      <c r="E373" t="s">
        <v>1076</v>
      </c>
      <c r="F373">
        <v>5</v>
      </c>
      <c r="G373" t="s">
        <v>796</v>
      </c>
      <c r="H373" t="s">
        <v>354</v>
      </c>
      <c r="I373">
        <v>1678818225.814285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746.0966244540275</v>
      </c>
      <c r="AK373">
        <v>719.8663272727273</v>
      </c>
      <c r="AL373">
        <v>3.423213622145183</v>
      </c>
      <c r="AM373">
        <v>64.510054253129</v>
      </c>
      <c r="AN373">
        <f>(AP373 - AO373 + BO373*1E3/(8.314*(BQ373+273.15)) * AR373/BN373 * AQ373) * BN373/(100*BB373) * 1000/(1000 - AP373)</f>
        <v>0</v>
      </c>
      <c r="AO373">
        <v>27.84767218345731</v>
      </c>
      <c r="AP373">
        <v>29.04589454545454</v>
      </c>
      <c r="AQ373">
        <v>-0.0007827294077587361</v>
      </c>
      <c r="AR373">
        <v>112.3375655850338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3.21</v>
      </c>
      <c r="BC373">
        <v>0.5</v>
      </c>
      <c r="BD373" t="s">
        <v>355</v>
      </c>
      <c r="BE373">
        <v>2</v>
      </c>
      <c r="BF373" t="b">
        <v>1</v>
      </c>
      <c r="BG373">
        <v>1678818225.814285</v>
      </c>
      <c r="BH373">
        <v>674.6798571428571</v>
      </c>
      <c r="BI373">
        <v>709.1402142857144</v>
      </c>
      <c r="BJ373">
        <v>29.07710000000001</v>
      </c>
      <c r="BK373">
        <v>27.84681428571428</v>
      </c>
      <c r="BL373">
        <v>679.0417500000001</v>
      </c>
      <c r="BM373">
        <v>29.18121785714285</v>
      </c>
      <c r="BN373">
        <v>500.07675</v>
      </c>
      <c r="BO373">
        <v>90.94484285714285</v>
      </c>
      <c r="BP373">
        <v>0.1000146678571429</v>
      </c>
      <c r="BQ373">
        <v>34.31699642857143</v>
      </c>
      <c r="BR373">
        <v>35.00953928571429</v>
      </c>
      <c r="BS373">
        <v>999.9000000000002</v>
      </c>
      <c r="BT373">
        <v>0</v>
      </c>
      <c r="BU373">
        <v>0</v>
      </c>
      <c r="BV373">
        <v>10004.92964285714</v>
      </c>
      <c r="BW373">
        <v>0</v>
      </c>
      <c r="BX373">
        <v>6.576279999999999</v>
      </c>
      <c r="BY373">
        <v>-34.46023214285714</v>
      </c>
      <c r="BZ373">
        <v>694.8848214285715</v>
      </c>
      <c r="CA373">
        <v>729.4531071428571</v>
      </c>
      <c r="CB373">
        <v>1.230278214285715</v>
      </c>
      <c r="CC373">
        <v>709.1402142857144</v>
      </c>
      <c r="CD373">
        <v>27.84681428571428</v>
      </c>
      <c r="CE373">
        <v>2.6444125</v>
      </c>
      <c r="CF373">
        <v>2.532525</v>
      </c>
      <c r="CG373">
        <v>21.94371785714285</v>
      </c>
      <c r="CH373">
        <v>21.23704642857143</v>
      </c>
      <c r="CI373">
        <v>2000.006785714286</v>
      </c>
      <c r="CJ373">
        <v>0.9800034285714284</v>
      </c>
      <c r="CK373">
        <v>0.01999617142857143</v>
      </c>
      <c r="CL373">
        <v>0</v>
      </c>
      <c r="CM373">
        <v>2.226507142857143</v>
      </c>
      <c r="CN373">
        <v>0</v>
      </c>
      <c r="CO373">
        <v>9307.492857142857</v>
      </c>
      <c r="CP373">
        <v>16749.54285714286</v>
      </c>
      <c r="CQ373">
        <v>39.5</v>
      </c>
      <c r="CR373">
        <v>40</v>
      </c>
      <c r="CS373">
        <v>39.375</v>
      </c>
      <c r="CT373">
        <v>39.375</v>
      </c>
      <c r="CU373">
        <v>39.25</v>
      </c>
      <c r="CV373">
        <v>1960.016071428572</v>
      </c>
      <c r="CW373">
        <v>39.99071428571428</v>
      </c>
      <c r="CX373">
        <v>0</v>
      </c>
      <c r="CY373">
        <v>1678818238.5</v>
      </c>
      <c r="CZ373">
        <v>0</v>
      </c>
      <c r="DA373">
        <v>0</v>
      </c>
      <c r="DB373" t="s">
        <v>356</v>
      </c>
      <c r="DC373">
        <v>1678481775.6</v>
      </c>
      <c r="DD373">
        <v>1678481780.6</v>
      </c>
      <c r="DE373">
        <v>0</v>
      </c>
      <c r="DF373">
        <v>1.339</v>
      </c>
      <c r="DG373">
        <v>0.082</v>
      </c>
      <c r="DH373">
        <v>-1.99</v>
      </c>
      <c r="DI373">
        <v>-0.032</v>
      </c>
      <c r="DJ373">
        <v>420</v>
      </c>
      <c r="DK373">
        <v>29</v>
      </c>
      <c r="DL373">
        <v>0.33</v>
      </c>
      <c r="DM373">
        <v>0.22</v>
      </c>
      <c r="DN373">
        <v>-34.4316875</v>
      </c>
      <c r="DO373">
        <v>-0.3951140712945366</v>
      </c>
      <c r="DP373">
        <v>0.09508742868408017</v>
      </c>
      <c r="DQ373">
        <v>0</v>
      </c>
      <c r="DR373">
        <v>1.241585</v>
      </c>
      <c r="DS373">
        <v>-0.2747083677298365</v>
      </c>
      <c r="DT373">
        <v>0.02643059789335081</v>
      </c>
      <c r="DU373">
        <v>0</v>
      </c>
      <c r="DV373">
        <v>0</v>
      </c>
      <c r="DW373">
        <v>2</v>
      </c>
      <c r="DX373" t="s">
        <v>365</v>
      </c>
      <c r="DY373">
        <v>2.98043</v>
      </c>
      <c r="DZ373">
        <v>2.71543</v>
      </c>
      <c r="EA373">
        <v>0.1372</v>
      </c>
      <c r="EB373">
        <v>0.139831</v>
      </c>
      <c r="EC373">
        <v>0.122762</v>
      </c>
      <c r="ED373">
        <v>0.11685</v>
      </c>
      <c r="EE373">
        <v>27346.7</v>
      </c>
      <c r="EF373">
        <v>27359.5</v>
      </c>
      <c r="EG373">
        <v>29472.1</v>
      </c>
      <c r="EH373">
        <v>29426</v>
      </c>
      <c r="EI373">
        <v>34250.2</v>
      </c>
      <c r="EJ373">
        <v>34522.2</v>
      </c>
      <c r="EK373">
        <v>41521.8</v>
      </c>
      <c r="EL373">
        <v>41919.8</v>
      </c>
      <c r="EM373">
        <v>1.9484</v>
      </c>
      <c r="EN373">
        <v>1.8821</v>
      </c>
      <c r="EO373">
        <v>0.190903</v>
      </c>
      <c r="EP373">
        <v>0</v>
      </c>
      <c r="EQ373">
        <v>31.9147</v>
      </c>
      <c r="ER373">
        <v>999.9</v>
      </c>
      <c r="ES373">
        <v>51</v>
      </c>
      <c r="ET373">
        <v>33.3</v>
      </c>
      <c r="EU373">
        <v>28.8102</v>
      </c>
      <c r="EV373">
        <v>62.9153</v>
      </c>
      <c r="EW373">
        <v>31.4824</v>
      </c>
      <c r="EX373">
        <v>1</v>
      </c>
      <c r="EY373">
        <v>0.0934146</v>
      </c>
      <c r="EZ373">
        <v>-2.1644</v>
      </c>
      <c r="FA373">
        <v>20.3259</v>
      </c>
      <c r="FB373">
        <v>5.21894</v>
      </c>
      <c r="FC373">
        <v>12.0099</v>
      </c>
      <c r="FD373">
        <v>4.98975</v>
      </c>
      <c r="FE373">
        <v>3.28853</v>
      </c>
      <c r="FF373">
        <v>9999</v>
      </c>
      <c r="FG373">
        <v>9999</v>
      </c>
      <c r="FH373">
        <v>9999</v>
      </c>
      <c r="FI373">
        <v>999.9</v>
      </c>
      <c r="FJ373">
        <v>1.86756</v>
      </c>
      <c r="FK373">
        <v>1.86661</v>
      </c>
      <c r="FL373">
        <v>1.86611</v>
      </c>
      <c r="FM373">
        <v>1.866</v>
      </c>
      <c r="FN373">
        <v>1.86786</v>
      </c>
      <c r="FO373">
        <v>1.87027</v>
      </c>
      <c r="FP373">
        <v>1.86891</v>
      </c>
      <c r="FQ373">
        <v>1.87039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-4.443</v>
      </c>
      <c r="GF373">
        <v>-0.1041</v>
      </c>
      <c r="GG373">
        <v>-2.056217051124162</v>
      </c>
      <c r="GH373">
        <v>-0.003737517340571005</v>
      </c>
      <c r="GI373">
        <v>5.982085394622747E-07</v>
      </c>
      <c r="GJ373">
        <v>-1.391655459703326E-10</v>
      </c>
      <c r="GK373">
        <v>-0.1041177506153227</v>
      </c>
      <c r="GL373">
        <v>0</v>
      </c>
      <c r="GM373">
        <v>0</v>
      </c>
      <c r="GN373">
        <v>0</v>
      </c>
      <c r="GO373">
        <v>3</v>
      </c>
      <c r="GP373">
        <v>2314</v>
      </c>
      <c r="GQ373">
        <v>1</v>
      </c>
      <c r="GR373">
        <v>27</v>
      </c>
      <c r="GS373">
        <v>5607.6</v>
      </c>
      <c r="GT373">
        <v>5607.6</v>
      </c>
      <c r="GU373">
        <v>1.68823</v>
      </c>
      <c r="GV373">
        <v>2.22046</v>
      </c>
      <c r="GW373">
        <v>1.39648</v>
      </c>
      <c r="GX373">
        <v>2.34741</v>
      </c>
      <c r="GY373">
        <v>1.49536</v>
      </c>
      <c r="GZ373">
        <v>2.53296</v>
      </c>
      <c r="HA373">
        <v>38.5504</v>
      </c>
      <c r="HB373">
        <v>24.0612</v>
      </c>
      <c r="HC373">
        <v>18</v>
      </c>
      <c r="HD373">
        <v>531.508</v>
      </c>
      <c r="HE373">
        <v>443.171</v>
      </c>
      <c r="HF373">
        <v>34.6991</v>
      </c>
      <c r="HG373">
        <v>28.7591</v>
      </c>
      <c r="HH373">
        <v>30.0001</v>
      </c>
      <c r="HI373">
        <v>28.5783</v>
      </c>
      <c r="HJ373">
        <v>28.4892</v>
      </c>
      <c r="HK373">
        <v>33.7981</v>
      </c>
      <c r="HL373">
        <v>0</v>
      </c>
      <c r="HM373">
        <v>100</v>
      </c>
      <c r="HN373">
        <v>34.6842</v>
      </c>
      <c r="HO373">
        <v>754.124</v>
      </c>
      <c r="HP373">
        <v>28.8482</v>
      </c>
      <c r="HQ373">
        <v>100.796</v>
      </c>
      <c r="HR373">
        <v>100.69</v>
      </c>
    </row>
    <row r="374" spans="1:226">
      <c r="A374">
        <v>358</v>
      </c>
      <c r="B374">
        <v>1678818238.6</v>
      </c>
      <c r="C374">
        <v>7919.5</v>
      </c>
      <c r="D374" t="s">
        <v>1077</v>
      </c>
      <c r="E374" t="s">
        <v>1078</v>
      </c>
      <c r="F374">
        <v>5</v>
      </c>
      <c r="G374" t="s">
        <v>796</v>
      </c>
      <c r="H374" t="s">
        <v>354</v>
      </c>
      <c r="I374">
        <v>1678818231.1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763.5379618583989</v>
      </c>
      <c r="AK374">
        <v>737.0414060606058</v>
      </c>
      <c r="AL374">
        <v>3.431045322746896</v>
      </c>
      <c r="AM374">
        <v>64.510054253129</v>
      </c>
      <c r="AN374">
        <f>(AP374 - AO374 + BO374*1E3/(8.314*(BQ374+273.15)) * AR374/BN374 * AQ374) * BN374/(100*BB374) * 1000/(1000 - AP374)</f>
        <v>0</v>
      </c>
      <c r="AO374">
        <v>27.84967805606423</v>
      </c>
      <c r="AP374">
        <v>29.02186545454546</v>
      </c>
      <c r="AQ374">
        <v>-0.00515437265930564</v>
      </c>
      <c r="AR374">
        <v>112.3375655850338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3.21</v>
      </c>
      <c r="BC374">
        <v>0.5</v>
      </c>
      <c r="BD374" t="s">
        <v>355</v>
      </c>
      <c r="BE374">
        <v>2</v>
      </c>
      <c r="BF374" t="b">
        <v>1</v>
      </c>
      <c r="BG374">
        <v>1678818231.1</v>
      </c>
      <c r="BH374">
        <v>692.3109999999999</v>
      </c>
      <c r="BI374">
        <v>726.8517407407409</v>
      </c>
      <c r="BJ374">
        <v>29.05371481481481</v>
      </c>
      <c r="BK374">
        <v>27.84791111111111</v>
      </c>
      <c r="BL374">
        <v>696.7278518518518</v>
      </c>
      <c r="BM374">
        <v>29.15783333333333</v>
      </c>
      <c r="BN374">
        <v>500.0637037037037</v>
      </c>
      <c r="BO374">
        <v>90.9448074074074</v>
      </c>
      <c r="BP374">
        <v>0.100030962962963</v>
      </c>
      <c r="BQ374">
        <v>34.31625185185186</v>
      </c>
      <c r="BR374">
        <v>35.00881111111111</v>
      </c>
      <c r="BS374">
        <v>999.9000000000001</v>
      </c>
      <c r="BT374">
        <v>0</v>
      </c>
      <c r="BU374">
        <v>0</v>
      </c>
      <c r="BV374">
        <v>9998.93037037037</v>
      </c>
      <c r="BW374">
        <v>0</v>
      </c>
      <c r="BX374">
        <v>6.576279999999999</v>
      </c>
      <c r="BY374">
        <v>-34.54080370370371</v>
      </c>
      <c r="BZ374">
        <v>713.0267777777777</v>
      </c>
      <c r="CA374">
        <v>747.6728518518519</v>
      </c>
      <c r="CB374">
        <v>1.205805185185185</v>
      </c>
      <c r="CC374">
        <v>726.8517407407409</v>
      </c>
      <c r="CD374">
        <v>27.84791111111111</v>
      </c>
      <c r="CE374">
        <v>2.642284444444445</v>
      </c>
      <c r="CF374">
        <v>2.532623333333333</v>
      </c>
      <c r="CG374">
        <v>21.93052592592593</v>
      </c>
      <c r="CH374">
        <v>21.23767777777778</v>
      </c>
      <c r="CI374">
        <v>2000.000740740741</v>
      </c>
      <c r="CJ374">
        <v>0.9800034444444443</v>
      </c>
      <c r="CK374">
        <v>0.01999615555555555</v>
      </c>
      <c r="CL374">
        <v>0</v>
      </c>
      <c r="CM374">
        <v>2.2612</v>
      </c>
      <c r="CN374">
        <v>0</v>
      </c>
      <c r="CO374">
        <v>9306.782222222222</v>
      </c>
      <c r="CP374">
        <v>16749.4962962963</v>
      </c>
      <c r="CQ374">
        <v>39.5</v>
      </c>
      <c r="CR374">
        <v>40</v>
      </c>
      <c r="CS374">
        <v>39.375</v>
      </c>
      <c r="CT374">
        <v>39.375</v>
      </c>
      <c r="CU374">
        <v>39.25</v>
      </c>
      <c r="CV374">
        <v>1960.01</v>
      </c>
      <c r="CW374">
        <v>39.99074074074074</v>
      </c>
      <c r="CX374">
        <v>0</v>
      </c>
      <c r="CY374">
        <v>1678818243.9</v>
      </c>
      <c r="CZ374">
        <v>0</v>
      </c>
      <c r="DA374">
        <v>0</v>
      </c>
      <c r="DB374" t="s">
        <v>356</v>
      </c>
      <c r="DC374">
        <v>1678481775.6</v>
      </c>
      <c r="DD374">
        <v>1678481780.6</v>
      </c>
      <c r="DE374">
        <v>0</v>
      </c>
      <c r="DF374">
        <v>1.339</v>
      </c>
      <c r="DG374">
        <v>0.082</v>
      </c>
      <c r="DH374">
        <v>-1.99</v>
      </c>
      <c r="DI374">
        <v>-0.032</v>
      </c>
      <c r="DJ374">
        <v>420</v>
      </c>
      <c r="DK374">
        <v>29</v>
      </c>
      <c r="DL374">
        <v>0.33</v>
      </c>
      <c r="DM374">
        <v>0.22</v>
      </c>
      <c r="DN374">
        <v>-34.5236025</v>
      </c>
      <c r="DO374">
        <v>-0.9859575984990659</v>
      </c>
      <c r="DP374">
        <v>0.1444402878138575</v>
      </c>
      <c r="DQ374">
        <v>0</v>
      </c>
      <c r="DR374">
        <v>1.21840225</v>
      </c>
      <c r="DS374">
        <v>-0.2772820637898679</v>
      </c>
      <c r="DT374">
        <v>0.0266794864537813</v>
      </c>
      <c r="DU374">
        <v>0</v>
      </c>
      <c r="DV374">
        <v>0</v>
      </c>
      <c r="DW374">
        <v>2</v>
      </c>
      <c r="DX374" t="s">
        <v>365</v>
      </c>
      <c r="DY374">
        <v>2.9802</v>
      </c>
      <c r="DZ374">
        <v>2.71555</v>
      </c>
      <c r="EA374">
        <v>0.139411</v>
      </c>
      <c r="EB374">
        <v>0.14198</v>
      </c>
      <c r="EC374">
        <v>0.12269</v>
      </c>
      <c r="ED374">
        <v>0.116849</v>
      </c>
      <c r="EE374">
        <v>27276.4</v>
      </c>
      <c r="EF374">
        <v>27291.4</v>
      </c>
      <c r="EG374">
        <v>29471.8</v>
      </c>
      <c r="EH374">
        <v>29426.2</v>
      </c>
      <c r="EI374">
        <v>34252.9</v>
      </c>
      <c r="EJ374">
        <v>34522.5</v>
      </c>
      <c r="EK374">
        <v>41521.6</v>
      </c>
      <c r="EL374">
        <v>41920</v>
      </c>
      <c r="EM374">
        <v>1.94845</v>
      </c>
      <c r="EN374">
        <v>1.88212</v>
      </c>
      <c r="EO374">
        <v>0.191227</v>
      </c>
      <c r="EP374">
        <v>0</v>
      </c>
      <c r="EQ374">
        <v>31.9119</v>
      </c>
      <c r="ER374">
        <v>999.9</v>
      </c>
      <c r="ES374">
        <v>51</v>
      </c>
      <c r="ET374">
        <v>33.3</v>
      </c>
      <c r="EU374">
        <v>28.8106</v>
      </c>
      <c r="EV374">
        <v>63.0153</v>
      </c>
      <c r="EW374">
        <v>31.9952</v>
      </c>
      <c r="EX374">
        <v>1</v>
      </c>
      <c r="EY374">
        <v>0.09347560000000001</v>
      </c>
      <c r="EZ374">
        <v>-2.15416</v>
      </c>
      <c r="FA374">
        <v>20.3263</v>
      </c>
      <c r="FB374">
        <v>5.21789</v>
      </c>
      <c r="FC374">
        <v>12.0099</v>
      </c>
      <c r="FD374">
        <v>4.9891</v>
      </c>
      <c r="FE374">
        <v>3.28858</v>
      </c>
      <c r="FF374">
        <v>9999</v>
      </c>
      <c r="FG374">
        <v>9999</v>
      </c>
      <c r="FH374">
        <v>9999</v>
      </c>
      <c r="FI374">
        <v>999.9</v>
      </c>
      <c r="FJ374">
        <v>1.86757</v>
      </c>
      <c r="FK374">
        <v>1.86662</v>
      </c>
      <c r="FL374">
        <v>1.86607</v>
      </c>
      <c r="FM374">
        <v>1.866</v>
      </c>
      <c r="FN374">
        <v>1.86784</v>
      </c>
      <c r="FO374">
        <v>1.87027</v>
      </c>
      <c r="FP374">
        <v>1.86892</v>
      </c>
      <c r="FQ374">
        <v>1.8704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-4.494</v>
      </c>
      <c r="GF374">
        <v>-0.1042</v>
      </c>
      <c r="GG374">
        <v>-2.056217051124162</v>
      </c>
      <c r="GH374">
        <v>-0.003737517340571005</v>
      </c>
      <c r="GI374">
        <v>5.982085394622747E-07</v>
      </c>
      <c r="GJ374">
        <v>-1.391655459703326E-10</v>
      </c>
      <c r="GK374">
        <v>-0.1041177506153227</v>
      </c>
      <c r="GL374">
        <v>0</v>
      </c>
      <c r="GM374">
        <v>0</v>
      </c>
      <c r="GN374">
        <v>0</v>
      </c>
      <c r="GO374">
        <v>3</v>
      </c>
      <c r="GP374">
        <v>2314</v>
      </c>
      <c r="GQ374">
        <v>1</v>
      </c>
      <c r="GR374">
        <v>27</v>
      </c>
      <c r="GS374">
        <v>5607.7</v>
      </c>
      <c r="GT374">
        <v>5607.6</v>
      </c>
      <c r="GU374">
        <v>1.71387</v>
      </c>
      <c r="GV374">
        <v>2.2229</v>
      </c>
      <c r="GW374">
        <v>1.39648</v>
      </c>
      <c r="GX374">
        <v>2.34741</v>
      </c>
      <c r="GY374">
        <v>1.49536</v>
      </c>
      <c r="GZ374">
        <v>2.40356</v>
      </c>
      <c r="HA374">
        <v>38.5504</v>
      </c>
      <c r="HB374">
        <v>24.0612</v>
      </c>
      <c r="HC374">
        <v>18</v>
      </c>
      <c r="HD374">
        <v>531.564</v>
      </c>
      <c r="HE374">
        <v>443.209</v>
      </c>
      <c r="HF374">
        <v>34.6858</v>
      </c>
      <c r="HG374">
        <v>28.7591</v>
      </c>
      <c r="HH374">
        <v>30.0001</v>
      </c>
      <c r="HI374">
        <v>28.5807</v>
      </c>
      <c r="HJ374">
        <v>28.4922</v>
      </c>
      <c r="HK374">
        <v>34.4323</v>
      </c>
      <c r="HL374">
        <v>0</v>
      </c>
      <c r="HM374">
        <v>100</v>
      </c>
      <c r="HN374">
        <v>34.6822</v>
      </c>
      <c r="HO374">
        <v>774.168</v>
      </c>
      <c r="HP374">
        <v>28.8482</v>
      </c>
      <c r="HQ374">
        <v>100.796</v>
      </c>
      <c r="HR374">
        <v>100.69</v>
      </c>
    </row>
    <row r="375" spans="1:226">
      <c r="A375">
        <v>359</v>
      </c>
      <c r="B375">
        <v>1678818243.6</v>
      </c>
      <c r="C375">
        <v>7924.5</v>
      </c>
      <c r="D375" t="s">
        <v>1079</v>
      </c>
      <c r="E375" t="s">
        <v>1080</v>
      </c>
      <c r="F375">
        <v>5</v>
      </c>
      <c r="G375" t="s">
        <v>796</v>
      </c>
      <c r="H375" t="s">
        <v>354</v>
      </c>
      <c r="I375">
        <v>1678818235.814285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780.7804319386228</v>
      </c>
      <c r="AK375">
        <v>754.388503030303</v>
      </c>
      <c r="AL375">
        <v>3.4737456232089</v>
      </c>
      <c r="AM375">
        <v>64.510054253129</v>
      </c>
      <c r="AN375">
        <f>(AP375 - AO375 + BO375*1E3/(8.314*(BQ375+273.15)) * AR375/BN375 * AQ375) * BN375/(100*BB375) * 1000/(1000 - AP375)</f>
        <v>0</v>
      </c>
      <c r="AO375">
        <v>27.85086494387454</v>
      </c>
      <c r="AP375">
        <v>28.99874848484849</v>
      </c>
      <c r="AQ375">
        <v>-0.001525192973064455</v>
      </c>
      <c r="AR375">
        <v>112.3375655850338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3.21</v>
      </c>
      <c r="BC375">
        <v>0.5</v>
      </c>
      <c r="BD375" t="s">
        <v>355</v>
      </c>
      <c r="BE375">
        <v>2</v>
      </c>
      <c r="BF375" t="b">
        <v>1</v>
      </c>
      <c r="BG375">
        <v>1678818235.814285</v>
      </c>
      <c r="BH375">
        <v>708.0611428571427</v>
      </c>
      <c r="BI375">
        <v>742.7113214285713</v>
      </c>
      <c r="BJ375">
        <v>29.03241071428571</v>
      </c>
      <c r="BK375">
        <v>27.84911428571428</v>
      </c>
      <c r="BL375">
        <v>712.5269285714285</v>
      </c>
      <c r="BM375">
        <v>29.136525</v>
      </c>
      <c r="BN375">
        <v>500.0791071428571</v>
      </c>
      <c r="BO375">
        <v>90.94492857142858</v>
      </c>
      <c r="BP375">
        <v>0.1000254214285714</v>
      </c>
      <c r="BQ375">
        <v>34.31334642857143</v>
      </c>
      <c r="BR375">
        <v>35.01166428571428</v>
      </c>
      <c r="BS375">
        <v>999.9000000000002</v>
      </c>
      <c r="BT375">
        <v>0</v>
      </c>
      <c r="BU375">
        <v>0</v>
      </c>
      <c r="BV375">
        <v>9992.747499999999</v>
      </c>
      <c r="BW375">
        <v>0</v>
      </c>
      <c r="BX375">
        <v>6.576279999999999</v>
      </c>
      <c r="BY375">
        <v>-34.65027142857142</v>
      </c>
      <c r="BZ375">
        <v>729.2322142857143</v>
      </c>
      <c r="CA375">
        <v>763.9877142857143</v>
      </c>
      <c r="CB375">
        <v>1.183295714285714</v>
      </c>
      <c r="CC375">
        <v>742.7113214285713</v>
      </c>
      <c r="CD375">
        <v>27.84911428571428</v>
      </c>
      <c r="CE375">
        <v>2.640349642857143</v>
      </c>
      <c r="CF375">
        <v>2.532736428571428</v>
      </c>
      <c r="CG375">
        <v>21.91851785714286</v>
      </c>
      <c r="CH375">
        <v>21.23840357142857</v>
      </c>
      <c r="CI375">
        <v>2000.019642857143</v>
      </c>
      <c r="CJ375">
        <v>0.9800034285714284</v>
      </c>
      <c r="CK375">
        <v>0.01999617142857143</v>
      </c>
      <c r="CL375">
        <v>0</v>
      </c>
      <c r="CM375">
        <v>2.273575</v>
      </c>
      <c r="CN375">
        <v>0</v>
      </c>
      <c r="CO375">
        <v>9305.945000000002</v>
      </c>
      <c r="CP375">
        <v>16749.65357142857</v>
      </c>
      <c r="CQ375">
        <v>39.5</v>
      </c>
      <c r="CR375">
        <v>40</v>
      </c>
      <c r="CS375">
        <v>39.375</v>
      </c>
      <c r="CT375">
        <v>39.375</v>
      </c>
      <c r="CU375">
        <v>39.25</v>
      </c>
      <c r="CV375">
        <v>1960.028214285715</v>
      </c>
      <c r="CW375">
        <v>39.99142857142857</v>
      </c>
      <c r="CX375">
        <v>0</v>
      </c>
      <c r="CY375">
        <v>1678818248.7</v>
      </c>
      <c r="CZ375">
        <v>0</v>
      </c>
      <c r="DA375">
        <v>0</v>
      </c>
      <c r="DB375" t="s">
        <v>356</v>
      </c>
      <c r="DC375">
        <v>1678481775.6</v>
      </c>
      <c r="DD375">
        <v>1678481780.6</v>
      </c>
      <c r="DE375">
        <v>0</v>
      </c>
      <c r="DF375">
        <v>1.339</v>
      </c>
      <c r="DG375">
        <v>0.082</v>
      </c>
      <c r="DH375">
        <v>-1.99</v>
      </c>
      <c r="DI375">
        <v>-0.032</v>
      </c>
      <c r="DJ375">
        <v>420</v>
      </c>
      <c r="DK375">
        <v>29</v>
      </c>
      <c r="DL375">
        <v>0.33</v>
      </c>
      <c r="DM375">
        <v>0.22</v>
      </c>
      <c r="DN375">
        <v>-34.5648425</v>
      </c>
      <c r="DO375">
        <v>-1.63841988742958</v>
      </c>
      <c r="DP375">
        <v>0.1684787522026146</v>
      </c>
      <c r="DQ375">
        <v>0</v>
      </c>
      <c r="DR375">
        <v>1.19970125</v>
      </c>
      <c r="DS375">
        <v>-0.2835932082551626</v>
      </c>
      <c r="DT375">
        <v>0.02728757255487376</v>
      </c>
      <c r="DU375">
        <v>0</v>
      </c>
      <c r="DV375">
        <v>0</v>
      </c>
      <c r="DW375">
        <v>2</v>
      </c>
      <c r="DX375" t="s">
        <v>365</v>
      </c>
      <c r="DY375">
        <v>2.98026</v>
      </c>
      <c r="DZ375">
        <v>2.71564</v>
      </c>
      <c r="EA375">
        <v>0.141616</v>
      </c>
      <c r="EB375">
        <v>0.144101</v>
      </c>
      <c r="EC375">
        <v>0.122625</v>
      </c>
      <c r="ED375">
        <v>0.116854</v>
      </c>
      <c r="EE375">
        <v>27207</v>
      </c>
      <c r="EF375">
        <v>27223.7</v>
      </c>
      <c r="EG375">
        <v>29472.4</v>
      </c>
      <c r="EH375">
        <v>29426</v>
      </c>
      <c r="EI375">
        <v>34256</v>
      </c>
      <c r="EJ375">
        <v>34522.3</v>
      </c>
      <c r="EK375">
        <v>41522.2</v>
      </c>
      <c r="EL375">
        <v>41920</v>
      </c>
      <c r="EM375">
        <v>1.9481</v>
      </c>
      <c r="EN375">
        <v>1.88207</v>
      </c>
      <c r="EO375">
        <v>0.192899</v>
      </c>
      <c r="EP375">
        <v>0</v>
      </c>
      <c r="EQ375">
        <v>31.9084</v>
      </c>
      <c r="ER375">
        <v>999.9</v>
      </c>
      <c r="ES375">
        <v>51</v>
      </c>
      <c r="ET375">
        <v>33.3</v>
      </c>
      <c r="EU375">
        <v>28.8091</v>
      </c>
      <c r="EV375">
        <v>62.8453</v>
      </c>
      <c r="EW375">
        <v>31.4583</v>
      </c>
      <c r="EX375">
        <v>1</v>
      </c>
      <c r="EY375">
        <v>0.09349590000000001</v>
      </c>
      <c r="EZ375">
        <v>-2.14606</v>
      </c>
      <c r="FA375">
        <v>20.3263</v>
      </c>
      <c r="FB375">
        <v>5.21849</v>
      </c>
      <c r="FC375">
        <v>12.0099</v>
      </c>
      <c r="FD375">
        <v>4.98925</v>
      </c>
      <c r="FE375">
        <v>3.28858</v>
      </c>
      <c r="FF375">
        <v>9999</v>
      </c>
      <c r="FG375">
        <v>9999</v>
      </c>
      <c r="FH375">
        <v>9999</v>
      </c>
      <c r="FI375">
        <v>999.9</v>
      </c>
      <c r="FJ375">
        <v>1.86756</v>
      </c>
      <c r="FK375">
        <v>1.86661</v>
      </c>
      <c r="FL375">
        <v>1.8661</v>
      </c>
      <c r="FM375">
        <v>1.866</v>
      </c>
      <c r="FN375">
        <v>1.86784</v>
      </c>
      <c r="FO375">
        <v>1.87028</v>
      </c>
      <c r="FP375">
        <v>1.86892</v>
      </c>
      <c r="FQ375">
        <v>1.87038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-4.547</v>
      </c>
      <c r="GF375">
        <v>-0.1042</v>
      </c>
      <c r="GG375">
        <v>-2.056217051124162</v>
      </c>
      <c r="GH375">
        <v>-0.003737517340571005</v>
      </c>
      <c r="GI375">
        <v>5.982085394622747E-07</v>
      </c>
      <c r="GJ375">
        <v>-1.391655459703326E-10</v>
      </c>
      <c r="GK375">
        <v>-0.1041177506153227</v>
      </c>
      <c r="GL375">
        <v>0</v>
      </c>
      <c r="GM375">
        <v>0</v>
      </c>
      <c r="GN375">
        <v>0</v>
      </c>
      <c r="GO375">
        <v>3</v>
      </c>
      <c r="GP375">
        <v>2314</v>
      </c>
      <c r="GQ375">
        <v>1</v>
      </c>
      <c r="GR375">
        <v>27</v>
      </c>
      <c r="GS375">
        <v>5607.8</v>
      </c>
      <c r="GT375">
        <v>5607.7</v>
      </c>
      <c r="GU375">
        <v>1.74805</v>
      </c>
      <c r="GV375">
        <v>2.22656</v>
      </c>
      <c r="GW375">
        <v>1.39648</v>
      </c>
      <c r="GX375">
        <v>2.34619</v>
      </c>
      <c r="GY375">
        <v>1.49536</v>
      </c>
      <c r="GZ375">
        <v>2.51465</v>
      </c>
      <c r="HA375">
        <v>38.5504</v>
      </c>
      <c r="HB375">
        <v>24.0612</v>
      </c>
      <c r="HC375">
        <v>18</v>
      </c>
      <c r="HD375">
        <v>531.349</v>
      </c>
      <c r="HE375">
        <v>443.195</v>
      </c>
      <c r="HF375">
        <v>34.6805</v>
      </c>
      <c r="HG375">
        <v>28.7615</v>
      </c>
      <c r="HH375">
        <v>30.0001</v>
      </c>
      <c r="HI375">
        <v>28.5832</v>
      </c>
      <c r="HJ375">
        <v>28.4946</v>
      </c>
      <c r="HK375">
        <v>35.0005</v>
      </c>
      <c r="HL375">
        <v>0</v>
      </c>
      <c r="HM375">
        <v>100</v>
      </c>
      <c r="HN375">
        <v>34.667</v>
      </c>
      <c r="HO375">
        <v>787.537</v>
      </c>
      <c r="HP375">
        <v>28.8482</v>
      </c>
      <c r="HQ375">
        <v>100.797</v>
      </c>
      <c r="HR375">
        <v>100.69</v>
      </c>
    </row>
    <row r="376" spans="1:226">
      <c r="A376">
        <v>360</v>
      </c>
      <c r="B376">
        <v>1678818248.6</v>
      </c>
      <c r="C376">
        <v>7929.5</v>
      </c>
      <c r="D376" t="s">
        <v>1081</v>
      </c>
      <c r="E376" t="s">
        <v>1082</v>
      </c>
      <c r="F376">
        <v>5</v>
      </c>
      <c r="G376" t="s">
        <v>796</v>
      </c>
      <c r="H376" t="s">
        <v>354</v>
      </c>
      <c r="I376">
        <v>1678818241.1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797.9055603522607</v>
      </c>
      <c r="AK376">
        <v>771.546945454545</v>
      </c>
      <c r="AL376">
        <v>3.431905364881282</v>
      </c>
      <c r="AM376">
        <v>64.510054253129</v>
      </c>
      <c r="AN376">
        <f>(AP376 - AO376 + BO376*1E3/(8.314*(BQ376+273.15)) * AR376/BN376 * AQ376) * BN376/(100*BB376) * 1000/(1000 - AP376)</f>
        <v>0</v>
      </c>
      <c r="AO376">
        <v>27.85059138634383</v>
      </c>
      <c r="AP376">
        <v>28.97467575757576</v>
      </c>
      <c r="AQ376">
        <v>-0.005113498395155922</v>
      </c>
      <c r="AR376">
        <v>112.3375655850338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3.21</v>
      </c>
      <c r="BC376">
        <v>0.5</v>
      </c>
      <c r="BD376" t="s">
        <v>355</v>
      </c>
      <c r="BE376">
        <v>2</v>
      </c>
      <c r="BF376" t="b">
        <v>1</v>
      </c>
      <c r="BG376">
        <v>1678818241.1</v>
      </c>
      <c r="BH376">
        <v>725.7552592592592</v>
      </c>
      <c r="BI376">
        <v>760.4588148148149</v>
      </c>
      <c r="BJ376">
        <v>29.00817037037037</v>
      </c>
      <c r="BK376">
        <v>27.85025185185185</v>
      </c>
      <c r="BL376">
        <v>730.2758888888887</v>
      </c>
      <c r="BM376">
        <v>29.11228148148148</v>
      </c>
      <c r="BN376">
        <v>500.0633333333333</v>
      </c>
      <c r="BO376">
        <v>90.94512962962963</v>
      </c>
      <c r="BP376">
        <v>0.09998965555555557</v>
      </c>
      <c r="BQ376">
        <v>34.30991481481482</v>
      </c>
      <c r="BR376">
        <v>35.01632222222221</v>
      </c>
      <c r="BS376">
        <v>999.9000000000001</v>
      </c>
      <c r="BT376">
        <v>0</v>
      </c>
      <c r="BU376">
        <v>0</v>
      </c>
      <c r="BV376">
        <v>9997.868148148149</v>
      </c>
      <c r="BW376">
        <v>0</v>
      </c>
      <c r="BX376">
        <v>6.576279999999999</v>
      </c>
      <c r="BY376">
        <v>-34.70377407407408</v>
      </c>
      <c r="BZ376">
        <v>747.4367037037038</v>
      </c>
      <c r="CA376">
        <v>782.2446296296296</v>
      </c>
      <c r="CB376">
        <v>1.157925185185185</v>
      </c>
      <c r="CC376">
        <v>760.4588148148149</v>
      </c>
      <c r="CD376">
        <v>27.85025185185185</v>
      </c>
      <c r="CE376">
        <v>2.638151851851852</v>
      </c>
      <c r="CF376">
        <v>2.532844074074074</v>
      </c>
      <c r="CG376">
        <v>21.90485555555556</v>
      </c>
      <c r="CH376">
        <v>21.23911111111111</v>
      </c>
      <c r="CI376">
        <v>2000.009259259259</v>
      </c>
      <c r="CJ376">
        <v>0.9800034444444443</v>
      </c>
      <c r="CK376">
        <v>0.01999615555555555</v>
      </c>
      <c r="CL376">
        <v>0</v>
      </c>
      <c r="CM376">
        <v>2.30502962962963</v>
      </c>
      <c r="CN376">
        <v>0</v>
      </c>
      <c r="CO376">
        <v>9304.582592592591</v>
      </c>
      <c r="CP376">
        <v>16749.56296296296</v>
      </c>
      <c r="CQ376">
        <v>39.5</v>
      </c>
      <c r="CR376">
        <v>40</v>
      </c>
      <c r="CS376">
        <v>39.375</v>
      </c>
      <c r="CT376">
        <v>39.375</v>
      </c>
      <c r="CU376">
        <v>39.25</v>
      </c>
      <c r="CV376">
        <v>1960.018148148148</v>
      </c>
      <c r="CW376">
        <v>39.99111111111111</v>
      </c>
      <c r="CX376">
        <v>0</v>
      </c>
      <c r="CY376">
        <v>1678818253.5</v>
      </c>
      <c r="CZ376">
        <v>0</v>
      </c>
      <c r="DA376">
        <v>0</v>
      </c>
      <c r="DB376" t="s">
        <v>356</v>
      </c>
      <c r="DC376">
        <v>1678481775.6</v>
      </c>
      <c r="DD376">
        <v>1678481780.6</v>
      </c>
      <c r="DE376">
        <v>0</v>
      </c>
      <c r="DF376">
        <v>1.339</v>
      </c>
      <c r="DG376">
        <v>0.082</v>
      </c>
      <c r="DH376">
        <v>-1.99</v>
      </c>
      <c r="DI376">
        <v>-0.032</v>
      </c>
      <c r="DJ376">
        <v>420</v>
      </c>
      <c r="DK376">
        <v>29</v>
      </c>
      <c r="DL376">
        <v>0.33</v>
      </c>
      <c r="DM376">
        <v>0.22</v>
      </c>
      <c r="DN376">
        <v>-34.63863902439024</v>
      </c>
      <c r="DO376">
        <v>-0.6787630662021312</v>
      </c>
      <c r="DP376">
        <v>0.1157127896846719</v>
      </c>
      <c r="DQ376">
        <v>0</v>
      </c>
      <c r="DR376">
        <v>1.174727317073171</v>
      </c>
      <c r="DS376">
        <v>-0.2874520557491294</v>
      </c>
      <c r="DT376">
        <v>0.02834973816065174</v>
      </c>
      <c r="DU376">
        <v>0</v>
      </c>
      <c r="DV376">
        <v>0</v>
      </c>
      <c r="DW376">
        <v>2</v>
      </c>
      <c r="DX376" t="s">
        <v>365</v>
      </c>
      <c r="DY376">
        <v>2.98032</v>
      </c>
      <c r="DZ376">
        <v>2.71569</v>
      </c>
      <c r="EA376">
        <v>0.143776</v>
      </c>
      <c r="EB376">
        <v>0.146207</v>
      </c>
      <c r="EC376">
        <v>0.122554</v>
      </c>
      <c r="ED376">
        <v>0.116852</v>
      </c>
      <c r="EE376">
        <v>27137.8</v>
      </c>
      <c r="EF376">
        <v>27156.6</v>
      </c>
      <c r="EG376">
        <v>29471.7</v>
      </c>
      <c r="EH376">
        <v>29425.9</v>
      </c>
      <c r="EI376">
        <v>34257.8</v>
      </c>
      <c r="EJ376">
        <v>34522.3</v>
      </c>
      <c r="EK376">
        <v>41520.9</v>
      </c>
      <c r="EL376">
        <v>41919.9</v>
      </c>
      <c r="EM376">
        <v>1.9484</v>
      </c>
      <c r="EN376">
        <v>1.88227</v>
      </c>
      <c r="EO376">
        <v>0.192385</v>
      </c>
      <c r="EP376">
        <v>0</v>
      </c>
      <c r="EQ376">
        <v>31.9048</v>
      </c>
      <c r="ER376">
        <v>999.9</v>
      </c>
      <c r="ES376">
        <v>51</v>
      </c>
      <c r="ET376">
        <v>33.3</v>
      </c>
      <c r="EU376">
        <v>28.8104</v>
      </c>
      <c r="EV376">
        <v>63.1553</v>
      </c>
      <c r="EW376">
        <v>31.9992</v>
      </c>
      <c r="EX376">
        <v>1</v>
      </c>
      <c r="EY376">
        <v>0.093628</v>
      </c>
      <c r="EZ376">
        <v>-2.09488</v>
      </c>
      <c r="FA376">
        <v>20.3267</v>
      </c>
      <c r="FB376">
        <v>5.21699</v>
      </c>
      <c r="FC376">
        <v>12.0099</v>
      </c>
      <c r="FD376">
        <v>4.98895</v>
      </c>
      <c r="FE376">
        <v>3.28845</v>
      </c>
      <c r="FF376">
        <v>9999</v>
      </c>
      <c r="FG376">
        <v>9999</v>
      </c>
      <c r="FH376">
        <v>9999</v>
      </c>
      <c r="FI376">
        <v>999.9</v>
      </c>
      <c r="FJ376">
        <v>1.86759</v>
      </c>
      <c r="FK376">
        <v>1.86661</v>
      </c>
      <c r="FL376">
        <v>1.86612</v>
      </c>
      <c r="FM376">
        <v>1.866</v>
      </c>
      <c r="FN376">
        <v>1.86783</v>
      </c>
      <c r="FO376">
        <v>1.87027</v>
      </c>
      <c r="FP376">
        <v>1.86892</v>
      </c>
      <c r="FQ376">
        <v>1.87038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-4.599</v>
      </c>
      <c r="GF376">
        <v>-0.1041</v>
      </c>
      <c r="GG376">
        <v>-2.056217051124162</v>
      </c>
      <c r="GH376">
        <v>-0.003737517340571005</v>
      </c>
      <c r="GI376">
        <v>5.982085394622747E-07</v>
      </c>
      <c r="GJ376">
        <v>-1.391655459703326E-10</v>
      </c>
      <c r="GK376">
        <v>-0.1041177506153227</v>
      </c>
      <c r="GL376">
        <v>0</v>
      </c>
      <c r="GM376">
        <v>0</v>
      </c>
      <c r="GN376">
        <v>0</v>
      </c>
      <c r="GO376">
        <v>3</v>
      </c>
      <c r="GP376">
        <v>2314</v>
      </c>
      <c r="GQ376">
        <v>1</v>
      </c>
      <c r="GR376">
        <v>27</v>
      </c>
      <c r="GS376">
        <v>5607.9</v>
      </c>
      <c r="GT376">
        <v>5607.8</v>
      </c>
      <c r="GU376">
        <v>1.7749</v>
      </c>
      <c r="GV376">
        <v>2.22046</v>
      </c>
      <c r="GW376">
        <v>1.39648</v>
      </c>
      <c r="GX376">
        <v>2.34741</v>
      </c>
      <c r="GY376">
        <v>1.49536</v>
      </c>
      <c r="GZ376">
        <v>2.4939</v>
      </c>
      <c r="HA376">
        <v>38.5504</v>
      </c>
      <c r="HB376">
        <v>24.0612</v>
      </c>
      <c r="HC376">
        <v>18</v>
      </c>
      <c r="HD376">
        <v>531.572</v>
      </c>
      <c r="HE376">
        <v>443.341</v>
      </c>
      <c r="HF376">
        <v>34.666</v>
      </c>
      <c r="HG376">
        <v>28.7627</v>
      </c>
      <c r="HH376">
        <v>30.0003</v>
      </c>
      <c r="HI376">
        <v>28.5856</v>
      </c>
      <c r="HJ376">
        <v>28.4976</v>
      </c>
      <c r="HK376">
        <v>35.6282</v>
      </c>
      <c r="HL376">
        <v>0</v>
      </c>
      <c r="HM376">
        <v>100</v>
      </c>
      <c r="HN376">
        <v>34.6387</v>
      </c>
      <c r="HO376">
        <v>807.572</v>
      </c>
      <c r="HP376">
        <v>28.8482</v>
      </c>
      <c r="HQ376">
        <v>100.794</v>
      </c>
      <c r="HR376">
        <v>100.69</v>
      </c>
    </row>
    <row r="377" spans="1:226">
      <c r="A377">
        <v>361</v>
      </c>
      <c r="B377">
        <v>1678818253.6</v>
      </c>
      <c r="C377">
        <v>7934.5</v>
      </c>
      <c r="D377" t="s">
        <v>1083</v>
      </c>
      <c r="E377" t="s">
        <v>1084</v>
      </c>
      <c r="F377">
        <v>5</v>
      </c>
      <c r="G377" t="s">
        <v>796</v>
      </c>
      <c r="H377" t="s">
        <v>354</v>
      </c>
      <c r="I377">
        <v>1678818245.814285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815.2473055350599</v>
      </c>
      <c r="AK377">
        <v>788.810212121212</v>
      </c>
      <c r="AL377">
        <v>3.450918113811858</v>
      </c>
      <c r="AM377">
        <v>64.510054253129</v>
      </c>
      <c r="AN377">
        <f>(AP377 - AO377 + BO377*1E3/(8.314*(BQ377+273.15)) * AR377/BN377 * AQ377) * BN377/(100*BB377) * 1000/(1000 - AP377)</f>
        <v>0</v>
      </c>
      <c r="AO377">
        <v>27.85101813211483</v>
      </c>
      <c r="AP377">
        <v>28.95658848484849</v>
      </c>
      <c r="AQ377">
        <v>-0.0009439967895446503</v>
      </c>
      <c r="AR377">
        <v>112.3375655850338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3.21</v>
      </c>
      <c r="BC377">
        <v>0.5</v>
      </c>
      <c r="BD377" t="s">
        <v>355</v>
      </c>
      <c r="BE377">
        <v>2</v>
      </c>
      <c r="BF377" t="b">
        <v>1</v>
      </c>
      <c r="BG377">
        <v>1678818245.814285</v>
      </c>
      <c r="BH377">
        <v>741.5569285714284</v>
      </c>
      <c r="BI377">
        <v>776.2612857142856</v>
      </c>
      <c r="BJ377">
        <v>28.98626785714285</v>
      </c>
      <c r="BK377">
        <v>27.85051785714285</v>
      </c>
      <c r="BL377">
        <v>746.1265357142859</v>
      </c>
      <c r="BM377">
        <v>29.09038214285714</v>
      </c>
      <c r="BN377">
        <v>500.0803571428571</v>
      </c>
      <c r="BO377">
        <v>90.94537857142856</v>
      </c>
      <c r="BP377">
        <v>0.09998294285714285</v>
      </c>
      <c r="BQ377">
        <v>34.30690357142857</v>
      </c>
      <c r="BR377">
        <v>35.0217</v>
      </c>
      <c r="BS377">
        <v>999.9000000000002</v>
      </c>
      <c r="BT377">
        <v>0</v>
      </c>
      <c r="BU377">
        <v>0</v>
      </c>
      <c r="BV377">
        <v>9998.367142857142</v>
      </c>
      <c r="BW377">
        <v>0</v>
      </c>
      <c r="BX377">
        <v>6.576279999999999</v>
      </c>
      <c r="BY377">
        <v>-34.70448928571429</v>
      </c>
      <c r="BZ377">
        <v>763.6933571428572</v>
      </c>
      <c r="CA377">
        <v>798.5000714285715</v>
      </c>
      <c r="CB377">
        <v>1.13575</v>
      </c>
      <c r="CC377">
        <v>776.2612857142856</v>
      </c>
      <c r="CD377">
        <v>27.85051785714285</v>
      </c>
      <c r="CE377">
        <v>2.636167857142858</v>
      </c>
      <c r="CF377">
        <v>2.532876071428571</v>
      </c>
      <c r="CG377">
        <v>21.89252857142857</v>
      </c>
      <c r="CH377">
        <v>21.23931071428571</v>
      </c>
      <c r="CI377">
        <v>2000.0125</v>
      </c>
      <c r="CJ377">
        <v>0.9800035357142856</v>
      </c>
      <c r="CK377">
        <v>0.01999606428571429</v>
      </c>
      <c r="CL377">
        <v>0</v>
      </c>
      <c r="CM377">
        <v>2.256789285714286</v>
      </c>
      <c r="CN377">
        <v>0</v>
      </c>
      <c r="CO377">
        <v>9303.094999999999</v>
      </c>
      <c r="CP377">
        <v>16749.58928571429</v>
      </c>
      <c r="CQ377">
        <v>39.5</v>
      </c>
      <c r="CR377">
        <v>40</v>
      </c>
      <c r="CS377">
        <v>39.375</v>
      </c>
      <c r="CT377">
        <v>39.375</v>
      </c>
      <c r="CU377">
        <v>39.25</v>
      </c>
      <c r="CV377">
        <v>1960.021428571429</v>
      </c>
      <c r="CW377">
        <v>39.99107142857143</v>
      </c>
      <c r="CX377">
        <v>0</v>
      </c>
      <c r="CY377">
        <v>1678818258.9</v>
      </c>
      <c r="CZ377">
        <v>0</v>
      </c>
      <c r="DA377">
        <v>0</v>
      </c>
      <c r="DB377" t="s">
        <v>356</v>
      </c>
      <c r="DC377">
        <v>1678481775.6</v>
      </c>
      <c r="DD377">
        <v>1678481780.6</v>
      </c>
      <c r="DE377">
        <v>0</v>
      </c>
      <c r="DF377">
        <v>1.339</v>
      </c>
      <c r="DG377">
        <v>0.082</v>
      </c>
      <c r="DH377">
        <v>-1.99</v>
      </c>
      <c r="DI377">
        <v>-0.032</v>
      </c>
      <c r="DJ377">
        <v>420</v>
      </c>
      <c r="DK377">
        <v>29</v>
      </c>
      <c r="DL377">
        <v>0.33</v>
      </c>
      <c r="DM377">
        <v>0.22</v>
      </c>
      <c r="DN377">
        <v>-34.7103425</v>
      </c>
      <c r="DO377">
        <v>0.06748480300194445</v>
      </c>
      <c r="DP377">
        <v>0.04913962193332372</v>
      </c>
      <c r="DQ377">
        <v>1</v>
      </c>
      <c r="DR377">
        <v>1.14751175</v>
      </c>
      <c r="DS377">
        <v>-0.2828693808630406</v>
      </c>
      <c r="DT377">
        <v>0.02723179528487794</v>
      </c>
      <c r="DU377">
        <v>0</v>
      </c>
      <c r="DV377">
        <v>1</v>
      </c>
      <c r="DW377">
        <v>2</v>
      </c>
      <c r="DX377" t="s">
        <v>357</v>
      </c>
      <c r="DY377">
        <v>2.98023</v>
      </c>
      <c r="DZ377">
        <v>2.71553</v>
      </c>
      <c r="EA377">
        <v>0.14592</v>
      </c>
      <c r="EB377">
        <v>0.148283</v>
      </c>
      <c r="EC377">
        <v>0.122502</v>
      </c>
      <c r="ED377">
        <v>0.116852</v>
      </c>
      <c r="EE377">
        <v>27070.7</v>
      </c>
      <c r="EF377">
        <v>27090.7</v>
      </c>
      <c r="EG377">
        <v>29472.6</v>
      </c>
      <c r="EH377">
        <v>29426.1</v>
      </c>
      <c r="EI377">
        <v>34261.2</v>
      </c>
      <c r="EJ377">
        <v>34522.6</v>
      </c>
      <c r="EK377">
        <v>41522.5</v>
      </c>
      <c r="EL377">
        <v>41920.2</v>
      </c>
      <c r="EM377">
        <v>1.94818</v>
      </c>
      <c r="EN377">
        <v>1.88253</v>
      </c>
      <c r="EO377">
        <v>0.192869</v>
      </c>
      <c r="EP377">
        <v>0</v>
      </c>
      <c r="EQ377">
        <v>31.9032</v>
      </c>
      <c r="ER377">
        <v>999.9</v>
      </c>
      <c r="ES377">
        <v>51</v>
      </c>
      <c r="ET377">
        <v>33.3</v>
      </c>
      <c r="EU377">
        <v>28.8132</v>
      </c>
      <c r="EV377">
        <v>62.7453</v>
      </c>
      <c r="EW377">
        <v>31.9231</v>
      </c>
      <c r="EX377">
        <v>1</v>
      </c>
      <c r="EY377">
        <v>0.09366620000000001</v>
      </c>
      <c r="EZ377">
        <v>-2.072</v>
      </c>
      <c r="FA377">
        <v>20.3274</v>
      </c>
      <c r="FB377">
        <v>5.21699</v>
      </c>
      <c r="FC377">
        <v>12.0099</v>
      </c>
      <c r="FD377">
        <v>4.989</v>
      </c>
      <c r="FE377">
        <v>3.28835</v>
      </c>
      <c r="FF377">
        <v>9999</v>
      </c>
      <c r="FG377">
        <v>9999</v>
      </c>
      <c r="FH377">
        <v>9999</v>
      </c>
      <c r="FI377">
        <v>999.9</v>
      </c>
      <c r="FJ377">
        <v>1.86759</v>
      </c>
      <c r="FK377">
        <v>1.86661</v>
      </c>
      <c r="FL377">
        <v>1.86611</v>
      </c>
      <c r="FM377">
        <v>1.866</v>
      </c>
      <c r="FN377">
        <v>1.86785</v>
      </c>
      <c r="FO377">
        <v>1.87027</v>
      </c>
      <c r="FP377">
        <v>1.86894</v>
      </c>
      <c r="FQ377">
        <v>1.8704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-4.65</v>
      </c>
      <c r="GF377">
        <v>-0.1042</v>
      </c>
      <c r="GG377">
        <v>-2.056217051124162</v>
      </c>
      <c r="GH377">
        <v>-0.003737517340571005</v>
      </c>
      <c r="GI377">
        <v>5.982085394622747E-07</v>
      </c>
      <c r="GJ377">
        <v>-1.391655459703326E-10</v>
      </c>
      <c r="GK377">
        <v>-0.1041177506153227</v>
      </c>
      <c r="GL377">
        <v>0</v>
      </c>
      <c r="GM377">
        <v>0</v>
      </c>
      <c r="GN377">
        <v>0</v>
      </c>
      <c r="GO377">
        <v>3</v>
      </c>
      <c r="GP377">
        <v>2314</v>
      </c>
      <c r="GQ377">
        <v>1</v>
      </c>
      <c r="GR377">
        <v>27</v>
      </c>
      <c r="GS377">
        <v>5608</v>
      </c>
      <c r="GT377">
        <v>5607.9</v>
      </c>
      <c r="GU377">
        <v>1.80786</v>
      </c>
      <c r="GV377">
        <v>2.21558</v>
      </c>
      <c r="GW377">
        <v>1.39648</v>
      </c>
      <c r="GX377">
        <v>2.34619</v>
      </c>
      <c r="GY377">
        <v>1.49536</v>
      </c>
      <c r="GZ377">
        <v>2.54028</v>
      </c>
      <c r="HA377">
        <v>38.5504</v>
      </c>
      <c r="HB377">
        <v>24.0612</v>
      </c>
      <c r="HC377">
        <v>18</v>
      </c>
      <c r="HD377">
        <v>531.443</v>
      </c>
      <c r="HE377">
        <v>443.514</v>
      </c>
      <c r="HF377">
        <v>34.6378</v>
      </c>
      <c r="HG377">
        <v>28.764</v>
      </c>
      <c r="HH377">
        <v>30.0002</v>
      </c>
      <c r="HI377">
        <v>28.588</v>
      </c>
      <c r="HJ377">
        <v>28.5</v>
      </c>
      <c r="HK377">
        <v>36.195</v>
      </c>
      <c r="HL377">
        <v>0</v>
      </c>
      <c r="HM377">
        <v>100</v>
      </c>
      <c r="HN377">
        <v>34.6209</v>
      </c>
      <c r="HO377">
        <v>820.9299999999999</v>
      </c>
      <c r="HP377">
        <v>28.8482</v>
      </c>
      <c r="HQ377">
        <v>100.798</v>
      </c>
      <c r="HR377">
        <v>100.691</v>
      </c>
    </row>
    <row r="378" spans="1:226">
      <c r="A378">
        <v>362</v>
      </c>
      <c r="B378">
        <v>1678818258.6</v>
      </c>
      <c r="C378">
        <v>7939.5</v>
      </c>
      <c r="D378" t="s">
        <v>1085</v>
      </c>
      <c r="E378" t="s">
        <v>1086</v>
      </c>
      <c r="F378">
        <v>5</v>
      </c>
      <c r="G378" t="s">
        <v>796</v>
      </c>
      <c r="H378" t="s">
        <v>354</v>
      </c>
      <c r="I378">
        <v>1678818251.1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832.4852153343983</v>
      </c>
      <c r="AK378">
        <v>806.0517212121212</v>
      </c>
      <c r="AL378">
        <v>3.450200160500779</v>
      </c>
      <c r="AM378">
        <v>64.510054253129</v>
      </c>
      <c r="AN378">
        <f>(AP378 - AO378 + BO378*1E3/(8.314*(BQ378+273.15)) * AR378/BN378 * AQ378) * BN378/(100*BB378) * 1000/(1000 - AP378)</f>
        <v>0</v>
      </c>
      <c r="AO378">
        <v>27.85115444683746</v>
      </c>
      <c r="AP378">
        <v>28.93266727272727</v>
      </c>
      <c r="AQ378">
        <v>-0.005244612894742313</v>
      </c>
      <c r="AR378">
        <v>112.3375655850338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3.21</v>
      </c>
      <c r="BC378">
        <v>0.5</v>
      </c>
      <c r="BD378" t="s">
        <v>355</v>
      </c>
      <c r="BE378">
        <v>2</v>
      </c>
      <c r="BF378" t="b">
        <v>1</v>
      </c>
      <c r="BG378">
        <v>1678818251.1</v>
      </c>
      <c r="BH378">
        <v>759.2687407407407</v>
      </c>
      <c r="BI378">
        <v>793.9658148148147</v>
      </c>
      <c r="BJ378">
        <v>28.96330740740741</v>
      </c>
      <c r="BK378">
        <v>27.85087037037037</v>
      </c>
      <c r="BL378">
        <v>763.892925925926</v>
      </c>
      <c r="BM378">
        <v>29.06742962962963</v>
      </c>
      <c r="BN378">
        <v>500.0764074074073</v>
      </c>
      <c r="BO378">
        <v>90.94585555555555</v>
      </c>
      <c r="BP378">
        <v>0.1000089074074074</v>
      </c>
      <c r="BQ378">
        <v>34.30393703703703</v>
      </c>
      <c r="BR378">
        <v>35.02098888888889</v>
      </c>
      <c r="BS378">
        <v>999.9000000000001</v>
      </c>
      <c r="BT378">
        <v>0</v>
      </c>
      <c r="BU378">
        <v>0</v>
      </c>
      <c r="BV378">
        <v>9995.617407407406</v>
      </c>
      <c r="BW378">
        <v>0</v>
      </c>
      <c r="BX378">
        <v>6.576279999999999</v>
      </c>
      <c r="BY378">
        <v>-34.69722222222222</v>
      </c>
      <c r="BZ378">
        <v>781.9154444444445</v>
      </c>
      <c r="CA378">
        <v>816.7121481481482</v>
      </c>
      <c r="CB378">
        <v>1.112440740740741</v>
      </c>
      <c r="CC378">
        <v>793.9658148148147</v>
      </c>
      <c r="CD378">
        <v>27.85087037037037</v>
      </c>
      <c r="CE378">
        <v>2.634094074074074</v>
      </c>
      <c r="CF378">
        <v>2.532921111111111</v>
      </c>
      <c r="CG378">
        <v>21.87963333333333</v>
      </c>
      <c r="CH378">
        <v>21.2395962962963</v>
      </c>
      <c r="CI378">
        <v>1999.982222222222</v>
      </c>
      <c r="CJ378">
        <v>0.9800035555555554</v>
      </c>
      <c r="CK378">
        <v>0.01999604444444444</v>
      </c>
      <c r="CL378">
        <v>0</v>
      </c>
      <c r="CM378">
        <v>2.235511111111111</v>
      </c>
      <c r="CN378">
        <v>0</v>
      </c>
      <c r="CO378">
        <v>9300.987407407407</v>
      </c>
      <c r="CP378">
        <v>16749.33333333333</v>
      </c>
      <c r="CQ378">
        <v>39.5</v>
      </c>
      <c r="CR378">
        <v>40</v>
      </c>
      <c r="CS378">
        <v>39.37959259259259</v>
      </c>
      <c r="CT378">
        <v>39.375</v>
      </c>
      <c r="CU378">
        <v>39.25</v>
      </c>
      <c r="CV378">
        <v>1959.991851851852</v>
      </c>
      <c r="CW378">
        <v>39.99037037037037</v>
      </c>
      <c r="CX378">
        <v>0</v>
      </c>
      <c r="CY378">
        <v>1678818263.7</v>
      </c>
      <c r="CZ378">
        <v>0</v>
      </c>
      <c r="DA378">
        <v>0</v>
      </c>
      <c r="DB378" t="s">
        <v>356</v>
      </c>
      <c r="DC378">
        <v>1678481775.6</v>
      </c>
      <c r="DD378">
        <v>1678481780.6</v>
      </c>
      <c r="DE378">
        <v>0</v>
      </c>
      <c r="DF378">
        <v>1.339</v>
      </c>
      <c r="DG378">
        <v>0.082</v>
      </c>
      <c r="DH378">
        <v>-1.99</v>
      </c>
      <c r="DI378">
        <v>-0.032</v>
      </c>
      <c r="DJ378">
        <v>420</v>
      </c>
      <c r="DK378">
        <v>29</v>
      </c>
      <c r="DL378">
        <v>0.33</v>
      </c>
      <c r="DM378">
        <v>0.22</v>
      </c>
      <c r="DN378">
        <v>-34.705405</v>
      </c>
      <c r="DO378">
        <v>0.008321200750507615</v>
      </c>
      <c r="DP378">
        <v>0.05230783378233135</v>
      </c>
      <c r="DQ378">
        <v>1</v>
      </c>
      <c r="DR378">
        <v>1.12491625</v>
      </c>
      <c r="DS378">
        <v>-0.2650395872420275</v>
      </c>
      <c r="DT378">
        <v>0.02553742779603108</v>
      </c>
      <c r="DU378">
        <v>0</v>
      </c>
      <c r="DV378">
        <v>1</v>
      </c>
      <c r="DW378">
        <v>2</v>
      </c>
      <c r="DX378" t="s">
        <v>357</v>
      </c>
      <c r="DY378">
        <v>2.98042</v>
      </c>
      <c r="DZ378">
        <v>2.71572</v>
      </c>
      <c r="EA378">
        <v>0.148043</v>
      </c>
      <c r="EB378">
        <v>0.150331</v>
      </c>
      <c r="EC378">
        <v>0.122431</v>
      </c>
      <c r="ED378">
        <v>0.116851</v>
      </c>
      <c r="EE378">
        <v>27003.2</v>
      </c>
      <c r="EF378">
        <v>27025.2</v>
      </c>
      <c r="EG378">
        <v>29472.4</v>
      </c>
      <c r="EH378">
        <v>29425.7</v>
      </c>
      <c r="EI378">
        <v>34264.1</v>
      </c>
      <c r="EJ378">
        <v>34522.2</v>
      </c>
      <c r="EK378">
        <v>41522.4</v>
      </c>
      <c r="EL378">
        <v>41919.6</v>
      </c>
      <c r="EM378">
        <v>1.94855</v>
      </c>
      <c r="EN378">
        <v>1.8822</v>
      </c>
      <c r="EO378">
        <v>0.192516</v>
      </c>
      <c r="EP378">
        <v>0</v>
      </c>
      <c r="EQ378">
        <v>31.9014</v>
      </c>
      <c r="ER378">
        <v>999.9</v>
      </c>
      <c r="ES378">
        <v>51</v>
      </c>
      <c r="ET378">
        <v>33.3</v>
      </c>
      <c r="EU378">
        <v>28.8136</v>
      </c>
      <c r="EV378">
        <v>62.9953</v>
      </c>
      <c r="EW378">
        <v>31.6426</v>
      </c>
      <c r="EX378">
        <v>1</v>
      </c>
      <c r="EY378">
        <v>0.09375</v>
      </c>
      <c r="EZ378">
        <v>-2.06071</v>
      </c>
      <c r="FA378">
        <v>20.3275</v>
      </c>
      <c r="FB378">
        <v>5.21699</v>
      </c>
      <c r="FC378">
        <v>12.0099</v>
      </c>
      <c r="FD378">
        <v>4.98895</v>
      </c>
      <c r="FE378">
        <v>3.28845</v>
      </c>
      <c r="FF378">
        <v>9999</v>
      </c>
      <c r="FG378">
        <v>9999</v>
      </c>
      <c r="FH378">
        <v>9999</v>
      </c>
      <c r="FI378">
        <v>999.9</v>
      </c>
      <c r="FJ378">
        <v>1.86761</v>
      </c>
      <c r="FK378">
        <v>1.86663</v>
      </c>
      <c r="FL378">
        <v>1.86609</v>
      </c>
      <c r="FM378">
        <v>1.866</v>
      </c>
      <c r="FN378">
        <v>1.86784</v>
      </c>
      <c r="FO378">
        <v>1.87028</v>
      </c>
      <c r="FP378">
        <v>1.86893</v>
      </c>
      <c r="FQ378">
        <v>1.87042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-4.702</v>
      </c>
      <c r="GF378">
        <v>-0.1041</v>
      </c>
      <c r="GG378">
        <v>-2.056217051124162</v>
      </c>
      <c r="GH378">
        <v>-0.003737517340571005</v>
      </c>
      <c r="GI378">
        <v>5.982085394622747E-07</v>
      </c>
      <c r="GJ378">
        <v>-1.391655459703326E-10</v>
      </c>
      <c r="GK378">
        <v>-0.1041177506153227</v>
      </c>
      <c r="GL378">
        <v>0</v>
      </c>
      <c r="GM378">
        <v>0</v>
      </c>
      <c r="GN378">
        <v>0</v>
      </c>
      <c r="GO378">
        <v>3</v>
      </c>
      <c r="GP378">
        <v>2314</v>
      </c>
      <c r="GQ378">
        <v>1</v>
      </c>
      <c r="GR378">
        <v>27</v>
      </c>
      <c r="GS378">
        <v>5608.1</v>
      </c>
      <c r="GT378">
        <v>5608</v>
      </c>
      <c r="GU378">
        <v>1.83472</v>
      </c>
      <c r="GV378">
        <v>2.21558</v>
      </c>
      <c r="GW378">
        <v>1.39648</v>
      </c>
      <c r="GX378">
        <v>2.34741</v>
      </c>
      <c r="GY378">
        <v>1.49536</v>
      </c>
      <c r="GZ378">
        <v>2.55981</v>
      </c>
      <c r="HA378">
        <v>38.5504</v>
      </c>
      <c r="HB378">
        <v>24.07</v>
      </c>
      <c r="HC378">
        <v>18</v>
      </c>
      <c r="HD378">
        <v>531.716</v>
      </c>
      <c r="HE378">
        <v>443.336</v>
      </c>
      <c r="HF378">
        <v>34.6167</v>
      </c>
      <c r="HG378">
        <v>28.7665</v>
      </c>
      <c r="HH378">
        <v>30.0003</v>
      </c>
      <c r="HI378">
        <v>28.5904</v>
      </c>
      <c r="HJ378">
        <v>28.503</v>
      </c>
      <c r="HK378">
        <v>36.8208</v>
      </c>
      <c r="HL378">
        <v>0</v>
      </c>
      <c r="HM378">
        <v>100</v>
      </c>
      <c r="HN378">
        <v>34.6003</v>
      </c>
      <c r="HO378">
        <v>840.965</v>
      </c>
      <c r="HP378">
        <v>28.8482</v>
      </c>
      <c r="HQ378">
        <v>100.798</v>
      </c>
      <c r="HR378">
        <v>100.689</v>
      </c>
    </row>
    <row r="379" spans="1:226">
      <c r="A379">
        <v>363</v>
      </c>
      <c r="B379">
        <v>1678818263.6</v>
      </c>
      <c r="C379">
        <v>7944.5</v>
      </c>
      <c r="D379" t="s">
        <v>1087</v>
      </c>
      <c r="E379" t="s">
        <v>1088</v>
      </c>
      <c r="F379">
        <v>5</v>
      </c>
      <c r="G379" t="s">
        <v>796</v>
      </c>
      <c r="H379" t="s">
        <v>354</v>
      </c>
      <c r="I379">
        <v>1678818255.814285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849.8123905981939</v>
      </c>
      <c r="AK379">
        <v>823.3460787878779</v>
      </c>
      <c r="AL379">
        <v>3.457028983535673</v>
      </c>
      <c r="AM379">
        <v>64.510054253129</v>
      </c>
      <c r="AN379">
        <f>(AP379 - AO379 + BO379*1E3/(8.314*(BQ379+273.15)) * AR379/BN379 * AQ379) * BN379/(100*BB379) * 1000/(1000 - AP379)</f>
        <v>0</v>
      </c>
      <c r="AO379">
        <v>27.85040861684947</v>
      </c>
      <c r="AP379">
        <v>28.91029818181817</v>
      </c>
      <c r="AQ379">
        <v>-0.001487910441712932</v>
      </c>
      <c r="AR379">
        <v>112.3375655850338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3.21</v>
      </c>
      <c r="BC379">
        <v>0.5</v>
      </c>
      <c r="BD379" t="s">
        <v>355</v>
      </c>
      <c r="BE379">
        <v>2</v>
      </c>
      <c r="BF379" t="b">
        <v>1</v>
      </c>
      <c r="BG379">
        <v>1678818255.814285</v>
      </c>
      <c r="BH379">
        <v>775.077607142857</v>
      </c>
      <c r="BI379">
        <v>809.8157857142858</v>
      </c>
      <c r="BJ379">
        <v>28.94284642857142</v>
      </c>
      <c r="BK379">
        <v>27.85086428571429</v>
      </c>
      <c r="BL379">
        <v>779.7504285714285</v>
      </c>
      <c r="BM379">
        <v>29.04696428571429</v>
      </c>
      <c r="BN379">
        <v>500.0729642857142</v>
      </c>
      <c r="BO379">
        <v>90.94533928571427</v>
      </c>
      <c r="BP379">
        <v>0.1000273678571428</v>
      </c>
      <c r="BQ379">
        <v>34.30053571428572</v>
      </c>
      <c r="BR379">
        <v>35.01841071428571</v>
      </c>
      <c r="BS379">
        <v>999.9000000000002</v>
      </c>
      <c r="BT379">
        <v>0</v>
      </c>
      <c r="BU379">
        <v>0</v>
      </c>
      <c r="BV379">
        <v>9995.912857142856</v>
      </c>
      <c r="BW379">
        <v>0</v>
      </c>
      <c r="BX379">
        <v>6.576279999999999</v>
      </c>
      <c r="BY379">
        <v>-34.73818571428571</v>
      </c>
      <c r="BZ379">
        <v>798.179</v>
      </c>
      <c r="CA379">
        <v>833.016142857143</v>
      </c>
      <c r="CB379">
        <v>1.091978928571429</v>
      </c>
      <c r="CC379">
        <v>809.8157857142858</v>
      </c>
      <c r="CD379">
        <v>27.85086428571429</v>
      </c>
      <c r="CE379">
        <v>2.6322175</v>
      </c>
      <c r="CF379">
        <v>2.532906071428572</v>
      </c>
      <c r="CG379">
        <v>21.867975</v>
      </c>
      <c r="CH379">
        <v>21.2395</v>
      </c>
      <c r="CI379">
        <v>2000.007142857143</v>
      </c>
      <c r="CJ379">
        <v>0.9800037499999998</v>
      </c>
      <c r="CK379">
        <v>0.01999585</v>
      </c>
      <c r="CL379">
        <v>0</v>
      </c>
      <c r="CM379">
        <v>2.283303571428572</v>
      </c>
      <c r="CN379">
        <v>0</v>
      </c>
      <c r="CO379">
        <v>9299.145</v>
      </c>
      <c r="CP379">
        <v>16749.53571428571</v>
      </c>
      <c r="CQ379">
        <v>39.5</v>
      </c>
      <c r="CR379">
        <v>40</v>
      </c>
      <c r="CS379">
        <v>39.38385714285715</v>
      </c>
      <c r="CT379">
        <v>39.375</v>
      </c>
      <c r="CU379">
        <v>39.25</v>
      </c>
      <c r="CV379">
        <v>1960.016428571429</v>
      </c>
      <c r="CW379">
        <v>39.99071428571428</v>
      </c>
      <c r="CX379">
        <v>0</v>
      </c>
      <c r="CY379">
        <v>1678818268.5</v>
      </c>
      <c r="CZ379">
        <v>0</v>
      </c>
      <c r="DA379">
        <v>0</v>
      </c>
      <c r="DB379" t="s">
        <v>356</v>
      </c>
      <c r="DC379">
        <v>1678481775.6</v>
      </c>
      <c r="DD379">
        <v>1678481780.6</v>
      </c>
      <c r="DE379">
        <v>0</v>
      </c>
      <c r="DF379">
        <v>1.339</v>
      </c>
      <c r="DG379">
        <v>0.082</v>
      </c>
      <c r="DH379">
        <v>-1.99</v>
      </c>
      <c r="DI379">
        <v>-0.032</v>
      </c>
      <c r="DJ379">
        <v>420</v>
      </c>
      <c r="DK379">
        <v>29</v>
      </c>
      <c r="DL379">
        <v>0.33</v>
      </c>
      <c r="DM379">
        <v>0.22</v>
      </c>
      <c r="DN379">
        <v>-34.7092275</v>
      </c>
      <c r="DO379">
        <v>-0.3253339587242101</v>
      </c>
      <c r="DP379">
        <v>0.0603162664108947</v>
      </c>
      <c r="DQ379">
        <v>0</v>
      </c>
      <c r="DR379">
        <v>1.1070965</v>
      </c>
      <c r="DS379">
        <v>-0.2580875797373371</v>
      </c>
      <c r="DT379">
        <v>0.02485346369723946</v>
      </c>
      <c r="DU379">
        <v>0</v>
      </c>
      <c r="DV379">
        <v>0</v>
      </c>
      <c r="DW379">
        <v>2</v>
      </c>
      <c r="DX379" t="s">
        <v>365</v>
      </c>
      <c r="DY379">
        <v>2.9804</v>
      </c>
      <c r="DZ379">
        <v>2.71564</v>
      </c>
      <c r="EA379">
        <v>0.150147</v>
      </c>
      <c r="EB379">
        <v>0.152383</v>
      </c>
      <c r="EC379">
        <v>0.122367</v>
      </c>
      <c r="ED379">
        <v>0.116851</v>
      </c>
      <c r="EE379">
        <v>26936.9</v>
      </c>
      <c r="EF379">
        <v>26959.5</v>
      </c>
      <c r="EG379">
        <v>29472.9</v>
      </c>
      <c r="EH379">
        <v>29425.3</v>
      </c>
      <c r="EI379">
        <v>34267.1</v>
      </c>
      <c r="EJ379">
        <v>34521.7</v>
      </c>
      <c r="EK379">
        <v>41523.1</v>
      </c>
      <c r="EL379">
        <v>41919</v>
      </c>
      <c r="EM379">
        <v>1.94802</v>
      </c>
      <c r="EN379">
        <v>1.8821</v>
      </c>
      <c r="EO379">
        <v>0.192687</v>
      </c>
      <c r="EP379">
        <v>0</v>
      </c>
      <c r="EQ379">
        <v>31.8986</v>
      </c>
      <c r="ER379">
        <v>999.9</v>
      </c>
      <c r="ES379">
        <v>51</v>
      </c>
      <c r="ET379">
        <v>33.3</v>
      </c>
      <c r="EU379">
        <v>28.8107</v>
      </c>
      <c r="EV379">
        <v>62.9753</v>
      </c>
      <c r="EW379">
        <v>32.0553</v>
      </c>
      <c r="EX379">
        <v>1</v>
      </c>
      <c r="EY379">
        <v>0.0940904</v>
      </c>
      <c r="EZ379">
        <v>-2.05391</v>
      </c>
      <c r="FA379">
        <v>20.3274</v>
      </c>
      <c r="FB379">
        <v>5.21534</v>
      </c>
      <c r="FC379">
        <v>12.0099</v>
      </c>
      <c r="FD379">
        <v>4.98905</v>
      </c>
      <c r="FE379">
        <v>3.28845</v>
      </c>
      <c r="FF379">
        <v>9999</v>
      </c>
      <c r="FG379">
        <v>9999</v>
      </c>
      <c r="FH379">
        <v>9999</v>
      </c>
      <c r="FI379">
        <v>999.9</v>
      </c>
      <c r="FJ379">
        <v>1.86757</v>
      </c>
      <c r="FK379">
        <v>1.86662</v>
      </c>
      <c r="FL379">
        <v>1.86611</v>
      </c>
      <c r="FM379">
        <v>1.866</v>
      </c>
      <c r="FN379">
        <v>1.86785</v>
      </c>
      <c r="FO379">
        <v>1.87027</v>
      </c>
      <c r="FP379">
        <v>1.86893</v>
      </c>
      <c r="FQ379">
        <v>1.8704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-4.753</v>
      </c>
      <c r="GF379">
        <v>-0.1041</v>
      </c>
      <c r="GG379">
        <v>-2.056217051124162</v>
      </c>
      <c r="GH379">
        <v>-0.003737517340571005</v>
      </c>
      <c r="GI379">
        <v>5.982085394622747E-07</v>
      </c>
      <c r="GJ379">
        <v>-1.391655459703326E-10</v>
      </c>
      <c r="GK379">
        <v>-0.1041177506153227</v>
      </c>
      <c r="GL379">
        <v>0</v>
      </c>
      <c r="GM379">
        <v>0</v>
      </c>
      <c r="GN379">
        <v>0</v>
      </c>
      <c r="GO379">
        <v>3</v>
      </c>
      <c r="GP379">
        <v>2314</v>
      </c>
      <c r="GQ379">
        <v>1</v>
      </c>
      <c r="GR379">
        <v>27</v>
      </c>
      <c r="GS379">
        <v>5608.1</v>
      </c>
      <c r="GT379">
        <v>5608.1</v>
      </c>
      <c r="GU379">
        <v>1.86646</v>
      </c>
      <c r="GV379">
        <v>2.22046</v>
      </c>
      <c r="GW379">
        <v>1.39648</v>
      </c>
      <c r="GX379">
        <v>2.34497</v>
      </c>
      <c r="GY379">
        <v>1.49536</v>
      </c>
      <c r="GZ379">
        <v>2.4646</v>
      </c>
      <c r="HA379">
        <v>38.5504</v>
      </c>
      <c r="HB379">
        <v>24.0612</v>
      </c>
      <c r="HC379">
        <v>18</v>
      </c>
      <c r="HD379">
        <v>531.379</v>
      </c>
      <c r="HE379">
        <v>443.293</v>
      </c>
      <c r="HF379">
        <v>34.5964</v>
      </c>
      <c r="HG379">
        <v>28.7682</v>
      </c>
      <c r="HH379">
        <v>30.0001</v>
      </c>
      <c r="HI379">
        <v>28.5922</v>
      </c>
      <c r="HJ379">
        <v>28.5054</v>
      </c>
      <c r="HK379">
        <v>37.3747</v>
      </c>
      <c r="HL379">
        <v>0</v>
      </c>
      <c r="HM379">
        <v>100</v>
      </c>
      <c r="HN379">
        <v>34.5827</v>
      </c>
      <c r="HO379">
        <v>854.322</v>
      </c>
      <c r="HP379">
        <v>28.8482</v>
      </c>
      <c r="HQ379">
        <v>100.799</v>
      </c>
      <c r="HR379">
        <v>100.688</v>
      </c>
    </row>
    <row r="380" spans="1:226">
      <c r="A380">
        <v>364</v>
      </c>
      <c r="B380">
        <v>1678818268.6</v>
      </c>
      <c r="C380">
        <v>7949.5</v>
      </c>
      <c r="D380" t="s">
        <v>1089</v>
      </c>
      <c r="E380" t="s">
        <v>1090</v>
      </c>
      <c r="F380">
        <v>5</v>
      </c>
      <c r="G380" t="s">
        <v>796</v>
      </c>
      <c r="H380" t="s">
        <v>354</v>
      </c>
      <c r="I380">
        <v>1678818261.1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866.8822256923515</v>
      </c>
      <c r="AK380">
        <v>840.5225333333333</v>
      </c>
      <c r="AL380">
        <v>3.42072398073514</v>
      </c>
      <c r="AM380">
        <v>64.510054253129</v>
      </c>
      <c r="AN380">
        <f>(AP380 - AO380 + BO380*1E3/(8.314*(BQ380+273.15)) * AR380/BN380 * AQ380) * BN380/(100*BB380) * 1000/(1000 - AP380)</f>
        <v>0</v>
      </c>
      <c r="AO380">
        <v>27.8511400640379</v>
      </c>
      <c r="AP380">
        <v>28.89041999999999</v>
      </c>
      <c r="AQ380">
        <v>-0.0006819123455986887</v>
      </c>
      <c r="AR380">
        <v>112.3375655850338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3.21</v>
      </c>
      <c r="BC380">
        <v>0.5</v>
      </c>
      <c r="BD380" t="s">
        <v>355</v>
      </c>
      <c r="BE380">
        <v>2</v>
      </c>
      <c r="BF380" t="b">
        <v>1</v>
      </c>
      <c r="BG380">
        <v>1678818261.1</v>
      </c>
      <c r="BH380">
        <v>792.8155555555555</v>
      </c>
      <c r="BI380">
        <v>827.510888888889</v>
      </c>
      <c r="BJ380">
        <v>28.92028148148149</v>
      </c>
      <c r="BK380">
        <v>27.85098518518519</v>
      </c>
      <c r="BL380">
        <v>797.5426666666666</v>
      </c>
      <c r="BM380">
        <v>29.0244037037037</v>
      </c>
      <c r="BN380">
        <v>500.067037037037</v>
      </c>
      <c r="BO380">
        <v>90.94530370370369</v>
      </c>
      <c r="BP380">
        <v>0.1000473407407407</v>
      </c>
      <c r="BQ380">
        <v>34.29639629629629</v>
      </c>
      <c r="BR380">
        <v>35.01384074074075</v>
      </c>
      <c r="BS380">
        <v>999.9000000000001</v>
      </c>
      <c r="BT380">
        <v>0</v>
      </c>
      <c r="BU380">
        <v>0</v>
      </c>
      <c r="BV380">
        <v>9996.851851851852</v>
      </c>
      <c r="BW380">
        <v>0</v>
      </c>
      <c r="BX380">
        <v>6.576279999999999</v>
      </c>
      <c r="BY380">
        <v>-34.6954037037037</v>
      </c>
      <c r="BZ380">
        <v>816.4266296296296</v>
      </c>
      <c r="CA380">
        <v>851.2182962962963</v>
      </c>
      <c r="CB380">
        <v>1.069297777777778</v>
      </c>
      <c r="CC380">
        <v>827.510888888889</v>
      </c>
      <c r="CD380">
        <v>27.85098518518519</v>
      </c>
      <c r="CE380">
        <v>2.630163703703704</v>
      </c>
      <c r="CF380">
        <v>2.532915185185185</v>
      </c>
      <c r="CG380">
        <v>21.8551962962963</v>
      </c>
      <c r="CH380">
        <v>21.23956666666666</v>
      </c>
      <c r="CI380">
        <v>1999.991851851852</v>
      </c>
      <c r="CJ380">
        <v>0.9800036666666666</v>
      </c>
      <c r="CK380">
        <v>0.01999593333333333</v>
      </c>
      <c r="CL380">
        <v>0</v>
      </c>
      <c r="CM380">
        <v>2.303233333333333</v>
      </c>
      <c r="CN380">
        <v>0</v>
      </c>
      <c r="CO380">
        <v>9296.717407407406</v>
      </c>
      <c r="CP380">
        <v>16749.41111111112</v>
      </c>
      <c r="CQ380">
        <v>39.5</v>
      </c>
      <c r="CR380">
        <v>40</v>
      </c>
      <c r="CS380">
        <v>39.38877777777777</v>
      </c>
      <c r="CT380">
        <v>39.375</v>
      </c>
      <c r="CU380">
        <v>39.25</v>
      </c>
      <c r="CV380">
        <v>1960.001481481482</v>
      </c>
      <c r="CW380">
        <v>39.99037037037037</v>
      </c>
      <c r="CX380">
        <v>0</v>
      </c>
      <c r="CY380">
        <v>1678818273.9</v>
      </c>
      <c r="CZ380">
        <v>0</v>
      </c>
      <c r="DA380">
        <v>0</v>
      </c>
      <c r="DB380" t="s">
        <v>356</v>
      </c>
      <c r="DC380">
        <v>1678481775.6</v>
      </c>
      <c r="DD380">
        <v>1678481780.6</v>
      </c>
      <c r="DE380">
        <v>0</v>
      </c>
      <c r="DF380">
        <v>1.339</v>
      </c>
      <c r="DG380">
        <v>0.082</v>
      </c>
      <c r="DH380">
        <v>-1.99</v>
      </c>
      <c r="DI380">
        <v>-0.032</v>
      </c>
      <c r="DJ380">
        <v>420</v>
      </c>
      <c r="DK380">
        <v>29</v>
      </c>
      <c r="DL380">
        <v>0.33</v>
      </c>
      <c r="DM380">
        <v>0.22</v>
      </c>
      <c r="DN380">
        <v>-34.70726829268293</v>
      </c>
      <c r="DO380">
        <v>0.3099951219512264</v>
      </c>
      <c r="DP380">
        <v>0.07310052363438781</v>
      </c>
      <c r="DQ380">
        <v>0</v>
      </c>
      <c r="DR380">
        <v>1.084122926829268</v>
      </c>
      <c r="DS380">
        <v>-0.2585987456446036</v>
      </c>
      <c r="DT380">
        <v>0.02552586313907221</v>
      </c>
      <c r="DU380">
        <v>0</v>
      </c>
      <c r="DV380">
        <v>0</v>
      </c>
      <c r="DW380">
        <v>2</v>
      </c>
      <c r="DX380" t="s">
        <v>365</v>
      </c>
      <c r="DY380">
        <v>2.98071</v>
      </c>
      <c r="DZ380">
        <v>2.71562</v>
      </c>
      <c r="EA380">
        <v>0.152215</v>
      </c>
      <c r="EB380">
        <v>0.154387</v>
      </c>
      <c r="EC380">
        <v>0.122312</v>
      </c>
      <c r="ED380">
        <v>0.116851</v>
      </c>
      <c r="EE380">
        <v>26871.2</v>
      </c>
      <c r="EF380">
        <v>26895.7</v>
      </c>
      <c r="EG380">
        <v>29472.8</v>
      </c>
      <c r="EH380">
        <v>29425.3</v>
      </c>
      <c r="EI380">
        <v>34269.3</v>
      </c>
      <c r="EJ380">
        <v>34521.7</v>
      </c>
      <c r="EK380">
        <v>41523</v>
      </c>
      <c r="EL380">
        <v>41919</v>
      </c>
      <c r="EM380">
        <v>1.94815</v>
      </c>
      <c r="EN380">
        <v>1.8821</v>
      </c>
      <c r="EO380">
        <v>0.191979</v>
      </c>
      <c r="EP380">
        <v>0</v>
      </c>
      <c r="EQ380">
        <v>31.8951</v>
      </c>
      <c r="ER380">
        <v>999.9</v>
      </c>
      <c r="ES380">
        <v>51</v>
      </c>
      <c r="ET380">
        <v>33.3</v>
      </c>
      <c r="EU380">
        <v>28.8125</v>
      </c>
      <c r="EV380">
        <v>63.0453</v>
      </c>
      <c r="EW380">
        <v>31.4022</v>
      </c>
      <c r="EX380">
        <v>1</v>
      </c>
      <c r="EY380">
        <v>0.09406</v>
      </c>
      <c r="EZ380">
        <v>-2.0608</v>
      </c>
      <c r="FA380">
        <v>20.3273</v>
      </c>
      <c r="FB380">
        <v>5.21564</v>
      </c>
      <c r="FC380">
        <v>12.0099</v>
      </c>
      <c r="FD380">
        <v>4.98895</v>
      </c>
      <c r="FE380">
        <v>3.28848</v>
      </c>
      <c r="FF380">
        <v>9999</v>
      </c>
      <c r="FG380">
        <v>9999</v>
      </c>
      <c r="FH380">
        <v>9999</v>
      </c>
      <c r="FI380">
        <v>999.9</v>
      </c>
      <c r="FJ380">
        <v>1.86758</v>
      </c>
      <c r="FK380">
        <v>1.86661</v>
      </c>
      <c r="FL380">
        <v>1.86608</v>
      </c>
      <c r="FM380">
        <v>1.866</v>
      </c>
      <c r="FN380">
        <v>1.86783</v>
      </c>
      <c r="FO380">
        <v>1.87027</v>
      </c>
      <c r="FP380">
        <v>1.86891</v>
      </c>
      <c r="FQ380">
        <v>1.87036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-4.804</v>
      </c>
      <c r="GF380">
        <v>-0.1041</v>
      </c>
      <c r="GG380">
        <v>-2.056217051124162</v>
      </c>
      <c r="GH380">
        <v>-0.003737517340571005</v>
      </c>
      <c r="GI380">
        <v>5.982085394622747E-07</v>
      </c>
      <c r="GJ380">
        <v>-1.391655459703326E-10</v>
      </c>
      <c r="GK380">
        <v>-0.1041177506153227</v>
      </c>
      <c r="GL380">
        <v>0</v>
      </c>
      <c r="GM380">
        <v>0</v>
      </c>
      <c r="GN380">
        <v>0</v>
      </c>
      <c r="GO380">
        <v>3</v>
      </c>
      <c r="GP380">
        <v>2314</v>
      </c>
      <c r="GQ380">
        <v>1</v>
      </c>
      <c r="GR380">
        <v>27</v>
      </c>
      <c r="GS380">
        <v>5608.2</v>
      </c>
      <c r="GT380">
        <v>5608.1</v>
      </c>
      <c r="GU380">
        <v>1.89209</v>
      </c>
      <c r="GV380">
        <v>2.21558</v>
      </c>
      <c r="GW380">
        <v>1.39648</v>
      </c>
      <c r="GX380">
        <v>2.34619</v>
      </c>
      <c r="GY380">
        <v>1.49536</v>
      </c>
      <c r="GZ380">
        <v>2.55493</v>
      </c>
      <c r="HA380">
        <v>38.5259</v>
      </c>
      <c r="HB380">
        <v>24.07</v>
      </c>
      <c r="HC380">
        <v>18</v>
      </c>
      <c r="HD380">
        <v>531.49</v>
      </c>
      <c r="HE380">
        <v>443.315</v>
      </c>
      <c r="HF380">
        <v>34.5774</v>
      </c>
      <c r="HG380">
        <v>28.7694</v>
      </c>
      <c r="HH380">
        <v>30.0001</v>
      </c>
      <c r="HI380">
        <v>28.5953</v>
      </c>
      <c r="HJ380">
        <v>28.5084</v>
      </c>
      <c r="HK380">
        <v>37.9986</v>
      </c>
      <c r="HL380">
        <v>0</v>
      </c>
      <c r="HM380">
        <v>100</v>
      </c>
      <c r="HN380">
        <v>34.5726</v>
      </c>
      <c r="HO380">
        <v>874.361</v>
      </c>
      <c r="HP380">
        <v>28.8482</v>
      </c>
      <c r="HQ380">
        <v>100.799</v>
      </c>
      <c r="HR380">
        <v>100.688</v>
      </c>
    </row>
    <row r="381" spans="1:226">
      <c r="A381">
        <v>365</v>
      </c>
      <c r="B381">
        <v>1678818273.6</v>
      </c>
      <c r="C381">
        <v>7954.5</v>
      </c>
      <c r="D381" t="s">
        <v>1091</v>
      </c>
      <c r="E381" t="s">
        <v>1092</v>
      </c>
      <c r="F381">
        <v>5</v>
      </c>
      <c r="G381" t="s">
        <v>796</v>
      </c>
      <c r="H381" t="s">
        <v>354</v>
      </c>
      <c r="I381">
        <v>1678818265.814285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884.1704495417936</v>
      </c>
      <c r="AK381">
        <v>857.7392969696965</v>
      </c>
      <c r="AL381">
        <v>3.443474145781847</v>
      </c>
      <c r="AM381">
        <v>64.510054253129</v>
      </c>
      <c r="AN381">
        <f>(AP381 - AO381 + BO381*1E3/(8.314*(BQ381+273.15)) * AR381/BN381 * AQ381) * BN381/(100*BB381) * 1000/(1000 - AP381)</f>
        <v>0</v>
      </c>
      <c r="AO381">
        <v>27.84992276294959</v>
      </c>
      <c r="AP381">
        <v>28.87178121212119</v>
      </c>
      <c r="AQ381">
        <v>-0.0005175623976900653</v>
      </c>
      <c r="AR381">
        <v>112.3375655850338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3.21</v>
      </c>
      <c r="BC381">
        <v>0.5</v>
      </c>
      <c r="BD381" t="s">
        <v>355</v>
      </c>
      <c r="BE381">
        <v>2</v>
      </c>
      <c r="BF381" t="b">
        <v>1</v>
      </c>
      <c r="BG381">
        <v>1678818265.814285</v>
      </c>
      <c r="BH381">
        <v>808.6058571428572</v>
      </c>
      <c r="BI381">
        <v>843.3096785714284</v>
      </c>
      <c r="BJ381">
        <v>28.900475</v>
      </c>
      <c r="BK381">
        <v>27.850675</v>
      </c>
      <c r="BL381">
        <v>813.3811785714286</v>
      </c>
      <c r="BM381">
        <v>29.00459642857143</v>
      </c>
      <c r="BN381">
        <v>500.0666071428572</v>
      </c>
      <c r="BO381">
        <v>90.94578214285711</v>
      </c>
      <c r="BP381">
        <v>0.100018775</v>
      </c>
      <c r="BQ381">
        <v>34.29178214285714</v>
      </c>
      <c r="BR381">
        <v>35.00901785714286</v>
      </c>
      <c r="BS381">
        <v>999.9000000000002</v>
      </c>
      <c r="BT381">
        <v>0</v>
      </c>
      <c r="BU381">
        <v>0</v>
      </c>
      <c r="BV381">
        <v>9997.228214285715</v>
      </c>
      <c r="BW381">
        <v>0</v>
      </c>
      <c r="BX381">
        <v>6.576279999999999</v>
      </c>
      <c r="BY381">
        <v>-34.70387142857143</v>
      </c>
      <c r="BZ381">
        <v>832.6702857142858</v>
      </c>
      <c r="CA381">
        <v>867.4694642857141</v>
      </c>
      <c r="CB381">
        <v>1.049803214285714</v>
      </c>
      <c r="CC381">
        <v>843.3096785714284</v>
      </c>
      <c r="CD381">
        <v>27.850675</v>
      </c>
      <c r="CE381">
        <v>2.628376428571428</v>
      </c>
      <c r="CF381">
        <v>2.532900357142857</v>
      </c>
      <c r="CG381">
        <v>21.84406428571429</v>
      </c>
      <c r="CH381">
        <v>21.23948214285715</v>
      </c>
      <c r="CI381">
        <v>2000.024285714286</v>
      </c>
      <c r="CJ381">
        <v>0.9800037499999998</v>
      </c>
      <c r="CK381">
        <v>0.01999585</v>
      </c>
      <c r="CL381">
        <v>0</v>
      </c>
      <c r="CM381">
        <v>2.356317857142857</v>
      </c>
      <c r="CN381">
        <v>0</v>
      </c>
      <c r="CO381">
        <v>9294.720357142858</v>
      </c>
      <c r="CP381">
        <v>16749.68214285715</v>
      </c>
      <c r="CQ381">
        <v>39.5</v>
      </c>
      <c r="CR381">
        <v>40</v>
      </c>
      <c r="CS381">
        <v>39.39714285714285</v>
      </c>
      <c r="CT381">
        <v>39.375</v>
      </c>
      <c r="CU381">
        <v>39.25</v>
      </c>
      <c r="CV381">
        <v>1960.033214285714</v>
      </c>
      <c r="CW381">
        <v>39.99107142857143</v>
      </c>
      <c r="CX381">
        <v>0</v>
      </c>
      <c r="CY381">
        <v>1678818278.7</v>
      </c>
      <c r="CZ381">
        <v>0</v>
      </c>
      <c r="DA381">
        <v>0</v>
      </c>
      <c r="DB381" t="s">
        <v>356</v>
      </c>
      <c r="DC381">
        <v>1678481775.6</v>
      </c>
      <c r="DD381">
        <v>1678481780.6</v>
      </c>
      <c r="DE381">
        <v>0</v>
      </c>
      <c r="DF381">
        <v>1.339</v>
      </c>
      <c r="DG381">
        <v>0.082</v>
      </c>
      <c r="DH381">
        <v>-1.99</v>
      </c>
      <c r="DI381">
        <v>-0.032</v>
      </c>
      <c r="DJ381">
        <v>420</v>
      </c>
      <c r="DK381">
        <v>29</v>
      </c>
      <c r="DL381">
        <v>0.33</v>
      </c>
      <c r="DM381">
        <v>0.22</v>
      </c>
      <c r="DN381">
        <v>-34.7069225</v>
      </c>
      <c r="DO381">
        <v>0.0565632270169508</v>
      </c>
      <c r="DP381">
        <v>0.075393559033581</v>
      </c>
      <c r="DQ381">
        <v>1</v>
      </c>
      <c r="DR381">
        <v>1.0604575</v>
      </c>
      <c r="DS381">
        <v>-0.2510814258911842</v>
      </c>
      <c r="DT381">
        <v>0.02420804440160335</v>
      </c>
      <c r="DU381">
        <v>0</v>
      </c>
      <c r="DV381">
        <v>1</v>
      </c>
      <c r="DW381">
        <v>2</v>
      </c>
      <c r="DX381" t="s">
        <v>357</v>
      </c>
      <c r="DY381">
        <v>2.98038</v>
      </c>
      <c r="DZ381">
        <v>2.71561</v>
      </c>
      <c r="EA381">
        <v>0.15427</v>
      </c>
      <c r="EB381">
        <v>0.156389</v>
      </c>
      <c r="EC381">
        <v>0.122257</v>
      </c>
      <c r="ED381">
        <v>0.116849</v>
      </c>
      <c r="EE381">
        <v>26805.2</v>
      </c>
      <c r="EF381">
        <v>26832.2</v>
      </c>
      <c r="EG381">
        <v>29471.9</v>
      </c>
      <c r="EH381">
        <v>29425.5</v>
      </c>
      <c r="EI381">
        <v>34270.4</v>
      </c>
      <c r="EJ381">
        <v>34522</v>
      </c>
      <c r="EK381">
        <v>41521.6</v>
      </c>
      <c r="EL381">
        <v>41919.1</v>
      </c>
      <c r="EM381">
        <v>1.94792</v>
      </c>
      <c r="EN381">
        <v>1.8825</v>
      </c>
      <c r="EO381">
        <v>0.192128</v>
      </c>
      <c r="EP381">
        <v>0</v>
      </c>
      <c r="EQ381">
        <v>31.892</v>
      </c>
      <c r="ER381">
        <v>999.9</v>
      </c>
      <c r="ES381">
        <v>51</v>
      </c>
      <c r="ET381">
        <v>33.2</v>
      </c>
      <c r="EU381">
        <v>28.6497</v>
      </c>
      <c r="EV381">
        <v>63.1453</v>
      </c>
      <c r="EW381">
        <v>31.7548</v>
      </c>
      <c r="EX381">
        <v>1</v>
      </c>
      <c r="EY381">
        <v>0.0942988</v>
      </c>
      <c r="EZ381">
        <v>-2.08796</v>
      </c>
      <c r="FA381">
        <v>20.3272</v>
      </c>
      <c r="FB381">
        <v>5.21534</v>
      </c>
      <c r="FC381">
        <v>12.0099</v>
      </c>
      <c r="FD381">
        <v>4.9891</v>
      </c>
      <c r="FE381">
        <v>3.28848</v>
      </c>
      <c r="FF381">
        <v>9999</v>
      </c>
      <c r="FG381">
        <v>9999</v>
      </c>
      <c r="FH381">
        <v>9999</v>
      </c>
      <c r="FI381">
        <v>999.9</v>
      </c>
      <c r="FJ381">
        <v>1.86759</v>
      </c>
      <c r="FK381">
        <v>1.86661</v>
      </c>
      <c r="FL381">
        <v>1.86611</v>
      </c>
      <c r="FM381">
        <v>1.866</v>
      </c>
      <c r="FN381">
        <v>1.86784</v>
      </c>
      <c r="FO381">
        <v>1.87027</v>
      </c>
      <c r="FP381">
        <v>1.86891</v>
      </c>
      <c r="FQ381">
        <v>1.8704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-4.854</v>
      </c>
      <c r="GF381">
        <v>-0.1041</v>
      </c>
      <c r="GG381">
        <v>-2.056217051124162</v>
      </c>
      <c r="GH381">
        <v>-0.003737517340571005</v>
      </c>
      <c r="GI381">
        <v>5.982085394622747E-07</v>
      </c>
      <c r="GJ381">
        <v>-1.391655459703326E-10</v>
      </c>
      <c r="GK381">
        <v>-0.1041177506153227</v>
      </c>
      <c r="GL381">
        <v>0</v>
      </c>
      <c r="GM381">
        <v>0</v>
      </c>
      <c r="GN381">
        <v>0</v>
      </c>
      <c r="GO381">
        <v>3</v>
      </c>
      <c r="GP381">
        <v>2314</v>
      </c>
      <c r="GQ381">
        <v>1</v>
      </c>
      <c r="GR381">
        <v>27</v>
      </c>
      <c r="GS381">
        <v>5608.3</v>
      </c>
      <c r="GT381">
        <v>5608.2</v>
      </c>
      <c r="GU381">
        <v>1.92627</v>
      </c>
      <c r="GV381">
        <v>2.22778</v>
      </c>
      <c r="GW381">
        <v>1.39648</v>
      </c>
      <c r="GX381">
        <v>2.34497</v>
      </c>
      <c r="GY381">
        <v>1.49536</v>
      </c>
      <c r="GZ381">
        <v>2.42065</v>
      </c>
      <c r="HA381">
        <v>38.5259</v>
      </c>
      <c r="HB381">
        <v>24.0525</v>
      </c>
      <c r="HC381">
        <v>18</v>
      </c>
      <c r="HD381">
        <v>531.36</v>
      </c>
      <c r="HE381">
        <v>443.585</v>
      </c>
      <c r="HF381">
        <v>34.5666</v>
      </c>
      <c r="HG381">
        <v>28.7714</v>
      </c>
      <c r="HH381">
        <v>30.0003</v>
      </c>
      <c r="HI381">
        <v>28.5977</v>
      </c>
      <c r="HJ381">
        <v>28.5114</v>
      </c>
      <c r="HK381">
        <v>38.5523</v>
      </c>
      <c r="HL381">
        <v>0</v>
      </c>
      <c r="HM381">
        <v>100</v>
      </c>
      <c r="HN381">
        <v>34.5703</v>
      </c>
      <c r="HO381">
        <v>887.717</v>
      </c>
      <c r="HP381">
        <v>28.8482</v>
      </c>
      <c r="HQ381">
        <v>100.796</v>
      </c>
      <c r="HR381">
        <v>100.688</v>
      </c>
    </row>
    <row r="382" spans="1:226">
      <c r="A382">
        <v>366</v>
      </c>
      <c r="B382">
        <v>1678818278.6</v>
      </c>
      <c r="C382">
        <v>7959.5</v>
      </c>
      <c r="D382" t="s">
        <v>1093</v>
      </c>
      <c r="E382" t="s">
        <v>1094</v>
      </c>
      <c r="F382">
        <v>5</v>
      </c>
      <c r="G382" t="s">
        <v>796</v>
      </c>
      <c r="H382" t="s">
        <v>354</v>
      </c>
      <c r="I382">
        <v>1678818271.1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901.36175454417</v>
      </c>
      <c r="AK382">
        <v>874.9376909090905</v>
      </c>
      <c r="AL382">
        <v>3.42660540786838</v>
      </c>
      <c r="AM382">
        <v>64.510054253129</v>
      </c>
      <c r="AN382">
        <f>(AP382 - AO382 + BO382*1E3/(8.314*(BQ382+273.15)) * AR382/BN382 * AQ382) * BN382/(100*BB382) * 1000/(1000 - AP382)</f>
        <v>0</v>
      </c>
      <c r="AO382">
        <v>27.84851434252603</v>
      </c>
      <c r="AP382">
        <v>28.85085515151516</v>
      </c>
      <c r="AQ382">
        <v>-0.0004111196386802985</v>
      </c>
      <c r="AR382">
        <v>112.3375655850338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3.21</v>
      </c>
      <c r="BC382">
        <v>0.5</v>
      </c>
      <c r="BD382" t="s">
        <v>355</v>
      </c>
      <c r="BE382">
        <v>2</v>
      </c>
      <c r="BF382" t="b">
        <v>1</v>
      </c>
      <c r="BG382">
        <v>1678818271.1</v>
      </c>
      <c r="BH382">
        <v>826.3064074074073</v>
      </c>
      <c r="BI382">
        <v>860.9896296296298</v>
      </c>
      <c r="BJ382">
        <v>28.87920370370371</v>
      </c>
      <c r="BK382">
        <v>27.85005555555556</v>
      </c>
      <c r="BL382">
        <v>831.1356296296296</v>
      </c>
      <c r="BM382">
        <v>28.98332222222222</v>
      </c>
      <c r="BN382">
        <v>500.070037037037</v>
      </c>
      <c r="BO382">
        <v>90.94666296296293</v>
      </c>
      <c r="BP382">
        <v>0.09993958148148148</v>
      </c>
      <c r="BQ382">
        <v>34.28622962962963</v>
      </c>
      <c r="BR382">
        <v>35.00088148148149</v>
      </c>
      <c r="BS382">
        <v>999.9000000000001</v>
      </c>
      <c r="BT382">
        <v>0</v>
      </c>
      <c r="BU382">
        <v>0</v>
      </c>
      <c r="BV382">
        <v>10001.80851851852</v>
      </c>
      <c r="BW382">
        <v>0</v>
      </c>
      <c r="BX382">
        <v>6.576279999999999</v>
      </c>
      <c r="BY382">
        <v>-34.68325555555555</v>
      </c>
      <c r="BZ382">
        <v>850.879</v>
      </c>
      <c r="CA382">
        <v>885.6552592592592</v>
      </c>
      <c r="CB382">
        <v>1.029147407407407</v>
      </c>
      <c r="CC382">
        <v>860.9896296296298</v>
      </c>
      <c r="CD382">
        <v>27.85005555555556</v>
      </c>
      <c r="CE382">
        <v>2.626467037037037</v>
      </c>
      <c r="CF382">
        <v>2.53286962962963</v>
      </c>
      <c r="CG382">
        <v>21.83216296296296</v>
      </c>
      <c r="CH382">
        <v>21.23927407407407</v>
      </c>
      <c r="CI382">
        <v>2000.007777777778</v>
      </c>
      <c r="CJ382">
        <v>0.9800036666666665</v>
      </c>
      <c r="CK382">
        <v>0.01999593333333333</v>
      </c>
      <c r="CL382">
        <v>0</v>
      </c>
      <c r="CM382">
        <v>2.3399</v>
      </c>
      <c r="CN382">
        <v>0</v>
      </c>
      <c r="CO382">
        <v>9292.14814814815</v>
      </c>
      <c r="CP382">
        <v>16749.54444444444</v>
      </c>
      <c r="CQ382">
        <v>39.5</v>
      </c>
      <c r="CR382">
        <v>40</v>
      </c>
      <c r="CS382">
        <v>39.40944444444444</v>
      </c>
      <c r="CT382">
        <v>39.375</v>
      </c>
      <c r="CU382">
        <v>39.25</v>
      </c>
      <c r="CV382">
        <v>1960.017037037037</v>
      </c>
      <c r="CW382">
        <v>39.99074074074074</v>
      </c>
      <c r="CX382">
        <v>0</v>
      </c>
      <c r="CY382">
        <v>1678818283.5</v>
      </c>
      <c r="CZ382">
        <v>0</v>
      </c>
      <c r="DA382">
        <v>0</v>
      </c>
      <c r="DB382" t="s">
        <v>356</v>
      </c>
      <c r="DC382">
        <v>1678481775.6</v>
      </c>
      <c r="DD382">
        <v>1678481780.6</v>
      </c>
      <c r="DE382">
        <v>0</v>
      </c>
      <c r="DF382">
        <v>1.339</v>
      </c>
      <c r="DG382">
        <v>0.082</v>
      </c>
      <c r="DH382">
        <v>-1.99</v>
      </c>
      <c r="DI382">
        <v>-0.032</v>
      </c>
      <c r="DJ382">
        <v>420</v>
      </c>
      <c r="DK382">
        <v>29</v>
      </c>
      <c r="DL382">
        <v>0.33</v>
      </c>
      <c r="DM382">
        <v>0.22</v>
      </c>
      <c r="DN382">
        <v>-34.7072325</v>
      </c>
      <c r="DO382">
        <v>-0.004582739211907829</v>
      </c>
      <c r="DP382">
        <v>0.0739552580534342</v>
      </c>
      <c r="DQ382">
        <v>1</v>
      </c>
      <c r="DR382">
        <v>1.0400995</v>
      </c>
      <c r="DS382">
        <v>-0.2318327954971877</v>
      </c>
      <c r="DT382">
        <v>0.02232990080027227</v>
      </c>
      <c r="DU382">
        <v>0</v>
      </c>
      <c r="DV382">
        <v>1</v>
      </c>
      <c r="DW382">
        <v>2</v>
      </c>
      <c r="DX382" t="s">
        <v>357</v>
      </c>
      <c r="DY382">
        <v>2.98042</v>
      </c>
      <c r="DZ382">
        <v>2.71559</v>
      </c>
      <c r="EA382">
        <v>0.156296</v>
      </c>
      <c r="EB382">
        <v>0.15836</v>
      </c>
      <c r="EC382">
        <v>0.122194</v>
      </c>
      <c r="ED382">
        <v>0.116842</v>
      </c>
      <c r="EE382">
        <v>26740.5</v>
      </c>
      <c r="EF382">
        <v>26769.5</v>
      </c>
      <c r="EG382">
        <v>29471.4</v>
      </c>
      <c r="EH382">
        <v>29425.6</v>
      </c>
      <c r="EI382">
        <v>34272.5</v>
      </c>
      <c r="EJ382">
        <v>34522.3</v>
      </c>
      <c r="EK382">
        <v>41521</v>
      </c>
      <c r="EL382">
        <v>41919.1</v>
      </c>
      <c r="EM382">
        <v>1.94813</v>
      </c>
      <c r="EN382">
        <v>1.8825</v>
      </c>
      <c r="EO382">
        <v>0.191584</v>
      </c>
      <c r="EP382">
        <v>0</v>
      </c>
      <c r="EQ382">
        <v>31.8887</v>
      </c>
      <c r="ER382">
        <v>999.9</v>
      </c>
      <c r="ES382">
        <v>51</v>
      </c>
      <c r="ET382">
        <v>33.2</v>
      </c>
      <c r="EU382">
        <v>28.6506</v>
      </c>
      <c r="EV382">
        <v>62.8853</v>
      </c>
      <c r="EW382">
        <v>31.8069</v>
      </c>
      <c r="EX382">
        <v>1</v>
      </c>
      <c r="EY382">
        <v>0.0946037</v>
      </c>
      <c r="EZ382">
        <v>-2.21589</v>
      </c>
      <c r="FA382">
        <v>20.3253</v>
      </c>
      <c r="FB382">
        <v>5.21489</v>
      </c>
      <c r="FC382">
        <v>12.0099</v>
      </c>
      <c r="FD382">
        <v>4.98865</v>
      </c>
      <c r="FE382">
        <v>3.2884</v>
      </c>
      <c r="FF382">
        <v>9999</v>
      </c>
      <c r="FG382">
        <v>9999</v>
      </c>
      <c r="FH382">
        <v>9999</v>
      </c>
      <c r="FI382">
        <v>999.9</v>
      </c>
      <c r="FJ382">
        <v>1.86754</v>
      </c>
      <c r="FK382">
        <v>1.86661</v>
      </c>
      <c r="FL382">
        <v>1.86609</v>
      </c>
      <c r="FM382">
        <v>1.866</v>
      </c>
      <c r="FN382">
        <v>1.86783</v>
      </c>
      <c r="FO382">
        <v>1.87027</v>
      </c>
      <c r="FP382">
        <v>1.86891</v>
      </c>
      <c r="FQ382">
        <v>1.87035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-4.905</v>
      </c>
      <c r="GF382">
        <v>-0.1042</v>
      </c>
      <c r="GG382">
        <v>-2.056217051124162</v>
      </c>
      <c r="GH382">
        <v>-0.003737517340571005</v>
      </c>
      <c r="GI382">
        <v>5.982085394622747E-07</v>
      </c>
      <c r="GJ382">
        <v>-1.391655459703326E-10</v>
      </c>
      <c r="GK382">
        <v>-0.1041177506153227</v>
      </c>
      <c r="GL382">
        <v>0</v>
      </c>
      <c r="GM382">
        <v>0</v>
      </c>
      <c r="GN382">
        <v>0</v>
      </c>
      <c r="GO382">
        <v>3</v>
      </c>
      <c r="GP382">
        <v>2314</v>
      </c>
      <c r="GQ382">
        <v>1</v>
      </c>
      <c r="GR382">
        <v>27</v>
      </c>
      <c r="GS382">
        <v>5608.4</v>
      </c>
      <c r="GT382">
        <v>5608.3</v>
      </c>
      <c r="GU382">
        <v>1.95068</v>
      </c>
      <c r="GV382">
        <v>2.21436</v>
      </c>
      <c r="GW382">
        <v>1.39648</v>
      </c>
      <c r="GX382">
        <v>2.34985</v>
      </c>
      <c r="GY382">
        <v>1.49536</v>
      </c>
      <c r="GZ382">
        <v>2.54517</v>
      </c>
      <c r="HA382">
        <v>38.5259</v>
      </c>
      <c r="HB382">
        <v>24.0612</v>
      </c>
      <c r="HC382">
        <v>18</v>
      </c>
      <c r="HD382">
        <v>531.515</v>
      </c>
      <c r="HE382">
        <v>443.602</v>
      </c>
      <c r="HF382">
        <v>34.5662</v>
      </c>
      <c r="HG382">
        <v>28.7739</v>
      </c>
      <c r="HH382">
        <v>30.0004</v>
      </c>
      <c r="HI382">
        <v>28.6001</v>
      </c>
      <c r="HJ382">
        <v>28.5138</v>
      </c>
      <c r="HK382">
        <v>39.1659</v>
      </c>
      <c r="HL382">
        <v>0</v>
      </c>
      <c r="HM382">
        <v>100</v>
      </c>
      <c r="HN382">
        <v>34.6308</v>
      </c>
      <c r="HO382">
        <v>907.751</v>
      </c>
      <c r="HP382">
        <v>28.8482</v>
      </c>
      <c r="HQ382">
        <v>100.794</v>
      </c>
      <c r="HR382">
        <v>100.688</v>
      </c>
    </row>
    <row r="383" spans="1:226">
      <c r="A383">
        <v>367</v>
      </c>
      <c r="B383">
        <v>1678818283.6</v>
      </c>
      <c r="C383">
        <v>7964.5</v>
      </c>
      <c r="D383" t="s">
        <v>1095</v>
      </c>
      <c r="E383" t="s">
        <v>1096</v>
      </c>
      <c r="F383">
        <v>5</v>
      </c>
      <c r="G383" t="s">
        <v>796</v>
      </c>
      <c r="H383" t="s">
        <v>354</v>
      </c>
      <c r="I383">
        <v>1678818275.814285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918.7609593830455</v>
      </c>
      <c r="AK383">
        <v>892.2682727272726</v>
      </c>
      <c r="AL383">
        <v>3.473996409719299</v>
      </c>
      <c r="AM383">
        <v>64.510054253129</v>
      </c>
      <c r="AN383">
        <f>(AP383 - AO383 + BO383*1E3/(8.314*(BQ383+273.15)) * AR383/BN383 * AQ383) * BN383/(100*BB383) * 1000/(1000 - AP383)</f>
        <v>0</v>
      </c>
      <c r="AO383">
        <v>27.8475472284627</v>
      </c>
      <c r="AP383">
        <v>28.83358424242423</v>
      </c>
      <c r="AQ383">
        <v>-0.0002357849722756294</v>
      </c>
      <c r="AR383">
        <v>112.3375655850338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3.21</v>
      </c>
      <c r="BC383">
        <v>0.5</v>
      </c>
      <c r="BD383" t="s">
        <v>355</v>
      </c>
      <c r="BE383">
        <v>2</v>
      </c>
      <c r="BF383" t="b">
        <v>1</v>
      </c>
      <c r="BG383">
        <v>1678818275.814285</v>
      </c>
      <c r="BH383">
        <v>842.0775357142858</v>
      </c>
      <c r="BI383">
        <v>876.8331071428572</v>
      </c>
      <c r="BJ383">
        <v>28.86088571428572</v>
      </c>
      <c r="BK383">
        <v>27.84901071428572</v>
      </c>
      <c r="BL383">
        <v>846.9547142857143</v>
      </c>
      <c r="BM383">
        <v>28.96499285714286</v>
      </c>
      <c r="BN383">
        <v>500.0631071428571</v>
      </c>
      <c r="BO383">
        <v>90.94690357142856</v>
      </c>
      <c r="BP383">
        <v>0.09997267142857144</v>
      </c>
      <c r="BQ383">
        <v>34.28243214285714</v>
      </c>
      <c r="BR383">
        <v>34.99697142857143</v>
      </c>
      <c r="BS383">
        <v>999.9000000000002</v>
      </c>
      <c r="BT383">
        <v>0</v>
      </c>
      <c r="BU383">
        <v>0</v>
      </c>
      <c r="BV383">
        <v>10002.27964285714</v>
      </c>
      <c r="BW383">
        <v>0</v>
      </c>
      <c r="BX383">
        <v>6.576279999999999</v>
      </c>
      <c r="BY383">
        <v>-34.75556428571429</v>
      </c>
      <c r="BZ383">
        <v>867.1026785714284</v>
      </c>
      <c r="CA383">
        <v>901.9516785714284</v>
      </c>
      <c r="CB383">
        <v>1.011874571428572</v>
      </c>
      <c r="CC383">
        <v>876.8331071428572</v>
      </c>
      <c r="CD383">
        <v>27.84901071428572</v>
      </c>
      <c r="CE383">
        <v>2.624808928571428</v>
      </c>
      <c r="CF383">
        <v>2.532781428571429</v>
      </c>
      <c r="CG383">
        <v>21.82181428571429</v>
      </c>
      <c r="CH383">
        <v>21.23870714285714</v>
      </c>
      <c r="CI383">
        <v>2000.0125</v>
      </c>
      <c r="CJ383">
        <v>0.9800037499999998</v>
      </c>
      <c r="CK383">
        <v>0.01999585</v>
      </c>
      <c r="CL383">
        <v>0</v>
      </c>
      <c r="CM383">
        <v>2.362564285714285</v>
      </c>
      <c r="CN383">
        <v>0</v>
      </c>
      <c r="CO383">
        <v>9290.032499999999</v>
      </c>
      <c r="CP383">
        <v>16749.58214285714</v>
      </c>
      <c r="CQ383">
        <v>39.5</v>
      </c>
      <c r="CR383">
        <v>40</v>
      </c>
      <c r="CS383">
        <v>39.42149999999999</v>
      </c>
      <c r="CT383">
        <v>39.375</v>
      </c>
      <c r="CU383">
        <v>39.25</v>
      </c>
      <c r="CV383">
        <v>1960.021785714285</v>
      </c>
      <c r="CW383">
        <v>39.99071428571428</v>
      </c>
      <c r="CX383">
        <v>0</v>
      </c>
      <c r="CY383">
        <v>1678818288.9</v>
      </c>
      <c r="CZ383">
        <v>0</v>
      </c>
      <c r="DA383">
        <v>0</v>
      </c>
      <c r="DB383" t="s">
        <v>356</v>
      </c>
      <c r="DC383">
        <v>1678481775.6</v>
      </c>
      <c r="DD383">
        <v>1678481780.6</v>
      </c>
      <c r="DE383">
        <v>0</v>
      </c>
      <c r="DF383">
        <v>1.339</v>
      </c>
      <c r="DG383">
        <v>0.082</v>
      </c>
      <c r="DH383">
        <v>-1.99</v>
      </c>
      <c r="DI383">
        <v>-0.032</v>
      </c>
      <c r="DJ383">
        <v>420</v>
      </c>
      <c r="DK383">
        <v>29</v>
      </c>
      <c r="DL383">
        <v>0.33</v>
      </c>
      <c r="DM383">
        <v>0.22</v>
      </c>
      <c r="DN383">
        <v>-34.7234175</v>
      </c>
      <c r="DO383">
        <v>-0.5686525328330125</v>
      </c>
      <c r="DP383">
        <v>0.08556867676755353</v>
      </c>
      <c r="DQ383">
        <v>0</v>
      </c>
      <c r="DR383">
        <v>1.0245371</v>
      </c>
      <c r="DS383">
        <v>-0.2233477823639787</v>
      </c>
      <c r="DT383">
        <v>0.02149535340928359</v>
      </c>
      <c r="DU383">
        <v>0</v>
      </c>
      <c r="DV383">
        <v>0</v>
      </c>
      <c r="DW383">
        <v>2</v>
      </c>
      <c r="DX383" t="s">
        <v>365</v>
      </c>
      <c r="DY383">
        <v>2.98047</v>
      </c>
      <c r="DZ383">
        <v>2.71572</v>
      </c>
      <c r="EA383">
        <v>0.15832</v>
      </c>
      <c r="EB383">
        <v>0.160325</v>
      </c>
      <c r="EC383">
        <v>0.122143</v>
      </c>
      <c r="ED383">
        <v>0.116838</v>
      </c>
      <c r="EE383">
        <v>26676</v>
      </c>
      <c r="EF383">
        <v>26706.9</v>
      </c>
      <c r="EG383">
        <v>29471.1</v>
      </c>
      <c r="EH383">
        <v>29425.5</v>
      </c>
      <c r="EI383">
        <v>34274.1</v>
      </c>
      <c r="EJ383">
        <v>34522.5</v>
      </c>
      <c r="EK383">
        <v>41520.5</v>
      </c>
      <c r="EL383">
        <v>41919.1</v>
      </c>
      <c r="EM383">
        <v>1.94792</v>
      </c>
      <c r="EN383">
        <v>1.88223</v>
      </c>
      <c r="EO383">
        <v>0.192173</v>
      </c>
      <c r="EP383">
        <v>0</v>
      </c>
      <c r="EQ383">
        <v>31.8853</v>
      </c>
      <c r="ER383">
        <v>999.9</v>
      </c>
      <c r="ES383">
        <v>51</v>
      </c>
      <c r="ET383">
        <v>33.2</v>
      </c>
      <c r="EU383">
        <v>28.6535</v>
      </c>
      <c r="EV383">
        <v>62.9253</v>
      </c>
      <c r="EW383">
        <v>31.9191</v>
      </c>
      <c r="EX383">
        <v>1</v>
      </c>
      <c r="EY383">
        <v>0.095216</v>
      </c>
      <c r="EZ383">
        <v>-2.2798</v>
      </c>
      <c r="FA383">
        <v>20.3247</v>
      </c>
      <c r="FB383">
        <v>5.21564</v>
      </c>
      <c r="FC383">
        <v>12.0099</v>
      </c>
      <c r="FD383">
        <v>4.9885</v>
      </c>
      <c r="FE383">
        <v>3.28842</v>
      </c>
      <c r="FF383">
        <v>9999</v>
      </c>
      <c r="FG383">
        <v>9999</v>
      </c>
      <c r="FH383">
        <v>9999</v>
      </c>
      <c r="FI383">
        <v>999.9</v>
      </c>
      <c r="FJ383">
        <v>1.86755</v>
      </c>
      <c r="FK383">
        <v>1.86661</v>
      </c>
      <c r="FL383">
        <v>1.86609</v>
      </c>
      <c r="FM383">
        <v>1.866</v>
      </c>
      <c r="FN383">
        <v>1.86783</v>
      </c>
      <c r="FO383">
        <v>1.87027</v>
      </c>
      <c r="FP383">
        <v>1.86891</v>
      </c>
      <c r="FQ383">
        <v>1.87038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-4.957</v>
      </c>
      <c r="GF383">
        <v>-0.1041</v>
      </c>
      <c r="GG383">
        <v>-2.056217051124162</v>
      </c>
      <c r="GH383">
        <v>-0.003737517340571005</v>
      </c>
      <c r="GI383">
        <v>5.982085394622747E-07</v>
      </c>
      <c r="GJ383">
        <v>-1.391655459703326E-10</v>
      </c>
      <c r="GK383">
        <v>-0.1041177506153227</v>
      </c>
      <c r="GL383">
        <v>0</v>
      </c>
      <c r="GM383">
        <v>0</v>
      </c>
      <c r="GN383">
        <v>0</v>
      </c>
      <c r="GO383">
        <v>3</v>
      </c>
      <c r="GP383">
        <v>2314</v>
      </c>
      <c r="GQ383">
        <v>1</v>
      </c>
      <c r="GR383">
        <v>27</v>
      </c>
      <c r="GS383">
        <v>5608.5</v>
      </c>
      <c r="GT383">
        <v>5608.4</v>
      </c>
      <c r="GU383">
        <v>1.98364</v>
      </c>
      <c r="GV383">
        <v>2.21802</v>
      </c>
      <c r="GW383">
        <v>1.39771</v>
      </c>
      <c r="GX383">
        <v>2.34863</v>
      </c>
      <c r="GY383">
        <v>1.49536</v>
      </c>
      <c r="GZ383">
        <v>2.44019</v>
      </c>
      <c r="HA383">
        <v>38.5259</v>
      </c>
      <c r="HB383">
        <v>24.0525</v>
      </c>
      <c r="HC383">
        <v>18</v>
      </c>
      <c r="HD383">
        <v>531.408</v>
      </c>
      <c r="HE383">
        <v>443.452</v>
      </c>
      <c r="HF383">
        <v>34.6211</v>
      </c>
      <c r="HG383">
        <v>28.7762</v>
      </c>
      <c r="HH383">
        <v>30.0005</v>
      </c>
      <c r="HI383">
        <v>28.6032</v>
      </c>
      <c r="HJ383">
        <v>28.5162</v>
      </c>
      <c r="HK383">
        <v>39.7134</v>
      </c>
      <c r="HL383">
        <v>0</v>
      </c>
      <c r="HM383">
        <v>100</v>
      </c>
      <c r="HN383">
        <v>34.6369</v>
      </c>
      <c r="HO383">
        <v>921.109</v>
      </c>
      <c r="HP383">
        <v>28.8482</v>
      </c>
      <c r="HQ383">
        <v>100.793</v>
      </c>
      <c r="HR383">
        <v>100.688</v>
      </c>
    </row>
    <row r="384" spans="1:226">
      <c r="A384">
        <v>368</v>
      </c>
      <c r="B384">
        <v>1678818288.1</v>
      </c>
      <c r="C384">
        <v>7969</v>
      </c>
      <c r="D384" t="s">
        <v>1097</v>
      </c>
      <c r="E384" t="s">
        <v>1098</v>
      </c>
      <c r="F384">
        <v>5</v>
      </c>
      <c r="G384" t="s">
        <v>796</v>
      </c>
      <c r="H384" t="s">
        <v>354</v>
      </c>
      <c r="I384">
        <v>1678818280.260714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934.2562666337492</v>
      </c>
      <c r="AK384">
        <v>907.7596606060602</v>
      </c>
      <c r="AL384">
        <v>3.438090048385656</v>
      </c>
      <c r="AM384">
        <v>64.510054253129</v>
      </c>
      <c r="AN384">
        <f>(AP384 - AO384 + BO384*1E3/(8.314*(BQ384+273.15)) * AR384/BN384 * AQ384) * BN384/(100*BB384) * 1000/(1000 - AP384)</f>
        <v>0</v>
      </c>
      <c r="AO384">
        <v>27.84748232292956</v>
      </c>
      <c r="AP384">
        <v>28.81803636363636</v>
      </c>
      <c r="AQ384">
        <v>-0.0002283543727113922</v>
      </c>
      <c r="AR384">
        <v>112.3375655850338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3.21</v>
      </c>
      <c r="BC384">
        <v>0.5</v>
      </c>
      <c r="BD384" t="s">
        <v>355</v>
      </c>
      <c r="BE384">
        <v>2</v>
      </c>
      <c r="BF384" t="b">
        <v>1</v>
      </c>
      <c r="BG384">
        <v>1678818280.260714</v>
      </c>
      <c r="BH384">
        <v>856.9951785714286</v>
      </c>
      <c r="BI384">
        <v>891.7508214285715</v>
      </c>
      <c r="BJ384">
        <v>28.84405</v>
      </c>
      <c r="BK384">
        <v>27.84816071428572</v>
      </c>
      <c r="BL384">
        <v>861.9175714285715</v>
      </c>
      <c r="BM384">
        <v>28.94816071428572</v>
      </c>
      <c r="BN384">
        <v>500.0662142857142</v>
      </c>
      <c r="BO384">
        <v>90.94681071428572</v>
      </c>
      <c r="BP384">
        <v>0.09997727142857141</v>
      </c>
      <c r="BQ384">
        <v>34.27916428571429</v>
      </c>
      <c r="BR384">
        <v>34.99271785714286</v>
      </c>
      <c r="BS384">
        <v>999.9000000000002</v>
      </c>
      <c r="BT384">
        <v>0</v>
      </c>
      <c r="BU384">
        <v>0</v>
      </c>
      <c r="BV384">
        <v>10000.67428571429</v>
      </c>
      <c r="BW384">
        <v>0</v>
      </c>
      <c r="BX384">
        <v>6.576279999999999</v>
      </c>
      <c r="BY384">
        <v>-34.75560357142857</v>
      </c>
      <c r="BZ384">
        <v>882.4483571428573</v>
      </c>
      <c r="CA384">
        <v>917.2959285714287</v>
      </c>
      <c r="CB384">
        <v>0.9958907142857143</v>
      </c>
      <c r="CC384">
        <v>891.7508214285715</v>
      </c>
      <c r="CD384">
        <v>27.84816071428572</v>
      </c>
      <c r="CE384">
        <v>2.623275357142856</v>
      </c>
      <c r="CF384">
        <v>2.532701428571428</v>
      </c>
      <c r="CG384">
        <v>21.81223928571428</v>
      </c>
      <c r="CH384">
        <v>21.23819285714286</v>
      </c>
      <c r="CI384">
        <v>1999.9925</v>
      </c>
      <c r="CJ384">
        <v>0.9800036428571427</v>
      </c>
      <c r="CK384">
        <v>0.01999595714285714</v>
      </c>
      <c r="CL384">
        <v>0</v>
      </c>
      <c r="CM384">
        <v>2.330564285714286</v>
      </c>
      <c r="CN384">
        <v>0</v>
      </c>
      <c r="CO384">
        <v>9287.994642857144</v>
      </c>
      <c r="CP384">
        <v>16749.41428571429</v>
      </c>
      <c r="CQ384">
        <v>39.5</v>
      </c>
      <c r="CR384">
        <v>40.00442857142856</v>
      </c>
      <c r="CS384">
        <v>39.42814285714285</v>
      </c>
      <c r="CT384">
        <v>39.375</v>
      </c>
      <c r="CU384">
        <v>39.25</v>
      </c>
      <c r="CV384">
        <v>1960.002142857143</v>
      </c>
      <c r="CW384">
        <v>39.99035714285714</v>
      </c>
      <c r="CX384">
        <v>0</v>
      </c>
      <c r="CY384">
        <v>1678818293.1</v>
      </c>
      <c r="CZ384">
        <v>0</v>
      </c>
      <c r="DA384">
        <v>0</v>
      </c>
      <c r="DB384" t="s">
        <v>356</v>
      </c>
      <c r="DC384">
        <v>1678481775.6</v>
      </c>
      <c r="DD384">
        <v>1678481780.6</v>
      </c>
      <c r="DE384">
        <v>0</v>
      </c>
      <c r="DF384">
        <v>1.339</v>
      </c>
      <c r="DG384">
        <v>0.082</v>
      </c>
      <c r="DH384">
        <v>-1.99</v>
      </c>
      <c r="DI384">
        <v>-0.032</v>
      </c>
      <c r="DJ384">
        <v>420</v>
      </c>
      <c r="DK384">
        <v>29</v>
      </c>
      <c r="DL384">
        <v>0.33</v>
      </c>
      <c r="DM384">
        <v>0.22</v>
      </c>
      <c r="DN384">
        <v>-34.74651463414634</v>
      </c>
      <c r="DO384">
        <v>-0.1849672473867573</v>
      </c>
      <c r="DP384">
        <v>0.06394316287551577</v>
      </c>
      <c r="DQ384">
        <v>0</v>
      </c>
      <c r="DR384">
        <v>1.005634219512195</v>
      </c>
      <c r="DS384">
        <v>-0.2162995400696864</v>
      </c>
      <c r="DT384">
        <v>0.02134449457035724</v>
      </c>
      <c r="DU384">
        <v>0</v>
      </c>
      <c r="DV384">
        <v>0</v>
      </c>
      <c r="DW384">
        <v>2</v>
      </c>
      <c r="DX384" t="s">
        <v>365</v>
      </c>
      <c r="DY384">
        <v>2.9804</v>
      </c>
      <c r="DZ384">
        <v>2.71568</v>
      </c>
      <c r="EA384">
        <v>0.160114</v>
      </c>
      <c r="EB384">
        <v>0.162051</v>
      </c>
      <c r="EC384">
        <v>0.122101</v>
      </c>
      <c r="ED384">
        <v>0.116838</v>
      </c>
      <c r="EE384">
        <v>26618.9</v>
      </c>
      <c r="EF384">
        <v>26651.9</v>
      </c>
      <c r="EG384">
        <v>29470.8</v>
      </c>
      <c r="EH384">
        <v>29425.4</v>
      </c>
      <c r="EI384">
        <v>34275.6</v>
      </c>
      <c r="EJ384">
        <v>34522.1</v>
      </c>
      <c r="EK384">
        <v>41520.3</v>
      </c>
      <c r="EL384">
        <v>41918.6</v>
      </c>
      <c r="EM384">
        <v>1.94802</v>
      </c>
      <c r="EN384">
        <v>1.8824</v>
      </c>
      <c r="EO384">
        <v>0.191517</v>
      </c>
      <c r="EP384">
        <v>0</v>
      </c>
      <c r="EQ384">
        <v>31.882</v>
      </c>
      <c r="ER384">
        <v>999.9</v>
      </c>
      <c r="ES384">
        <v>51</v>
      </c>
      <c r="ET384">
        <v>33.3</v>
      </c>
      <c r="EU384">
        <v>28.8125</v>
      </c>
      <c r="EV384">
        <v>63.0853</v>
      </c>
      <c r="EW384">
        <v>31.4143</v>
      </c>
      <c r="EX384">
        <v>1</v>
      </c>
      <c r="EY384">
        <v>0.0954217</v>
      </c>
      <c r="EZ384">
        <v>-2.22862</v>
      </c>
      <c r="FA384">
        <v>20.3253</v>
      </c>
      <c r="FB384">
        <v>5.21534</v>
      </c>
      <c r="FC384">
        <v>12.0101</v>
      </c>
      <c r="FD384">
        <v>4.9885</v>
      </c>
      <c r="FE384">
        <v>3.2884</v>
      </c>
      <c r="FF384">
        <v>9999</v>
      </c>
      <c r="FG384">
        <v>9999</v>
      </c>
      <c r="FH384">
        <v>9999</v>
      </c>
      <c r="FI384">
        <v>999.9</v>
      </c>
      <c r="FJ384">
        <v>1.86757</v>
      </c>
      <c r="FK384">
        <v>1.86661</v>
      </c>
      <c r="FL384">
        <v>1.8661</v>
      </c>
      <c r="FM384">
        <v>1.866</v>
      </c>
      <c r="FN384">
        <v>1.86784</v>
      </c>
      <c r="FO384">
        <v>1.87027</v>
      </c>
      <c r="FP384">
        <v>1.86891</v>
      </c>
      <c r="FQ384">
        <v>1.87037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-5.001</v>
      </c>
      <c r="GF384">
        <v>-0.1041</v>
      </c>
      <c r="GG384">
        <v>-2.056217051124162</v>
      </c>
      <c r="GH384">
        <v>-0.003737517340571005</v>
      </c>
      <c r="GI384">
        <v>5.982085394622747E-07</v>
      </c>
      <c r="GJ384">
        <v>-1.391655459703326E-10</v>
      </c>
      <c r="GK384">
        <v>-0.1041177506153227</v>
      </c>
      <c r="GL384">
        <v>0</v>
      </c>
      <c r="GM384">
        <v>0</v>
      </c>
      <c r="GN384">
        <v>0</v>
      </c>
      <c r="GO384">
        <v>3</v>
      </c>
      <c r="GP384">
        <v>2314</v>
      </c>
      <c r="GQ384">
        <v>1</v>
      </c>
      <c r="GR384">
        <v>27</v>
      </c>
      <c r="GS384">
        <v>5608.5</v>
      </c>
      <c r="GT384">
        <v>5608.5</v>
      </c>
      <c r="GU384">
        <v>2.00928</v>
      </c>
      <c r="GV384">
        <v>2.21069</v>
      </c>
      <c r="GW384">
        <v>1.39648</v>
      </c>
      <c r="GX384">
        <v>2.34985</v>
      </c>
      <c r="GY384">
        <v>1.49536</v>
      </c>
      <c r="GZ384">
        <v>2.50854</v>
      </c>
      <c r="HA384">
        <v>38.5259</v>
      </c>
      <c r="HB384">
        <v>24.07</v>
      </c>
      <c r="HC384">
        <v>18</v>
      </c>
      <c r="HD384">
        <v>531.494</v>
      </c>
      <c r="HE384">
        <v>443.58</v>
      </c>
      <c r="HF384">
        <v>34.6415</v>
      </c>
      <c r="HG384">
        <v>28.7771</v>
      </c>
      <c r="HH384">
        <v>30.0003</v>
      </c>
      <c r="HI384">
        <v>28.6053</v>
      </c>
      <c r="HJ384">
        <v>28.519</v>
      </c>
      <c r="HK384">
        <v>40.2163</v>
      </c>
      <c r="HL384">
        <v>0</v>
      </c>
      <c r="HM384">
        <v>100</v>
      </c>
      <c r="HN384">
        <v>34.6432</v>
      </c>
      <c r="HO384">
        <v>941.145</v>
      </c>
      <c r="HP384">
        <v>28.8482</v>
      </c>
      <c r="HQ384">
        <v>100.792</v>
      </c>
      <c r="HR384">
        <v>100.687</v>
      </c>
    </row>
    <row r="385" spans="1:226">
      <c r="A385">
        <v>369</v>
      </c>
      <c r="B385">
        <v>1678818293.6</v>
      </c>
      <c r="C385">
        <v>7974.5</v>
      </c>
      <c r="D385" t="s">
        <v>1099</v>
      </c>
      <c r="E385" t="s">
        <v>1100</v>
      </c>
      <c r="F385">
        <v>5</v>
      </c>
      <c r="G385" t="s">
        <v>796</v>
      </c>
      <c r="H385" t="s">
        <v>354</v>
      </c>
      <c r="I385">
        <v>1678818285.832142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953.1304591142632</v>
      </c>
      <c r="AK385">
        <v>926.6552606060601</v>
      </c>
      <c r="AL385">
        <v>3.447705424591976</v>
      </c>
      <c r="AM385">
        <v>64.510054253129</v>
      </c>
      <c r="AN385">
        <f>(AP385 - AO385 + BO385*1E3/(8.314*(BQ385+273.15)) * AR385/BN385 * AQ385) * BN385/(100*BB385) * 1000/(1000 - AP385)</f>
        <v>0</v>
      </c>
      <c r="AO385">
        <v>27.84611554097892</v>
      </c>
      <c r="AP385">
        <v>28.79913757575756</v>
      </c>
      <c r="AQ385">
        <v>-0.0002311073536042423</v>
      </c>
      <c r="AR385">
        <v>112.3375655850338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3.21</v>
      </c>
      <c r="BC385">
        <v>0.5</v>
      </c>
      <c r="BD385" t="s">
        <v>355</v>
      </c>
      <c r="BE385">
        <v>2</v>
      </c>
      <c r="BF385" t="b">
        <v>1</v>
      </c>
      <c r="BG385">
        <v>1678818285.832142</v>
      </c>
      <c r="BH385">
        <v>875.6498214285714</v>
      </c>
      <c r="BI385">
        <v>910.4286071428571</v>
      </c>
      <c r="BJ385">
        <v>28.82435357142857</v>
      </c>
      <c r="BK385">
        <v>27.847075</v>
      </c>
      <c r="BL385">
        <v>880.6285</v>
      </c>
      <c r="BM385">
        <v>28.92847142857142</v>
      </c>
      <c r="BN385">
        <v>500.0738214285714</v>
      </c>
      <c r="BO385">
        <v>90.94695</v>
      </c>
      <c r="BP385">
        <v>0.1000152678571429</v>
      </c>
      <c r="BQ385">
        <v>34.27555</v>
      </c>
      <c r="BR385">
        <v>34.98842142857142</v>
      </c>
      <c r="BS385">
        <v>999.9000000000002</v>
      </c>
      <c r="BT385">
        <v>0</v>
      </c>
      <c r="BU385">
        <v>0</v>
      </c>
      <c r="BV385">
        <v>10001.59928571428</v>
      </c>
      <c r="BW385">
        <v>0</v>
      </c>
      <c r="BX385">
        <v>6.576279999999999</v>
      </c>
      <c r="BY385">
        <v>-34.77877142857142</v>
      </c>
      <c r="BZ385">
        <v>901.6387142857142</v>
      </c>
      <c r="CA385">
        <v>936.5077142857143</v>
      </c>
      <c r="CB385">
        <v>0.9772825000000002</v>
      </c>
      <c r="CC385">
        <v>910.4286071428571</v>
      </c>
      <c r="CD385">
        <v>27.847075</v>
      </c>
      <c r="CE385">
        <v>2.621488928571428</v>
      </c>
      <c r="CF385">
        <v>2.532606071428571</v>
      </c>
      <c r="CG385">
        <v>21.80108214285714</v>
      </c>
      <c r="CH385">
        <v>21.23758214285714</v>
      </c>
      <c r="CI385">
        <v>1999.985</v>
      </c>
      <c r="CJ385">
        <v>0.9800035357142856</v>
      </c>
      <c r="CK385">
        <v>0.01999606428571429</v>
      </c>
      <c r="CL385">
        <v>0</v>
      </c>
      <c r="CM385">
        <v>2.250442857142857</v>
      </c>
      <c r="CN385">
        <v>0</v>
      </c>
      <c r="CO385">
        <v>9285.721785714284</v>
      </c>
      <c r="CP385">
        <v>16749.35714285714</v>
      </c>
      <c r="CQ385">
        <v>39.5</v>
      </c>
      <c r="CR385">
        <v>40.00442857142857</v>
      </c>
      <c r="CS385">
        <v>39.43035714285713</v>
      </c>
      <c r="CT385">
        <v>39.375</v>
      </c>
      <c r="CU385">
        <v>39.25</v>
      </c>
      <c r="CV385">
        <v>1959.994642857143</v>
      </c>
      <c r="CW385">
        <v>39.99035714285714</v>
      </c>
      <c r="CX385">
        <v>0</v>
      </c>
      <c r="CY385">
        <v>1678818298.5</v>
      </c>
      <c r="CZ385">
        <v>0</v>
      </c>
      <c r="DA385">
        <v>0</v>
      </c>
      <c r="DB385" t="s">
        <v>356</v>
      </c>
      <c r="DC385">
        <v>1678481775.6</v>
      </c>
      <c r="DD385">
        <v>1678481780.6</v>
      </c>
      <c r="DE385">
        <v>0</v>
      </c>
      <c r="DF385">
        <v>1.339</v>
      </c>
      <c r="DG385">
        <v>0.082</v>
      </c>
      <c r="DH385">
        <v>-1.99</v>
      </c>
      <c r="DI385">
        <v>-0.032</v>
      </c>
      <c r="DJ385">
        <v>420</v>
      </c>
      <c r="DK385">
        <v>29</v>
      </c>
      <c r="DL385">
        <v>0.33</v>
      </c>
      <c r="DM385">
        <v>0.22</v>
      </c>
      <c r="DN385">
        <v>-34.756375</v>
      </c>
      <c r="DO385">
        <v>-0.03493058161344707</v>
      </c>
      <c r="DP385">
        <v>0.06761217623327929</v>
      </c>
      <c r="DQ385">
        <v>1</v>
      </c>
      <c r="DR385">
        <v>0.9892982</v>
      </c>
      <c r="DS385">
        <v>-0.2008965478424064</v>
      </c>
      <c r="DT385">
        <v>0.0193669323205819</v>
      </c>
      <c r="DU385">
        <v>0</v>
      </c>
      <c r="DV385">
        <v>1</v>
      </c>
      <c r="DW385">
        <v>2</v>
      </c>
      <c r="DX385" t="s">
        <v>357</v>
      </c>
      <c r="DY385">
        <v>2.98029</v>
      </c>
      <c r="DZ385">
        <v>2.71561</v>
      </c>
      <c r="EA385">
        <v>0.162279</v>
      </c>
      <c r="EB385">
        <v>0.164173</v>
      </c>
      <c r="EC385">
        <v>0.122042</v>
      </c>
      <c r="ED385">
        <v>0.116835</v>
      </c>
      <c r="EE385">
        <v>26550.1</v>
      </c>
      <c r="EF385">
        <v>26584.2</v>
      </c>
      <c r="EG385">
        <v>29470.6</v>
      </c>
      <c r="EH385">
        <v>29425.3</v>
      </c>
      <c r="EI385">
        <v>34277.5</v>
      </c>
      <c r="EJ385">
        <v>34522.3</v>
      </c>
      <c r="EK385">
        <v>41519.7</v>
      </c>
      <c r="EL385">
        <v>41918.6</v>
      </c>
      <c r="EM385">
        <v>1.94815</v>
      </c>
      <c r="EN385">
        <v>1.88242</v>
      </c>
      <c r="EO385">
        <v>0.192411</v>
      </c>
      <c r="EP385">
        <v>0</v>
      </c>
      <c r="EQ385">
        <v>31.8743</v>
      </c>
      <c r="ER385">
        <v>999.9</v>
      </c>
      <c r="ES385">
        <v>51</v>
      </c>
      <c r="ET385">
        <v>33.2</v>
      </c>
      <c r="EU385">
        <v>28.6512</v>
      </c>
      <c r="EV385">
        <v>62.8253</v>
      </c>
      <c r="EW385">
        <v>31.8109</v>
      </c>
      <c r="EX385">
        <v>1</v>
      </c>
      <c r="EY385">
        <v>0.09540899999999999</v>
      </c>
      <c r="EZ385">
        <v>-2.20871</v>
      </c>
      <c r="FA385">
        <v>20.3256</v>
      </c>
      <c r="FB385">
        <v>5.21684</v>
      </c>
      <c r="FC385">
        <v>12.0099</v>
      </c>
      <c r="FD385">
        <v>4.98865</v>
      </c>
      <c r="FE385">
        <v>3.2886</v>
      </c>
      <c r="FF385">
        <v>9999</v>
      </c>
      <c r="FG385">
        <v>9999</v>
      </c>
      <c r="FH385">
        <v>9999</v>
      </c>
      <c r="FI385">
        <v>999.9</v>
      </c>
      <c r="FJ385">
        <v>1.86759</v>
      </c>
      <c r="FK385">
        <v>1.86661</v>
      </c>
      <c r="FL385">
        <v>1.86609</v>
      </c>
      <c r="FM385">
        <v>1.866</v>
      </c>
      <c r="FN385">
        <v>1.86784</v>
      </c>
      <c r="FO385">
        <v>1.87027</v>
      </c>
      <c r="FP385">
        <v>1.86891</v>
      </c>
      <c r="FQ385">
        <v>1.87037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-5.057</v>
      </c>
      <c r="GF385">
        <v>-0.1041</v>
      </c>
      <c r="GG385">
        <v>-2.056217051124162</v>
      </c>
      <c r="GH385">
        <v>-0.003737517340571005</v>
      </c>
      <c r="GI385">
        <v>5.982085394622747E-07</v>
      </c>
      <c r="GJ385">
        <v>-1.391655459703326E-10</v>
      </c>
      <c r="GK385">
        <v>-0.1041177506153227</v>
      </c>
      <c r="GL385">
        <v>0</v>
      </c>
      <c r="GM385">
        <v>0</v>
      </c>
      <c r="GN385">
        <v>0</v>
      </c>
      <c r="GO385">
        <v>3</v>
      </c>
      <c r="GP385">
        <v>2314</v>
      </c>
      <c r="GQ385">
        <v>1</v>
      </c>
      <c r="GR385">
        <v>27</v>
      </c>
      <c r="GS385">
        <v>5608.6</v>
      </c>
      <c r="GT385">
        <v>5608.6</v>
      </c>
      <c r="GU385">
        <v>2.04102</v>
      </c>
      <c r="GV385">
        <v>2.24365</v>
      </c>
      <c r="GW385">
        <v>1.39648</v>
      </c>
      <c r="GX385">
        <v>2.34741</v>
      </c>
      <c r="GY385">
        <v>1.49536</v>
      </c>
      <c r="GZ385">
        <v>2.41089</v>
      </c>
      <c r="HA385">
        <v>38.5259</v>
      </c>
      <c r="HB385">
        <v>24.0525</v>
      </c>
      <c r="HC385">
        <v>18</v>
      </c>
      <c r="HD385">
        <v>531.602</v>
      </c>
      <c r="HE385">
        <v>443.618</v>
      </c>
      <c r="HF385">
        <v>34.65</v>
      </c>
      <c r="HG385">
        <v>28.7793</v>
      </c>
      <c r="HH385">
        <v>30.0002</v>
      </c>
      <c r="HI385">
        <v>28.608</v>
      </c>
      <c r="HJ385">
        <v>28.5219</v>
      </c>
      <c r="HK385">
        <v>40.8702</v>
      </c>
      <c r="HL385">
        <v>0</v>
      </c>
      <c r="HM385">
        <v>100</v>
      </c>
      <c r="HN385">
        <v>34.6548</v>
      </c>
      <c r="HO385">
        <v>954.504</v>
      </c>
      <c r="HP385">
        <v>28.8482</v>
      </c>
      <c r="HQ385">
        <v>100.791</v>
      </c>
      <c r="HR385">
        <v>100.687</v>
      </c>
    </row>
    <row r="386" spans="1:226">
      <c r="A386">
        <v>370</v>
      </c>
      <c r="B386">
        <v>1678818298.1</v>
      </c>
      <c r="C386">
        <v>7979</v>
      </c>
      <c r="D386" t="s">
        <v>1101</v>
      </c>
      <c r="E386" t="s">
        <v>1102</v>
      </c>
      <c r="F386">
        <v>5</v>
      </c>
      <c r="G386" t="s">
        <v>796</v>
      </c>
      <c r="H386" t="s">
        <v>354</v>
      </c>
      <c r="I386">
        <v>1678818290.278571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968.5151772374843</v>
      </c>
      <c r="AK386">
        <v>942.0457999999995</v>
      </c>
      <c r="AL386">
        <v>3.418065670214312</v>
      </c>
      <c r="AM386">
        <v>64.510054253129</v>
      </c>
      <c r="AN386">
        <f>(AP386 - AO386 + BO386*1E3/(8.314*(BQ386+273.15)) * AR386/BN386 * AQ386) * BN386/(100*BB386) * 1000/(1000 - AP386)</f>
        <v>0</v>
      </c>
      <c r="AO386">
        <v>27.84634678149531</v>
      </c>
      <c r="AP386">
        <v>28.78630727272727</v>
      </c>
      <c r="AQ386">
        <v>-8.816598151822783E-05</v>
      </c>
      <c r="AR386">
        <v>112.3375655850338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3.21</v>
      </c>
      <c r="BC386">
        <v>0.5</v>
      </c>
      <c r="BD386" t="s">
        <v>355</v>
      </c>
      <c r="BE386">
        <v>2</v>
      </c>
      <c r="BF386" t="b">
        <v>1</v>
      </c>
      <c r="BG386">
        <v>1678818290.278571</v>
      </c>
      <c r="BH386">
        <v>890.5267857142857</v>
      </c>
      <c r="BI386">
        <v>925.2632857142856</v>
      </c>
      <c r="BJ386">
        <v>28.80923571428571</v>
      </c>
      <c r="BK386">
        <v>27.84655714285714</v>
      </c>
      <c r="BL386">
        <v>895.5502857142856</v>
      </c>
      <c r="BM386">
        <v>28.91336428571429</v>
      </c>
      <c r="BN386">
        <v>500.0763928571428</v>
      </c>
      <c r="BO386">
        <v>90.94694642857144</v>
      </c>
      <c r="BP386">
        <v>0.09999419642857142</v>
      </c>
      <c r="BQ386">
        <v>34.2724142857143</v>
      </c>
      <c r="BR386">
        <v>34.98580357142858</v>
      </c>
      <c r="BS386">
        <v>999.9000000000002</v>
      </c>
      <c r="BT386">
        <v>0</v>
      </c>
      <c r="BU386">
        <v>0</v>
      </c>
      <c r="BV386">
        <v>10000.54964285714</v>
      </c>
      <c r="BW386">
        <v>0</v>
      </c>
      <c r="BX386">
        <v>6.576279999999999</v>
      </c>
      <c r="BY386">
        <v>-34.73642857142857</v>
      </c>
      <c r="BZ386">
        <v>916.943</v>
      </c>
      <c r="CA386">
        <v>951.7667857142858</v>
      </c>
      <c r="CB386">
        <v>0.9626844642857143</v>
      </c>
      <c r="CC386">
        <v>925.2632857142856</v>
      </c>
      <c r="CD386">
        <v>27.84655714285714</v>
      </c>
      <c r="CE386">
        <v>2.620113571428571</v>
      </c>
      <c r="CF386">
        <v>2.532559642857142</v>
      </c>
      <c r="CG386">
        <v>21.79249642857143</v>
      </c>
      <c r="CH386">
        <v>21.237275</v>
      </c>
      <c r="CI386">
        <v>1999.994285714286</v>
      </c>
      <c r="CJ386">
        <v>0.9800035357142856</v>
      </c>
      <c r="CK386">
        <v>0.01999606428571429</v>
      </c>
      <c r="CL386">
        <v>0</v>
      </c>
      <c r="CM386">
        <v>2.287732142857143</v>
      </c>
      <c r="CN386">
        <v>0</v>
      </c>
      <c r="CO386">
        <v>9284.083928571428</v>
      </c>
      <c r="CP386">
        <v>16749.43928571428</v>
      </c>
      <c r="CQ386">
        <v>39.50442857142856</v>
      </c>
      <c r="CR386">
        <v>40.01107142857143</v>
      </c>
      <c r="CS386">
        <v>39.43699999999999</v>
      </c>
      <c r="CT386">
        <v>39.375</v>
      </c>
      <c r="CU386">
        <v>39.25</v>
      </c>
      <c r="CV386">
        <v>1960.003571428571</v>
      </c>
      <c r="CW386">
        <v>39.99071428571428</v>
      </c>
      <c r="CX386">
        <v>0</v>
      </c>
      <c r="CY386">
        <v>1678818303.3</v>
      </c>
      <c r="CZ386">
        <v>0</v>
      </c>
      <c r="DA386">
        <v>0</v>
      </c>
      <c r="DB386" t="s">
        <v>356</v>
      </c>
      <c r="DC386">
        <v>1678481775.6</v>
      </c>
      <c r="DD386">
        <v>1678481780.6</v>
      </c>
      <c r="DE386">
        <v>0</v>
      </c>
      <c r="DF386">
        <v>1.339</v>
      </c>
      <c r="DG386">
        <v>0.082</v>
      </c>
      <c r="DH386">
        <v>-1.99</v>
      </c>
      <c r="DI386">
        <v>-0.032</v>
      </c>
      <c r="DJ386">
        <v>420</v>
      </c>
      <c r="DK386">
        <v>29</v>
      </c>
      <c r="DL386">
        <v>0.33</v>
      </c>
      <c r="DM386">
        <v>0.22</v>
      </c>
      <c r="DN386">
        <v>-34.75664146341464</v>
      </c>
      <c r="DO386">
        <v>0.3675721254354488</v>
      </c>
      <c r="DP386">
        <v>0.06921131296082209</v>
      </c>
      <c r="DQ386">
        <v>0</v>
      </c>
      <c r="DR386">
        <v>0.9713382195121952</v>
      </c>
      <c r="DS386">
        <v>-0.1957344878048815</v>
      </c>
      <c r="DT386">
        <v>0.01932727800792746</v>
      </c>
      <c r="DU386">
        <v>0</v>
      </c>
      <c r="DV386">
        <v>0</v>
      </c>
      <c r="DW386">
        <v>2</v>
      </c>
      <c r="DX386" t="s">
        <v>365</v>
      </c>
      <c r="DY386">
        <v>2.98052</v>
      </c>
      <c r="DZ386">
        <v>2.71572</v>
      </c>
      <c r="EA386">
        <v>0.164023</v>
      </c>
      <c r="EB386">
        <v>0.165861</v>
      </c>
      <c r="EC386">
        <v>0.122007</v>
      </c>
      <c r="ED386">
        <v>0.116834</v>
      </c>
      <c r="EE386">
        <v>26494.8</v>
      </c>
      <c r="EF386">
        <v>26530.5</v>
      </c>
      <c r="EG386">
        <v>29470.6</v>
      </c>
      <c r="EH386">
        <v>29425.3</v>
      </c>
      <c r="EI386">
        <v>34279.2</v>
      </c>
      <c r="EJ386">
        <v>34522.4</v>
      </c>
      <c r="EK386">
        <v>41520.1</v>
      </c>
      <c r="EL386">
        <v>41918.7</v>
      </c>
      <c r="EM386">
        <v>1.94795</v>
      </c>
      <c r="EN386">
        <v>1.88288</v>
      </c>
      <c r="EO386">
        <v>0.19167</v>
      </c>
      <c r="EP386">
        <v>0</v>
      </c>
      <c r="EQ386">
        <v>31.8673</v>
      </c>
      <c r="ER386">
        <v>999.9</v>
      </c>
      <c r="ES386">
        <v>51</v>
      </c>
      <c r="ET386">
        <v>33.3</v>
      </c>
      <c r="EU386">
        <v>28.8102</v>
      </c>
      <c r="EV386">
        <v>62.9853</v>
      </c>
      <c r="EW386">
        <v>31.4303</v>
      </c>
      <c r="EX386">
        <v>1</v>
      </c>
      <c r="EY386">
        <v>0.0955488</v>
      </c>
      <c r="EZ386">
        <v>-2.21512</v>
      </c>
      <c r="FA386">
        <v>20.3255</v>
      </c>
      <c r="FB386">
        <v>5.21609</v>
      </c>
      <c r="FC386">
        <v>12.0099</v>
      </c>
      <c r="FD386">
        <v>4.98845</v>
      </c>
      <c r="FE386">
        <v>3.28863</v>
      </c>
      <c r="FF386">
        <v>9999</v>
      </c>
      <c r="FG386">
        <v>9999</v>
      </c>
      <c r="FH386">
        <v>9999</v>
      </c>
      <c r="FI386">
        <v>999.9</v>
      </c>
      <c r="FJ386">
        <v>1.86756</v>
      </c>
      <c r="FK386">
        <v>1.86661</v>
      </c>
      <c r="FL386">
        <v>1.86609</v>
      </c>
      <c r="FM386">
        <v>1.866</v>
      </c>
      <c r="FN386">
        <v>1.86784</v>
      </c>
      <c r="FO386">
        <v>1.87027</v>
      </c>
      <c r="FP386">
        <v>1.8689</v>
      </c>
      <c r="FQ386">
        <v>1.87039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-5.101</v>
      </c>
      <c r="GF386">
        <v>-0.1041</v>
      </c>
      <c r="GG386">
        <v>-2.056217051124162</v>
      </c>
      <c r="GH386">
        <v>-0.003737517340571005</v>
      </c>
      <c r="GI386">
        <v>5.982085394622747E-07</v>
      </c>
      <c r="GJ386">
        <v>-1.391655459703326E-10</v>
      </c>
      <c r="GK386">
        <v>-0.1041177506153227</v>
      </c>
      <c r="GL386">
        <v>0</v>
      </c>
      <c r="GM386">
        <v>0</v>
      </c>
      <c r="GN386">
        <v>0</v>
      </c>
      <c r="GO386">
        <v>3</v>
      </c>
      <c r="GP386">
        <v>2314</v>
      </c>
      <c r="GQ386">
        <v>1</v>
      </c>
      <c r="GR386">
        <v>27</v>
      </c>
      <c r="GS386">
        <v>5608.7</v>
      </c>
      <c r="GT386">
        <v>5608.6</v>
      </c>
      <c r="GU386">
        <v>2.06665</v>
      </c>
      <c r="GV386">
        <v>2.21313</v>
      </c>
      <c r="GW386">
        <v>1.39648</v>
      </c>
      <c r="GX386">
        <v>2.34741</v>
      </c>
      <c r="GY386">
        <v>1.49536</v>
      </c>
      <c r="GZ386">
        <v>2.56226</v>
      </c>
      <c r="HA386">
        <v>38.5259</v>
      </c>
      <c r="HB386">
        <v>24.07</v>
      </c>
      <c r="HC386">
        <v>18</v>
      </c>
      <c r="HD386">
        <v>531.486</v>
      </c>
      <c r="HE386">
        <v>443.913</v>
      </c>
      <c r="HF386">
        <v>34.6582</v>
      </c>
      <c r="HG386">
        <v>28.7812</v>
      </c>
      <c r="HH386">
        <v>30.0002</v>
      </c>
      <c r="HI386">
        <v>28.6101</v>
      </c>
      <c r="HJ386">
        <v>28.5244</v>
      </c>
      <c r="HK386">
        <v>41.3742</v>
      </c>
      <c r="HL386">
        <v>0</v>
      </c>
      <c r="HM386">
        <v>100</v>
      </c>
      <c r="HN386">
        <v>34.6651</v>
      </c>
      <c r="HO386">
        <v>974.539</v>
      </c>
      <c r="HP386">
        <v>28.8482</v>
      </c>
      <c r="HQ386">
        <v>100.792</v>
      </c>
      <c r="HR386">
        <v>100.687</v>
      </c>
    </row>
    <row r="387" spans="1:226">
      <c r="A387">
        <v>371</v>
      </c>
      <c r="B387">
        <v>1678818303.6</v>
      </c>
      <c r="C387">
        <v>7984.5</v>
      </c>
      <c r="D387" t="s">
        <v>1103</v>
      </c>
      <c r="E387" t="s">
        <v>1104</v>
      </c>
      <c r="F387">
        <v>5</v>
      </c>
      <c r="G387" t="s">
        <v>796</v>
      </c>
      <c r="H387" t="s">
        <v>354</v>
      </c>
      <c r="I387">
        <v>1678818295.85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987.454176277254</v>
      </c>
      <c r="AK387">
        <v>960.8579212121205</v>
      </c>
      <c r="AL387">
        <v>3.429580029428914</v>
      </c>
      <c r="AM387">
        <v>64.510054253129</v>
      </c>
      <c r="AN387">
        <f>(AP387 - AO387 + BO387*1E3/(8.314*(BQ387+273.15)) * AR387/BN387 * AQ387) * BN387/(100*BB387) * 1000/(1000 - AP387)</f>
        <v>0</v>
      </c>
      <c r="AO387">
        <v>27.84373712108417</v>
      </c>
      <c r="AP387">
        <v>28.77482181818182</v>
      </c>
      <c r="AQ387">
        <v>-6.435683504837831E-05</v>
      </c>
      <c r="AR387">
        <v>112.3375655850338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3.21</v>
      </c>
      <c r="BC387">
        <v>0.5</v>
      </c>
      <c r="BD387" t="s">
        <v>355</v>
      </c>
      <c r="BE387">
        <v>2</v>
      </c>
      <c r="BF387" t="b">
        <v>1</v>
      </c>
      <c r="BG387">
        <v>1678818295.85</v>
      </c>
      <c r="BH387">
        <v>909.0798928571428</v>
      </c>
      <c r="BI387">
        <v>943.8568928571431</v>
      </c>
      <c r="BJ387">
        <v>28.79231785714286</v>
      </c>
      <c r="BK387">
        <v>27.84560714285714</v>
      </c>
      <c r="BL387">
        <v>914.1590357142858</v>
      </c>
      <c r="BM387">
        <v>28.89644642857143</v>
      </c>
      <c r="BN387">
        <v>500.0756428571429</v>
      </c>
      <c r="BO387">
        <v>90.94629642857144</v>
      </c>
      <c r="BP387">
        <v>0.09996586785714286</v>
      </c>
      <c r="BQ387">
        <v>34.26867142857143</v>
      </c>
      <c r="BR387">
        <v>34.98064642857143</v>
      </c>
      <c r="BS387">
        <v>999.9000000000002</v>
      </c>
      <c r="BT387">
        <v>0</v>
      </c>
      <c r="BU387">
        <v>0</v>
      </c>
      <c r="BV387">
        <v>10010.3</v>
      </c>
      <c r="BW387">
        <v>0</v>
      </c>
      <c r="BX387">
        <v>6.576279999999999</v>
      </c>
      <c r="BY387">
        <v>-34.77694285714286</v>
      </c>
      <c r="BZ387">
        <v>936.0301428571427</v>
      </c>
      <c r="CA387">
        <v>970.8919285714285</v>
      </c>
      <c r="CB387">
        <v>0.9467064285714285</v>
      </c>
      <c r="CC387">
        <v>943.8568928571431</v>
      </c>
      <c r="CD387">
        <v>27.84560714285714</v>
      </c>
      <c r="CE387">
        <v>2.618555357142857</v>
      </c>
      <c r="CF387">
        <v>2.532455357142857</v>
      </c>
      <c r="CG387">
        <v>21.78276428571428</v>
      </c>
      <c r="CH387">
        <v>21.2366</v>
      </c>
      <c r="CI387">
        <v>1999.984285714286</v>
      </c>
      <c r="CJ387">
        <v>0.9800035357142856</v>
      </c>
      <c r="CK387">
        <v>0.01999606428571429</v>
      </c>
      <c r="CL387">
        <v>0</v>
      </c>
      <c r="CM387">
        <v>2.195353571428571</v>
      </c>
      <c r="CN387">
        <v>0</v>
      </c>
      <c r="CO387">
        <v>9282.265714285715</v>
      </c>
      <c r="CP387">
        <v>16749.35</v>
      </c>
      <c r="CQ387">
        <v>39.50442857142857</v>
      </c>
      <c r="CR387">
        <v>40.02214285714285</v>
      </c>
      <c r="CS387">
        <v>39.43699999999999</v>
      </c>
      <c r="CT387">
        <v>39.375</v>
      </c>
      <c r="CU387">
        <v>39.25</v>
      </c>
      <c r="CV387">
        <v>1959.993928571429</v>
      </c>
      <c r="CW387">
        <v>39.99035714285714</v>
      </c>
      <c r="CX387">
        <v>0</v>
      </c>
      <c r="CY387">
        <v>1678818308.7</v>
      </c>
      <c r="CZ387">
        <v>0</v>
      </c>
      <c r="DA387">
        <v>0</v>
      </c>
      <c r="DB387" t="s">
        <v>356</v>
      </c>
      <c r="DC387">
        <v>1678481775.6</v>
      </c>
      <c r="DD387">
        <v>1678481780.6</v>
      </c>
      <c r="DE387">
        <v>0</v>
      </c>
      <c r="DF387">
        <v>1.339</v>
      </c>
      <c r="DG387">
        <v>0.082</v>
      </c>
      <c r="DH387">
        <v>-1.99</v>
      </c>
      <c r="DI387">
        <v>-0.032</v>
      </c>
      <c r="DJ387">
        <v>420</v>
      </c>
      <c r="DK387">
        <v>29</v>
      </c>
      <c r="DL387">
        <v>0.33</v>
      </c>
      <c r="DM387">
        <v>0.22</v>
      </c>
      <c r="DN387">
        <v>-34.760055</v>
      </c>
      <c r="DO387">
        <v>-0.3654821763600763</v>
      </c>
      <c r="DP387">
        <v>0.08371152832794264</v>
      </c>
      <c r="DQ387">
        <v>0</v>
      </c>
      <c r="DR387">
        <v>0.9541509500000001</v>
      </c>
      <c r="DS387">
        <v>-0.1748045403377117</v>
      </c>
      <c r="DT387">
        <v>0.01697086696658423</v>
      </c>
      <c r="DU387">
        <v>0</v>
      </c>
      <c r="DV387">
        <v>0</v>
      </c>
      <c r="DW387">
        <v>2</v>
      </c>
      <c r="DX387" t="s">
        <v>365</v>
      </c>
      <c r="DY387">
        <v>2.98021</v>
      </c>
      <c r="DZ387">
        <v>2.7157</v>
      </c>
      <c r="EA387">
        <v>0.166139</v>
      </c>
      <c r="EB387">
        <v>0.167938</v>
      </c>
      <c r="EC387">
        <v>0.12197</v>
      </c>
      <c r="ED387">
        <v>0.116819</v>
      </c>
      <c r="EE387">
        <v>26427.6</v>
      </c>
      <c r="EF387">
        <v>26464.3</v>
      </c>
      <c r="EG387">
        <v>29470.6</v>
      </c>
      <c r="EH387">
        <v>29425.2</v>
      </c>
      <c r="EI387">
        <v>34280.7</v>
      </c>
      <c r="EJ387">
        <v>34522.9</v>
      </c>
      <c r="EK387">
        <v>41519.9</v>
      </c>
      <c r="EL387">
        <v>41918.5</v>
      </c>
      <c r="EM387">
        <v>1.9477</v>
      </c>
      <c r="EN387">
        <v>1.88285</v>
      </c>
      <c r="EO387">
        <v>0.192426</v>
      </c>
      <c r="EP387">
        <v>0</v>
      </c>
      <c r="EQ387">
        <v>31.8581</v>
      </c>
      <c r="ER387">
        <v>999.9</v>
      </c>
      <c r="ES387">
        <v>51</v>
      </c>
      <c r="ET387">
        <v>33.2</v>
      </c>
      <c r="EU387">
        <v>28.6541</v>
      </c>
      <c r="EV387">
        <v>63.1453</v>
      </c>
      <c r="EW387">
        <v>31.5425</v>
      </c>
      <c r="EX387">
        <v>1</v>
      </c>
      <c r="EY387">
        <v>0.0959781</v>
      </c>
      <c r="EZ387">
        <v>-2.23407</v>
      </c>
      <c r="FA387">
        <v>20.3252</v>
      </c>
      <c r="FB387">
        <v>5.21534</v>
      </c>
      <c r="FC387">
        <v>12.0099</v>
      </c>
      <c r="FD387">
        <v>4.9881</v>
      </c>
      <c r="FE387">
        <v>3.28848</v>
      </c>
      <c r="FF387">
        <v>9999</v>
      </c>
      <c r="FG387">
        <v>9999</v>
      </c>
      <c r="FH387">
        <v>9999</v>
      </c>
      <c r="FI387">
        <v>999.9</v>
      </c>
      <c r="FJ387">
        <v>1.86754</v>
      </c>
      <c r="FK387">
        <v>1.86661</v>
      </c>
      <c r="FL387">
        <v>1.86607</v>
      </c>
      <c r="FM387">
        <v>1.866</v>
      </c>
      <c r="FN387">
        <v>1.86784</v>
      </c>
      <c r="FO387">
        <v>1.87027</v>
      </c>
      <c r="FP387">
        <v>1.86891</v>
      </c>
      <c r="FQ387">
        <v>1.87039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-5.157</v>
      </c>
      <c r="GF387">
        <v>-0.1042</v>
      </c>
      <c r="GG387">
        <v>-2.056217051124162</v>
      </c>
      <c r="GH387">
        <v>-0.003737517340571005</v>
      </c>
      <c r="GI387">
        <v>5.982085394622747E-07</v>
      </c>
      <c r="GJ387">
        <v>-1.391655459703326E-10</v>
      </c>
      <c r="GK387">
        <v>-0.1041177506153227</v>
      </c>
      <c r="GL387">
        <v>0</v>
      </c>
      <c r="GM387">
        <v>0</v>
      </c>
      <c r="GN387">
        <v>0</v>
      </c>
      <c r="GO387">
        <v>3</v>
      </c>
      <c r="GP387">
        <v>2314</v>
      </c>
      <c r="GQ387">
        <v>1</v>
      </c>
      <c r="GR387">
        <v>27</v>
      </c>
      <c r="GS387">
        <v>5608.8</v>
      </c>
      <c r="GT387">
        <v>5608.7</v>
      </c>
      <c r="GU387">
        <v>2.09961</v>
      </c>
      <c r="GV387">
        <v>2.2229</v>
      </c>
      <c r="GW387">
        <v>1.39648</v>
      </c>
      <c r="GX387">
        <v>2.34863</v>
      </c>
      <c r="GY387">
        <v>1.49536</v>
      </c>
      <c r="GZ387">
        <v>2.4353</v>
      </c>
      <c r="HA387">
        <v>38.5259</v>
      </c>
      <c r="HB387">
        <v>24.0525</v>
      </c>
      <c r="HC387">
        <v>18</v>
      </c>
      <c r="HD387">
        <v>531.343</v>
      </c>
      <c r="HE387">
        <v>443.917</v>
      </c>
      <c r="HF387">
        <v>34.6687</v>
      </c>
      <c r="HG387">
        <v>28.7837</v>
      </c>
      <c r="HH387">
        <v>30.0002</v>
      </c>
      <c r="HI387">
        <v>28.6129</v>
      </c>
      <c r="HJ387">
        <v>28.5267</v>
      </c>
      <c r="HK387">
        <v>42.0338</v>
      </c>
      <c r="HL387">
        <v>0</v>
      </c>
      <c r="HM387">
        <v>100</v>
      </c>
      <c r="HN387">
        <v>34.6833</v>
      </c>
      <c r="HO387">
        <v>987.971</v>
      </c>
      <c r="HP387">
        <v>28.8482</v>
      </c>
      <c r="HQ387">
        <v>100.792</v>
      </c>
      <c r="HR387">
        <v>100.687</v>
      </c>
    </row>
    <row r="388" spans="1:226">
      <c r="A388">
        <v>372</v>
      </c>
      <c r="B388">
        <v>1678818308.6</v>
      </c>
      <c r="C388">
        <v>7989.5</v>
      </c>
      <c r="D388" t="s">
        <v>1105</v>
      </c>
      <c r="E388" t="s">
        <v>1106</v>
      </c>
      <c r="F388">
        <v>5</v>
      </c>
      <c r="G388" t="s">
        <v>796</v>
      </c>
      <c r="H388" t="s">
        <v>354</v>
      </c>
      <c r="I388">
        <v>1678818301.118518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1004.660075517995</v>
      </c>
      <c r="AK388">
        <v>978.2110848484845</v>
      </c>
      <c r="AL388">
        <v>3.470274668363352</v>
      </c>
      <c r="AM388">
        <v>64.510054253129</v>
      </c>
      <c r="AN388">
        <f>(AP388 - AO388 + BO388*1E3/(8.314*(BQ388+273.15)) * AR388/BN388 * AQ388) * BN388/(100*BB388) * 1000/(1000 - AP388)</f>
        <v>0</v>
      </c>
      <c r="AO388">
        <v>27.84491953223519</v>
      </c>
      <c r="AP388">
        <v>28.75844909090907</v>
      </c>
      <c r="AQ388">
        <v>-0.0001510222797226872</v>
      </c>
      <c r="AR388">
        <v>112.3375655850338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3.21</v>
      </c>
      <c r="BC388">
        <v>0.5</v>
      </c>
      <c r="BD388" t="s">
        <v>355</v>
      </c>
      <c r="BE388">
        <v>2</v>
      </c>
      <c r="BF388" t="b">
        <v>1</v>
      </c>
      <c r="BG388">
        <v>1678818301.118518</v>
      </c>
      <c r="BH388">
        <v>926.6696666666666</v>
      </c>
      <c r="BI388">
        <v>961.4741481481482</v>
      </c>
      <c r="BJ388">
        <v>28.77774444444444</v>
      </c>
      <c r="BK388">
        <v>27.84498518518518</v>
      </c>
      <c r="BL388">
        <v>931.8016296296295</v>
      </c>
      <c r="BM388">
        <v>28.88186296296296</v>
      </c>
      <c r="BN388">
        <v>500.0728148148148</v>
      </c>
      <c r="BO388">
        <v>90.94499259259263</v>
      </c>
      <c r="BP388">
        <v>0.1000098592592593</v>
      </c>
      <c r="BQ388">
        <v>34.26617037037037</v>
      </c>
      <c r="BR388">
        <v>34.97564444444444</v>
      </c>
      <c r="BS388">
        <v>999.9000000000001</v>
      </c>
      <c r="BT388">
        <v>0</v>
      </c>
      <c r="BU388">
        <v>0</v>
      </c>
      <c r="BV388">
        <v>10006.38444444444</v>
      </c>
      <c r="BW388">
        <v>0</v>
      </c>
      <c r="BX388">
        <v>6.576279999999999</v>
      </c>
      <c r="BY388">
        <v>-34.80446296296297</v>
      </c>
      <c r="BZ388">
        <v>954.1271481481482</v>
      </c>
      <c r="CA388">
        <v>989.0134814814814</v>
      </c>
      <c r="CB388">
        <v>0.9327506296296297</v>
      </c>
      <c r="CC388">
        <v>961.4741481481482</v>
      </c>
      <c r="CD388">
        <v>27.84498518518518</v>
      </c>
      <c r="CE388">
        <v>2.617191851851852</v>
      </c>
      <c r="CF388">
        <v>2.532361851851852</v>
      </c>
      <c r="CG388">
        <v>21.77424444444445</v>
      </c>
      <c r="CH388">
        <v>21.23600370370371</v>
      </c>
      <c r="CI388">
        <v>1999.971851851852</v>
      </c>
      <c r="CJ388">
        <v>0.9800034444444443</v>
      </c>
      <c r="CK388">
        <v>0.01999615555555555</v>
      </c>
      <c r="CL388">
        <v>0</v>
      </c>
      <c r="CM388">
        <v>2.218566666666667</v>
      </c>
      <c r="CN388">
        <v>0</v>
      </c>
      <c r="CO388">
        <v>9280.805555555557</v>
      </c>
      <c r="CP388">
        <v>16749.24814814815</v>
      </c>
      <c r="CQ388">
        <v>39.50459259259259</v>
      </c>
      <c r="CR388">
        <v>40.04133333333333</v>
      </c>
      <c r="CS388">
        <v>39.43699999999999</v>
      </c>
      <c r="CT388">
        <v>39.375</v>
      </c>
      <c r="CU388">
        <v>39.25</v>
      </c>
      <c r="CV388">
        <v>1959.981481481482</v>
      </c>
      <c r="CW388">
        <v>39.99037037037037</v>
      </c>
      <c r="CX388">
        <v>0</v>
      </c>
      <c r="CY388">
        <v>1678818313.5</v>
      </c>
      <c r="CZ388">
        <v>0</v>
      </c>
      <c r="DA388">
        <v>0</v>
      </c>
      <c r="DB388" t="s">
        <v>356</v>
      </c>
      <c r="DC388">
        <v>1678481775.6</v>
      </c>
      <c r="DD388">
        <v>1678481780.6</v>
      </c>
      <c r="DE388">
        <v>0</v>
      </c>
      <c r="DF388">
        <v>1.339</v>
      </c>
      <c r="DG388">
        <v>0.082</v>
      </c>
      <c r="DH388">
        <v>-1.99</v>
      </c>
      <c r="DI388">
        <v>-0.032</v>
      </c>
      <c r="DJ388">
        <v>420</v>
      </c>
      <c r="DK388">
        <v>29</v>
      </c>
      <c r="DL388">
        <v>0.33</v>
      </c>
      <c r="DM388">
        <v>0.22</v>
      </c>
      <c r="DN388">
        <v>-34.7767975</v>
      </c>
      <c r="DO388">
        <v>-0.4979786116322475</v>
      </c>
      <c r="DP388">
        <v>0.08622005708505394</v>
      </c>
      <c r="DQ388">
        <v>0</v>
      </c>
      <c r="DR388">
        <v>0.9434720249999999</v>
      </c>
      <c r="DS388">
        <v>-0.1553447842401516</v>
      </c>
      <c r="DT388">
        <v>0.01518576703938181</v>
      </c>
      <c r="DU388">
        <v>0</v>
      </c>
      <c r="DV388">
        <v>0</v>
      </c>
      <c r="DW388">
        <v>2</v>
      </c>
      <c r="DX388" t="s">
        <v>365</v>
      </c>
      <c r="DY388">
        <v>2.98034</v>
      </c>
      <c r="DZ388">
        <v>2.71557</v>
      </c>
      <c r="EA388">
        <v>0.168077</v>
      </c>
      <c r="EB388">
        <v>0.169842</v>
      </c>
      <c r="EC388">
        <v>0.121922</v>
      </c>
      <c r="ED388">
        <v>0.116829</v>
      </c>
      <c r="EE388">
        <v>26366.3</v>
      </c>
      <c r="EF388">
        <v>26403.9</v>
      </c>
      <c r="EG388">
        <v>29470.8</v>
      </c>
      <c r="EH388">
        <v>29425.4</v>
      </c>
      <c r="EI388">
        <v>34282.6</v>
      </c>
      <c r="EJ388">
        <v>34522.7</v>
      </c>
      <c r="EK388">
        <v>41520</v>
      </c>
      <c r="EL388">
        <v>41918.6</v>
      </c>
      <c r="EM388">
        <v>1.94775</v>
      </c>
      <c r="EN388">
        <v>1.88275</v>
      </c>
      <c r="EO388">
        <v>0.192724</v>
      </c>
      <c r="EP388">
        <v>0</v>
      </c>
      <c r="EQ388">
        <v>31.8504</v>
      </c>
      <c r="ER388">
        <v>999.9</v>
      </c>
      <c r="ES388">
        <v>51</v>
      </c>
      <c r="ET388">
        <v>33.2</v>
      </c>
      <c r="EU388">
        <v>28.6496</v>
      </c>
      <c r="EV388">
        <v>62.9453</v>
      </c>
      <c r="EW388">
        <v>31.5465</v>
      </c>
      <c r="EX388">
        <v>1</v>
      </c>
      <c r="EY388">
        <v>0.0960213</v>
      </c>
      <c r="EZ388">
        <v>-2.26224</v>
      </c>
      <c r="FA388">
        <v>20.3249</v>
      </c>
      <c r="FB388">
        <v>5.21579</v>
      </c>
      <c r="FC388">
        <v>12.0099</v>
      </c>
      <c r="FD388">
        <v>4.9879</v>
      </c>
      <c r="FE388">
        <v>3.28845</v>
      </c>
      <c r="FF388">
        <v>9999</v>
      </c>
      <c r="FG388">
        <v>9999</v>
      </c>
      <c r="FH388">
        <v>9999</v>
      </c>
      <c r="FI388">
        <v>999.9</v>
      </c>
      <c r="FJ388">
        <v>1.86756</v>
      </c>
      <c r="FK388">
        <v>1.86661</v>
      </c>
      <c r="FL388">
        <v>1.86606</v>
      </c>
      <c r="FM388">
        <v>1.866</v>
      </c>
      <c r="FN388">
        <v>1.86784</v>
      </c>
      <c r="FO388">
        <v>1.87027</v>
      </c>
      <c r="FP388">
        <v>1.8689</v>
      </c>
      <c r="FQ388">
        <v>1.87041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-5.207</v>
      </c>
      <c r="GF388">
        <v>-0.1041</v>
      </c>
      <c r="GG388">
        <v>-2.056217051124162</v>
      </c>
      <c r="GH388">
        <v>-0.003737517340571005</v>
      </c>
      <c r="GI388">
        <v>5.982085394622747E-07</v>
      </c>
      <c r="GJ388">
        <v>-1.391655459703326E-10</v>
      </c>
      <c r="GK388">
        <v>-0.1041177506153227</v>
      </c>
      <c r="GL388">
        <v>0</v>
      </c>
      <c r="GM388">
        <v>0</v>
      </c>
      <c r="GN388">
        <v>0</v>
      </c>
      <c r="GO388">
        <v>3</v>
      </c>
      <c r="GP388">
        <v>2314</v>
      </c>
      <c r="GQ388">
        <v>1</v>
      </c>
      <c r="GR388">
        <v>27</v>
      </c>
      <c r="GS388">
        <v>5608.9</v>
      </c>
      <c r="GT388">
        <v>5608.8</v>
      </c>
      <c r="GU388">
        <v>2.12402</v>
      </c>
      <c r="GV388">
        <v>2.21558</v>
      </c>
      <c r="GW388">
        <v>1.39648</v>
      </c>
      <c r="GX388">
        <v>2.34985</v>
      </c>
      <c r="GY388">
        <v>1.49536</v>
      </c>
      <c r="GZ388">
        <v>2.55981</v>
      </c>
      <c r="HA388">
        <v>38.5259</v>
      </c>
      <c r="HB388">
        <v>24.0612</v>
      </c>
      <c r="HC388">
        <v>18</v>
      </c>
      <c r="HD388">
        <v>531.399</v>
      </c>
      <c r="HE388">
        <v>443.875</v>
      </c>
      <c r="HF388">
        <v>34.6858</v>
      </c>
      <c r="HG388">
        <v>28.786</v>
      </c>
      <c r="HH388">
        <v>30.0002</v>
      </c>
      <c r="HI388">
        <v>28.6155</v>
      </c>
      <c r="HJ388">
        <v>28.5295</v>
      </c>
      <c r="HK388">
        <v>42.6322</v>
      </c>
      <c r="HL388">
        <v>0</v>
      </c>
      <c r="HM388">
        <v>100</v>
      </c>
      <c r="HN388">
        <v>34.7035</v>
      </c>
      <c r="HO388">
        <v>1008.01</v>
      </c>
      <c r="HP388">
        <v>28.8482</v>
      </c>
      <c r="HQ388">
        <v>100.792</v>
      </c>
      <c r="HR388">
        <v>100.687</v>
      </c>
    </row>
    <row r="389" spans="1:226">
      <c r="A389">
        <v>373</v>
      </c>
      <c r="B389">
        <v>1678818313.6</v>
      </c>
      <c r="C389">
        <v>7994.5</v>
      </c>
      <c r="D389" t="s">
        <v>1107</v>
      </c>
      <c r="E389" t="s">
        <v>1108</v>
      </c>
      <c r="F389">
        <v>5</v>
      </c>
      <c r="G389" t="s">
        <v>796</v>
      </c>
      <c r="H389" t="s">
        <v>354</v>
      </c>
      <c r="I389">
        <v>1678818305.832142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1022.089670787615</v>
      </c>
      <c r="AK389">
        <v>995.4146121212115</v>
      </c>
      <c r="AL389">
        <v>3.437039717114197</v>
      </c>
      <c r="AM389">
        <v>64.510054253129</v>
      </c>
      <c r="AN389">
        <f>(AP389 - AO389 + BO389*1E3/(8.314*(BQ389+273.15)) * AR389/BN389 * AQ389) * BN389/(100*BB389) * 1000/(1000 - AP389)</f>
        <v>0</v>
      </c>
      <c r="AO389">
        <v>27.84312887544924</v>
      </c>
      <c r="AP389">
        <v>28.74769212121212</v>
      </c>
      <c r="AQ389">
        <v>-6.627990927621966E-05</v>
      </c>
      <c r="AR389">
        <v>112.3375655850338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3.21</v>
      </c>
      <c r="BC389">
        <v>0.5</v>
      </c>
      <c r="BD389" t="s">
        <v>355</v>
      </c>
      <c r="BE389">
        <v>2</v>
      </c>
      <c r="BF389" t="b">
        <v>1</v>
      </c>
      <c r="BG389">
        <v>1678818305.832142</v>
      </c>
      <c r="BH389">
        <v>942.4354999999999</v>
      </c>
      <c r="BI389">
        <v>977.3267500000001</v>
      </c>
      <c r="BJ389">
        <v>28.76586071428572</v>
      </c>
      <c r="BK389">
        <v>27.84427857142857</v>
      </c>
      <c r="BL389">
        <v>947.6145714285715</v>
      </c>
      <c r="BM389">
        <v>28.86998214285715</v>
      </c>
      <c r="BN389">
        <v>500.0678928571429</v>
      </c>
      <c r="BO389">
        <v>90.94496428571428</v>
      </c>
      <c r="BP389">
        <v>0.09997318928571428</v>
      </c>
      <c r="BQ389">
        <v>34.26340714285714</v>
      </c>
      <c r="BR389">
        <v>34.97105714285714</v>
      </c>
      <c r="BS389">
        <v>999.9000000000002</v>
      </c>
      <c r="BT389">
        <v>0</v>
      </c>
      <c r="BU389">
        <v>0</v>
      </c>
      <c r="BV389">
        <v>10011.91928571429</v>
      </c>
      <c r="BW389">
        <v>0</v>
      </c>
      <c r="BX389">
        <v>6.576279999999999</v>
      </c>
      <c r="BY389">
        <v>-34.89142857142857</v>
      </c>
      <c r="BZ389">
        <v>970.3481785714284</v>
      </c>
      <c r="CA389">
        <v>1005.319571428571</v>
      </c>
      <c r="CB389">
        <v>0.9215826428571428</v>
      </c>
      <c r="CC389">
        <v>977.3267500000001</v>
      </c>
      <c r="CD389">
        <v>27.84427857142857</v>
      </c>
      <c r="CE389">
        <v>2.616109642857143</v>
      </c>
      <c r="CF389">
        <v>2.532295714285714</v>
      </c>
      <c r="CG389">
        <v>21.76747142857143</v>
      </c>
      <c r="CH389">
        <v>21.23558928571429</v>
      </c>
      <c r="CI389">
        <v>1999.9825</v>
      </c>
      <c r="CJ389">
        <v>0.9800035357142856</v>
      </c>
      <c r="CK389">
        <v>0.01999606428571428</v>
      </c>
      <c r="CL389">
        <v>0</v>
      </c>
      <c r="CM389">
        <v>2.144357142857143</v>
      </c>
      <c r="CN389">
        <v>0</v>
      </c>
      <c r="CO389">
        <v>9279.92</v>
      </c>
      <c r="CP389">
        <v>16749.33571428571</v>
      </c>
      <c r="CQ389">
        <v>39.50442857142857</v>
      </c>
      <c r="CR389">
        <v>40.05314285714285</v>
      </c>
      <c r="CS389">
        <v>39.43699999999999</v>
      </c>
      <c r="CT389">
        <v>39.375</v>
      </c>
      <c r="CU389">
        <v>39.25</v>
      </c>
      <c r="CV389">
        <v>1959.992142857143</v>
      </c>
      <c r="CW389">
        <v>39.99035714285714</v>
      </c>
      <c r="CX389">
        <v>0</v>
      </c>
      <c r="CY389">
        <v>1678818318.9</v>
      </c>
      <c r="CZ389">
        <v>0</v>
      </c>
      <c r="DA389">
        <v>0</v>
      </c>
      <c r="DB389" t="s">
        <v>356</v>
      </c>
      <c r="DC389">
        <v>1678481775.6</v>
      </c>
      <c r="DD389">
        <v>1678481780.6</v>
      </c>
      <c r="DE389">
        <v>0</v>
      </c>
      <c r="DF389">
        <v>1.339</v>
      </c>
      <c r="DG389">
        <v>0.082</v>
      </c>
      <c r="DH389">
        <v>-1.99</v>
      </c>
      <c r="DI389">
        <v>-0.032</v>
      </c>
      <c r="DJ389">
        <v>420</v>
      </c>
      <c r="DK389">
        <v>29</v>
      </c>
      <c r="DL389">
        <v>0.33</v>
      </c>
      <c r="DM389">
        <v>0.22</v>
      </c>
      <c r="DN389">
        <v>-34.8382731707317</v>
      </c>
      <c r="DO389">
        <v>-0.8880501742160806</v>
      </c>
      <c r="DP389">
        <v>0.109527548654832</v>
      </c>
      <c r="DQ389">
        <v>0</v>
      </c>
      <c r="DR389">
        <v>0.9290239512195123</v>
      </c>
      <c r="DS389">
        <v>-0.1444022717770034</v>
      </c>
      <c r="DT389">
        <v>0.01439138057234637</v>
      </c>
      <c r="DU389">
        <v>0</v>
      </c>
      <c r="DV389">
        <v>0</v>
      </c>
      <c r="DW389">
        <v>2</v>
      </c>
      <c r="DX389" t="s">
        <v>365</v>
      </c>
      <c r="DY389">
        <v>2.98056</v>
      </c>
      <c r="DZ389">
        <v>2.71576</v>
      </c>
      <c r="EA389">
        <v>0.169979</v>
      </c>
      <c r="EB389">
        <v>0.171692</v>
      </c>
      <c r="EC389">
        <v>0.121892</v>
      </c>
      <c r="ED389">
        <v>0.116823</v>
      </c>
      <c r="EE389">
        <v>26305.7</v>
      </c>
      <c r="EF389">
        <v>26344.6</v>
      </c>
      <c r="EG389">
        <v>29470.4</v>
      </c>
      <c r="EH389">
        <v>29424.9</v>
      </c>
      <c r="EI389">
        <v>34283.6</v>
      </c>
      <c r="EJ389">
        <v>34522.5</v>
      </c>
      <c r="EK389">
        <v>41519.7</v>
      </c>
      <c r="EL389">
        <v>41918</v>
      </c>
      <c r="EM389">
        <v>1.9477</v>
      </c>
      <c r="EN389">
        <v>1.88238</v>
      </c>
      <c r="EO389">
        <v>0.192255</v>
      </c>
      <c r="EP389">
        <v>0</v>
      </c>
      <c r="EQ389">
        <v>31.8423</v>
      </c>
      <c r="ER389">
        <v>999.9</v>
      </c>
      <c r="ES389">
        <v>51</v>
      </c>
      <c r="ET389">
        <v>33.2</v>
      </c>
      <c r="EU389">
        <v>28.652</v>
      </c>
      <c r="EV389">
        <v>63.2553</v>
      </c>
      <c r="EW389">
        <v>31.9712</v>
      </c>
      <c r="EX389">
        <v>1</v>
      </c>
      <c r="EY389">
        <v>0.0962754</v>
      </c>
      <c r="EZ389">
        <v>-2.29267</v>
      </c>
      <c r="FA389">
        <v>20.3246</v>
      </c>
      <c r="FB389">
        <v>5.21669</v>
      </c>
      <c r="FC389">
        <v>12.0099</v>
      </c>
      <c r="FD389">
        <v>4.9882</v>
      </c>
      <c r="FE389">
        <v>3.28848</v>
      </c>
      <c r="FF389">
        <v>9999</v>
      </c>
      <c r="FG389">
        <v>9999</v>
      </c>
      <c r="FH389">
        <v>9999</v>
      </c>
      <c r="FI389">
        <v>999.9</v>
      </c>
      <c r="FJ389">
        <v>1.86755</v>
      </c>
      <c r="FK389">
        <v>1.86661</v>
      </c>
      <c r="FL389">
        <v>1.86608</v>
      </c>
      <c r="FM389">
        <v>1.866</v>
      </c>
      <c r="FN389">
        <v>1.86783</v>
      </c>
      <c r="FO389">
        <v>1.87027</v>
      </c>
      <c r="FP389">
        <v>1.8689</v>
      </c>
      <c r="FQ389">
        <v>1.87038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-5.257</v>
      </c>
      <c r="GF389">
        <v>-0.1042</v>
      </c>
      <c r="GG389">
        <v>-2.056217051124162</v>
      </c>
      <c r="GH389">
        <v>-0.003737517340571005</v>
      </c>
      <c r="GI389">
        <v>5.982085394622747E-07</v>
      </c>
      <c r="GJ389">
        <v>-1.391655459703326E-10</v>
      </c>
      <c r="GK389">
        <v>-0.1041177506153227</v>
      </c>
      <c r="GL389">
        <v>0</v>
      </c>
      <c r="GM389">
        <v>0</v>
      </c>
      <c r="GN389">
        <v>0</v>
      </c>
      <c r="GO389">
        <v>3</v>
      </c>
      <c r="GP389">
        <v>2314</v>
      </c>
      <c r="GQ389">
        <v>1</v>
      </c>
      <c r="GR389">
        <v>27</v>
      </c>
      <c r="GS389">
        <v>5609</v>
      </c>
      <c r="GT389">
        <v>5608.9</v>
      </c>
      <c r="GU389">
        <v>2.15698</v>
      </c>
      <c r="GV389">
        <v>2.21191</v>
      </c>
      <c r="GW389">
        <v>1.39648</v>
      </c>
      <c r="GX389">
        <v>2.34863</v>
      </c>
      <c r="GY389">
        <v>1.49536</v>
      </c>
      <c r="GZ389">
        <v>2.4646</v>
      </c>
      <c r="HA389">
        <v>38.5259</v>
      </c>
      <c r="HB389">
        <v>24.0612</v>
      </c>
      <c r="HC389">
        <v>18</v>
      </c>
      <c r="HD389">
        <v>531.3869999999999</v>
      </c>
      <c r="HE389">
        <v>443.662</v>
      </c>
      <c r="HF389">
        <v>34.7053</v>
      </c>
      <c r="HG389">
        <v>28.7879</v>
      </c>
      <c r="HH389">
        <v>30.0003</v>
      </c>
      <c r="HI389">
        <v>28.6179</v>
      </c>
      <c r="HJ389">
        <v>28.5319</v>
      </c>
      <c r="HK389">
        <v>43.1746</v>
      </c>
      <c r="HL389">
        <v>0</v>
      </c>
      <c r="HM389">
        <v>100</v>
      </c>
      <c r="HN389">
        <v>34.7248</v>
      </c>
      <c r="HO389">
        <v>1021.36</v>
      </c>
      <c r="HP389">
        <v>28.8482</v>
      </c>
      <c r="HQ389">
        <v>100.791</v>
      </c>
      <c r="HR389">
        <v>100.686</v>
      </c>
    </row>
    <row r="390" spans="1:226">
      <c r="A390">
        <v>374</v>
      </c>
      <c r="B390">
        <v>1678818318.6</v>
      </c>
      <c r="C390">
        <v>7999.5</v>
      </c>
      <c r="D390" t="s">
        <v>1109</v>
      </c>
      <c r="E390" t="s">
        <v>1110</v>
      </c>
      <c r="F390">
        <v>5</v>
      </c>
      <c r="G390" t="s">
        <v>796</v>
      </c>
      <c r="H390" t="s">
        <v>354</v>
      </c>
      <c r="I390">
        <v>1678818311.1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1039.369226135078</v>
      </c>
      <c r="AK390">
        <v>1012.753812121212</v>
      </c>
      <c r="AL390">
        <v>3.466378100051372</v>
      </c>
      <c r="AM390">
        <v>64.510054253129</v>
      </c>
      <c r="AN390">
        <f>(AP390 - AO390 + BO390*1E3/(8.314*(BQ390+273.15)) * AR390/BN390 * AQ390) * BN390/(100*BB390) * 1000/(1000 - AP390)</f>
        <v>0</v>
      </c>
      <c r="AO390">
        <v>27.84375216862787</v>
      </c>
      <c r="AP390">
        <v>28.74153393939393</v>
      </c>
      <c r="AQ390">
        <v>-4.678320219259551E-05</v>
      </c>
      <c r="AR390">
        <v>112.3375655850338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3.21</v>
      </c>
      <c r="BC390">
        <v>0.5</v>
      </c>
      <c r="BD390" t="s">
        <v>355</v>
      </c>
      <c r="BE390">
        <v>2</v>
      </c>
      <c r="BF390" t="b">
        <v>1</v>
      </c>
      <c r="BG390">
        <v>1678818311.1</v>
      </c>
      <c r="BH390">
        <v>960.1302962962961</v>
      </c>
      <c r="BI390">
        <v>995.0386666666666</v>
      </c>
      <c r="BJ390">
        <v>28.7538</v>
      </c>
      <c r="BK390">
        <v>27.84383703703704</v>
      </c>
      <c r="BL390">
        <v>965.3622592592593</v>
      </c>
      <c r="BM390">
        <v>28.85792222222222</v>
      </c>
      <c r="BN390">
        <v>500.0602962962963</v>
      </c>
      <c r="BO390">
        <v>90.94549629629627</v>
      </c>
      <c r="BP390">
        <v>0.1000068555555556</v>
      </c>
      <c r="BQ390">
        <v>34.26066296296296</v>
      </c>
      <c r="BR390">
        <v>34.9598</v>
      </c>
      <c r="BS390">
        <v>999.9000000000001</v>
      </c>
      <c r="BT390">
        <v>0</v>
      </c>
      <c r="BU390">
        <v>0</v>
      </c>
      <c r="BV390">
        <v>10003.43</v>
      </c>
      <c r="BW390">
        <v>0</v>
      </c>
      <c r="BX390">
        <v>6.576279999999999</v>
      </c>
      <c r="BY390">
        <v>-34.90806666666666</v>
      </c>
      <c r="BZ390">
        <v>988.5547037037038</v>
      </c>
      <c r="CA390">
        <v>1023.53737037037</v>
      </c>
      <c r="CB390">
        <v>0.909966037037037</v>
      </c>
      <c r="CC390">
        <v>995.0386666666666</v>
      </c>
      <c r="CD390">
        <v>27.84383703703704</v>
      </c>
      <c r="CE390">
        <v>2.615028148148148</v>
      </c>
      <c r="CF390">
        <v>2.53227037037037</v>
      </c>
      <c r="CG390">
        <v>21.76071111111111</v>
      </c>
      <c r="CH390">
        <v>21.23542592592593</v>
      </c>
      <c r="CI390">
        <v>1999.974444444445</v>
      </c>
      <c r="CJ390">
        <v>0.9800034444444443</v>
      </c>
      <c r="CK390">
        <v>0.01999615555555555</v>
      </c>
      <c r="CL390">
        <v>0</v>
      </c>
      <c r="CM390">
        <v>2.214237037037037</v>
      </c>
      <c r="CN390">
        <v>0</v>
      </c>
      <c r="CO390">
        <v>9279.11925925926</v>
      </c>
      <c r="CP390">
        <v>16749.27407407407</v>
      </c>
      <c r="CQ390">
        <v>39.50459259259259</v>
      </c>
      <c r="CR390">
        <v>40.0597037037037</v>
      </c>
      <c r="CS390">
        <v>39.43699999999999</v>
      </c>
      <c r="CT390">
        <v>39.375</v>
      </c>
      <c r="CU390">
        <v>39.25</v>
      </c>
      <c r="CV390">
        <v>1959.984074074074</v>
      </c>
      <c r="CW390">
        <v>39.99037037037037</v>
      </c>
      <c r="CX390">
        <v>0</v>
      </c>
      <c r="CY390">
        <v>1678818323.7</v>
      </c>
      <c r="CZ390">
        <v>0</v>
      </c>
      <c r="DA390">
        <v>0</v>
      </c>
      <c r="DB390" t="s">
        <v>356</v>
      </c>
      <c r="DC390">
        <v>1678481775.6</v>
      </c>
      <c r="DD390">
        <v>1678481780.6</v>
      </c>
      <c r="DE390">
        <v>0</v>
      </c>
      <c r="DF390">
        <v>1.339</v>
      </c>
      <c r="DG390">
        <v>0.082</v>
      </c>
      <c r="DH390">
        <v>-1.99</v>
      </c>
      <c r="DI390">
        <v>-0.032</v>
      </c>
      <c r="DJ390">
        <v>420</v>
      </c>
      <c r="DK390">
        <v>29</v>
      </c>
      <c r="DL390">
        <v>0.33</v>
      </c>
      <c r="DM390">
        <v>0.22</v>
      </c>
      <c r="DN390">
        <v>-34.8957975</v>
      </c>
      <c r="DO390">
        <v>-0.3210833020636908</v>
      </c>
      <c r="DP390">
        <v>0.0903531086557066</v>
      </c>
      <c r="DQ390">
        <v>0</v>
      </c>
      <c r="DR390">
        <v>0.9163934250000001</v>
      </c>
      <c r="DS390">
        <v>-0.1358530694183889</v>
      </c>
      <c r="DT390">
        <v>0.01328954053360669</v>
      </c>
      <c r="DU390">
        <v>0</v>
      </c>
      <c r="DV390">
        <v>0</v>
      </c>
      <c r="DW390">
        <v>2</v>
      </c>
      <c r="DX390" t="s">
        <v>365</v>
      </c>
      <c r="DY390">
        <v>2.98066</v>
      </c>
      <c r="DZ390">
        <v>2.7156</v>
      </c>
      <c r="EA390">
        <v>0.171873</v>
      </c>
      <c r="EB390">
        <v>0.17351</v>
      </c>
      <c r="EC390">
        <v>0.121873</v>
      </c>
      <c r="ED390">
        <v>0.116824</v>
      </c>
      <c r="EE390">
        <v>26245.9</v>
      </c>
      <c r="EF390">
        <v>26286.8</v>
      </c>
      <c r="EG390">
        <v>29470.8</v>
      </c>
      <c r="EH390">
        <v>29425</v>
      </c>
      <c r="EI390">
        <v>34284.5</v>
      </c>
      <c r="EJ390">
        <v>34522.5</v>
      </c>
      <c r="EK390">
        <v>41519.8</v>
      </c>
      <c r="EL390">
        <v>41918.1</v>
      </c>
      <c r="EM390">
        <v>1.9479</v>
      </c>
      <c r="EN390">
        <v>1.88235</v>
      </c>
      <c r="EO390">
        <v>0.192381</v>
      </c>
      <c r="EP390">
        <v>0</v>
      </c>
      <c r="EQ390">
        <v>31.8329</v>
      </c>
      <c r="ER390">
        <v>999.9</v>
      </c>
      <c r="ES390">
        <v>51</v>
      </c>
      <c r="ET390">
        <v>33.2</v>
      </c>
      <c r="EU390">
        <v>28.6502</v>
      </c>
      <c r="EV390">
        <v>62.9653</v>
      </c>
      <c r="EW390">
        <v>31.7829</v>
      </c>
      <c r="EX390">
        <v>1</v>
      </c>
      <c r="EY390">
        <v>0.0966057</v>
      </c>
      <c r="EZ390">
        <v>-2.33339</v>
      </c>
      <c r="FA390">
        <v>20.3237</v>
      </c>
      <c r="FB390">
        <v>5.21474</v>
      </c>
      <c r="FC390">
        <v>12.0099</v>
      </c>
      <c r="FD390">
        <v>4.9876</v>
      </c>
      <c r="FE390">
        <v>3.28828</v>
      </c>
      <c r="FF390">
        <v>9999</v>
      </c>
      <c r="FG390">
        <v>9999</v>
      </c>
      <c r="FH390">
        <v>9999</v>
      </c>
      <c r="FI390">
        <v>999.9</v>
      </c>
      <c r="FJ390">
        <v>1.86756</v>
      </c>
      <c r="FK390">
        <v>1.86661</v>
      </c>
      <c r="FL390">
        <v>1.86606</v>
      </c>
      <c r="FM390">
        <v>1.866</v>
      </c>
      <c r="FN390">
        <v>1.86783</v>
      </c>
      <c r="FO390">
        <v>1.87027</v>
      </c>
      <c r="FP390">
        <v>1.8689</v>
      </c>
      <c r="FQ390">
        <v>1.87038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-5.307</v>
      </c>
      <c r="GF390">
        <v>-0.1041</v>
      </c>
      <c r="GG390">
        <v>-2.056217051124162</v>
      </c>
      <c r="GH390">
        <v>-0.003737517340571005</v>
      </c>
      <c r="GI390">
        <v>5.982085394622747E-07</v>
      </c>
      <c r="GJ390">
        <v>-1.391655459703326E-10</v>
      </c>
      <c r="GK390">
        <v>-0.1041177506153227</v>
      </c>
      <c r="GL390">
        <v>0</v>
      </c>
      <c r="GM390">
        <v>0</v>
      </c>
      <c r="GN390">
        <v>0</v>
      </c>
      <c r="GO390">
        <v>3</v>
      </c>
      <c r="GP390">
        <v>2314</v>
      </c>
      <c r="GQ390">
        <v>1</v>
      </c>
      <c r="GR390">
        <v>27</v>
      </c>
      <c r="GS390">
        <v>5609.1</v>
      </c>
      <c r="GT390">
        <v>5609</v>
      </c>
      <c r="GU390">
        <v>2.1814</v>
      </c>
      <c r="GV390">
        <v>2.21924</v>
      </c>
      <c r="GW390">
        <v>1.39648</v>
      </c>
      <c r="GX390">
        <v>2.34863</v>
      </c>
      <c r="GY390">
        <v>1.49536</v>
      </c>
      <c r="GZ390">
        <v>2.44263</v>
      </c>
      <c r="HA390">
        <v>38.5259</v>
      </c>
      <c r="HB390">
        <v>24.0525</v>
      </c>
      <c r="HC390">
        <v>18</v>
      </c>
      <c r="HD390">
        <v>531.544</v>
      </c>
      <c r="HE390">
        <v>443.665</v>
      </c>
      <c r="HF390">
        <v>34.7291</v>
      </c>
      <c r="HG390">
        <v>28.7897</v>
      </c>
      <c r="HH390">
        <v>30.0002</v>
      </c>
      <c r="HI390">
        <v>28.6203</v>
      </c>
      <c r="HJ390">
        <v>28.5343</v>
      </c>
      <c r="HK390">
        <v>43.779</v>
      </c>
      <c r="HL390">
        <v>0</v>
      </c>
      <c r="HM390">
        <v>100</v>
      </c>
      <c r="HN390">
        <v>34.7619</v>
      </c>
      <c r="HO390">
        <v>1041.41</v>
      </c>
      <c r="HP390">
        <v>28.8482</v>
      </c>
      <c r="HQ390">
        <v>100.792</v>
      </c>
      <c r="HR390">
        <v>100.686</v>
      </c>
    </row>
    <row r="391" spans="1:226">
      <c r="A391">
        <v>375</v>
      </c>
      <c r="B391">
        <v>1678818323.6</v>
      </c>
      <c r="C391">
        <v>8004.5</v>
      </c>
      <c r="D391" t="s">
        <v>1111</v>
      </c>
      <c r="E391" t="s">
        <v>1112</v>
      </c>
      <c r="F391">
        <v>5</v>
      </c>
      <c r="G391" t="s">
        <v>796</v>
      </c>
      <c r="H391" t="s">
        <v>354</v>
      </c>
      <c r="I391">
        <v>1678818315.814285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1056.459696669265</v>
      </c>
      <c r="AK391">
        <v>1029.849878787878</v>
      </c>
      <c r="AL391">
        <v>3.440805501026458</v>
      </c>
      <c r="AM391">
        <v>64.510054253129</v>
      </c>
      <c r="AN391">
        <f>(AP391 - AO391 + BO391*1E3/(8.314*(BQ391+273.15)) * AR391/BN391 * AQ391) * BN391/(100*BB391) * 1000/(1000 - AP391)</f>
        <v>0</v>
      </c>
      <c r="AO391">
        <v>27.84320195172299</v>
      </c>
      <c r="AP391">
        <v>28.73442787878787</v>
      </c>
      <c r="AQ391">
        <v>-1.044714513322352E-05</v>
      </c>
      <c r="AR391">
        <v>112.3375655850338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3.21</v>
      </c>
      <c r="BC391">
        <v>0.5</v>
      </c>
      <c r="BD391" t="s">
        <v>355</v>
      </c>
      <c r="BE391">
        <v>2</v>
      </c>
      <c r="BF391" t="b">
        <v>1</v>
      </c>
      <c r="BG391">
        <v>1678818315.814285</v>
      </c>
      <c r="BH391">
        <v>975.9084285714283</v>
      </c>
      <c r="BI391">
        <v>1010.860571428571</v>
      </c>
      <c r="BJ391">
        <v>28.74431785714286</v>
      </c>
      <c r="BK391">
        <v>27.84350714285714</v>
      </c>
      <c r="BL391">
        <v>981.1874642857143</v>
      </c>
      <c r="BM391">
        <v>28.84844642857143</v>
      </c>
      <c r="BN391">
        <v>500.0715</v>
      </c>
      <c r="BO391">
        <v>90.94638928571429</v>
      </c>
      <c r="BP391">
        <v>0.1000042464285714</v>
      </c>
      <c r="BQ391">
        <v>34.25859642857143</v>
      </c>
      <c r="BR391">
        <v>34.95700714285714</v>
      </c>
      <c r="BS391">
        <v>999.9000000000002</v>
      </c>
      <c r="BT391">
        <v>0</v>
      </c>
      <c r="BU391">
        <v>0</v>
      </c>
      <c r="BV391">
        <v>9995.138214285715</v>
      </c>
      <c r="BW391">
        <v>0</v>
      </c>
      <c r="BX391">
        <v>6.576279999999999</v>
      </c>
      <c r="BY391">
        <v>-34.95227142857143</v>
      </c>
      <c r="BZ391">
        <v>1004.790071428571</v>
      </c>
      <c r="CA391">
        <v>1039.811428571428</v>
      </c>
      <c r="CB391">
        <v>0.9008301071428573</v>
      </c>
      <c r="CC391">
        <v>1010.860571428571</v>
      </c>
      <c r="CD391">
        <v>27.84350714285714</v>
      </c>
      <c r="CE391">
        <v>2.614192142857142</v>
      </c>
      <c r="CF391">
        <v>2.532264999999999</v>
      </c>
      <c r="CG391">
        <v>21.75548214285714</v>
      </c>
      <c r="CH391">
        <v>21.23538571428572</v>
      </c>
      <c r="CI391">
        <v>1999.983928571429</v>
      </c>
      <c r="CJ391">
        <v>0.9800034285714284</v>
      </c>
      <c r="CK391">
        <v>0.01999617142857143</v>
      </c>
      <c r="CL391">
        <v>0</v>
      </c>
      <c r="CM391">
        <v>2.183353571428571</v>
      </c>
      <c r="CN391">
        <v>0</v>
      </c>
      <c r="CO391">
        <v>9278.826785714286</v>
      </c>
      <c r="CP391">
        <v>16749.34642857143</v>
      </c>
      <c r="CQ391">
        <v>39.50442857142857</v>
      </c>
      <c r="CR391">
        <v>40.06199999999999</v>
      </c>
      <c r="CS391">
        <v>39.43699999999999</v>
      </c>
      <c r="CT391">
        <v>39.375</v>
      </c>
      <c r="CU391">
        <v>39.25</v>
      </c>
      <c r="CV391">
        <v>1959.993214285714</v>
      </c>
      <c r="CW391">
        <v>39.99071428571428</v>
      </c>
      <c r="CX391">
        <v>0</v>
      </c>
      <c r="CY391">
        <v>1678818328.5</v>
      </c>
      <c r="CZ391">
        <v>0</v>
      </c>
      <c r="DA391">
        <v>0</v>
      </c>
      <c r="DB391" t="s">
        <v>356</v>
      </c>
      <c r="DC391">
        <v>1678481775.6</v>
      </c>
      <c r="DD391">
        <v>1678481780.6</v>
      </c>
      <c r="DE391">
        <v>0</v>
      </c>
      <c r="DF391">
        <v>1.339</v>
      </c>
      <c r="DG391">
        <v>0.082</v>
      </c>
      <c r="DH391">
        <v>-1.99</v>
      </c>
      <c r="DI391">
        <v>-0.032</v>
      </c>
      <c r="DJ391">
        <v>420</v>
      </c>
      <c r="DK391">
        <v>29</v>
      </c>
      <c r="DL391">
        <v>0.33</v>
      </c>
      <c r="DM391">
        <v>0.22</v>
      </c>
      <c r="DN391">
        <v>-34.91655121951219</v>
      </c>
      <c r="DO391">
        <v>-0.2618404181183794</v>
      </c>
      <c r="DP391">
        <v>0.1113266170744644</v>
      </c>
      <c r="DQ391">
        <v>0</v>
      </c>
      <c r="DR391">
        <v>0.9078746097560974</v>
      </c>
      <c r="DS391">
        <v>-0.1207321881533101</v>
      </c>
      <c r="DT391">
        <v>0.01223011398123711</v>
      </c>
      <c r="DU391">
        <v>0</v>
      </c>
      <c r="DV391">
        <v>0</v>
      </c>
      <c r="DW391">
        <v>2</v>
      </c>
      <c r="DX391" t="s">
        <v>365</v>
      </c>
      <c r="DY391">
        <v>2.98024</v>
      </c>
      <c r="DZ391">
        <v>2.71554</v>
      </c>
      <c r="EA391">
        <v>0.173735</v>
      </c>
      <c r="EB391">
        <v>0.175362</v>
      </c>
      <c r="EC391">
        <v>0.121854</v>
      </c>
      <c r="ED391">
        <v>0.116823</v>
      </c>
      <c r="EE391">
        <v>26187.1</v>
      </c>
      <c r="EF391">
        <v>26227.6</v>
      </c>
      <c r="EG391">
        <v>29471</v>
      </c>
      <c r="EH391">
        <v>29424.7</v>
      </c>
      <c r="EI391">
        <v>34285.6</v>
      </c>
      <c r="EJ391">
        <v>34522.4</v>
      </c>
      <c r="EK391">
        <v>41520.2</v>
      </c>
      <c r="EL391">
        <v>41917.8</v>
      </c>
      <c r="EM391">
        <v>1.94778</v>
      </c>
      <c r="EN391">
        <v>1.88245</v>
      </c>
      <c r="EO391">
        <v>0.19367</v>
      </c>
      <c r="EP391">
        <v>0</v>
      </c>
      <c r="EQ391">
        <v>31.8252</v>
      </c>
      <c r="ER391">
        <v>999.9</v>
      </c>
      <c r="ES391">
        <v>51</v>
      </c>
      <c r="ET391">
        <v>33.2</v>
      </c>
      <c r="EU391">
        <v>28.6508</v>
      </c>
      <c r="EV391">
        <v>63.0353</v>
      </c>
      <c r="EW391">
        <v>31.7628</v>
      </c>
      <c r="EX391">
        <v>1</v>
      </c>
      <c r="EY391">
        <v>0.09690550000000001</v>
      </c>
      <c r="EZ391">
        <v>-2.37856</v>
      </c>
      <c r="FA391">
        <v>20.3234</v>
      </c>
      <c r="FB391">
        <v>5.21639</v>
      </c>
      <c r="FC391">
        <v>12.0099</v>
      </c>
      <c r="FD391">
        <v>4.98795</v>
      </c>
      <c r="FE391">
        <v>3.28858</v>
      </c>
      <c r="FF391">
        <v>9999</v>
      </c>
      <c r="FG391">
        <v>9999</v>
      </c>
      <c r="FH391">
        <v>9999</v>
      </c>
      <c r="FI391">
        <v>999.9</v>
      </c>
      <c r="FJ391">
        <v>1.86754</v>
      </c>
      <c r="FK391">
        <v>1.86661</v>
      </c>
      <c r="FL391">
        <v>1.86605</v>
      </c>
      <c r="FM391">
        <v>1.866</v>
      </c>
      <c r="FN391">
        <v>1.86784</v>
      </c>
      <c r="FO391">
        <v>1.87027</v>
      </c>
      <c r="FP391">
        <v>1.8689</v>
      </c>
      <c r="FQ391">
        <v>1.87037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-5.36</v>
      </c>
      <c r="GF391">
        <v>-0.1042</v>
      </c>
      <c r="GG391">
        <v>-2.056217051124162</v>
      </c>
      <c r="GH391">
        <v>-0.003737517340571005</v>
      </c>
      <c r="GI391">
        <v>5.982085394622747E-07</v>
      </c>
      <c r="GJ391">
        <v>-1.391655459703326E-10</v>
      </c>
      <c r="GK391">
        <v>-0.1041177506153227</v>
      </c>
      <c r="GL391">
        <v>0</v>
      </c>
      <c r="GM391">
        <v>0</v>
      </c>
      <c r="GN391">
        <v>0</v>
      </c>
      <c r="GO391">
        <v>3</v>
      </c>
      <c r="GP391">
        <v>2314</v>
      </c>
      <c r="GQ391">
        <v>1</v>
      </c>
      <c r="GR391">
        <v>27</v>
      </c>
      <c r="GS391">
        <v>5609.1</v>
      </c>
      <c r="GT391">
        <v>5609.1</v>
      </c>
      <c r="GU391">
        <v>2.21313</v>
      </c>
      <c r="GV391">
        <v>2.20825</v>
      </c>
      <c r="GW391">
        <v>1.39648</v>
      </c>
      <c r="GX391">
        <v>2.34741</v>
      </c>
      <c r="GY391">
        <v>1.49536</v>
      </c>
      <c r="GZ391">
        <v>2.54761</v>
      </c>
      <c r="HA391">
        <v>38.5014</v>
      </c>
      <c r="HB391">
        <v>24.0612</v>
      </c>
      <c r="HC391">
        <v>18</v>
      </c>
      <c r="HD391">
        <v>531.481</v>
      </c>
      <c r="HE391">
        <v>443.749</v>
      </c>
      <c r="HF391">
        <v>34.765</v>
      </c>
      <c r="HG391">
        <v>28.7916</v>
      </c>
      <c r="HH391">
        <v>30.0004</v>
      </c>
      <c r="HI391">
        <v>28.6228</v>
      </c>
      <c r="HJ391">
        <v>28.5373</v>
      </c>
      <c r="HK391">
        <v>44.3108</v>
      </c>
      <c r="HL391">
        <v>0</v>
      </c>
      <c r="HM391">
        <v>100</v>
      </c>
      <c r="HN391">
        <v>34.7936</v>
      </c>
      <c r="HO391">
        <v>1054.76</v>
      </c>
      <c r="HP391">
        <v>28.8482</v>
      </c>
      <c r="HQ391">
        <v>100.793</v>
      </c>
      <c r="HR391">
        <v>100.685</v>
      </c>
    </row>
    <row r="392" spans="1:226">
      <c r="A392">
        <v>376</v>
      </c>
      <c r="B392">
        <v>1678818328.6</v>
      </c>
      <c r="C392">
        <v>8009.5</v>
      </c>
      <c r="D392" t="s">
        <v>1113</v>
      </c>
      <c r="E392" t="s">
        <v>1114</v>
      </c>
      <c r="F392">
        <v>5</v>
      </c>
      <c r="G392" t="s">
        <v>796</v>
      </c>
      <c r="H392" t="s">
        <v>354</v>
      </c>
      <c r="I392">
        <v>1678818321.1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1073.678629912858</v>
      </c>
      <c r="AK392">
        <v>1047.033030303031</v>
      </c>
      <c r="AL392">
        <v>3.426648715263561</v>
      </c>
      <c r="AM392">
        <v>64.510054253129</v>
      </c>
      <c r="AN392">
        <f>(AP392 - AO392 + BO392*1E3/(8.314*(BQ392+273.15)) * AR392/BN392 * AQ392) * BN392/(100*BB392) * 1000/(1000 - AP392)</f>
        <v>0</v>
      </c>
      <c r="AO392">
        <v>27.84298782187108</v>
      </c>
      <c r="AP392">
        <v>28.72421878787878</v>
      </c>
      <c r="AQ392">
        <v>-5.946128029062159E-05</v>
      </c>
      <c r="AR392">
        <v>112.3375655850338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3.21</v>
      </c>
      <c r="BC392">
        <v>0.5</v>
      </c>
      <c r="BD392" t="s">
        <v>355</v>
      </c>
      <c r="BE392">
        <v>2</v>
      </c>
      <c r="BF392" t="b">
        <v>1</v>
      </c>
      <c r="BG392">
        <v>1678818321.1</v>
      </c>
      <c r="BH392">
        <v>993.5945925925926</v>
      </c>
      <c r="BI392">
        <v>1028.521851851852</v>
      </c>
      <c r="BJ392">
        <v>28.73613333333334</v>
      </c>
      <c r="BK392">
        <v>27.8432037037037</v>
      </c>
      <c r="BL392">
        <v>998.9258518518518</v>
      </c>
      <c r="BM392">
        <v>28.84025185185185</v>
      </c>
      <c r="BN392">
        <v>500.0847407407408</v>
      </c>
      <c r="BO392">
        <v>90.94670370370369</v>
      </c>
      <c r="BP392">
        <v>0.1000522518518519</v>
      </c>
      <c r="BQ392">
        <v>34.25724814814814</v>
      </c>
      <c r="BR392">
        <v>34.95237777777778</v>
      </c>
      <c r="BS392">
        <v>999.9000000000001</v>
      </c>
      <c r="BT392">
        <v>0</v>
      </c>
      <c r="BU392">
        <v>0</v>
      </c>
      <c r="BV392">
        <v>9989.793333333335</v>
      </c>
      <c r="BW392">
        <v>0</v>
      </c>
      <c r="BX392">
        <v>6.576279999999999</v>
      </c>
      <c r="BY392">
        <v>-34.92794444444444</v>
      </c>
      <c r="BZ392">
        <v>1022.990333333333</v>
      </c>
      <c r="CA392">
        <v>1057.977777777778</v>
      </c>
      <c r="CB392">
        <v>0.892941925925926</v>
      </c>
      <c r="CC392">
        <v>1028.521851851852</v>
      </c>
      <c r="CD392">
        <v>27.8432037037037</v>
      </c>
      <c r="CE392">
        <v>2.613457037037037</v>
      </c>
      <c r="CF392">
        <v>2.532246296296296</v>
      </c>
      <c r="CG392">
        <v>21.75087777777778</v>
      </c>
      <c r="CH392">
        <v>21.23526296296296</v>
      </c>
      <c r="CI392">
        <v>1999.983703703704</v>
      </c>
      <c r="CJ392">
        <v>0.9800034444444443</v>
      </c>
      <c r="CK392">
        <v>0.01999615555555556</v>
      </c>
      <c r="CL392">
        <v>0</v>
      </c>
      <c r="CM392">
        <v>2.22442962962963</v>
      </c>
      <c r="CN392">
        <v>0</v>
      </c>
      <c r="CO392">
        <v>9278.776296296297</v>
      </c>
      <c r="CP392">
        <v>16749.34074074074</v>
      </c>
      <c r="CQ392">
        <v>39.50918518518518</v>
      </c>
      <c r="CR392">
        <v>40.06199999999999</v>
      </c>
      <c r="CS392">
        <v>39.43699999999999</v>
      </c>
      <c r="CT392">
        <v>39.375</v>
      </c>
      <c r="CU392">
        <v>39.25</v>
      </c>
      <c r="CV392">
        <v>1959.992962962963</v>
      </c>
      <c r="CW392">
        <v>39.99074074074074</v>
      </c>
      <c r="CX392">
        <v>0</v>
      </c>
      <c r="CY392">
        <v>1678818333.9</v>
      </c>
      <c r="CZ392">
        <v>0</v>
      </c>
      <c r="DA392">
        <v>0</v>
      </c>
      <c r="DB392" t="s">
        <v>356</v>
      </c>
      <c r="DC392">
        <v>1678481775.6</v>
      </c>
      <c r="DD392">
        <v>1678481780.6</v>
      </c>
      <c r="DE392">
        <v>0</v>
      </c>
      <c r="DF392">
        <v>1.339</v>
      </c>
      <c r="DG392">
        <v>0.082</v>
      </c>
      <c r="DH392">
        <v>-1.99</v>
      </c>
      <c r="DI392">
        <v>-0.032</v>
      </c>
      <c r="DJ392">
        <v>420</v>
      </c>
      <c r="DK392">
        <v>29</v>
      </c>
      <c r="DL392">
        <v>0.33</v>
      </c>
      <c r="DM392">
        <v>0.22</v>
      </c>
      <c r="DN392">
        <v>-34.94564146341463</v>
      </c>
      <c r="DO392">
        <v>0.08754355400690793</v>
      </c>
      <c r="DP392">
        <v>0.1120804457948203</v>
      </c>
      <c r="DQ392">
        <v>1</v>
      </c>
      <c r="DR392">
        <v>0.8982379268292682</v>
      </c>
      <c r="DS392">
        <v>-0.09000675261324152</v>
      </c>
      <c r="DT392">
        <v>0.008899652964980433</v>
      </c>
      <c r="DU392">
        <v>1</v>
      </c>
      <c r="DV392">
        <v>2</v>
      </c>
      <c r="DW392">
        <v>2</v>
      </c>
      <c r="DX392" t="s">
        <v>775</v>
      </c>
      <c r="DY392">
        <v>2.98052</v>
      </c>
      <c r="DZ392">
        <v>2.71557</v>
      </c>
      <c r="EA392">
        <v>0.175587</v>
      </c>
      <c r="EB392">
        <v>0.177131</v>
      </c>
      <c r="EC392">
        <v>0.121824</v>
      </c>
      <c r="ED392">
        <v>0.116821</v>
      </c>
      <c r="EE392">
        <v>26127.8</v>
      </c>
      <c r="EF392">
        <v>26171.7</v>
      </c>
      <c r="EG392">
        <v>29470.5</v>
      </c>
      <c r="EH392">
        <v>29425.2</v>
      </c>
      <c r="EI392">
        <v>34286.1</v>
      </c>
      <c r="EJ392">
        <v>34523</v>
      </c>
      <c r="EK392">
        <v>41519.3</v>
      </c>
      <c r="EL392">
        <v>41918.5</v>
      </c>
      <c r="EM392">
        <v>1.9478</v>
      </c>
      <c r="EN392">
        <v>1.88275</v>
      </c>
      <c r="EO392">
        <v>0.194155</v>
      </c>
      <c r="EP392">
        <v>0</v>
      </c>
      <c r="EQ392">
        <v>31.8189</v>
      </c>
      <c r="ER392">
        <v>999.9</v>
      </c>
      <c r="ES392">
        <v>51</v>
      </c>
      <c r="ET392">
        <v>33.2</v>
      </c>
      <c r="EU392">
        <v>28.6528</v>
      </c>
      <c r="EV392">
        <v>63.0753</v>
      </c>
      <c r="EW392">
        <v>31.3982</v>
      </c>
      <c r="EX392">
        <v>1</v>
      </c>
      <c r="EY392">
        <v>0.0972358</v>
      </c>
      <c r="EZ392">
        <v>-2.39485</v>
      </c>
      <c r="FA392">
        <v>20.3228</v>
      </c>
      <c r="FB392">
        <v>5.21684</v>
      </c>
      <c r="FC392">
        <v>12.0099</v>
      </c>
      <c r="FD392">
        <v>4.98825</v>
      </c>
      <c r="FE392">
        <v>3.28855</v>
      </c>
      <c r="FF392">
        <v>9999</v>
      </c>
      <c r="FG392">
        <v>9999</v>
      </c>
      <c r="FH392">
        <v>9999</v>
      </c>
      <c r="FI392">
        <v>999.9</v>
      </c>
      <c r="FJ392">
        <v>1.86755</v>
      </c>
      <c r="FK392">
        <v>1.86661</v>
      </c>
      <c r="FL392">
        <v>1.86606</v>
      </c>
      <c r="FM392">
        <v>1.866</v>
      </c>
      <c r="FN392">
        <v>1.86786</v>
      </c>
      <c r="FO392">
        <v>1.87027</v>
      </c>
      <c r="FP392">
        <v>1.86891</v>
      </c>
      <c r="FQ392">
        <v>1.87036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-5.41</v>
      </c>
      <c r="GF392">
        <v>-0.1041</v>
      </c>
      <c r="GG392">
        <v>-2.056217051124162</v>
      </c>
      <c r="GH392">
        <v>-0.003737517340571005</v>
      </c>
      <c r="GI392">
        <v>5.982085394622747E-07</v>
      </c>
      <c r="GJ392">
        <v>-1.391655459703326E-10</v>
      </c>
      <c r="GK392">
        <v>-0.1041177506153227</v>
      </c>
      <c r="GL392">
        <v>0</v>
      </c>
      <c r="GM392">
        <v>0</v>
      </c>
      <c r="GN392">
        <v>0</v>
      </c>
      <c r="GO392">
        <v>3</v>
      </c>
      <c r="GP392">
        <v>2314</v>
      </c>
      <c r="GQ392">
        <v>1</v>
      </c>
      <c r="GR392">
        <v>27</v>
      </c>
      <c r="GS392">
        <v>5609.2</v>
      </c>
      <c r="GT392">
        <v>5609.1</v>
      </c>
      <c r="GU392">
        <v>2.23755</v>
      </c>
      <c r="GV392">
        <v>2.21313</v>
      </c>
      <c r="GW392">
        <v>1.39648</v>
      </c>
      <c r="GX392">
        <v>2.34863</v>
      </c>
      <c r="GY392">
        <v>1.49536</v>
      </c>
      <c r="GZ392">
        <v>2.55737</v>
      </c>
      <c r="HA392">
        <v>38.5014</v>
      </c>
      <c r="HB392">
        <v>24.0612</v>
      </c>
      <c r="HC392">
        <v>18</v>
      </c>
      <c r="HD392">
        <v>531.519</v>
      </c>
      <c r="HE392">
        <v>443.952</v>
      </c>
      <c r="HF392">
        <v>34.7998</v>
      </c>
      <c r="HG392">
        <v>28.7935</v>
      </c>
      <c r="HH392">
        <v>30.0003</v>
      </c>
      <c r="HI392">
        <v>28.6252</v>
      </c>
      <c r="HJ392">
        <v>28.5398</v>
      </c>
      <c r="HK392">
        <v>44.8909</v>
      </c>
      <c r="HL392">
        <v>0</v>
      </c>
      <c r="HM392">
        <v>100</v>
      </c>
      <c r="HN392">
        <v>34.824</v>
      </c>
      <c r="HO392">
        <v>1074.93</v>
      </c>
      <c r="HP392">
        <v>28.8482</v>
      </c>
      <c r="HQ392">
        <v>100.79</v>
      </c>
      <c r="HR392">
        <v>100.687</v>
      </c>
    </row>
    <row r="393" spans="1:226">
      <c r="A393">
        <v>377</v>
      </c>
      <c r="B393">
        <v>1678818333.6</v>
      </c>
      <c r="C393">
        <v>8014.5</v>
      </c>
      <c r="D393" t="s">
        <v>1115</v>
      </c>
      <c r="E393" t="s">
        <v>1116</v>
      </c>
      <c r="F393">
        <v>5</v>
      </c>
      <c r="G393" t="s">
        <v>796</v>
      </c>
      <c r="H393" t="s">
        <v>354</v>
      </c>
      <c r="I393">
        <v>1678818325.814285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1090.482616378366</v>
      </c>
      <c r="AK393">
        <v>1064.072545454546</v>
      </c>
      <c r="AL393">
        <v>3.391475564025839</v>
      </c>
      <c r="AM393">
        <v>64.510054253129</v>
      </c>
      <c r="AN393">
        <f>(AP393 - AO393 + BO393*1E3/(8.314*(BQ393+273.15)) * AR393/BN393 * AQ393) * BN393/(100*BB393) * 1000/(1000 - AP393)</f>
        <v>0</v>
      </c>
      <c r="AO393">
        <v>27.84101577107286</v>
      </c>
      <c r="AP393">
        <v>28.71801636363636</v>
      </c>
      <c r="AQ393">
        <v>-3.06020625458058E-05</v>
      </c>
      <c r="AR393">
        <v>112.3375655850338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3.21</v>
      </c>
      <c r="BC393">
        <v>0.5</v>
      </c>
      <c r="BD393" t="s">
        <v>355</v>
      </c>
      <c r="BE393">
        <v>2</v>
      </c>
      <c r="BF393" t="b">
        <v>1</v>
      </c>
      <c r="BG393">
        <v>1678818325.814285</v>
      </c>
      <c r="BH393">
        <v>1009.310321428571</v>
      </c>
      <c r="BI393">
        <v>1044.143571428571</v>
      </c>
      <c r="BJ393">
        <v>28.72873928571429</v>
      </c>
      <c r="BK393">
        <v>27.84262857142857</v>
      </c>
      <c r="BL393">
        <v>1014.688821428571</v>
      </c>
      <c r="BM393">
        <v>28.83286071428572</v>
      </c>
      <c r="BN393">
        <v>500.0843928571429</v>
      </c>
      <c r="BO393">
        <v>90.94665357142858</v>
      </c>
      <c r="BP393">
        <v>0.09999629285714287</v>
      </c>
      <c r="BQ393">
        <v>34.25836428571429</v>
      </c>
      <c r="BR393">
        <v>34.96291785714286</v>
      </c>
      <c r="BS393">
        <v>999.9000000000002</v>
      </c>
      <c r="BT393">
        <v>0</v>
      </c>
      <c r="BU393">
        <v>0</v>
      </c>
      <c r="BV393">
        <v>9995.313928571428</v>
      </c>
      <c r="BW393">
        <v>0</v>
      </c>
      <c r="BX393">
        <v>6.576279999999999</v>
      </c>
      <c r="BY393">
        <v>-34.83411785714286</v>
      </c>
      <c r="BZ393">
        <v>1039.163571428571</v>
      </c>
      <c r="CA393">
        <v>1074.046428571429</v>
      </c>
      <c r="CB393">
        <v>0.8861286785714285</v>
      </c>
      <c r="CC393">
        <v>1044.143571428571</v>
      </c>
      <c r="CD393">
        <v>27.84262857142857</v>
      </c>
      <c r="CE393">
        <v>2.612783571428571</v>
      </c>
      <c r="CF393">
        <v>2.532192857142857</v>
      </c>
      <c r="CG393">
        <v>21.74665714285715</v>
      </c>
      <c r="CH393">
        <v>21.23491428571429</v>
      </c>
      <c r="CI393">
        <v>1999.982142857143</v>
      </c>
      <c r="CJ393">
        <v>0.9800035357142856</v>
      </c>
      <c r="CK393">
        <v>0.01999606428571428</v>
      </c>
      <c r="CL393">
        <v>0</v>
      </c>
      <c r="CM393">
        <v>2.203096428571429</v>
      </c>
      <c r="CN393">
        <v>0</v>
      </c>
      <c r="CO393">
        <v>9278.934999999999</v>
      </c>
      <c r="CP393">
        <v>16749.32857142857</v>
      </c>
      <c r="CQ393">
        <v>39.52435714285713</v>
      </c>
      <c r="CR393">
        <v>40.06199999999999</v>
      </c>
      <c r="CS393">
        <v>39.43699999999999</v>
      </c>
      <c r="CT393">
        <v>39.375</v>
      </c>
      <c r="CU393">
        <v>39.25442857142857</v>
      </c>
      <c r="CV393">
        <v>1959.991428571429</v>
      </c>
      <c r="CW393">
        <v>39.99071428571428</v>
      </c>
      <c r="CX393">
        <v>0</v>
      </c>
      <c r="CY393">
        <v>1678818338.7</v>
      </c>
      <c r="CZ393">
        <v>0</v>
      </c>
      <c r="DA393">
        <v>0</v>
      </c>
      <c r="DB393" t="s">
        <v>356</v>
      </c>
      <c r="DC393">
        <v>1678481775.6</v>
      </c>
      <c r="DD393">
        <v>1678481780.6</v>
      </c>
      <c r="DE393">
        <v>0</v>
      </c>
      <c r="DF393">
        <v>1.339</v>
      </c>
      <c r="DG393">
        <v>0.082</v>
      </c>
      <c r="DH393">
        <v>-1.99</v>
      </c>
      <c r="DI393">
        <v>-0.032</v>
      </c>
      <c r="DJ393">
        <v>420</v>
      </c>
      <c r="DK393">
        <v>29</v>
      </c>
      <c r="DL393">
        <v>0.33</v>
      </c>
      <c r="DM393">
        <v>0.22</v>
      </c>
      <c r="DN393">
        <v>-34.8560225</v>
      </c>
      <c r="DO393">
        <v>0.9914420262664946</v>
      </c>
      <c r="DP393">
        <v>0.1718163998102332</v>
      </c>
      <c r="DQ393">
        <v>0</v>
      </c>
      <c r="DR393">
        <v>0.8897365</v>
      </c>
      <c r="DS393">
        <v>-0.08725591744840813</v>
      </c>
      <c r="DT393">
        <v>0.008434196058309284</v>
      </c>
      <c r="DU393">
        <v>1</v>
      </c>
      <c r="DV393">
        <v>1</v>
      </c>
      <c r="DW393">
        <v>2</v>
      </c>
      <c r="DX393" t="s">
        <v>357</v>
      </c>
      <c r="DY393">
        <v>2.98019</v>
      </c>
      <c r="DZ393">
        <v>2.71561</v>
      </c>
      <c r="EA393">
        <v>0.177398</v>
      </c>
      <c r="EB393">
        <v>0.178874</v>
      </c>
      <c r="EC393">
        <v>0.121805</v>
      </c>
      <c r="ED393">
        <v>0.116811</v>
      </c>
      <c r="EE393">
        <v>26069.4</v>
      </c>
      <c r="EF393">
        <v>26115.8</v>
      </c>
      <c r="EG393">
        <v>29469.3</v>
      </c>
      <c r="EH393">
        <v>29424.7</v>
      </c>
      <c r="EI393">
        <v>34285.6</v>
      </c>
      <c r="EJ393">
        <v>34523</v>
      </c>
      <c r="EK393">
        <v>41517.7</v>
      </c>
      <c r="EL393">
        <v>41917.9</v>
      </c>
      <c r="EM393">
        <v>1.94755</v>
      </c>
      <c r="EN393">
        <v>1.88275</v>
      </c>
      <c r="EO393">
        <v>0.19598</v>
      </c>
      <c r="EP393">
        <v>0</v>
      </c>
      <c r="EQ393">
        <v>31.8144</v>
      </c>
      <c r="ER393">
        <v>999.9</v>
      </c>
      <c r="ES393">
        <v>51</v>
      </c>
      <c r="ET393">
        <v>33.2</v>
      </c>
      <c r="EU393">
        <v>28.6526</v>
      </c>
      <c r="EV393">
        <v>62.7853</v>
      </c>
      <c r="EW393">
        <v>31.8349</v>
      </c>
      <c r="EX393">
        <v>1</v>
      </c>
      <c r="EY393">
        <v>0.0973222</v>
      </c>
      <c r="EZ393">
        <v>-2.38709</v>
      </c>
      <c r="FA393">
        <v>20.3234</v>
      </c>
      <c r="FB393">
        <v>5.21609</v>
      </c>
      <c r="FC393">
        <v>12.0099</v>
      </c>
      <c r="FD393">
        <v>4.98805</v>
      </c>
      <c r="FE393">
        <v>3.28842</v>
      </c>
      <c r="FF393">
        <v>9999</v>
      </c>
      <c r="FG393">
        <v>9999</v>
      </c>
      <c r="FH393">
        <v>9999</v>
      </c>
      <c r="FI393">
        <v>999.9</v>
      </c>
      <c r="FJ393">
        <v>1.86757</v>
      </c>
      <c r="FK393">
        <v>1.86661</v>
      </c>
      <c r="FL393">
        <v>1.86604</v>
      </c>
      <c r="FM393">
        <v>1.866</v>
      </c>
      <c r="FN393">
        <v>1.86785</v>
      </c>
      <c r="FO393">
        <v>1.87027</v>
      </c>
      <c r="FP393">
        <v>1.8689</v>
      </c>
      <c r="FQ393">
        <v>1.87037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-5.45</v>
      </c>
      <c r="GF393">
        <v>-0.1041</v>
      </c>
      <c r="GG393">
        <v>-2.056217051124162</v>
      </c>
      <c r="GH393">
        <v>-0.003737517340571005</v>
      </c>
      <c r="GI393">
        <v>5.982085394622747E-07</v>
      </c>
      <c r="GJ393">
        <v>-1.391655459703326E-10</v>
      </c>
      <c r="GK393">
        <v>-0.1041177506153227</v>
      </c>
      <c r="GL393">
        <v>0</v>
      </c>
      <c r="GM393">
        <v>0</v>
      </c>
      <c r="GN393">
        <v>0</v>
      </c>
      <c r="GO393">
        <v>3</v>
      </c>
      <c r="GP393">
        <v>2314</v>
      </c>
      <c r="GQ393">
        <v>1</v>
      </c>
      <c r="GR393">
        <v>27</v>
      </c>
      <c r="GS393">
        <v>5609.3</v>
      </c>
      <c r="GT393">
        <v>5609.2</v>
      </c>
      <c r="GU393">
        <v>2.26807</v>
      </c>
      <c r="GV393">
        <v>2.20825</v>
      </c>
      <c r="GW393">
        <v>1.39648</v>
      </c>
      <c r="GX393">
        <v>2.34619</v>
      </c>
      <c r="GY393">
        <v>1.49536</v>
      </c>
      <c r="GZ393">
        <v>2.40234</v>
      </c>
      <c r="HA393">
        <v>38.5014</v>
      </c>
      <c r="HB393">
        <v>24.0525</v>
      </c>
      <c r="HC393">
        <v>18</v>
      </c>
      <c r="HD393">
        <v>531.372</v>
      </c>
      <c r="HE393">
        <v>443.971</v>
      </c>
      <c r="HF393">
        <v>34.8327</v>
      </c>
      <c r="HG393">
        <v>28.7961</v>
      </c>
      <c r="HH393">
        <v>30.0003</v>
      </c>
      <c r="HI393">
        <v>28.6276</v>
      </c>
      <c r="HJ393">
        <v>28.5422</v>
      </c>
      <c r="HK393">
        <v>45.4061</v>
      </c>
      <c r="HL393">
        <v>0</v>
      </c>
      <c r="HM393">
        <v>100</v>
      </c>
      <c r="HN393">
        <v>34.8458</v>
      </c>
      <c r="HO393">
        <v>1088.31</v>
      </c>
      <c r="HP393">
        <v>28.8482</v>
      </c>
      <c r="HQ393">
        <v>100.787</v>
      </c>
      <c r="HR393">
        <v>100.685</v>
      </c>
    </row>
    <row r="394" spans="1:226">
      <c r="A394">
        <v>378</v>
      </c>
      <c r="B394">
        <v>1678818338.6</v>
      </c>
      <c r="C394">
        <v>8019.5</v>
      </c>
      <c r="D394" t="s">
        <v>1117</v>
      </c>
      <c r="E394" t="s">
        <v>1118</v>
      </c>
      <c r="F394">
        <v>5</v>
      </c>
      <c r="G394" t="s">
        <v>796</v>
      </c>
      <c r="H394" t="s">
        <v>354</v>
      </c>
      <c r="I394">
        <v>1678818331.1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1107.104734870731</v>
      </c>
      <c r="AK394">
        <v>1080.898848484848</v>
      </c>
      <c r="AL394">
        <v>3.346374629192264</v>
      </c>
      <c r="AM394">
        <v>64.510054253129</v>
      </c>
      <c r="AN394">
        <f>(AP394 - AO394 + BO394*1E3/(8.314*(BQ394+273.15)) * AR394/BN394 * AQ394) * BN394/(100*BB394) * 1000/(1000 - AP394)</f>
        <v>0</v>
      </c>
      <c r="AO394">
        <v>27.83944464836008</v>
      </c>
      <c r="AP394">
        <v>28.71135151515152</v>
      </c>
      <c r="AQ394">
        <v>-3.565839808218738E-05</v>
      </c>
      <c r="AR394">
        <v>112.3375655850338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3.21</v>
      </c>
      <c r="BC394">
        <v>0.5</v>
      </c>
      <c r="BD394" t="s">
        <v>355</v>
      </c>
      <c r="BE394">
        <v>2</v>
      </c>
      <c r="BF394" t="b">
        <v>1</v>
      </c>
      <c r="BG394">
        <v>1678818331.1</v>
      </c>
      <c r="BH394">
        <v>1026.87037037037</v>
      </c>
      <c r="BI394">
        <v>1061.484814814815</v>
      </c>
      <c r="BJ394">
        <v>28.72106666666667</v>
      </c>
      <c r="BK394">
        <v>27.8415074074074</v>
      </c>
      <c r="BL394">
        <v>1032.300740740741</v>
      </c>
      <c r="BM394">
        <v>28.82519259259259</v>
      </c>
      <c r="BN394">
        <v>500.0741851851852</v>
      </c>
      <c r="BO394">
        <v>90.94627037037037</v>
      </c>
      <c r="BP394">
        <v>0.1000003888888889</v>
      </c>
      <c r="BQ394">
        <v>34.26134074074074</v>
      </c>
      <c r="BR394">
        <v>34.97237407407408</v>
      </c>
      <c r="BS394">
        <v>999.9000000000001</v>
      </c>
      <c r="BT394">
        <v>0</v>
      </c>
      <c r="BU394">
        <v>0</v>
      </c>
      <c r="BV394">
        <v>10002.59814814815</v>
      </c>
      <c r="BW394">
        <v>0</v>
      </c>
      <c r="BX394">
        <v>6.576279999999999</v>
      </c>
      <c r="BY394">
        <v>-34.61482222222222</v>
      </c>
      <c r="BZ394">
        <v>1057.235185185185</v>
      </c>
      <c r="CA394">
        <v>1091.883333333333</v>
      </c>
      <c r="CB394">
        <v>0.8795704444444445</v>
      </c>
      <c r="CC394">
        <v>1061.484814814815</v>
      </c>
      <c r="CD394">
        <v>27.8415074074074</v>
      </c>
      <c r="CE394">
        <v>2.612074444444444</v>
      </c>
      <c r="CF394">
        <v>2.53208037037037</v>
      </c>
      <c r="CG394">
        <v>21.74221481481482</v>
      </c>
      <c r="CH394">
        <v>21.23419259259259</v>
      </c>
      <c r="CI394">
        <v>1999.985185185185</v>
      </c>
      <c r="CJ394">
        <v>0.9800036666666665</v>
      </c>
      <c r="CK394">
        <v>0.01999593333333333</v>
      </c>
      <c r="CL394">
        <v>0</v>
      </c>
      <c r="CM394">
        <v>2.271459259259259</v>
      </c>
      <c r="CN394">
        <v>0</v>
      </c>
      <c r="CO394">
        <v>9279.134814814815</v>
      </c>
      <c r="CP394">
        <v>16749.35925925926</v>
      </c>
      <c r="CQ394">
        <v>39.54592592592592</v>
      </c>
      <c r="CR394">
        <v>40.06199999999999</v>
      </c>
      <c r="CS394">
        <v>39.44166666666666</v>
      </c>
      <c r="CT394">
        <v>39.375</v>
      </c>
      <c r="CU394">
        <v>39.25918518518519</v>
      </c>
      <c r="CV394">
        <v>1959.994444444445</v>
      </c>
      <c r="CW394">
        <v>39.99074074074074</v>
      </c>
      <c r="CX394">
        <v>0</v>
      </c>
      <c r="CY394">
        <v>1678818343.5</v>
      </c>
      <c r="CZ394">
        <v>0</v>
      </c>
      <c r="DA394">
        <v>0</v>
      </c>
      <c r="DB394" t="s">
        <v>356</v>
      </c>
      <c r="DC394">
        <v>1678481775.6</v>
      </c>
      <c r="DD394">
        <v>1678481780.6</v>
      </c>
      <c r="DE394">
        <v>0</v>
      </c>
      <c r="DF394">
        <v>1.339</v>
      </c>
      <c r="DG394">
        <v>0.082</v>
      </c>
      <c r="DH394">
        <v>-1.99</v>
      </c>
      <c r="DI394">
        <v>-0.032</v>
      </c>
      <c r="DJ394">
        <v>420</v>
      </c>
      <c r="DK394">
        <v>29</v>
      </c>
      <c r="DL394">
        <v>0.33</v>
      </c>
      <c r="DM394">
        <v>0.22</v>
      </c>
      <c r="DN394">
        <v>-34.72714146341463</v>
      </c>
      <c r="DO394">
        <v>2.127455749128941</v>
      </c>
      <c r="DP394">
        <v>0.2642625625004832</v>
      </c>
      <c r="DQ394">
        <v>0</v>
      </c>
      <c r="DR394">
        <v>0.8842958048780489</v>
      </c>
      <c r="DS394">
        <v>-0.07724659233449337</v>
      </c>
      <c r="DT394">
        <v>0.007722912000457171</v>
      </c>
      <c r="DU394">
        <v>1</v>
      </c>
      <c r="DV394">
        <v>1</v>
      </c>
      <c r="DW394">
        <v>2</v>
      </c>
      <c r="DX394" t="s">
        <v>357</v>
      </c>
      <c r="DY394">
        <v>2.98052</v>
      </c>
      <c r="DZ394">
        <v>2.71562</v>
      </c>
      <c r="EA394">
        <v>0.179174</v>
      </c>
      <c r="EB394">
        <v>0.180583</v>
      </c>
      <c r="EC394">
        <v>0.121785</v>
      </c>
      <c r="ED394">
        <v>0.116809</v>
      </c>
      <c r="EE394">
        <v>26012.9</v>
      </c>
      <c r="EF394">
        <v>26061.2</v>
      </c>
      <c r="EG394">
        <v>29469.1</v>
      </c>
      <c r="EH394">
        <v>29424.6</v>
      </c>
      <c r="EI394">
        <v>34286.4</v>
      </c>
      <c r="EJ394">
        <v>34523</v>
      </c>
      <c r="EK394">
        <v>41517.7</v>
      </c>
      <c r="EL394">
        <v>41917.8</v>
      </c>
      <c r="EM394">
        <v>1.94772</v>
      </c>
      <c r="EN394">
        <v>1.88285</v>
      </c>
      <c r="EO394">
        <v>0.195995</v>
      </c>
      <c r="EP394">
        <v>0</v>
      </c>
      <c r="EQ394">
        <v>31.8095</v>
      </c>
      <c r="ER394">
        <v>999.9</v>
      </c>
      <c r="ES394">
        <v>51</v>
      </c>
      <c r="ET394">
        <v>33.2</v>
      </c>
      <c r="EU394">
        <v>28.6492</v>
      </c>
      <c r="EV394">
        <v>63.0653</v>
      </c>
      <c r="EW394">
        <v>31.4343</v>
      </c>
      <c r="EX394">
        <v>1</v>
      </c>
      <c r="EY394">
        <v>0.0973171</v>
      </c>
      <c r="EZ394">
        <v>-2.36182</v>
      </c>
      <c r="FA394">
        <v>20.3237</v>
      </c>
      <c r="FB394">
        <v>5.21594</v>
      </c>
      <c r="FC394">
        <v>12.0099</v>
      </c>
      <c r="FD394">
        <v>4.98795</v>
      </c>
      <c r="FE394">
        <v>3.2885</v>
      </c>
      <c r="FF394">
        <v>9999</v>
      </c>
      <c r="FG394">
        <v>9999</v>
      </c>
      <c r="FH394">
        <v>9999</v>
      </c>
      <c r="FI394">
        <v>999.9</v>
      </c>
      <c r="FJ394">
        <v>1.86757</v>
      </c>
      <c r="FK394">
        <v>1.86661</v>
      </c>
      <c r="FL394">
        <v>1.86606</v>
      </c>
      <c r="FM394">
        <v>1.866</v>
      </c>
      <c r="FN394">
        <v>1.86785</v>
      </c>
      <c r="FO394">
        <v>1.87027</v>
      </c>
      <c r="FP394">
        <v>1.86891</v>
      </c>
      <c r="FQ394">
        <v>1.87037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-5.5</v>
      </c>
      <c r="GF394">
        <v>-0.1041</v>
      </c>
      <c r="GG394">
        <v>-2.056217051124162</v>
      </c>
      <c r="GH394">
        <v>-0.003737517340571005</v>
      </c>
      <c r="GI394">
        <v>5.982085394622747E-07</v>
      </c>
      <c r="GJ394">
        <v>-1.391655459703326E-10</v>
      </c>
      <c r="GK394">
        <v>-0.1041177506153227</v>
      </c>
      <c r="GL394">
        <v>0</v>
      </c>
      <c r="GM394">
        <v>0</v>
      </c>
      <c r="GN394">
        <v>0</v>
      </c>
      <c r="GO394">
        <v>3</v>
      </c>
      <c r="GP394">
        <v>2314</v>
      </c>
      <c r="GQ394">
        <v>1</v>
      </c>
      <c r="GR394">
        <v>27</v>
      </c>
      <c r="GS394">
        <v>5609.4</v>
      </c>
      <c r="GT394">
        <v>5609.3</v>
      </c>
      <c r="GU394">
        <v>2.29492</v>
      </c>
      <c r="GV394">
        <v>2.21558</v>
      </c>
      <c r="GW394">
        <v>1.39648</v>
      </c>
      <c r="GX394">
        <v>2.34741</v>
      </c>
      <c r="GY394">
        <v>1.49536</v>
      </c>
      <c r="GZ394">
        <v>2.51465</v>
      </c>
      <c r="HA394">
        <v>38.5014</v>
      </c>
      <c r="HB394">
        <v>24.0612</v>
      </c>
      <c r="HC394">
        <v>18</v>
      </c>
      <c r="HD394">
        <v>531.5119999999999</v>
      </c>
      <c r="HE394">
        <v>444.051</v>
      </c>
      <c r="HF394">
        <v>34.8545</v>
      </c>
      <c r="HG394">
        <v>28.7983</v>
      </c>
      <c r="HH394">
        <v>30.0002</v>
      </c>
      <c r="HI394">
        <v>28.6301</v>
      </c>
      <c r="HJ394">
        <v>28.5446</v>
      </c>
      <c r="HK394">
        <v>45.9251</v>
      </c>
      <c r="HL394">
        <v>0</v>
      </c>
      <c r="HM394">
        <v>100</v>
      </c>
      <c r="HN394">
        <v>34.8552</v>
      </c>
      <c r="HO394">
        <v>1108.35</v>
      </c>
      <c r="HP394">
        <v>28.8482</v>
      </c>
      <c r="HQ394">
        <v>100.786</v>
      </c>
      <c r="HR394">
        <v>100.685</v>
      </c>
    </row>
    <row r="395" spans="1:226">
      <c r="A395">
        <v>379</v>
      </c>
      <c r="B395">
        <v>1678818343.6</v>
      </c>
      <c r="C395">
        <v>8024.5</v>
      </c>
      <c r="D395" t="s">
        <v>1119</v>
      </c>
      <c r="E395" t="s">
        <v>1120</v>
      </c>
      <c r="F395">
        <v>5</v>
      </c>
      <c r="G395" t="s">
        <v>796</v>
      </c>
      <c r="H395" t="s">
        <v>354</v>
      </c>
      <c r="I395">
        <v>1678818335.814285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1123.98383172008</v>
      </c>
      <c r="AK395">
        <v>1097.637393939394</v>
      </c>
      <c r="AL395">
        <v>3.362610610341106</v>
      </c>
      <c r="AM395">
        <v>64.510054253129</v>
      </c>
      <c r="AN395">
        <f>(AP395 - AO395 + BO395*1E3/(8.314*(BQ395+273.15)) * AR395/BN395 * AQ395) * BN395/(100*BB395) * 1000/(1000 - AP395)</f>
        <v>0</v>
      </c>
      <c r="AO395">
        <v>27.83846995995813</v>
      </c>
      <c r="AP395">
        <v>28.70130242424241</v>
      </c>
      <c r="AQ395">
        <v>-6.026588977479281E-05</v>
      </c>
      <c r="AR395">
        <v>112.3375655850338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3.21</v>
      </c>
      <c r="BC395">
        <v>0.5</v>
      </c>
      <c r="BD395" t="s">
        <v>355</v>
      </c>
      <c r="BE395">
        <v>2</v>
      </c>
      <c r="BF395" t="b">
        <v>1</v>
      </c>
      <c r="BG395">
        <v>1678818335.814285</v>
      </c>
      <c r="BH395">
        <v>1042.355714285714</v>
      </c>
      <c r="BI395">
        <v>1076.8725</v>
      </c>
      <c r="BJ395">
        <v>28.71399642857143</v>
      </c>
      <c r="BK395">
        <v>27.84010357142857</v>
      </c>
      <c r="BL395">
        <v>1047.8325</v>
      </c>
      <c r="BM395">
        <v>28.81813214285715</v>
      </c>
      <c r="BN395">
        <v>500.061142857143</v>
      </c>
      <c r="BO395">
        <v>90.94591785714286</v>
      </c>
      <c r="BP395">
        <v>0.09995141071428573</v>
      </c>
      <c r="BQ395">
        <v>34.26443928571428</v>
      </c>
      <c r="BR395">
        <v>34.981125</v>
      </c>
      <c r="BS395">
        <v>999.9000000000002</v>
      </c>
      <c r="BT395">
        <v>0</v>
      </c>
      <c r="BU395">
        <v>0</v>
      </c>
      <c r="BV395">
        <v>10004.80428571429</v>
      </c>
      <c r="BW395">
        <v>0</v>
      </c>
      <c r="BX395">
        <v>6.576279999999999</v>
      </c>
      <c r="BY395">
        <v>-34.51697857142857</v>
      </c>
      <c r="BZ395">
        <v>1073.171071428572</v>
      </c>
      <c r="CA395">
        <v>1107.711071428571</v>
      </c>
      <c r="CB395">
        <v>0.8739053928571427</v>
      </c>
      <c r="CC395">
        <v>1076.8725</v>
      </c>
      <c r="CD395">
        <v>27.84010357142857</v>
      </c>
      <c r="CE395">
        <v>2.611421785714285</v>
      </c>
      <c r="CF395">
        <v>2.531943214285715</v>
      </c>
      <c r="CG395">
        <v>21.73812142857143</v>
      </c>
      <c r="CH395">
        <v>21.23331071428571</v>
      </c>
      <c r="CI395">
        <v>1999.975714285714</v>
      </c>
      <c r="CJ395">
        <v>0.9800037499999998</v>
      </c>
      <c r="CK395">
        <v>0.01999585</v>
      </c>
      <c r="CL395">
        <v>0</v>
      </c>
      <c r="CM395">
        <v>2.290960714285714</v>
      </c>
      <c r="CN395">
        <v>0</v>
      </c>
      <c r="CO395">
        <v>9279.382142857143</v>
      </c>
      <c r="CP395">
        <v>16749.28571428571</v>
      </c>
      <c r="CQ395">
        <v>39.55757142857142</v>
      </c>
      <c r="CR395">
        <v>40.0665</v>
      </c>
      <c r="CS395">
        <v>39.44599999999999</v>
      </c>
      <c r="CT395">
        <v>39.375</v>
      </c>
      <c r="CU395">
        <v>39.26328571428571</v>
      </c>
      <c r="CV395">
        <v>1959.985357142858</v>
      </c>
      <c r="CW395">
        <v>39.99035714285714</v>
      </c>
      <c r="CX395">
        <v>0</v>
      </c>
      <c r="CY395">
        <v>1678818348.9</v>
      </c>
      <c r="CZ395">
        <v>0</v>
      </c>
      <c r="DA395">
        <v>0</v>
      </c>
      <c r="DB395" t="s">
        <v>356</v>
      </c>
      <c r="DC395">
        <v>1678481775.6</v>
      </c>
      <c r="DD395">
        <v>1678481780.6</v>
      </c>
      <c r="DE395">
        <v>0</v>
      </c>
      <c r="DF395">
        <v>1.339</v>
      </c>
      <c r="DG395">
        <v>0.082</v>
      </c>
      <c r="DH395">
        <v>-1.99</v>
      </c>
      <c r="DI395">
        <v>-0.032</v>
      </c>
      <c r="DJ395">
        <v>420</v>
      </c>
      <c r="DK395">
        <v>29</v>
      </c>
      <c r="DL395">
        <v>0.33</v>
      </c>
      <c r="DM395">
        <v>0.22</v>
      </c>
      <c r="DN395">
        <v>-34.61391500000001</v>
      </c>
      <c r="DO395">
        <v>1.641028142589184</v>
      </c>
      <c r="DP395">
        <v>0.2416416536423308</v>
      </c>
      <c r="DQ395">
        <v>0</v>
      </c>
      <c r="DR395">
        <v>0.876905725</v>
      </c>
      <c r="DS395">
        <v>-0.07061724202626998</v>
      </c>
      <c r="DT395">
        <v>0.00689152314799675</v>
      </c>
      <c r="DU395">
        <v>1</v>
      </c>
      <c r="DV395">
        <v>1</v>
      </c>
      <c r="DW395">
        <v>2</v>
      </c>
      <c r="DX395" t="s">
        <v>357</v>
      </c>
      <c r="DY395">
        <v>2.98018</v>
      </c>
      <c r="DZ395">
        <v>2.71558</v>
      </c>
      <c r="EA395">
        <v>0.180939</v>
      </c>
      <c r="EB395">
        <v>0.18236</v>
      </c>
      <c r="EC395">
        <v>0.121754</v>
      </c>
      <c r="ED395">
        <v>0.116805</v>
      </c>
      <c r="EE395">
        <v>25956.8</v>
      </c>
      <c r="EF395">
        <v>26004.4</v>
      </c>
      <c r="EG395">
        <v>29469</v>
      </c>
      <c r="EH395">
        <v>29424.3</v>
      </c>
      <c r="EI395">
        <v>34287.7</v>
      </c>
      <c r="EJ395">
        <v>34522.7</v>
      </c>
      <c r="EK395">
        <v>41517.8</v>
      </c>
      <c r="EL395">
        <v>41917.1</v>
      </c>
      <c r="EM395">
        <v>1.9477</v>
      </c>
      <c r="EN395">
        <v>1.88267</v>
      </c>
      <c r="EO395">
        <v>0.19636</v>
      </c>
      <c r="EP395">
        <v>0</v>
      </c>
      <c r="EQ395">
        <v>31.8041</v>
      </c>
      <c r="ER395">
        <v>999.9</v>
      </c>
      <c r="ES395">
        <v>51</v>
      </c>
      <c r="ET395">
        <v>33.2</v>
      </c>
      <c r="EU395">
        <v>28.6479</v>
      </c>
      <c r="EV395">
        <v>62.8053</v>
      </c>
      <c r="EW395">
        <v>31.9792</v>
      </c>
      <c r="EX395">
        <v>1</v>
      </c>
      <c r="EY395">
        <v>0.0976347</v>
      </c>
      <c r="EZ395">
        <v>-2.33435</v>
      </c>
      <c r="FA395">
        <v>20.324</v>
      </c>
      <c r="FB395">
        <v>5.21594</v>
      </c>
      <c r="FC395">
        <v>12.0099</v>
      </c>
      <c r="FD395">
        <v>4.9883</v>
      </c>
      <c r="FE395">
        <v>3.28842</v>
      </c>
      <c r="FF395">
        <v>9999</v>
      </c>
      <c r="FG395">
        <v>9999</v>
      </c>
      <c r="FH395">
        <v>9999</v>
      </c>
      <c r="FI395">
        <v>999.9</v>
      </c>
      <c r="FJ395">
        <v>1.86758</v>
      </c>
      <c r="FK395">
        <v>1.86661</v>
      </c>
      <c r="FL395">
        <v>1.86603</v>
      </c>
      <c r="FM395">
        <v>1.866</v>
      </c>
      <c r="FN395">
        <v>1.86785</v>
      </c>
      <c r="FO395">
        <v>1.87027</v>
      </c>
      <c r="FP395">
        <v>1.8689</v>
      </c>
      <c r="FQ395">
        <v>1.87036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-5.55</v>
      </c>
      <c r="GF395">
        <v>-0.1041</v>
      </c>
      <c r="GG395">
        <v>-2.056217051124162</v>
      </c>
      <c r="GH395">
        <v>-0.003737517340571005</v>
      </c>
      <c r="GI395">
        <v>5.982085394622747E-07</v>
      </c>
      <c r="GJ395">
        <v>-1.391655459703326E-10</v>
      </c>
      <c r="GK395">
        <v>-0.1041177506153227</v>
      </c>
      <c r="GL395">
        <v>0</v>
      </c>
      <c r="GM395">
        <v>0</v>
      </c>
      <c r="GN395">
        <v>0</v>
      </c>
      <c r="GO395">
        <v>3</v>
      </c>
      <c r="GP395">
        <v>2314</v>
      </c>
      <c r="GQ395">
        <v>1</v>
      </c>
      <c r="GR395">
        <v>27</v>
      </c>
      <c r="GS395">
        <v>5609.5</v>
      </c>
      <c r="GT395">
        <v>5609.4</v>
      </c>
      <c r="GU395">
        <v>2.32422</v>
      </c>
      <c r="GV395">
        <v>2.19727</v>
      </c>
      <c r="GW395">
        <v>1.39771</v>
      </c>
      <c r="GX395">
        <v>2.34741</v>
      </c>
      <c r="GY395">
        <v>1.49536</v>
      </c>
      <c r="GZ395">
        <v>2.50854</v>
      </c>
      <c r="HA395">
        <v>38.5014</v>
      </c>
      <c r="HB395">
        <v>24.0525</v>
      </c>
      <c r="HC395">
        <v>18</v>
      </c>
      <c r="HD395">
        <v>531.5170000000001</v>
      </c>
      <c r="HE395">
        <v>443.961</v>
      </c>
      <c r="HF395">
        <v>34.865</v>
      </c>
      <c r="HG395">
        <v>28.8002</v>
      </c>
      <c r="HH395">
        <v>30.0002</v>
      </c>
      <c r="HI395">
        <v>28.6325</v>
      </c>
      <c r="HJ395">
        <v>28.547</v>
      </c>
      <c r="HK395">
        <v>46.5168</v>
      </c>
      <c r="HL395">
        <v>0</v>
      </c>
      <c r="HM395">
        <v>100</v>
      </c>
      <c r="HN395">
        <v>34.8667</v>
      </c>
      <c r="HO395">
        <v>1121.74</v>
      </c>
      <c r="HP395">
        <v>28.8482</v>
      </c>
      <c r="HQ395">
        <v>100.786</v>
      </c>
      <c r="HR395">
        <v>100.684</v>
      </c>
    </row>
    <row r="396" spans="1:226">
      <c r="A396">
        <v>380</v>
      </c>
      <c r="B396">
        <v>1678818348.6</v>
      </c>
      <c r="C396">
        <v>8029.5</v>
      </c>
      <c r="D396" t="s">
        <v>1121</v>
      </c>
      <c r="E396" t="s">
        <v>1122</v>
      </c>
      <c r="F396">
        <v>5</v>
      </c>
      <c r="G396" t="s">
        <v>796</v>
      </c>
      <c r="H396" t="s">
        <v>354</v>
      </c>
      <c r="I396">
        <v>1678818341.1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1141.190369944767</v>
      </c>
      <c r="AK396">
        <v>1114.584242424242</v>
      </c>
      <c r="AL396">
        <v>3.397635149013224</v>
      </c>
      <c r="AM396">
        <v>64.510054253129</v>
      </c>
      <c r="AN396">
        <f>(AP396 - AO396 + BO396*1E3/(8.314*(BQ396+273.15)) * AR396/BN396 * AQ396) * BN396/(100*BB396) * 1000/(1000 - AP396)</f>
        <v>0</v>
      </c>
      <c r="AO396">
        <v>27.83787483233132</v>
      </c>
      <c r="AP396">
        <v>28.69092727272725</v>
      </c>
      <c r="AQ396">
        <v>-4.860306350718648E-05</v>
      </c>
      <c r="AR396">
        <v>112.3375655850338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3.21</v>
      </c>
      <c r="BC396">
        <v>0.5</v>
      </c>
      <c r="BD396" t="s">
        <v>355</v>
      </c>
      <c r="BE396">
        <v>2</v>
      </c>
      <c r="BF396" t="b">
        <v>1</v>
      </c>
      <c r="BG396">
        <v>1678818341.1</v>
      </c>
      <c r="BH396">
        <v>1059.655925925926</v>
      </c>
      <c r="BI396">
        <v>1094.245925925926</v>
      </c>
      <c r="BJ396">
        <v>28.70513703703704</v>
      </c>
      <c r="BK396">
        <v>27.83863333333333</v>
      </c>
      <c r="BL396">
        <v>1065.183333333333</v>
      </c>
      <c r="BM396">
        <v>28.80926296296297</v>
      </c>
      <c r="BN396">
        <v>500.0701851851852</v>
      </c>
      <c r="BO396">
        <v>90.94613333333334</v>
      </c>
      <c r="BP396">
        <v>0.09997053333333333</v>
      </c>
      <c r="BQ396">
        <v>34.26670740740741</v>
      </c>
      <c r="BR396">
        <v>34.98611111111111</v>
      </c>
      <c r="BS396">
        <v>999.9000000000001</v>
      </c>
      <c r="BT396">
        <v>0</v>
      </c>
      <c r="BU396">
        <v>0</v>
      </c>
      <c r="BV396">
        <v>10003.82481481481</v>
      </c>
      <c r="BW396">
        <v>0</v>
      </c>
      <c r="BX396">
        <v>6.576279999999999</v>
      </c>
      <c r="BY396">
        <v>-34.59075555555555</v>
      </c>
      <c r="BZ396">
        <v>1090.971851851852</v>
      </c>
      <c r="CA396">
        <v>1125.581481481482</v>
      </c>
      <c r="CB396">
        <v>0.8665112222222221</v>
      </c>
      <c r="CC396">
        <v>1094.245925925926</v>
      </c>
      <c r="CD396">
        <v>27.83863333333333</v>
      </c>
      <c r="CE396">
        <v>2.610622222222222</v>
      </c>
      <c r="CF396">
        <v>2.531815555555556</v>
      </c>
      <c r="CG396">
        <v>21.73311111111111</v>
      </c>
      <c r="CH396">
        <v>21.23248888888889</v>
      </c>
      <c r="CI396">
        <v>1999.988518518519</v>
      </c>
      <c r="CJ396">
        <v>0.9800038888888888</v>
      </c>
      <c r="CK396">
        <v>0.01999571111111111</v>
      </c>
      <c r="CL396">
        <v>0</v>
      </c>
      <c r="CM396">
        <v>2.299151851851851</v>
      </c>
      <c r="CN396">
        <v>0</v>
      </c>
      <c r="CO396">
        <v>9279.74962962963</v>
      </c>
      <c r="CP396">
        <v>16749.39259259259</v>
      </c>
      <c r="CQ396">
        <v>39.56199999999999</v>
      </c>
      <c r="CR396">
        <v>40.06666666666666</v>
      </c>
      <c r="CS396">
        <v>39.46033333333334</v>
      </c>
      <c r="CT396">
        <v>39.38188888888889</v>
      </c>
      <c r="CU396">
        <v>39.27066666666666</v>
      </c>
      <c r="CV396">
        <v>1959.998148148148</v>
      </c>
      <c r="CW396">
        <v>39.99037037037037</v>
      </c>
      <c r="CX396">
        <v>0</v>
      </c>
      <c r="CY396">
        <v>1678818353.7</v>
      </c>
      <c r="CZ396">
        <v>0</v>
      </c>
      <c r="DA396">
        <v>0</v>
      </c>
      <c r="DB396" t="s">
        <v>356</v>
      </c>
      <c r="DC396">
        <v>1678481775.6</v>
      </c>
      <c r="DD396">
        <v>1678481780.6</v>
      </c>
      <c r="DE396">
        <v>0</v>
      </c>
      <c r="DF396">
        <v>1.339</v>
      </c>
      <c r="DG396">
        <v>0.082</v>
      </c>
      <c r="DH396">
        <v>-1.99</v>
      </c>
      <c r="DI396">
        <v>-0.032</v>
      </c>
      <c r="DJ396">
        <v>420</v>
      </c>
      <c r="DK396">
        <v>29</v>
      </c>
      <c r="DL396">
        <v>0.33</v>
      </c>
      <c r="DM396">
        <v>0.22</v>
      </c>
      <c r="DN396">
        <v>-34.5960025</v>
      </c>
      <c r="DO396">
        <v>-0.5791485928704462</v>
      </c>
      <c r="DP396">
        <v>0.2147751806977474</v>
      </c>
      <c r="DQ396">
        <v>0</v>
      </c>
      <c r="DR396">
        <v>0.8713489250000001</v>
      </c>
      <c r="DS396">
        <v>-0.07905508818011248</v>
      </c>
      <c r="DT396">
        <v>0.007777594976557663</v>
      </c>
      <c r="DU396">
        <v>1</v>
      </c>
      <c r="DV396">
        <v>1</v>
      </c>
      <c r="DW396">
        <v>2</v>
      </c>
      <c r="DX396" t="s">
        <v>357</v>
      </c>
      <c r="DY396">
        <v>2.98022</v>
      </c>
      <c r="DZ396">
        <v>2.71569</v>
      </c>
      <c r="EA396">
        <v>0.182707</v>
      </c>
      <c r="EB396">
        <v>0.184099</v>
      </c>
      <c r="EC396">
        <v>0.121724</v>
      </c>
      <c r="ED396">
        <v>0.116802</v>
      </c>
      <c r="EE396">
        <v>25900.7</v>
      </c>
      <c r="EF396">
        <v>25949.1</v>
      </c>
      <c r="EG396">
        <v>29469</v>
      </c>
      <c r="EH396">
        <v>29424.3</v>
      </c>
      <c r="EI396">
        <v>34288.8</v>
      </c>
      <c r="EJ396">
        <v>34522.9</v>
      </c>
      <c r="EK396">
        <v>41517.6</v>
      </c>
      <c r="EL396">
        <v>41917.2</v>
      </c>
      <c r="EM396">
        <v>1.94762</v>
      </c>
      <c r="EN396">
        <v>1.8829</v>
      </c>
      <c r="EO396">
        <v>0.19788</v>
      </c>
      <c r="EP396">
        <v>0</v>
      </c>
      <c r="EQ396">
        <v>31.7971</v>
      </c>
      <c r="ER396">
        <v>999.9</v>
      </c>
      <c r="ES396">
        <v>51</v>
      </c>
      <c r="ET396">
        <v>33.2</v>
      </c>
      <c r="EU396">
        <v>28.6519</v>
      </c>
      <c r="EV396">
        <v>63.0253</v>
      </c>
      <c r="EW396">
        <v>31.5064</v>
      </c>
      <c r="EX396">
        <v>1</v>
      </c>
      <c r="EY396">
        <v>0.0976677</v>
      </c>
      <c r="EZ396">
        <v>-2.3318</v>
      </c>
      <c r="FA396">
        <v>20.324</v>
      </c>
      <c r="FB396">
        <v>5.21639</v>
      </c>
      <c r="FC396">
        <v>12.0099</v>
      </c>
      <c r="FD396">
        <v>4.9883</v>
      </c>
      <c r="FE396">
        <v>3.28855</v>
      </c>
      <c r="FF396">
        <v>9999</v>
      </c>
      <c r="FG396">
        <v>9999</v>
      </c>
      <c r="FH396">
        <v>9999</v>
      </c>
      <c r="FI396">
        <v>999.9</v>
      </c>
      <c r="FJ396">
        <v>1.86757</v>
      </c>
      <c r="FK396">
        <v>1.86661</v>
      </c>
      <c r="FL396">
        <v>1.86604</v>
      </c>
      <c r="FM396">
        <v>1.866</v>
      </c>
      <c r="FN396">
        <v>1.86784</v>
      </c>
      <c r="FO396">
        <v>1.87027</v>
      </c>
      <c r="FP396">
        <v>1.86891</v>
      </c>
      <c r="FQ396">
        <v>1.87038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-5.6</v>
      </c>
      <c r="GF396">
        <v>-0.1041</v>
      </c>
      <c r="GG396">
        <v>-2.056217051124162</v>
      </c>
      <c r="GH396">
        <v>-0.003737517340571005</v>
      </c>
      <c r="GI396">
        <v>5.982085394622747E-07</v>
      </c>
      <c r="GJ396">
        <v>-1.391655459703326E-10</v>
      </c>
      <c r="GK396">
        <v>-0.1041177506153227</v>
      </c>
      <c r="GL396">
        <v>0</v>
      </c>
      <c r="GM396">
        <v>0</v>
      </c>
      <c r="GN396">
        <v>0</v>
      </c>
      <c r="GO396">
        <v>3</v>
      </c>
      <c r="GP396">
        <v>2314</v>
      </c>
      <c r="GQ396">
        <v>1</v>
      </c>
      <c r="GR396">
        <v>27</v>
      </c>
      <c r="GS396">
        <v>5609.6</v>
      </c>
      <c r="GT396">
        <v>5609.5</v>
      </c>
      <c r="GU396">
        <v>2.34985</v>
      </c>
      <c r="GV396">
        <v>2.20581</v>
      </c>
      <c r="GW396">
        <v>1.39771</v>
      </c>
      <c r="GX396">
        <v>2.34985</v>
      </c>
      <c r="GY396">
        <v>1.49536</v>
      </c>
      <c r="GZ396">
        <v>2.54761</v>
      </c>
      <c r="HA396">
        <v>38.5014</v>
      </c>
      <c r="HB396">
        <v>24.0612</v>
      </c>
      <c r="HC396">
        <v>18</v>
      </c>
      <c r="HD396">
        <v>531.4880000000001</v>
      </c>
      <c r="HE396">
        <v>444.118</v>
      </c>
      <c r="HF396">
        <v>34.8731</v>
      </c>
      <c r="HG396">
        <v>28.8021</v>
      </c>
      <c r="HH396">
        <v>30</v>
      </c>
      <c r="HI396">
        <v>28.6349</v>
      </c>
      <c r="HJ396">
        <v>28.5494</v>
      </c>
      <c r="HK396">
        <v>47.0343</v>
      </c>
      <c r="HL396">
        <v>0</v>
      </c>
      <c r="HM396">
        <v>100</v>
      </c>
      <c r="HN396">
        <v>34.8772</v>
      </c>
      <c r="HO396">
        <v>1141.81</v>
      </c>
      <c r="HP396">
        <v>28.8482</v>
      </c>
      <c r="HQ396">
        <v>100.786</v>
      </c>
      <c r="HR396">
        <v>100.684</v>
      </c>
    </row>
    <row r="397" spans="1:226">
      <c r="A397">
        <v>381</v>
      </c>
      <c r="B397">
        <v>1678818353.6</v>
      </c>
      <c r="C397">
        <v>8034.5</v>
      </c>
      <c r="D397" t="s">
        <v>1123</v>
      </c>
      <c r="E397" t="s">
        <v>1124</v>
      </c>
      <c r="F397">
        <v>5</v>
      </c>
      <c r="G397" t="s">
        <v>796</v>
      </c>
      <c r="H397" t="s">
        <v>354</v>
      </c>
      <c r="I397">
        <v>1678818345.814285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1158.415417743163</v>
      </c>
      <c r="AK397">
        <v>1131.748606060606</v>
      </c>
      <c r="AL397">
        <v>3.448330739504867</v>
      </c>
      <c r="AM397">
        <v>64.510054253129</v>
      </c>
      <c r="AN397">
        <f>(AP397 - AO397 + BO397*1E3/(8.314*(BQ397+273.15)) * AR397/BN397 * AQ397) * BN397/(100*BB397) * 1000/(1000 - AP397)</f>
        <v>0</v>
      </c>
      <c r="AO397">
        <v>27.83459090143763</v>
      </c>
      <c r="AP397">
        <v>28.68174242424243</v>
      </c>
      <c r="AQ397">
        <v>-3.188034386902057E-05</v>
      </c>
      <c r="AR397">
        <v>112.3375655850338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3.21</v>
      </c>
      <c r="BC397">
        <v>0.5</v>
      </c>
      <c r="BD397" t="s">
        <v>355</v>
      </c>
      <c r="BE397">
        <v>2</v>
      </c>
      <c r="BF397" t="b">
        <v>1</v>
      </c>
      <c r="BG397">
        <v>1678818345.814285</v>
      </c>
      <c r="BH397">
        <v>1075.121785714286</v>
      </c>
      <c r="BI397">
        <v>1109.928571428571</v>
      </c>
      <c r="BJ397">
        <v>28.69595714285714</v>
      </c>
      <c r="BK397">
        <v>27.83741428571429</v>
      </c>
      <c r="BL397">
        <v>1080.695</v>
      </c>
      <c r="BM397">
        <v>28.80007857142857</v>
      </c>
      <c r="BN397">
        <v>500.0651071428571</v>
      </c>
      <c r="BO397">
        <v>90.94639642857143</v>
      </c>
      <c r="BP397">
        <v>0.09996575000000001</v>
      </c>
      <c r="BQ397">
        <v>34.26846785714285</v>
      </c>
      <c r="BR397">
        <v>34.98860714285714</v>
      </c>
      <c r="BS397">
        <v>999.9000000000002</v>
      </c>
      <c r="BT397">
        <v>0</v>
      </c>
      <c r="BU397">
        <v>0</v>
      </c>
      <c r="BV397">
        <v>10001.25357142857</v>
      </c>
      <c r="BW397">
        <v>0</v>
      </c>
      <c r="BX397">
        <v>6.576279999999999</v>
      </c>
      <c r="BY397">
        <v>-34.80677142857143</v>
      </c>
      <c r="BZ397">
        <v>1106.884642857143</v>
      </c>
      <c r="CA397">
        <v>1141.711071428572</v>
      </c>
      <c r="CB397">
        <v>0.8585391428571428</v>
      </c>
      <c r="CC397">
        <v>1109.928571428571</v>
      </c>
      <c r="CD397">
        <v>27.83741428571429</v>
      </c>
      <c r="CE397">
        <v>2.609794642857143</v>
      </c>
      <c r="CF397">
        <v>2.5317125</v>
      </c>
      <c r="CG397">
        <v>21.72792142857143</v>
      </c>
      <c r="CH397">
        <v>21.23181785714286</v>
      </c>
      <c r="CI397">
        <v>1999.978928571429</v>
      </c>
      <c r="CJ397">
        <v>0.9800038571428571</v>
      </c>
      <c r="CK397">
        <v>0.01999574285714286</v>
      </c>
      <c r="CL397">
        <v>0</v>
      </c>
      <c r="CM397">
        <v>2.2684</v>
      </c>
      <c r="CN397">
        <v>0</v>
      </c>
      <c r="CO397">
        <v>9280.085357142856</v>
      </c>
      <c r="CP397">
        <v>16749.31428571428</v>
      </c>
      <c r="CQ397">
        <v>39.56199999999999</v>
      </c>
      <c r="CR397">
        <v>40.0665</v>
      </c>
      <c r="CS397">
        <v>39.464</v>
      </c>
      <c r="CT397">
        <v>39.38828571428571</v>
      </c>
      <c r="CU397">
        <v>39.27878571428571</v>
      </c>
      <c r="CV397">
        <v>1959.988928571429</v>
      </c>
      <c r="CW397">
        <v>39.99</v>
      </c>
      <c r="CX397">
        <v>0</v>
      </c>
      <c r="CY397">
        <v>1678818358.5</v>
      </c>
      <c r="CZ397">
        <v>0</v>
      </c>
      <c r="DA397">
        <v>0</v>
      </c>
      <c r="DB397" t="s">
        <v>356</v>
      </c>
      <c r="DC397">
        <v>1678481775.6</v>
      </c>
      <c r="DD397">
        <v>1678481780.6</v>
      </c>
      <c r="DE397">
        <v>0</v>
      </c>
      <c r="DF397">
        <v>1.339</v>
      </c>
      <c r="DG397">
        <v>0.082</v>
      </c>
      <c r="DH397">
        <v>-1.99</v>
      </c>
      <c r="DI397">
        <v>-0.032</v>
      </c>
      <c r="DJ397">
        <v>420</v>
      </c>
      <c r="DK397">
        <v>29</v>
      </c>
      <c r="DL397">
        <v>0.33</v>
      </c>
      <c r="DM397">
        <v>0.22</v>
      </c>
      <c r="DN397">
        <v>-34.68512926829268</v>
      </c>
      <c r="DO397">
        <v>-2.486989547038362</v>
      </c>
      <c r="DP397">
        <v>0.282738117426367</v>
      </c>
      <c r="DQ397">
        <v>0</v>
      </c>
      <c r="DR397">
        <v>0.8636976341463415</v>
      </c>
      <c r="DS397">
        <v>-0.1011600627177691</v>
      </c>
      <c r="DT397">
        <v>0.01003933414796239</v>
      </c>
      <c r="DU397">
        <v>0</v>
      </c>
      <c r="DV397">
        <v>0</v>
      </c>
      <c r="DW397">
        <v>2</v>
      </c>
      <c r="DX397" t="s">
        <v>365</v>
      </c>
      <c r="DY397">
        <v>2.9804</v>
      </c>
      <c r="DZ397">
        <v>2.71556</v>
      </c>
      <c r="EA397">
        <v>0.184486</v>
      </c>
      <c r="EB397">
        <v>0.185831</v>
      </c>
      <c r="EC397">
        <v>0.121697</v>
      </c>
      <c r="ED397">
        <v>0.116793</v>
      </c>
      <c r="EE397">
        <v>25844.3</v>
      </c>
      <c r="EF397">
        <v>25893.7</v>
      </c>
      <c r="EG397">
        <v>29469</v>
      </c>
      <c r="EH397">
        <v>29423.9</v>
      </c>
      <c r="EI397">
        <v>34289.6</v>
      </c>
      <c r="EJ397">
        <v>34522.8</v>
      </c>
      <c r="EK397">
        <v>41517.2</v>
      </c>
      <c r="EL397">
        <v>41916.6</v>
      </c>
      <c r="EM397">
        <v>1.94748</v>
      </c>
      <c r="EN397">
        <v>1.8829</v>
      </c>
      <c r="EO397">
        <v>0.198305</v>
      </c>
      <c r="EP397">
        <v>0</v>
      </c>
      <c r="EQ397">
        <v>31.7888</v>
      </c>
      <c r="ER397">
        <v>999.9</v>
      </c>
      <c r="ES397">
        <v>51</v>
      </c>
      <c r="ET397">
        <v>33.2</v>
      </c>
      <c r="EU397">
        <v>28.6491</v>
      </c>
      <c r="EV397">
        <v>62.9453</v>
      </c>
      <c r="EW397">
        <v>31.7308</v>
      </c>
      <c r="EX397">
        <v>1</v>
      </c>
      <c r="EY397">
        <v>0.09777950000000001</v>
      </c>
      <c r="EZ397">
        <v>-2.32211</v>
      </c>
      <c r="FA397">
        <v>20.3241</v>
      </c>
      <c r="FB397">
        <v>5.21684</v>
      </c>
      <c r="FC397">
        <v>12.0099</v>
      </c>
      <c r="FD397">
        <v>4.98845</v>
      </c>
      <c r="FE397">
        <v>3.2886</v>
      </c>
      <c r="FF397">
        <v>9999</v>
      </c>
      <c r="FG397">
        <v>9999</v>
      </c>
      <c r="FH397">
        <v>9999</v>
      </c>
      <c r="FI397">
        <v>999.9</v>
      </c>
      <c r="FJ397">
        <v>1.8676</v>
      </c>
      <c r="FK397">
        <v>1.86661</v>
      </c>
      <c r="FL397">
        <v>1.86609</v>
      </c>
      <c r="FM397">
        <v>1.866</v>
      </c>
      <c r="FN397">
        <v>1.86785</v>
      </c>
      <c r="FO397">
        <v>1.87027</v>
      </c>
      <c r="FP397">
        <v>1.86891</v>
      </c>
      <c r="FQ397">
        <v>1.8704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-5.65</v>
      </c>
      <c r="GF397">
        <v>-0.1042</v>
      </c>
      <c r="GG397">
        <v>-2.056217051124162</v>
      </c>
      <c r="GH397">
        <v>-0.003737517340571005</v>
      </c>
      <c r="GI397">
        <v>5.982085394622747E-07</v>
      </c>
      <c r="GJ397">
        <v>-1.391655459703326E-10</v>
      </c>
      <c r="GK397">
        <v>-0.1041177506153227</v>
      </c>
      <c r="GL397">
        <v>0</v>
      </c>
      <c r="GM397">
        <v>0</v>
      </c>
      <c r="GN397">
        <v>0</v>
      </c>
      <c r="GO397">
        <v>3</v>
      </c>
      <c r="GP397">
        <v>2314</v>
      </c>
      <c r="GQ397">
        <v>1</v>
      </c>
      <c r="GR397">
        <v>27</v>
      </c>
      <c r="GS397">
        <v>5609.6</v>
      </c>
      <c r="GT397">
        <v>5609.6</v>
      </c>
      <c r="GU397">
        <v>2.38037</v>
      </c>
      <c r="GV397">
        <v>2.21802</v>
      </c>
      <c r="GW397">
        <v>1.39648</v>
      </c>
      <c r="GX397">
        <v>2.34741</v>
      </c>
      <c r="GY397">
        <v>1.49536</v>
      </c>
      <c r="GZ397">
        <v>2.40479</v>
      </c>
      <c r="HA397">
        <v>38.5014</v>
      </c>
      <c r="HB397">
        <v>24.0525</v>
      </c>
      <c r="HC397">
        <v>18</v>
      </c>
      <c r="HD397">
        <v>531.407</v>
      </c>
      <c r="HE397">
        <v>444.136</v>
      </c>
      <c r="HF397">
        <v>34.8816</v>
      </c>
      <c r="HG397">
        <v>28.8039</v>
      </c>
      <c r="HH397">
        <v>30.0002</v>
      </c>
      <c r="HI397">
        <v>28.6374</v>
      </c>
      <c r="HJ397">
        <v>28.5518</v>
      </c>
      <c r="HK397">
        <v>47.6275</v>
      </c>
      <c r="HL397">
        <v>0</v>
      </c>
      <c r="HM397">
        <v>100</v>
      </c>
      <c r="HN397">
        <v>34.8804</v>
      </c>
      <c r="HO397">
        <v>1155.17</v>
      </c>
      <c r="HP397">
        <v>28.8482</v>
      </c>
      <c r="HQ397">
        <v>100.785</v>
      </c>
      <c r="HR397">
        <v>100.682</v>
      </c>
    </row>
    <row r="398" spans="1:226">
      <c r="A398">
        <v>382</v>
      </c>
      <c r="B398">
        <v>1678818358.6</v>
      </c>
      <c r="C398">
        <v>8039.5</v>
      </c>
      <c r="D398" t="s">
        <v>1125</v>
      </c>
      <c r="E398" t="s">
        <v>1126</v>
      </c>
      <c r="F398">
        <v>5</v>
      </c>
      <c r="G398" t="s">
        <v>796</v>
      </c>
      <c r="H398" t="s">
        <v>354</v>
      </c>
      <c r="I398">
        <v>1678818351.1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1175.593607433012</v>
      </c>
      <c r="AK398">
        <v>1148.867212121212</v>
      </c>
      <c r="AL398">
        <v>3.4260919591319</v>
      </c>
      <c r="AM398">
        <v>64.510054253129</v>
      </c>
      <c r="AN398">
        <f>(AP398 - AO398 + BO398*1E3/(8.314*(BQ398+273.15)) * AR398/BN398 * AQ398) * BN398/(100*BB398) * 1000/(1000 - AP398)</f>
        <v>0</v>
      </c>
      <c r="AO398">
        <v>27.83601262654973</v>
      </c>
      <c r="AP398">
        <v>28.67527393939394</v>
      </c>
      <c r="AQ398">
        <v>-2.920059461696468E-05</v>
      </c>
      <c r="AR398">
        <v>112.3375655850338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3.21</v>
      </c>
      <c r="BC398">
        <v>0.5</v>
      </c>
      <c r="BD398" t="s">
        <v>355</v>
      </c>
      <c r="BE398">
        <v>2</v>
      </c>
      <c r="BF398" t="b">
        <v>1</v>
      </c>
      <c r="BG398">
        <v>1678818351.1</v>
      </c>
      <c r="BH398">
        <v>1092.614444444445</v>
      </c>
      <c r="BI398">
        <v>1127.598888888889</v>
      </c>
      <c r="BJ398">
        <v>28.68597407407407</v>
      </c>
      <c r="BK398">
        <v>27.83626296296296</v>
      </c>
      <c r="BL398">
        <v>1098.237777777778</v>
      </c>
      <c r="BM398">
        <v>28.79008148148148</v>
      </c>
      <c r="BN398">
        <v>500.0726666666666</v>
      </c>
      <c r="BO398">
        <v>90.94637777777778</v>
      </c>
      <c r="BP398">
        <v>0.09999443333333334</v>
      </c>
      <c r="BQ398">
        <v>34.2709962962963</v>
      </c>
      <c r="BR398">
        <v>34.99090370370371</v>
      </c>
      <c r="BS398">
        <v>999.9000000000001</v>
      </c>
      <c r="BT398">
        <v>0</v>
      </c>
      <c r="BU398">
        <v>0</v>
      </c>
      <c r="BV398">
        <v>9995.671111111111</v>
      </c>
      <c r="BW398">
        <v>0</v>
      </c>
      <c r="BX398">
        <v>6.576279999999999</v>
      </c>
      <c r="BY398">
        <v>-34.98494814814815</v>
      </c>
      <c r="BZ398">
        <v>1124.881851851852</v>
      </c>
      <c r="CA398">
        <v>1159.886296296296</v>
      </c>
      <c r="CB398">
        <v>0.8497043703703704</v>
      </c>
      <c r="CC398">
        <v>1127.598888888889</v>
      </c>
      <c r="CD398">
        <v>27.83626296296296</v>
      </c>
      <c r="CE398">
        <v>2.608885555555556</v>
      </c>
      <c r="CF398">
        <v>2.531607777777778</v>
      </c>
      <c r="CG398">
        <v>21.72222962962963</v>
      </c>
      <c r="CH398">
        <v>21.23113703703703</v>
      </c>
      <c r="CI398">
        <v>1999.972962962963</v>
      </c>
      <c r="CJ398">
        <v>0.9800037777777776</v>
      </c>
      <c r="CK398">
        <v>0.01999582222222222</v>
      </c>
      <c r="CL398">
        <v>0</v>
      </c>
      <c r="CM398">
        <v>2.254344444444444</v>
      </c>
      <c r="CN398">
        <v>0</v>
      </c>
      <c r="CO398">
        <v>9280.487407407407</v>
      </c>
      <c r="CP398">
        <v>16749.27037037037</v>
      </c>
      <c r="CQ398">
        <v>39.56199999999999</v>
      </c>
      <c r="CR398">
        <v>40.07599999999999</v>
      </c>
      <c r="CS398">
        <v>39.47433333333333</v>
      </c>
      <c r="CT398">
        <v>39.38877777777778</v>
      </c>
      <c r="CU398">
        <v>39.29362962962963</v>
      </c>
      <c r="CV398">
        <v>1959.982962962963</v>
      </c>
      <c r="CW398">
        <v>39.99</v>
      </c>
      <c r="CX398">
        <v>0</v>
      </c>
      <c r="CY398">
        <v>1678818363.9</v>
      </c>
      <c r="CZ398">
        <v>0</v>
      </c>
      <c r="DA398">
        <v>0</v>
      </c>
      <c r="DB398" t="s">
        <v>356</v>
      </c>
      <c r="DC398">
        <v>1678481775.6</v>
      </c>
      <c r="DD398">
        <v>1678481780.6</v>
      </c>
      <c r="DE398">
        <v>0</v>
      </c>
      <c r="DF398">
        <v>1.339</v>
      </c>
      <c r="DG398">
        <v>0.082</v>
      </c>
      <c r="DH398">
        <v>-1.99</v>
      </c>
      <c r="DI398">
        <v>-0.032</v>
      </c>
      <c r="DJ398">
        <v>420</v>
      </c>
      <c r="DK398">
        <v>29</v>
      </c>
      <c r="DL398">
        <v>0.33</v>
      </c>
      <c r="DM398">
        <v>0.22</v>
      </c>
      <c r="DN398">
        <v>-34.87386249999999</v>
      </c>
      <c r="DO398">
        <v>-1.932570731707296</v>
      </c>
      <c r="DP398">
        <v>0.2142924540056182</v>
      </c>
      <c r="DQ398">
        <v>0</v>
      </c>
      <c r="DR398">
        <v>0.8545947</v>
      </c>
      <c r="DS398">
        <v>-0.09972887054409443</v>
      </c>
      <c r="DT398">
        <v>0.009662512994040419</v>
      </c>
      <c r="DU398">
        <v>1</v>
      </c>
      <c r="DV398">
        <v>1</v>
      </c>
      <c r="DW398">
        <v>2</v>
      </c>
      <c r="DX398" t="s">
        <v>357</v>
      </c>
      <c r="DY398">
        <v>2.98011</v>
      </c>
      <c r="DZ398">
        <v>2.71557</v>
      </c>
      <c r="EA398">
        <v>0.186244</v>
      </c>
      <c r="EB398">
        <v>0.187557</v>
      </c>
      <c r="EC398">
        <v>0.121675</v>
      </c>
      <c r="ED398">
        <v>0.116798</v>
      </c>
      <c r="EE398">
        <v>25788.5</v>
      </c>
      <c r="EF398">
        <v>25838.7</v>
      </c>
      <c r="EG398">
        <v>29469</v>
      </c>
      <c r="EH398">
        <v>29423.9</v>
      </c>
      <c r="EI398">
        <v>34290.6</v>
      </c>
      <c r="EJ398">
        <v>34522.4</v>
      </c>
      <c r="EK398">
        <v>41517.4</v>
      </c>
      <c r="EL398">
        <v>41916.4</v>
      </c>
      <c r="EM398">
        <v>1.94743</v>
      </c>
      <c r="EN398">
        <v>1.88312</v>
      </c>
      <c r="EO398">
        <v>0.19791</v>
      </c>
      <c r="EP398">
        <v>0</v>
      </c>
      <c r="EQ398">
        <v>31.7818</v>
      </c>
      <c r="ER398">
        <v>999.9</v>
      </c>
      <c r="ES398">
        <v>51</v>
      </c>
      <c r="ET398">
        <v>33.2</v>
      </c>
      <c r="EU398">
        <v>28.6514</v>
      </c>
      <c r="EV398">
        <v>63.1053</v>
      </c>
      <c r="EW398">
        <v>32.0433</v>
      </c>
      <c r="EX398">
        <v>1</v>
      </c>
      <c r="EY398">
        <v>0.097876</v>
      </c>
      <c r="EZ398">
        <v>-2.31349</v>
      </c>
      <c r="FA398">
        <v>20.3242</v>
      </c>
      <c r="FB398">
        <v>5.21669</v>
      </c>
      <c r="FC398">
        <v>12.0099</v>
      </c>
      <c r="FD398">
        <v>4.9879</v>
      </c>
      <c r="FE398">
        <v>3.28863</v>
      </c>
      <c r="FF398">
        <v>9999</v>
      </c>
      <c r="FG398">
        <v>9999</v>
      </c>
      <c r="FH398">
        <v>9999</v>
      </c>
      <c r="FI398">
        <v>999.9</v>
      </c>
      <c r="FJ398">
        <v>1.86755</v>
      </c>
      <c r="FK398">
        <v>1.86661</v>
      </c>
      <c r="FL398">
        <v>1.86606</v>
      </c>
      <c r="FM398">
        <v>1.866</v>
      </c>
      <c r="FN398">
        <v>1.86783</v>
      </c>
      <c r="FO398">
        <v>1.87027</v>
      </c>
      <c r="FP398">
        <v>1.8689</v>
      </c>
      <c r="FQ398">
        <v>1.87036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-5.7</v>
      </c>
      <c r="GF398">
        <v>-0.1042</v>
      </c>
      <c r="GG398">
        <v>-2.056217051124162</v>
      </c>
      <c r="GH398">
        <v>-0.003737517340571005</v>
      </c>
      <c r="GI398">
        <v>5.982085394622747E-07</v>
      </c>
      <c r="GJ398">
        <v>-1.391655459703326E-10</v>
      </c>
      <c r="GK398">
        <v>-0.1041177506153227</v>
      </c>
      <c r="GL398">
        <v>0</v>
      </c>
      <c r="GM398">
        <v>0</v>
      </c>
      <c r="GN398">
        <v>0</v>
      </c>
      <c r="GO398">
        <v>3</v>
      </c>
      <c r="GP398">
        <v>2314</v>
      </c>
      <c r="GQ398">
        <v>1</v>
      </c>
      <c r="GR398">
        <v>27</v>
      </c>
      <c r="GS398">
        <v>5609.7</v>
      </c>
      <c r="GT398">
        <v>5609.6</v>
      </c>
      <c r="GU398">
        <v>2.40601</v>
      </c>
      <c r="GV398">
        <v>2.20581</v>
      </c>
      <c r="GW398">
        <v>1.39648</v>
      </c>
      <c r="GX398">
        <v>2.34863</v>
      </c>
      <c r="GY398">
        <v>1.49536</v>
      </c>
      <c r="GZ398">
        <v>2.55859</v>
      </c>
      <c r="HA398">
        <v>38.5014</v>
      </c>
      <c r="HB398">
        <v>24.0612</v>
      </c>
      <c r="HC398">
        <v>18</v>
      </c>
      <c r="HD398">
        <v>531.394</v>
      </c>
      <c r="HE398">
        <v>444.293</v>
      </c>
      <c r="HF398">
        <v>34.8843</v>
      </c>
      <c r="HG398">
        <v>28.8059</v>
      </c>
      <c r="HH398">
        <v>30.0003</v>
      </c>
      <c r="HI398">
        <v>28.6397</v>
      </c>
      <c r="HJ398">
        <v>28.5543</v>
      </c>
      <c r="HK398">
        <v>48.146</v>
      </c>
      <c r="HL398">
        <v>0</v>
      </c>
      <c r="HM398">
        <v>100</v>
      </c>
      <c r="HN398">
        <v>34.8853</v>
      </c>
      <c r="HO398">
        <v>1175.23</v>
      </c>
      <c r="HP398">
        <v>28.8482</v>
      </c>
      <c r="HQ398">
        <v>100.786</v>
      </c>
      <c r="HR398">
        <v>100.682</v>
      </c>
    </row>
    <row r="399" spans="1:226">
      <c r="A399">
        <v>383</v>
      </c>
      <c r="B399">
        <v>1678818363.6</v>
      </c>
      <c r="C399">
        <v>8044.5</v>
      </c>
      <c r="D399" t="s">
        <v>1127</v>
      </c>
      <c r="E399" t="s">
        <v>1128</v>
      </c>
      <c r="F399">
        <v>5</v>
      </c>
      <c r="G399" t="s">
        <v>796</v>
      </c>
      <c r="H399" t="s">
        <v>354</v>
      </c>
      <c r="I399">
        <v>1678818355.814285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1192.770121655285</v>
      </c>
      <c r="AK399">
        <v>1166.16496969697</v>
      </c>
      <c r="AL399">
        <v>3.473448431525006</v>
      </c>
      <c r="AM399">
        <v>64.510054253129</v>
      </c>
      <c r="AN399">
        <f>(AP399 - AO399 + BO399*1E3/(8.314*(BQ399+273.15)) * AR399/BN399 * AQ399) * BN399/(100*BB399) * 1000/(1000 - AP399)</f>
        <v>0</v>
      </c>
      <c r="AO399">
        <v>27.83484079381471</v>
      </c>
      <c r="AP399">
        <v>28.6651412121212</v>
      </c>
      <c r="AQ399">
        <v>-3.324460621394587E-05</v>
      </c>
      <c r="AR399">
        <v>112.3375655850338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3.21</v>
      </c>
      <c r="BC399">
        <v>0.5</v>
      </c>
      <c r="BD399" t="s">
        <v>355</v>
      </c>
      <c r="BE399">
        <v>2</v>
      </c>
      <c r="BF399" t="b">
        <v>1</v>
      </c>
      <c r="BG399">
        <v>1678818355.814285</v>
      </c>
      <c r="BH399">
        <v>1108.317857142857</v>
      </c>
      <c r="BI399">
        <v>1143.358928571429</v>
      </c>
      <c r="BJ399">
        <v>28.67768928571429</v>
      </c>
      <c r="BK399">
        <v>27.83549285714286</v>
      </c>
      <c r="BL399">
        <v>1113.987142857143</v>
      </c>
      <c r="BM399">
        <v>28.78180357142857</v>
      </c>
      <c r="BN399">
        <v>500.0824642857143</v>
      </c>
      <c r="BO399">
        <v>90.94618214285715</v>
      </c>
      <c r="BP399">
        <v>0.1000717428571429</v>
      </c>
      <c r="BQ399">
        <v>34.27235</v>
      </c>
      <c r="BR399">
        <v>34.99194642857143</v>
      </c>
      <c r="BS399">
        <v>999.9000000000002</v>
      </c>
      <c r="BT399">
        <v>0</v>
      </c>
      <c r="BU399">
        <v>0</v>
      </c>
      <c r="BV399">
        <v>9989.776071428571</v>
      </c>
      <c r="BW399">
        <v>0</v>
      </c>
      <c r="BX399">
        <v>6.576279999999999</v>
      </c>
      <c r="BY399">
        <v>-35.04058928571428</v>
      </c>
      <c r="BZ399">
        <v>1141.039642857143</v>
      </c>
      <c r="CA399">
        <v>1176.096071428572</v>
      </c>
      <c r="CB399">
        <v>0.8421959642857144</v>
      </c>
      <c r="CC399">
        <v>1143.358928571429</v>
      </c>
      <c r="CD399">
        <v>27.83549285714286</v>
      </c>
      <c r="CE399">
        <v>2.608126785714286</v>
      </c>
      <c r="CF399">
        <v>2.531532142857143</v>
      </c>
      <c r="CG399">
        <v>21.71746785714285</v>
      </c>
      <c r="CH399">
        <v>21.23065357142857</v>
      </c>
      <c r="CI399">
        <v>1999.980357142858</v>
      </c>
      <c r="CJ399">
        <v>0.9800037499999998</v>
      </c>
      <c r="CK399">
        <v>0.01999585</v>
      </c>
      <c r="CL399">
        <v>0</v>
      </c>
      <c r="CM399">
        <v>2.241821428571429</v>
      </c>
      <c r="CN399">
        <v>0</v>
      </c>
      <c r="CO399">
        <v>9280.865357142857</v>
      </c>
      <c r="CP399">
        <v>16749.33214285714</v>
      </c>
      <c r="CQ399">
        <v>39.56199999999999</v>
      </c>
      <c r="CR399">
        <v>40.0845</v>
      </c>
      <c r="CS399">
        <v>39.48199999999999</v>
      </c>
      <c r="CT399">
        <v>39.3905</v>
      </c>
      <c r="CU399">
        <v>39.29207142857143</v>
      </c>
      <c r="CV399">
        <v>1959.99</v>
      </c>
      <c r="CW399">
        <v>39.99035714285714</v>
      </c>
      <c r="CX399">
        <v>0</v>
      </c>
      <c r="CY399">
        <v>1678818368.7</v>
      </c>
      <c r="CZ399">
        <v>0</v>
      </c>
      <c r="DA399">
        <v>0</v>
      </c>
      <c r="DB399" t="s">
        <v>356</v>
      </c>
      <c r="DC399">
        <v>1678481775.6</v>
      </c>
      <c r="DD399">
        <v>1678481780.6</v>
      </c>
      <c r="DE399">
        <v>0</v>
      </c>
      <c r="DF399">
        <v>1.339</v>
      </c>
      <c r="DG399">
        <v>0.082</v>
      </c>
      <c r="DH399">
        <v>-1.99</v>
      </c>
      <c r="DI399">
        <v>-0.032</v>
      </c>
      <c r="DJ399">
        <v>420</v>
      </c>
      <c r="DK399">
        <v>29</v>
      </c>
      <c r="DL399">
        <v>0.33</v>
      </c>
      <c r="DM399">
        <v>0.22</v>
      </c>
      <c r="DN399">
        <v>-34.9873975</v>
      </c>
      <c r="DO399">
        <v>-0.8319073170731085</v>
      </c>
      <c r="DP399">
        <v>0.09537523391190171</v>
      </c>
      <c r="DQ399">
        <v>0</v>
      </c>
      <c r="DR399">
        <v>0.8478190000000001</v>
      </c>
      <c r="DS399">
        <v>-0.09439708818011386</v>
      </c>
      <c r="DT399">
        <v>0.009127687428916486</v>
      </c>
      <c r="DU399">
        <v>1</v>
      </c>
      <c r="DV399">
        <v>1</v>
      </c>
      <c r="DW399">
        <v>2</v>
      </c>
      <c r="DX399" t="s">
        <v>357</v>
      </c>
      <c r="DY399">
        <v>2.98043</v>
      </c>
      <c r="DZ399">
        <v>2.71551</v>
      </c>
      <c r="EA399">
        <v>0.188008</v>
      </c>
      <c r="EB399">
        <v>0.18927</v>
      </c>
      <c r="EC399">
        <v>0.121646</v>
      </c>
      <c r="ED399">
        <v>0.116795</v>
      </c>
      <c r="EE399">
        <v>25732.5</v>
      </c>
      <c r="EF399">
        <v>25784.3</v>
      </c>
      <c r="EG399">
        <v>29468.9</v>
      </c>
      <c r="EH399">
        <v>29424.1</v>
      </c>
      <c r="EI399">
        <v>34291.7</v>
      </c>
      <c r="EJ399">
        <v>34522.8</v>
      </c>
      <c r="EK399">
        <v>41517.2</v>
      </c>
      <c r="EL399">
        <v>41916.6</v>
      </c>
      <c r="EM399">
        <v>1.94778</v>
      </c>
      <c r="EN399">
        <v>1.88302</v>
      </c>
      <c r="EO399">
        <v>0.198916</v>
      </c>
      <c r="EP399">
        <v>0</v>
      </c>
      <c r="EQ399">
        <v>31.7752</v>
      </c>
      <c r="ER399">
        <v>999.9</v>
      </c>
      <c r="ES399">
        <v>51</v>
      </c>
      <c r="ET399">
        <v>33.2</v>
      </c>
      <c r="EU399">
        <v>28.6519</v>
      </c>
      <c r="EV399">
        <v>63.3253</v>
      </c>
      <c r="EW399">
        <v>31.6867</v>
      </c>
      <c r="EX399">
        <v>1</v>
      </c>
      <c r="EY399">
        <v>0.09804880000000001</v>
      </c>
      <c r="EZ399">
        <v>-2.3208</v>
      </c>
      <c r="FA399">
        <v>20.3239</v>
      </c>
      <c r="FB399">
        <v>5.21669</v>
      </c>
      <c r="FC399">
        <v>12.0099</v>
      </c>
      <c r="FD399">
        <v>4.98865</v>
      </c>
      <c r="FE399">
        <v>3.28865</v>
      </c>
      <c r="FF399">
        <v>9999</v>
      </c>
      <c r="FG399">
        <v>9999</v>
      </c>
      <c r="FH399">
        <v>9999</v>
      </c>
      <c r="FI399">
        <v>999.9</v>
      </c>
      <c r="FJ399">
        <v>1.86756</v>
      </c>
      <c r="FK399">
        <v>1.86663</v>
      </c>
      <c r="FL399">
        <v>1.86602</v>
      </c>
      <c r="FM399">
        <v>1.866</v>
      </c>
      <c r="FN399">
        <v>1.86783</v>
      </c>
      <c r="FO399">
        <v>1.87027</v>
      </c>
      <c r="FP399">
        <v>1.86891</v>
      </c>
      <c r="FQ399">
        <v>1.87034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-5.75</v>
      </c>
      <c r="GF399">
        <v>-0.1041</v>
      </c>
      <c r="GG399">
        <v>-2.056217051124162</v>
      </c>
      <c r="GH399">
        <v>-0.003737517340571005</v>
      </c>
      <c r="GI399">
        <v>5.982085394622747E-07</v>
      </c>
      <c r="GJ399">
        <v>-1.391655459703326E-10</v>
      </c>
      <c r="GK399">
        <v>-0.1041177506153227</v>
      </c>
      <c r="GL399">
        <v>0</v>
      </c>
      <c r="GM399">
        <v>0</v>
      </c>
      <c r="GN399">
        <v>0</v>
      </c>
      <c r="GO399">
        <v>3</v>
      </c>
      <c r="GP399">
        <v>2314</v>
      </c>
      <c r="GQ399">
        <v>1</v>
      </c>
      <c r="GR399">
        <v>27</v>
      </c>
      <c r="GS399">
        <v>5609.8</v>
      </c>
      <c r="GT399">
        <v>5609.7</v>
      </c>
      <c r="GU399">
        <v>2.4353</v>
      </c>
      <c r="GV399">
        <v>2.20947</v>
      </c>
      <c r="GW399">
        <v>1.39648</v>
      </c>
      <c r="GX399">
        <v>2.34985</v>
      </c>
      <c r="GY399">
        <v>1.49536</v>
      </c>
      <c r="GZ399">
        <v>2.41333</v>
      </c>
      <c r="HA399">
        <v>38.5014</v>
      </c>
      <c r="HB399">
        <v>24.0525</v>
      </c>
      <c r="HC399">
        <v>18</v>
      </c>
      <c r="HD399">
        <v>531.652</v>
      </c>
      <c r="HE399">
        <v>444.25</v>
      </c>
      <c r="HF399">
        <v>34.8878</v>
      </c>
      <c r="HG399">
        <v>28.8083</v>
      </c>
      <c r="HH399">
        <v>30.0003</v>
      </c>
      <c r="HI399">
        <v>28.6421</v>
      </c>
      <c r="HJ399">
        <v>28.5567</v>
      </c>
      <c r="HK399">
        <v>48.7347</v>
      </c>
      <c r="HL399">
        <v>0</v>
      </c>
      <c r="HM399">
        <v>100</v>
      </c>
      <c r="HN399">
        <v>34.8938</v>
      </c>
      <c r="HO399">
        <v>1188.6</v>
      </c>
      <c r="HP399">
        <v>28.8482</v>
      </c>
      <c r="HQ399">
        <v>100.785</v>
      </c>
      <c r="HR399">
        <v>100.683</v>
      </c>
    </row>
    <row r="400" spans="1:226">
      <c r="A400">
        <v>384</v>
      </c>
      <c r="B400">
        <v>1678818368.6</v>
      </c>
      <c r="C400">
        <v>8049.5</v>
      </c>
      <c r="D400" t="s">
        <v>1129</v>
      </c>
      <c r="E400" t="s">
        <v>1130</v>
      </c>
      <c r="F400">
        <v>5</v>
      </c>
      <c r="G400" t="s">
        <v>796</v>
      </c>
      <c r="H400" t="s">
        <v>354</v>
      </c>
      <c r="I400">
        <v>1678818361.1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1210.053369466047</v>
      </c>
      <c r="AK400">
        <v>1183.368848484848</v>
      </c>
      <c r="AL400">
        <v>3.424796730720761</v>
      </c>
      <c r="AM400">
        <v>64.510054253129</v>
      </c>
      <c r="AN400">
        <f>(AP400 - AO400 + BO400*1E3/(8.314*(BQ400+273.15)) * AR400/BN400 * AQ400) * BN400/(100*BB400) * 1000/(1000 - AP400)</f>
        <v>0</v>
      </c>
      <c r="AO400">
        <v>27.83474456295597</v>
      </c>
      <c r="AP400">
        <v>28.65468242424243</v>
      </c>
      <c r="AQ400">
        <v>-3.391789570699903E-05</v>
      </c>
      <c r="AR400">
        <v>112.3375655850338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3.21</v>
      </c>
      <c r="BC400">
        <v>0.5</v>
      </c>
      <c r="BD400" t="s">
        <v>355</v>
      </c>
      <c r="BE400">
        <v>2</v>
      </c>
      <c r="BF400" t="b">
        <v>1</v>
      </c>
      <c r="BG400">
        <v>1678818361.1</v>
      </c>
      <c r="BH400">
        <v>1126.015185185185</v>
      </c>
      <c r="BI400">
        <v>1161.045555555556</v>
      </c>
      <c r="BJ400">
        <v>28.66847777777778</v>
      </c>
      <c r="BK400">
        <v>27.83518148148148</v>
      </c>
      <c r="BL400">
        <v>1131.735555555556</v>
      </c>
      <c r="BM400">
        <v>28.77259259259258</v>
      </c>
      <c r="BN400">
        <v>500.0807407407407</v>
      </c>
      <c r="BO400">
        <v>90.94604444444442</v>
      </c>
      <c r="BP400">
        <v>0.09999654814814815</v>
      </c>
      <c r="BQ400">
        <v>34.27222962962963</v>
      </c>
      <c r="BR400">
        <v>34.99075555555555</v>
      </c>
      <c r="BS400">
        <v>999.9000000000001</v>
      </c>
      <c r="BT400">
        <v>0</v>
      </c>
      <c r="BU400">
        <v>0</v>
      </c>
      <c r="BV400">
        <v>9996.225185185183</v>
      </c>
      <c r="BW400">
        <v>0</v>
      </c>
      <c r="BX400">
        <v>6.576279999999999</v>
      </c>
      <c r="BY400">
        <v>-35.03081851851852</v>
      </c>
      <c r="BZ400">
        <v>1159.247037037037</v>
      </c>
      <c r="CA400">
        <v>1194.289259259259</v>
      </c>
      <c r="CB400">
        <v>0.8333018148148148</v>
      </c>
      <c r="CC400">
        <v>1161.045555555556</v>
      </c>
      <c r="CD400">
        <v>27.83518148148148</v>
      </c>
      <c r="CE400">
        <v>2.607284814814815</v>
      </c>
      <c r="CF400">
        <v>2.5315</v>
      </c>
      <c r="CG400">
        <v>21.71218518518519</v>
      </c>
      <c r="CH400">
        <v>21.23044444444444</v>
      </c>
      <c r="CI400">
        <v>2000.025185185185</v>
      </c>
      <c r="CJ400">
        <v>0.9800038888888888</v>
      </c>
      <c r="CK400">
        <v>0.01999571111111111</v>
      </c>
      <c r="CL400">
        <v>0</v>
      </c>
      <c r="CM400">
        <v>2.210118518518518</v>
      </c>
      <c r="CN400">
        <v>0</v>
      </c>
      <c r="CO400">
        <v>9281.192222222222</v>
      </c>
      <c r="CP400">
        <v>16749.7</v>
      </c>
      <c r="CQ400">
        <v>39.56199999999999</v>
      </c>
      <c r="CR400">
        <v>40.10633333333333</v>
      </c>
      <c r="CS400">
        <v>39.49533333333333</v>
      </c>
      <c r="CT400">
        <v>39.40485185185184</v>
      </c>
      <c r="CU400">
        <v>39.29822222222222</v>
      </c>
      <c r="CV400">
        <v>1960.033703703704</v>
      </c>
      <c r="CW400">
        <v>39.99148148148148</v>
      </c>
      <c r="CX400">
        <v>0</v>
      </c>
      <c r="CY400">
        <v>1678818373.5</v>
      </c>
      <c r="CZ400">
        <v>0</v>
      </c>
      <c r="DA400">
        <v>0</v>
      </c>
      <c r="DB400" t="s">
        <v>356</v>
      </c>
      <c r="DC400">
        <v>1678481775.6</v>
      </c>
      <c r="DD400">
        <v>1678481780.6</v>
      </c>
      <c r="DE400">
        <v>0</v>
      </c>
      <c r="DF400">
        <v>1.339</v>
      </c>
      <c r="DG400">
        <v>0.082</v>
      </c>
      <c r="DH400">
        <v>-1.99</v>
      </c>
      <c r="DI400">
        <v>-0.032</v>
      </c>
      <c r="DJ400">
        <v>420</v>
      </c>
      <c r="DK400">
        <v>29</v>
      </c>
      <c r="DL400">
        <v>0.33</v>
      </c>
      <c r="DM400">
        <v>0.22</v>
      </c>
      <c r="DN400">
        <v>-35.02075853658536</v>
      </c>
      <c r="DO400">
        <v>0.01022926829268561</v>
      </c>
      <c r="DP400">
        <v>0.05139421043416383</v>
      </c>
      <c r="DQ400">
        <v>1</v>
      </c>
      <c r="DR400">
        <v>0.8389258780487803</v>
      </c>
      <c r="DS400">
        <v>-0.09914126132404427</v>
      </c>
      <c r="DT400">
        <v>0.009839559873150982</v>
      </c>
      <c r="DU400">
        <v>1</v>
      </c>
      <c r="DV400">
        <v>2</v>
      </c>
      <c r="DW400">
        <v>2</v>
      </c>
      <c r="DX400" t="s">
        <v>775</v>
      </c>
      <c r="DY400">
        <v>2.98032</v>
      </c>
      <c r="DZ400">
        <v>2.71569</v>
      </c>
      <c r="EA400">
        <v>0.189741</v>
      </c>
      <c r="EB400">
        <v>0.190964</v>
      </c>
      <c r="EC400">
        <v>0.121613</v>
      </c>
      <c r="ED400">
        <v>0.116791</v>
      </c>
      <c r="EE400">
        <v>25677.6</v>
      </c>
      <c r="EF400">
        <v>25730.5</v>
      </c>
      <c r="EG400">
        <v>29469</v>
      </c>
      <c r="EH400">
        <v>29424.2</v>
      </c>
      <c r="EI400">
        <v>34293.2</v>
      </c>
      <c r="EJ400">
        <v>34523.4</v>
      </c>
      <c r="EK400">
        <v>41517.4</v>
      </c>
      <c r="EL400">
        <v>41917.1</v>
      </c>
      <c r="EM400">
        <v>1.94732</v>
      </c>
      <c r="EN400">
        <v>1.88305</v>
      </c>
      <c r="EO400">
        <v>0.199839</v>
      </c>
      <c r="EP400">
        <v>0</v>
      </c>
      <c r="EQ400">
        <v>31.7692</v>
      </c>
      <c r="ER400">
        <v>999.9</v>
      </c>
      <c r="ES400">
        <v>51</v>
      </c>
      <c r="ET400">
        <v>33.2</v>
      </c>
      <c r="EU400">
        <v>28.6503</v>
      </c>
      <c r="EV400">
        <v>62.9753</v>
      </c>
      <c r="EW400">
        <v>31.9151</v>
      </c>
      <c r="EX400">
        <v>1</v>
      </c>
      <c r="EY400">
        <v>0.0984146</v>
      </c>
      <c r="EZ400">
        <v>-2.32675</v>
      </c>
      <c r="FA400">
        <v>20.3241</v>
      </c>
      <c r="FB400">
        <v>5.21654</v>
      </c>
      <c r="FC400">
        <v>12.0099</v>
      </c>
      <c r="FD400">
        <v>4.98835</v>
      </c>
      <c r="FE400">
        <v>3.28848</v>
      </c>
      <c r="FF400">
        <v>9999</v>
      </c>
      <c r="FG400">
        <v>9999</v>
      </c>
      <c r="FH400">
        <v>9999</v>
      </c>
      <c r="FI400">
        <v>999.9</v>
      </c>
      <c r="FJ400">
        <v>1.86763</v>
      </c>
      <c r="FK400">
        <v>1.86664</v>
      </c>
      <c r="FL400">
        <v>1.86608</v>
      </c>
      <c r="FM400">
        <v>1.86601</v>
      </c>
      <c r="FN400">
        <v>1.86787</v>
      </c>
      <c r="FO400">
        <v>1.87027</v>
      </c>
      <c r="FP400">
        <v>1.86893</v>
      </c>
      <c r="FQ400">
        <v>1.87039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-5.79</v>
      </c>
      <c r="GF400">
        <v>-0.1041</v>
      </c>
      <c r="GG400">
        <v>-2.056217051124162</v>
      </c>
      <c r="GH400">
        <v>-0.003737517340571005</v>
      </c>
      <c r="GI400">
        <v>5.982085394622747E-07</v>
      </c>
      <c r="GJ400">
        <v>-1.391655459703326E-10</v>
      </c>
      <c r="GK400">
        <v>-0.1041177506153227</v>
      </c>
      <c r="GL400">
        <v>0</v>
      </c>
      <c r="GM400">
        <v>0</v>
      </c>
      <c r="GN400">
        <v>0</v>
      </c>
      <c r="GO400">
        <v>3</v>
      </c>
      <c r="GP400">
        <v>2314</v>
      </c>
      <c r="GQ400">
        <v>1</v>
      </c>
      <c r="GR400">
        <v>27</v>
      </c>
      <c r="GS400">
        <v>5609.9</v>
      </c>
      <c r="GT400">
        <v>5609.8</v>
      </c>
      <c r="GU400">
        <v>2.46094</v>
      </c>
      <c r="GV400">
        <v>2.20947</v>
      </c>
      <c r="GW400">
        <v>1.39648</v>
      </c>
      <c r="GX400">
        <v>2.34741</v>
      </c>
      <c r="GY400">
        <v>1.49536</v>
      </c>
      <c r="GZ400">
        <v>2.44751</v>
      </c>
      <c r="HA400">
        <v>38.5014</v>
      </c>
      <c r="HB400">
        <v>24.0612</v>
      </c>
      <c r="HC400">
        <v>18</v>
      </c>
      <c r="HD400">
        <v>531.37</v>
      </c>
      <c r="HE400">
        <v>444.283</v>
      </c>
      <c r="HF400">
        <v>34.8953</v>
      </c>
      <c r="HG400">
        <v>28.8101</v>
      </c>
      <c r="HH400">
        <v>30.0003</v>
      </c>
      <c r="HI400">
        <v>28.6446</v>
      </c>
      <c r="HJ400">
        <v>28.5591</v>
      </c>
      <c r="HK400">
        <v>49.2507</v>
      </c>
      <c r="HL400">
        <v>0</v>
      </c>
      <c r="HM400">
        <v>100</v>
      </c>
      <c r="HN400">
        <v>34.8996</v>
      </c>
      <c r="HO400">
        <v>1208.64</v>
      </c>
      <c r="HP400">
        <v>28.8482</v>
      </c>
      <c r="HQ400">
        <v>100.786</v>
      </c>
      <c r="HR400">
        <v>100.684</v>
      </c>
    </row>
    <row r="401" spans="1:226">
      <c r="A401">
        <v>385</v>
      </c>
      <c r="B401">
        <v>1678818373.6</v>
      </c>
      <c r="C401">
        <v>8054.5</v>
      </c>
      <c r="D401" t="s">
        <v>1131</v>
      </c>
      <c r="E401" t="s">
        <v>1132</v>
      </c>
      <c r="F401">
        <v>5</v>
      </c>
      <c r="G401" t="s">
        <v>796</v>
      </c>
      <c r="H401" t="s">
        <v>354</v>
      </c>
      <c r="I401">
        <v>1678818365.814285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1227.18574496644</v>
      </c>
      <c r="AK401">
        <v>1200.504363636363</v>
      </c>
      <c r="AL401">
        <v>3.435915019849039</v>
      </c>
      <c r="AM401">
        <v>64.510054253129</v>
      </c>
      <c r="AN401">
        <f>(AP401 - AO401 + BO401*1E3/(8.314*(BQ401+273.15)) * AR401/BN401 * AQ401) * BN401/(100*BB401) * 1000/(1000 - AP401)</f>
        <v>0</v>
      </c>
      <c r="AO401">
        <v>27.83257360499601</v>
      </c>
      <c r="AP401">
        <v>28.64511939393939</v>
      </c>
      <c r="AQ401">
        <v>-3.559430693207849E-05</v>
      </c>
      <c r="AR401">
        <v>112.3375655850338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3.21</v>
      </c>
      <c r="BC401">
        <v>0.5</v>
      </c>
      <c r="BD401" t="s">
        <v>355</v>
      </c>
      <c r="BE401">
        <v>2</v>
      </c>
      <c r="BF401" t="b">
        <v>1</v>
      </c>
      <c r="BG401">
        <v>1678818365.814285</v>
      </c>
      <c r="BH401">
        <v>1141.781785714286</v>
      </c>
      <c r="BI401">
        <v>1176.818571428571</v>
      </c>
      <c r="BJ401">
        <v>28.65952142857143</v>
      </c>
      <c r="BK401">
        <v>27.83454285714285</v>
      </c>
      <c r="BL401">
        <v>1147.549285714286</v>
      </c>
      <c r="BM401">
        <v>28.76363571428572</v>
      </c>
      <c r="BN401">
        <v>500.0798571428572</v>
      </c>
      <c r="BO401">
        <v>90.946</v>
      </c>
      <c r="BP401">
        <v>0.0999927392857143</v>
      </c>
      <c r="BQ401">
        <v>34.27295714285714</v>
      </c>
      <c r="BR401">
        <v>34.99537857142857</v>
      </c>
      <c r="BS401">
        <v>999.9000000000002</v>
      </c>
      <c r="BT401">
        <v>0</v>
      </c>
      <c r="BU401">
        <v>0</v>
      </c>
      <c r="BV401">
        <v>10001.75821428571</v>
      </c>
      <c r="BW401">
        <v>0</v>
      </c>
      <c r="BX401">
        <v>6.576279999999999</v>
      </c>
      <c r="BY401">
        <v>-35.03596428571429</v>
      </c>
      <c r="BZ401">
        <v>1175.468928571428</v>
      </c>
      <c r="CA401">
        <v>1210.512142857143</v>
      </c>
      <c r="CB401">
        <v>0.8249748214285713</v>
      </c>
      <c r="CC401">
        <v>1176.818571428571</v>
      </c>
      <c r="CD401">
        <v>27.83454285714285</v>
      </c>
      <c r="CE401">
        <v>2.606468571428572</v>
      </c>
      <c r="CF401">
        <v>2.53144</v>
      </c>
      <c r="CG401">
        <v>21.70705357142857</v>
      </c>
      <c r="CH401">
        <v>21.23006785714285</v>
      </c>
      <c r="CI401">
        <v>2000.042857142857</v>
      </c>
      <c r="CJ401">
        <v>0.9800038571428571</v>
      </c>
      <c r="CK401">
        <v>0.01999574285714286</v>
      </c>
      <c r="CL401">
        <v>0</v>
      </c>
      <c r="CM401">
        <v>2.216307142857143</v>
      </c>
      <c r="CN401">
        <v>0</v>
      </c>
      <c r="CO401">
        <v>9280.949642857142</v>
      </c>
      <c r="CP401">
        <v>16749.83571428571</v>
      </c>
      <c r="CQ401">
        <v>39.56199999999999</v>
      </c>
      <c r="CR401">
        <v>40.1115</v>
      </c>
      <c r="CS401">
        <v>39.5</v>
      </c>
      <c r="CT401">
        <v>39.41928571428571</v>
      </c>
      <c r="CU401">
        <v>39.29871428571428</v>
      </c>
      <c r="CV401">
        <v>1960.050714285714</v>
      </c>
      <c r="CW401">
        <v>39.99214285714286</v>
      </c>
      <c r="CX401">
        <v>0</v>
      </c>
      <c r="CY401">
        <v>1678818378.9</v>
      </c>
      <c r="CZ401">
        <v>0</v>
      </c>
      <c r="DA401">
        <v>0</v>
      </c>
      <c r="DB401" t="s">
        <v>356</v>
      </c>
      <c r="DC401">
        <v>1678481775.6</v>
      </c>
      <c r="DD401">
        <v>1678481780.6</v>
      </c>
      <c r="DE401">
        <v>0</v>
      </c>
      <c r="DF401">
        <v>1.339</v>
      </c>
      <c r="DG401">
        <v>0.082</v>
      </c>
      <c r="DH401">
        <v>-1.99</v>
      </c>
      <c r="DI401">
        <v>-0.032</v>
      </c>
      <c r="DJ401">
        <v>420</v>
      </c>
      <c r="DK401">
        <v>29</v>
      </c>
      <c r="DL401">
        <v>0.33</v>
      </c>
      <c r="DM401">
        <v>0.22</v>
      </c>
      <c r="DN401">
        <v>-35.02954146341463</v>
      </c>
      <c r="DO401">
        <v>-0.02592961672477284</v>
      </c>
      <c r="DP401">
        <v>0.05128575600096141</v>
      </c>
      <c r="DQ401">
        <v>1</v>
      </c>
      <c r="DR401">
        <v>0.8306780487804878</v>
      </c>
      <c r="DS401">
        <v>-0.1075773658536588</v>
      </c>
      <c r="DT401">
        <v>0.01062637987126153</v>
      </c>
      <c r="DU401">
        <v>0</v>
      </c>
      <c r="DV401">
        <v>1</v>
      </c>
      <c r="DW401">
        <v>2</v>
      </c>
      <c r="DX401" t="s">
        <v>357</v>
      </c>
      <c r="DY401">
        <v>2.98045</v>
      </c>
      <c r="DZ401">
        <v>2.71558</v>
      </c>
      <c r="EA401">
        <v>0.191466</v>
      </c>
      <c r="EB401">
        <v>0.192665</v>
      </c>
      <c r="EC401">
        <v>0.121589</v>
      </c>
      <c r="ED401">
        <v>0.116786</v>
      </c>
      <c r="EE401">
        <v>25622.9</v>
      </c>
      <c r="EF401">
        <v>25676.1</v>
      </c>
      <c r="EG401">
        <v>29469</v>
      </c>
      <c r="EH401">
        <v>29423.9</v>
      </c>
      <c r="EI401">
        <v>34294.3</v>
      </c>
      <c r="EJ401">
        <v>34523.2</v>
      </c>
      <c r="EK401">
        <v>41517.5</v>
      </c>
      <c r="EL401">
        <v>41916.6</v>
      </c>
      <c r="EM401">
        <v>1.94735</v>
      </c>
      <c r="EN401">
        <v>1.88318</v>
      </c>
      <c r="EO401">
        <v>0.200696</v>
      </c>
      <c r="EP401">
        <v>0</v>
      </c>
      <c r="EQ401">
        <v>31.7622</v>
      </c>
      <c r="ER401">
        <v>999.9</v>
      </c>
      <c r="ES401">
        <v>51</v>
      </c>
      <c r="ET401">
        <v>33.2</v>
      </c>
      <c r="EU401">
        <v>28.6516</v>
      </c>
      <c r="EV401">
        <v>63.1653</v>
      </c>
      <c r="EW401">
        <v>31.4022</v>
      </c>
      <c r="EX401">
        <v>1</v>
      </c>
      <c r="EY401">
        <v>0.0983689</v>
      </c>
      <c r="EZ401">
        <v>-2.09276</v>
      </c>
      <c r="FA401">
        <v>20.3266</v>
      </c>
      <c r="FB401">
        <v>5.21549</v>
      </c>
      <c r="FC401">
        <v>12.0099</v>
      </c>
      <c r="FD401">
        <v>4.98825</v>
      </c>
      <c r="FE401">
        <v>3.2885</v>
      </c>
      <c r="FF401">
        <v>9999</v>
      </c>
      <c r="FG401">
        <v>9999</v>
      </c>
      <c r="FH401">
        <v>9999</v>
      </c>
      <c r="FI401">
        <v>999.9</v>
      </c>
      <c r="FJ401">
        <v>1.86762</v>
      </c>
      <c r="FK401">
        <v>1.86662</v>
      </c>
      <c r="FL401">
        <v>1.86609</v>
      </c>
      <c r="FM401">
        <v>1.866</v>
      </c>
      <c r="FN401">
        <v>1.86784</v>
      </c>
      <c r="FO401">
        <v>1.87027</v>
      </c>
      <c r="FP401">
        <v>1.86893</v>
      </c>
      <c r="FQ401">
        <v>1.87042</v>
      </c>
      <c r="FR401">
        <v>0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-5.85</v>
      </c>
      <c r="GF401">
        <v>-0.1041</v>
      </c>
      <c r="GG401">
        <v>-2.056217051124162</v>
      </c>
      <c r="GH401">
        <v>-0.003737517340571005</v>
      </c>
      <c r="GI401">
        <v>5.982085394622747E-07</v>
      </c>
      <c r="GJ401">
        <v>-1.391655459703326E-10</v>
      </c>
      <c r="GK401">
        <v>-0.1041177506153227</v>
      </c>
      <c r="GL401">
        <v>0</v>
      </c>
      <c r="GM401">
        <v>0</v>
      </c>
      <c r="GN401">
        <v>0</v>
      </c>
      <c r="GO401">
        <v>3</v>
      </c>
      <c r="GP401">
        <v>2314</v>
      </c>
      <c r="GQ401">
        <v>1</v>
      </c>
      <c r="GR401">
        <v>27</v>
      </c>
      <c r="GS401">
        <v>5610</v>
      </c>
      <c r="GT401">
        <v>5609.9</v>
      </c>
      <c r="GU401">
        <v>2.49023</v>
      </c>
      <c r="GV401">
        <v>2.21191</v>
      </c>
      <c r="GW401">
        <v>1.39771</v>
      </c>
      <c r="GX401">
        <v>2.34863</v>
      </c>
      <c r="GY401">
        <v>1.49536</v>
      </c>
      <c r="GZ401">
        <v>2.49512</v>
      </c>
      <c r="HA401">
        <v>38.5014</v>
      </c>
      <c r="HB401">
        <v>24.0525</v>
      </c>
      <c r="HC401">
        <v>18</v>
      </c>
      <c r="HD401">
        <v>531.409</v>
      </c>
      <c r="HE401">
        <v>444.379</v>
      </c>
      <c r="HF401">
        <v>34.8977</v>
      </c>
      <c r="HG401">
        <v>28.8119</v>
      </c>
      <c r="HH401">
        <v>30.0001</v>
      </c>
      <c r="HI401">
        <v>28.647</v>
      </c>
      <c r="HJ401">
        <v>28.5615</v>
      </c>
      <c r="HK401">
        <v>49.8381</v>
      </c>
      <c r="HL401">
        <v>0</v>
      </c>
      <c r="HM401">
        <v>100</v>
      </c>
      <c r="HN401">
        <v>34.7647</v>
      </c>
      <c r="HO401">
        <v>1222</v>
      </c>
      <c r="HP401">
        <v>28.8482</v>
      </c>
      <c r="HQ401">
        <v>100.786</v>
      </c>
      <c r="HR401">
        <v>100.682</v>
      </c>
    </row>
    <row r="402" spans="1:226">
      <c r="A402">
        <v>386</v>
      </c>
      <c r="B402">
        <v>1678818378.6</v>
      </c>
      <c r="C402">
        <v>8059.5</v>
      </c>
      <c r="D402" t="s">
        <v>1133</v>
      </c>
      <c r="E402" t="s">
        <v>1134</v>
      </c>
      <c r="F402">
        <v>5</v>
      </c>
      <c r="G402" t="s">
        <v>796</v>
      </c>
      <c r="H402" t="s">
        <v>354</v>
      </c>
      <c r="I402">
        <v>1678818371.1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1244.476766675588</v>
      </c>
      <c r="AK402">
        <v>1217.712484848485</v>
      </c>
      <c r="AL402">
        <v>3.443367444815136</v>
      </c>
      <c r="AM402">
        <v>64.510054253129</v>
      </c>
      <c r="AN402">
        <f>(AP402 - AO402 + BO402*1E3/(8.314*(BQ402+273.15)) * AR402/BN402 * AQ402) * BN402/(100*BB402) * 1000/(1000 - AP402)</f>
        <v>0</v>
      </c>
      <c r="AO402">
        <v>27.83316458728913</v>
      </c>
      <c r="AP402">
        <v>28.6343503030303</v>
      </c>
      <c r="AQ402">
        <v>-4.171935874152606E-05</v>
      </c>
      <c r="AR402">
        <v>112.3375655850338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3.21</v>
      </c>
      <c r="BC402">
        <v>0.5</v>
      </c>
      <c r="BD402" t="s">
        <v>355</v>
      </c>
      <c r="BE402">
        <v>2</v>
      </c>
      <c r="BF402" t="b">
        <v>1</v>
      </c>
      <c r="BG402">
        <v>1678818371.1</v>
      </c>
      <c r="BH402">
        <v>1159.465185185185</v>
      </c>
      <c r="BI402">
        <v>1194.523703703704</v>
      </c>
      <c r="BJ402">
        <v>28.64908518518519</v>
      </c>
      <c r="BK402">
        <v>27.83384444444444</v>
      </c>
      <c r="BL402">
        <v>1165.284444444444</v>
      </c>
      <c r="BM402">
        <v>28.7532037037037</v>
      </c>
      <c r="BN402">
        <v>500.0556666666667</v>
      </c>
      <c r="BO402">
        <v>90.94582222222223</v>
      </c>
      <c r="BP402">
        <v>0.09994937037037037</v>
      </c>
      <c r="BQ402">
        <v>34.27405925925926</v>
      </c>
      <c r="BR402">
        <v>35.00078148148148</v>
      </c>
      <c r="BS402">
        <v>999.9000000000001</v>
      </c>
      <c r="BT402">
        <v>0</v>
      </c>
      <c r="BU402">
        <v>0</v>
      </c>
      <c r="BV402">
        <v>10003.55962962963</v>
      </c>
      <c r="BW402">
        <v>0</v>
      </c>
      <c r="BX402">
        <v>6.576279999999999</v>
      </c>
      <c r="BY402">
        <v>-35.05763703703703</v>
      </c>
      <c r="BZ402">
        <v>1193.661481481481</v>
      </c>
      <c r="CA402">
        <v>1228.722592592593</v>
      </c>
      <c r="CB402">
        <v>0.8152311851851851</v>
      </c>
      <c r="CC402">
        <v>1194.523703703704</v>
      </c>
      <c r="CD402">
        <v>27.83384444444444</v>
      </c>
      <c r="CE402">
        <v>2.605513703703704</v>
      </c>
      <c r="CF402">
        <v>2.531370740740741</v>
      </c>
      <c r="CG402">
        <v>21.70105925925926</v>
      </c>
      <c r="CH402">
        <v>21.22962962962963</v>
      </c>
      <c r="CI402">
        <v>2000.062962962963</v>
      </c>
      <c r="CJ402">
        <v>0.9800037777777776</v>
      </c>
      <c r="CK402">
        <v>0.01999582222222222</v>
      </c>
      <c r="CL402">
        <v>0</v>
      </c>
      <c r="CM402">
        <v>2.239692592592593</v>
      </c>
      <c r="CN402">
        <v>0</v>
      </c>
      <c r="CO402">
        <v>9280.409629629628</v>
      </c>
      <c r="CP402">
        <v>16749.99259259259</v>
      </c>
      <c r="CQ402">
        <v>39.56199999999999</v>
      </c>
      <c r="CR402">
        <v>40.12033333333333</v>
      </c>
      <c r="CS402">
        <v>39.5</v>
      </c>
      <c r="CT402">
        <v>39.4324074074074</v>
      </c>
      <c r="CU402">
        <v>39.30281481481481</v>
      </c>
      <c r="CV402">
        <v>1960.07</v>
      </c>
      <c r="CW402">
        <v>39.99296296296297</v>
      </c>
      <c r="CX402">
        <v>0</v>
      </c>
      <c r="CY402">
        <v>1678818383.7</v>
      </c>
      <c r="CZ402">
        <v>0</v>
      </c>
      <c r="DA402">
        <v>0</v>
      </c>
      <c r="DB402" t="s">
        <v>356</v>
      </c>
      <c r="DC402">
        <v>1678481775.6</v>
      </c>
      <c r="DD402">
        <v>1678481780.6</v>
      </c>
      <c r="DE402">
        <v>0</v>
      </c>
      <c r="DF402">
        <v>1.339</v>
      </c>
      <c r="DG402">
        <v>0.082</v>
      </c>
      <c r="DH402">
        <v>-1.99</v>
      </c>
      <c r="DI402">
        <v>-0.032</v>
      </c>
      <c r="DJ402">
        <v>420</v>
      </c>
      <c r="DK402">
        <v>29</v>
      </c>
      <c r="DL402">
        <v>0.33</v>
      </c>
      <c r="DM402">
        <v>0.22</v>
      </c>
      <c r="DN402">
        <v>-35.0542675</v>
      </c>
      <c r="DO402">
        <v>-0.319151594746539</v>
      </c>
      <c r="DP402">
        <v>0.06299302892979505</v>
      </c>
      <c r="DQ402">
        <v>0</v>
      </c>
      <c r="DR402">
        <v>0.8202909249999999</v>
      </c>
      <c r="DS402">
        <v>-0.1085071857410895</v>
      </c>
      <c r="DT402">
        <v>0.010461259946554</v>
      </c>
      <c r="DU402">
        <v>0</v>
      </c>
      <c r="DV402">
        <v>0</v>
      </c>
      <c r="DW402">
        <v>2</v>
      </c>
      <c r="DX402" t="s">
        <v>365</v>
      </c>
      <c r="DY402">
        <v>2.98047</v>
      </c>
      <c r="DZ402">
        <v>2.71578</v>
      </c>
      <c r="EA402">
        <v>0.193178</v>
      </c>
      <c r="EB402">
        <v>0.194328</v>
      </c>
      <c r="EC402">
        <v>0.121554</v>
      </c>
      <c r="ED402">
        <v>0.116784</v>
      </c>
      <c r="EE402">
        <v>25568.4</v>
      </c>
      <c r="EF402">
        <v>25623.4</v>
      </c>
      <c r="EG402">
        <v>29468.8</v>
      </c>
      <c r="EH402">
        <v>29424.1</v>
      </c>
      <c r="EI402">
        <v>34295.6</v>
      </c>
      <c r="EJ402">
        <v>34523.3</v>
      </c>
      <c r="EK402">
        <v>41517.3</v>
      </c>
      <c r="EL402">
        <v>41916.6</v>
      </c>
      <c r="EM402">
        <v>1.94735</v>
      </c>
      <c r="EN402">
        <v>1.8833</v>
      </c>
      <c r="EO402">
        <v>0.200093</v>
      </c>
      <c r="EP402">
        <v>0</v>
      </c>
      <c r="EQ402">
        <v>31.7564</v>
      </c>
      <c r="ER402">
        <v>999.9</v>
      </c>
      <c r="ES402">
        <v>51</v>
      </c>
      <c r="ET402">
        <v>33.2</v>
      </c>
      <c r="EU402">
        <v>28.6519</v>
      </c>
      <c r="EV402">
        <v>63.1753</v>
      </c>
      <c r="EW402">
        <v>31.6587</v>
      </c>
      <c r="EX402">
        <v>1</v>
      </c>
      <c r="EY402">
        <v>0.097876</v>
      </c>
      <c r="EZ402">
        <v>-1.9416</v>
      </c>
      <c r="FA402">
        <v>20.3287</v>
      </c>
      <c r="FB402">
        <v>5.21549</v>
      </c>
      <c r="FC402">
        <v>12.0099</v>
      </c>
      <c r="FD402">
        <v>4.9885</v>
      </c>
      <c r="FE402">
        <v>3.2885</v>
      </c>
      <c r="FF402">
        <v>9999</v>
      </c>
      <c r="FG402">
        <v>9999</v>
      </c>
      <c r="FH402">
        <v>9999</v>
      </c>
      <c r="FI402">
        <v>999.9</v>
      </c>
      <c r="FJ402">
        <v>1.86764</v>
      </c>
      <c r="FK402">
        <v>1.86664</v>
      </c>
      <c r="FL402">
        <v>1.86609</v>
      </c>
      <c r="FM402">
        <v>1.866</v>
      </c>
      <c r="FN402">
        <v>1.86784</v>
      </c>
      <c r="FO402">
        <v>1.87028</v>
      </c>
      <c r="FP402">
        <v>1.86893</v>
      </c>
      <c r="FQ402">
        <v>1.87041</v>
      </c>
      <c r="FR402">
        <v>0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-5.89</v>
      </c>
      <c r="GF402">
        <v>-0.1041</v>
      </c>
      <c r="GG402">
        <v>-2.056217051124162</v>
      </c>
      <c r="GH402">
        <v>-0.003737517340571005</v>
      </c>
      <c r="GI402">
        <v>5.982085394622747E-07</v>
      </c>
      <c r="GJ402">
        <v>-1.391655459703326E-10</v>
      </c>
      <c r="GK402">
        <v>-0.1041177506153227</v>
      </c>
      <c r="GL402">
        <v>0</v>
      </c>
      <c r="GM402">
        <v>0</v>
      </c>
      <c r="GN402">
        <v>0</v>
      </c>
      <c r="GO402">
        <v>3</v>
      </c>
      <c r="GP402">
        <v>2314</v>
      </c>
      <c r="GQ402">
        <v>1</v>
      </c>
      <c r="GR402">
        <v>27</v>
      </c>
      <c r="GS402">
        <v>5610.1</v>
      </c>
      <c r="GT402">
        <v>5610</v>
      </c>
      <c r="GU402">
        <v>2.51587</v>
      </c>
      <c r="GV402">
        <v>2.20215</v>
      </c>
      <c r="GW402">
        <v>1.39771</v>
      </c>
      <c r="GX402">
        <v>2.34741</v>
      </c>
      <c r="GY402">
        <v>1.49536</v>
      </c>
      <c r="GZ402">
        <v>2.55127</v>
      </c>
      <c r="HA402">
        <v>38.5014</v>
      </c>
      <c r="HB402">
        <v>24.0612</v>
      </c>
      <c r="HC402">
        <v>18</v>
      </c>
      <c r="HD402">
        <v>531.429</v>
      </c>
      <c r="HE402">
        <v>444.473</v>
      </c>
      <c r="HF402">
        <v>34.7872</v>
      </c>
      <c r="HG402">
        <v>28.8133</v>
      </c>
      <c r="HH402">
        <v>29.9998</v>
      </c>
      <c r="HI402">
        <v>28.6493</v>
      </c>
      <c r="HJ402">
        <v>28.5638</v>
      </c>
      <c r="HK402">
        <v>50.3536</v>
      </c>
      <c r="HL402">
        <v>0</v>
      </c>
      <c r="HM402">
        <v>100</v>
      </c>
      <c r="HN402">
        <v>34.7575</v>
      </c>
      <c r="HO402">
        <v>1242.06</v>
      </c>
      <c r="HP402">
        <v>28.8482</v>
      </c>
      <c r="HQ402">
        <v>100.785</v>
      </c>
      <c r="HR402">
        <v>100.683</v>
      </c>
    </row>
    <row r="403" spans="1:226">
      <c r="A403">
        <v>387</v>
      </c>
      <c r="B403">
        <v>1678818383.6</v>
      </c>
      <c r="C403">
        <v>8064.5</v>
      </c>
      <c r="D403" t="s">
        <v>1135</v>
      </c>
      <c r="E403" t="s">
        <v>1136</v>
      </c>
      <c r="F403">
        <v>5</v>
      </c>
      <c r="G403" t="s">
        <v>796</v>
      </c>
      <c r="H403" t="s">
        <v>354</v>
      </c>
      <c r="I403">
        <v>1678818375.814285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1261.671005915276</v>
      </c>
      <c r="AK403">
        <v>1234.964181818182</v>
      </c>
      <c r="AL403">
        <v>3.449965888518163</v>
      </c>
      <c r="AM403">
        <v>64.510054253129</v>
      </c>
      <c r="AN403">
        <f>(AP403 - AO403 + BO403*1E3/(8.314*(BQ403+273.15)) * AR403/BN403 * AQ403) * BN403/(100*BB403) * 1000/(1000 - AP403)</f>
        <v>0</v>
      </c>
      <c r="AO403">
        <v>27.83237163888084</v>
      </c>
      <c r="AP403">
        <v>28.62160666666666</v>
      </c>
      <c r="AQ403">
        <v>-4.616558494696993E-05</v>
      </c>
      <c r="AR403">
        <v>112.3375655850338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3.21</v>
      </c>
      <c r="BC403">
        <v>0.5</v>
      </c>
      <c r="BD403" t="s">
        <v>355</v>
      </c>
      <c r="BE403">
        <v>2</v>
      </c>
      <c r="BF403" t="b">
        <v>1</v>
      </c>
      <c r="BG403">
        <v>1678818375.814285</v>
      </c>
      <c r="BH403">
        <v>1175.208571428572</v>
      </c>
      <c r="BI403">
        <v>1210.306071428571</v>
      </c>
      <c r="BJ403">
        <v>28.63915357142857</v>
      </c>
      <c r="BK403">
        <v>27.83310357142857</v>
      </c>
      <c r="BL403">
        <v>1181.074285714285</v>
      </c>
      <c r="BM403">
        <v>28.74327142857143</v>
      </c>
      <c r="BN403">
        <v>500.0666785714286</v>
      </c>
      <c r="BO403">
        <v>90.94524285714286</v>
      </c>
      <c r="BP403">
        <v>0.0999971142857143</v>
      </c>
      <c r="BQ403">
        <v>34.27298214285715</v>
      </c>
      <c r="BR403">
        <v>34.99724285714286</v>
      </c>
      <c r="BS403">
        <v>999.9000000000002</v>
      </c>
      <c r="BT403">
        <v>0</v>
      </c>
      <c r="BU403">
        <v>0</v>
      </c>
      <c r="BV403">
        <v>10004.6625</v>
      </c>
      <c r="BW403">
        <v>0</v>
      </c>
      <c r="BX403">
        <v>6.576279999999999</v>
      </c>
      <c r="BY403">
        <v>-35.0963</v>
      </c>
      <c r="BZ403">
        <v>1209.858214285714</v>
      </c>
      <c r="CA403">
        <v>1244.955714285714</v>
      </c>
      <c r="CB403">
        <v>0.8060463928571429</v>
      </c>
      <c r="CC403">
        <v>1210.306071428571</v>
      </c>
      <c r="CD403">
        <v>27.83310357142857</v>
      </c>
      <c r="CE403">
        <v>2.604594285714286</v>
      </c>
      <c r="CF403">
        <v>2.531286428571428</v>
      </c>
      <c r="CG403">
        <v>21.69527857142858</v>
      </c>
      <c r="CH403">
        <v>21.22908928571428</v>
      </c>
      <c r="CI403">
        <v>2000.0625</v>
      </c>
      <c r="CJ403">
        <v>0.9800038571428571</v>
      </c>
      <c r="CK403">
        <v>0.01999574285714286</v>
      </c>
      <c r="CL403">
        <v>0</v>
      </c>
      <c r="CM403">
        <v>2.289596428571429</v>
      </c>
      <c r="CN403">
        <v>0</v>
      </c>
      <c r="CO403">
        <v>9279.526071428571</v>
      </c>
      <c r="CP403">
        <v>16750</v>
      </c>
      <c r="CQ403">
        <v>39.56199999999999</v>
      </c>
      <c r="CR403">
        <v>40.1205</v>
      </c>
      <c r="CS403">
        <v>39.5</v>
      </c>
      <c r="CT403">
        <v>39.43257142857142</v>
      </c>
      <c r="CU403">
        <v>39.30757142857142</v>
      </c>
      <c r="CV403">
        <v>1960.07</v>
      </c>
      <c r="CW403">
        <v>39.9925</v>
      </c>
      <c r="CX403">
        <v>0</v>
      </c>
      <c r="CY403">
        <v>1678818388.5</v>
      </c>
      <c r="CZ403">
        <v>0</v>
      </c>
      <c r="DA403">
        <v>0</v>
      </c>
      <c r="DB403" t="s">
        <v>356</v>
      </c>
      <c r="DC403">
        <v>1678481775.6</v>
      </c>
      <c r="DD403">
        <v>1678481780.6</v>
      </c>
      <c r="DE403">
        <v>0</v>
      </c>
      <c r="DF403">
        <v>1.339</v>
      </c>
      <c r="DG403">
        <v>0.082</v>
      </c>
      <c r="DH403">
        <v>-1.99</v>
      </c>
      <c r="DI403">
        <v>-0.032</v>
      </c>
      <c r="DJ403">
        <v>420</v>
      </c>
      <c r="DK403">
        <v>29</v>
      </c>
      <c r="DL403">
        <v>0.33</v>
      </c>
      <c r="DM403">
        <v>0.22</v>
      </c>
      <c r="DN403">
        <v>-35.059275</v>
      </c>
      <c r="DO403">
        <v>-0.5308457786115981</v>
      </c>
      <c r="DP403">
        <v>0.06795396879506017</v>
      </c>
      <c r="DQ403">
        <v>0</v>
      </c>
      <c r="DR403">
        <v>0.8125930750000002</v>
      </c>
      <c r="DS403">
        <v>-0.1140565215759864</v>
      </c>
      <c r="DT403">
        <v>0.01101646390496402</v>
      </c>
      <c r="DU403">
        <v>0</v>
      </c>
      <c r="DV403">
        <v>0</v>
      </c>
      <c r="DW403">
        <v>2</v>
      </c>
      <c r="DX403" t="s">
        <v>365</v>
      </c>
      <c r="DY403">
        <v>2.98035</v>
      </c>
      <c r="DZ403">
        <v>2.71579</v>
      </c>
      <c r="EA403">
        <v>0.19488</v>
      </c>
      <c r="EB403">
        <v>0.195996</v>
      </c>
      <c r="EC403">
        <v>0.121513</v>
      </c>
      <c r="ED403">
        <v>0.116778</v>
      </c>
      <c r="EE403">
        <v>25513.9</v>
      </c>
      <c r="EF403">
        <v>25570.3</v>
      </c>
      <c r="EG403">
        <v>29468.2</v>
      </c>
      <c r="EH403">
        <v>29424.1</v>
      </c>
      <c r="EI403">
        <v>34296.6</v>
      </c>
      <c r="EJ403">
        <v>34523.9</v>
      </c>
      <c r="EK403">
        <v>41516.6</v>
      </c>
      <c r="EL403">
        <v>41916.9</v>
      </c>
      <c r="EM403">
        <v>1.94748</v>
      </c>
      <c r="EN403">
        <v>1.88302</v>
      </c>
      <c r="EO403">
        <v>0.199147</v>
      </c>
      <c r="EP403">
        <v>0</v>
      </c>
      <c r="EQ403">
        <v>31.7496</v>
      </c>
      <c r="ER403">
        <v>999.9</v>
      </c>
      <c r="ES403">
        <v>51.1</v>
      </c>
      <c r="ET403">
        <v>33.2</v>
      </c>
      <c r="EU403">
        <v>28.7075</v>
      </c>
      <c r="EV403">
        <v>63.0653</v>
      </c>
      <c r="EW403">
        <v>31.875</v>
      </c>
      <c r="EX403">
        <v>1</v>
      </c>
      <c r="EY403">
        <v>0.0979573</v>
      </c>
      <c r="EZ403">
        <v>-2.10877</v>
      </c>
      <c r="FA403">
        <v>20.3269</v>
      </c>
      <c r="FB403">
        <v>5.21564</v>
      </c>
      <c r="FC403">
        <v>12.0099</v>
      </c>
      <c r="FD403">
        <v>4.98855</v>
      </c>
      <c r="FE403">
        <v>3.28848</v>
      </c>
      <c r="FF403">
        <v>9999</v>
      </c>
      <c r="FG403">
        <v>9999</v>
      </c>
      <c r="FH403">
        <v>9999</v>
      </c>
      <c r="FI403">
        <v>999.9</v>
      </c>
      <c r="FJ403">
        <v>1.86759</v>
      </c>
      <c r="FK403">
        <v>1.86661</v>
      </c>
      <c r="FL403">
        <v>1.86606</v>
      </c>
      <c r="FM403">
        <v>1.866</v>
      </c>
      <c r="FN403">
        <v>1.86783</v>
      </c>
      <c r="FO403">
        <v>1.87027</v>
      </c>
      <c r="FP403">
        <v>1.86892</v>
      </c>
      <c r="FQ403">
        <v>1.87038</v>
      </c>
      <c r="FR403">
        <v>0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-5.95</v>
      </c>
      <c r="GF403">
        <v>-0.1041</v>
      </c>
      <c r="GG403">
        <v>-2.056217051124162</v>
      </c>
      <c r="GH403">
        <v>-0.003737517340571005</v>
      </c>
      <c r="GI403">
        <v>5.982085394622747E-07</v>
      </c>
      <c r="GJ403">
        <v>-1.391655459703326E-10</v>
      </c>
      <c r="GK403">
        <v>-0.1041177506153227</v>
      </c>
      <c r="GL403">
        <v>0</v>
      </c>
      <c r="GM403">
        <v>0</v>
      </c>
      <c r="GN403">
        <v>0</v>
      </c>
      <c r="GO403">
        <v>3</v>
      </c>
      <c r="GP403">
        <v>2314</v>
      </c>
      <c r="GQ403">
        <v>1</v>
      </c>
      <c r="GR403">
        <v>27</v>
      </c>
      <c r="GS403">
        <v>5610.1</v>
      </c>
      <c r="GT403">
        <v>5610.1</v>
      </c>
      <c r="GU403">
        <v>2.54517</v>
      </c>
      <c r="GV403">
        <v>2.20215</v>
      </c>
      <c r="GW403">
        <v>1.39648</v>
      </c>
      <c r="GX403">
        <v>2.34741</v>
      </c>
      <c r="GY403">
        <v>1.49536</v>
      </c>
      <c r="GZ403">
        <v>2.52441</v>
      </c>
      <c r="HA403">
        <v>38.5014</v>
      </c>
      <c r="HB403">
        <v>24.0612</v>
      </c>
      <c r="HC403">
        <v>18</v>
      </c>
      <c r="HD403">
        <v>531.5359999999999</v>
      </c>
      <c r="HE403">
        <v>444.323</v>
      </c>
      <c r="HF403">
        <v>34.743</v>
      </c>
      <c r="HG403">
        <v>28.8157</v>
      </c>
      <c r="HH403">
        <v>30.0002</v>
      </c>
      <c r="HI403">
        <v>28.6519</v>
      </c>
      <c r="HJ403">
        <v>28.5663</v>
      </c>
      <c r="HK403">
        <v>50.94</v>
      </c>
      <c r="HL403">
        <v>0</v>
      </c>
      <c r="HM403">
        <v>100</v>
      </c>
      <c r="HN403">
        <v>34.7567</v>
      </c>
      <c r="HO403">
        <v>1255.42</v>
      </c>
      <c r="HP403">
        <v>28.8482</v>
      </c>
      <c r="HQ403">
        <v>100.783</v>
      </c>
      <c r="HR403">
        <v>100.683</v>
      </c>
    </row>
    <row r="404" spans="1:226">
      <c r="A404">
        <v>388</v>
      </c>
      <c r="B404">
        <v>1678818388.6</v>
      </c>
      <c r="C404">
        <v>8069.5</v>
      </c>
      <c r="D404" t="s">
        <v>1137</v>
      </c>
      <c r="E404" t="s">
        <v>1138</v>
      </c>
      <c r="F404">
        <v>5</v>
      </c>
      <c r="G404" t="s">
        <v>796</v>
      </c>
      <c r="H404" t="s">
        <v>354</v>
      </c>
      <c r="I404">
        <v>1678818381.1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1278.889178691915</v>
      </c>
      <c r="AK404">
        <v>1252.273696969697</v>
      </c>
      <c r="AL404">
        <v>3.468873126882037</v>
      </c>
      <c r="AM404">
        <v>64.510054253129</v>
      </c>
      <c r="AN404">
        <f>(AP404 - AO404 + BO404*1E3/(8.314*(BQ404+273.15)) * AR404/BN404 * AQ404) * BN404/(100*BB404) * 1000/(1000 - AP404)</f>
        <v>0</v>
      </c>
      <c r="AO404">
        <v>27.83166289952897</v>
      </c>
      <c r="AP404">
        <v>28.61110363636363</v>
      </c>
      <c r="AQ404">
        <v>-2.608621352436705E-05</v>
      </c>
      <c r="AR404">
        <v>112.3375655850338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3.21</v>
      </c>
      <c r="BC404">
        <v>0.5</v>
      </c>
      <c r="BD404" t="s">
        <v>355</v>
      </c>
      <c r="BE404">
        <v>2</v>
      </c>
      <c r="BF404" t="b">
        <v>1</v>
      </c>
      <c r="BG404">
        <v>1678818381.1</v>
      </c>
      <c r="BH404">
        <v>1192.914074074074</v>
      </c>
      <c r="BI404">
        <v>1228.04</v>
      </c>
      <c r="BJ404">
        <v>28.62702962962963</v>
      </c>
      <c r="BK404">
        <v>27.83228148148148</v>
      </c>
      <c r="BL404">
        <v>1198.831851851852</v>
      </c>
      <c r="BM404">
        <v>28.73115555555555</v>
      </c>
      <c r="BN404">
        <v>500.0635925925926</v>
      </c>
      <c r="BO404">
        <v>90.94495185185187</v>
      </c>
      <c r="BP404">
        <v>0.100015337037037</v>
      </c>
      <c r="BQ404">
        <v>34.26756296296297</v>
      </c>
      <c r="BR404">
        <v>34.98414444444445</v>
      </c>
      <c r="BS404">
        <v>999.9000000000001</v>
      </c>
      <c r="BT404">
        <v>0</v>
      </c>
      <c r="BU404">
        <v>0</v>
      </c>
      <c r="BV404">
        <v>10006.1137037037</v>
      </c>
      <c r="BW404">
        <v>0</v>
      </c>
      <c r="BX404">
        <v>6.576279999999999</v>
      </c>
      <c r="BY404">
        <v>-35.12546296296297</v>
      </c>
      <c r="BZ404">
        <v>1228.07</v>
      </c>
      <c r="CA404">
        <v>1263.196666666666</v>
      </c>
      <c r="CB404">
        <v>0.7947615185185185</v>
      </c>
      <c r="CC404">
        <v>1228.04</v>
      </c>
      <c r="CD404">
        <v>27.83228148148148</v>
      </c>
      <c r="CE404">
        <v>2.603483333333333</v>
      </c>
      <c r="CF404">
        <v>2.531203333333333</v>
      </c>
      <c r="CG404">
        <v>21.6883074074074</v>
      </c>
      <c r="CH404">
        <v>21.22856296296296</v>
      </c>
      <c r="CI404">
        <v>2000.048148148148</v>
      </c>
      <c r="CJ404">
        <v>0.9800037777777776</v>
      </c>
      <c r="CK404">
        <v>0.01999582222222222</v>
      </c>
      <c r="CL404">
        <v>0</v>
      </c>
      <c r="CM404">
        <v>2.259503703703704</v>
      </c>
      <c r="CN404">
        <v>0</v>
      </c>
      <c r="CO404">
        <v>9278.227407407407</v>
      </c>
      <c r="CP404">
        <v>16749.8962962963</v>
      </c>
      <c r="CQ404">
        <v>39.56199999999999</v>
      </c>
      <c r="CR404">
        <v>40.12033333333333</v>
      </c>
      <c r="CS404">
        <v>39.5</v>
      </c>
      <c r="CT404">
        <v>39.4347037037037</v>
      </c>
      <c r="CU404">
        <v>39.3074074074074</v>
      </c>
      <c r="CV404">
        <v>1960.055925925926</v>
      </c>
      <c r="CW404">
        <v>39.99222222222222</v>
      </c>
      <c r="CX404">
        <v>0</v>
      </c>
      <c r="CY404">
        <v>1678818393.9</v>
      </c>
      <c r="CZ404">
        <v>0</v>
      </c>
      <c r="DA404">
        <v>0</v>
      </c>
      <c r="DB404" t="s">
        <v>356</v>
      </c>
      <c r="DC404">
        <v>1678481775.6</v>
      </c>
      <c r="DD404">
        <v>1678481780.6</v>
      </c>
      <c r="DE404">
        <v>0</v>
      </c>
      <c r="DF404">
        <v>1.339</v>
      </c>
      <c r="DG404">
        <v>0.082</v>
      </c>
      <c r="DH404">
        <v>-1.99</v>
      </c>
      <c r="DI404">
        <v>-0.032</v>
      </c>
      <c r="DJ404">
        <v>420</v>
      </c>
      <c r="DK404">
        <v>29</v>
      </c>
      <c r="DL404">
        <v>0.33</v>
      </c>
      <c r="DM404">
        <v>0.22</v>
      </c>
      <c r="DN404">
        <v>-35.10665</v>
      </c>
      <c r="DO404">
        <v>-0.3420810506566594</v>
      </c>
      <c r="DP404">
        <v>0.06645477785682505</v>
      </c>
      <c r="DQ404">
        <v>0</v>
      </c>
      <c r="DR404">
        <v>0.8005686750000001</v>
      </c>
      <c r="DS404">
        <v>-0.128935868667917</v>
      </c>
      <c r="DT404">
        <v>0.01243193855637065</v>
      </c>
      <c r="DU404">
        <v>0</v>
      </c>
      <c r="DV404">
        <v>0</v>
      </c>
      <c r="DW404">
        <v>2</v>
      </c>
      <c r="DX404" t="s">
        <v>365</v>
      </c>
      <c r="DY404">
        <v>2.98022</v>
      </c>
      <c r="DZ404">
        <v>2.71567</v>
      </c>
      <c r="EA404">
        <v>0.196582</v>
      </c>
      <c r="EB404">
        <v>0.197676</v>
      </c>
      <c r="EC404">
        <v>0.121484</v>
      </c>
      <c r="ED404">
        <v>0.116782</v>
      </c>
      <c r="EE404">
        <v>25460.4</v>
      </c>
      <c r="EF404">
        <v>25516.2</v>
      </c>
      <c r="EG404">
        <v>29468.8</v>
      </c>
      <c r="EH404">
        <v>29423.4</v>
      </c>
      <c r="EI404">
        <v>34298.1</v>
      </c>
      <c r="EJ404">
        <v>34523.2</v>
      </c>
      <c r="EK404">
        <v>41517</v>
      </c>
      <c r="EL404">
        <v>41916.2</v>
      </c>
      <c r="EM404">
        <v>1.9472</v>
      </c>
      <c r="EN404">
        <v>1.88307</v>
      </c>
      <c r="EO404">
        <v>0.199132</v>
      </c>
      <c r="EP404">
        <v>0</v>
      </c>
      <c r="EQ404">
        <v>31.7429</v>
      </c>
      <c r="ER404">
        <v>999.9</v>
      </c>
      <c r="ES404">
        <v>51.1</v>
      </c>
      <c r="ET404">
        <v>33.2</v>
      </c>
      <c r="EU404">
        <v>28.7085</v>
      </c>
      <c r="EV404">
        <v>63.2553</v>
      </c>
      <c r="EW404">
        <v>31.4303</v>
      </c>
      <c r="EX404">
        <v>1</v>
      </c>
      <c r="EY404">
        <v>0.0984146</v>
      </c>
      <c r="EZ404">
        <v>-2.22136</v>
      </c>
      <c r="FA404">
        <v>20.3253</v>
      </c>
      <c r="FB404">
        <v>5.21504</v>
      </c>
      <c r="FC404">
        <v>12.0099</v>
      </c>
      <c r="FD404">
        <v>4.98835</v>
      </c>
      <c r="FE404">
        <v>3.28842</v>
      </c>
      <c r="FF404">
        <v>9999</v>
      </c>
      <c r="FG404">
        <v>9999</v>
      </c>
      <c r="FH404">
        <v>9999</v>
      </c>
      <c r="FI404">
        <v>999.9</v>
      </c>
      <c r="FJ404">
        <v>1.8676</v>
      </c>
      <c r="FK404">
        <v>1.86661</v>
      </c>
      <c r="FL404">
        <v>1.86611</v>
      </c>
      <c r="FM404">
        <v>1.866</v>
      </c>
      <c r="FN404">
        <v>1.86785</v>
      </c>
      <c r="FO404">
        <v>1.87027</v>
      </c>
      <c r="FP404">
        <v>1.86893</v>
      </c>
      <c r="FQ404">
        <v>1.8704</v>
      </c>
      <c r="FR404">
        <v>0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-5.99</v>
      </c>
      <c r="GF404">
        <v>-0.1041</v>
      </c>
      <c r="GG404">
        <v>-2.056217051124162</v>
      </c>
      <c r="GH404">
        <v>-0.003737517340571005</v>
      </c>
      <c r="GI404">
        <v>5.982085394622747E-07</v>
      </c>
      <c r="GJ404">
        <v>-1.391655459703326E-10</v>
      </c>
      <c r="GK404">
        <v>-0.1041177506153227</v>
      </c>
      <c r="GL404">
        <v>0</v>
      </c>
      <c r="GM404">
        <v>0</v>
      </c>
      <c r="GN404">
        <v>0</v>
      </c>
      <c r="GO404">
        <v>3</v>
      </c>
      <c r="GP404">
        <v>2314</v>
      </c>
      <c r="GQ404">
        <v>1</v>
      </c>
      <c r="GR404">
        <v>27</v>
      </c>
      <c r="GS404">
        <v>5610.2</v>
      </c>
      <c r="GT404">
        <v>5610.1</v>
      </c>
      <c r="GU404">
        <v>2.56958</v>
      </c>
      <c r="GV404">
        <v>2.2229</v>
      </c>
      <c r="GW404">
        <v>1.39648</v>
      </c>
      <c r="GX404">
        <v>2.34619</v>
      </c>
      <c r="GY404">
        <v>1.49536</v>
      </c>
      <c r="GZ404">
        <v>2.46704</v>
      </c>
      <c r="HA404">
        <v>38.5014</v>
      </c>
      <c r="HB404">
        <v>24.0525</v>
      </c>
      <c r="HC404">
        <v>18</v>
      </c>
      <c r="HD404">
        <v>531.365</v>
      </c>
      <c r="HE404">
        <v>444.371</v>
      </c>
      <c r="HF404">
        <v>34.7398</v>
      </c>
      <c r="HG404">
        <v>28.818</v>
      </c>
      <c r="HH404">
        <v>30.0002</v>
      </c>
      <c r="HI404">
        <v>28.6536</v>
      </c>
      <c r="HJ404">
        <v>28.5686</v>
      </c>
      <c r="HK404">
        <v>51.4343</v>
      </c>
      <c r="HL404">
        <v>0</v>
      </c>
      <c r="HM404">
        <v>100</v>
      </c>
      <c r="HN404">
        <v>34.7784</v>
      </c>
      <c r="HO404">
        <v>1275.49</v>
      </c>
      <c r="HP404">
        <v>28.8482</v>
      </c>
      <c r="HQ404">
        <v>100.785</v>
      </c>
      <c r="HR404">
        <v>100.681</v>
      </c>
    </row>
    <row r="405" spans="1:226">
      <c r="A405">
        <v>389</v>
      </c>
      <c r="B405">
        <v>1678818393.6</v>
      </c>
      <c r="C405">
        <v>8074.5</v>
      </c>
      <c r="D405" t="s">
        <v>1139</v>
      </c>
      <c r="E405" t="s">
        <v>1140</v>
      </c>
      <c r="F405">
        <v>5</v>
      </c>
      <c r="G405" t="s">
        <v>796</v>
      </c>
      <c r="H405" t="s">
        <v>354</v>
      </c>
      <c r="I405">
        <v>1678818385.814285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1296.269322730968</v>
      </c>
      <c r="AK405">
        <v>1269.488666666666</v>
      </c>
      <c r="AL405">
        <v>3.418408740674105</v>
      </c>
      <c r="AM405">
        <v>64.510054253129</v>
      </c>
      <c r="AN405">
        <f>(AP405 - AO405 + BO405*1E3/(8.314*(BQ405+273.15)) * AR405/BN405 * AQ405) * BN405/(100*BB405) * 1000/(1000 - AP405)</f>
        <v>0</v>
      </c>
      <c r="AO405">
        <v>27.83039085575694</v>
      </c>
      <c r="AP405">
        <v>28.60256787878787</v>
      </c>
      <c r="AQ405">
        <v>-1.694258549923427E-05</v>
      </c>
      <c r="AR405">
        <v>112.3375655850338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3.21</v>
      </c>
      <c r="BC405">
        <v>0.5</v>
      </c>
      <c r="BD405" t="s">
        <v>355</v>
      </c>
      <c r="BE405">
        <v>2</v>
      </c>
      <c r="BF405" t="b">
        <v>1</v>
      </c>
      <c r="BG405">
        <v>1678818385.814285</v>
      </c>
      <c r="BH405">
        <v>1208.753928571429</v>
      </c>
      <c r="BI405">
        <v>1243.872142857143</v>
      </c>
      <c r="BJ405">
        <v>28.61641071428571</v>
      </c>
      <c r="BK405">
        <v>27.83163571428571</v>
      </c>
      <c r="BL405">
        <v>1214.717857142857</v>
      </c>
      <c r="BM405">
        <v>28.72052857142857</v>
      </c>
      <c r="BN405">
        <v>500.0680000000001</v>
      </c>
      <c r="BO405">
        <v>90.94477142857144</v>
      </c>
      <c r="BP405">
        <v>0.1000189285714286</v>
      </c>
      <c r="BQ405">
        <v>34.26213214285714</v>
      </c>
      <c r="BR405">
        <v>34.97669642857143</v>
      </c>
      <c r="BS405">
        <v>999.9000000000002</v>
      </c>
      <c r="BT405">
        <v>0</v>
      </c>
      <c r="BU405">
        <v>0</v>
      </c>
      <c r="BV405">
        <v>10005.53928571429</v>
      </c>
      <c r="BW405">
        <v>0</v>
      </c>
      <c r="BX405">
        <v>6.576279999999999</v>
      </c>
      <c r="BY405">
        <v>-35.11696071428572</v>
      </c>
      <c r="BZ405">
        <v>1244.363928571428</v>
      </c>
      <c r="CA405">
        <v>1279.481071428572</v>
      </c>
      <c r="CB405">
        <v>0.7847878214285714</v>
      </c>
      <c r="CC405">
        <v>1243.872142857143</v>
      </c>
      <c r="CD405">
        <v>27.83163571428571</v>
      </c>
      <c r="CE405">
        <v>2.602512142857143</v>
      </c>
      <c r="CF405">
        <v>2.53114</v>
      </c>
      <c r="CG405">
        <v>21.68220357142857</v>
      </c>
      <c r="CH405">
        <v>21.22814285714286</v>
      </c>
      <c r="CI405">
        <v>2000.011428571429</v>
      </c>
      <c r="CJ405">
        <v>0.9800037499999998</v>
      </c>
      <c r="CK405">
        <v>0.01999585</v>
      </c>
      <c r="CL405">
        <v>0</v>
      </c>
      <c r="CM405">
        <v>2.284232142857143</v>
      </c>
      <c r="CN405">
        <v>0</v>
      </c>
      <c r="CO405">
        <v>9276.764642857142</v>
      </c>
      <c r="CP405">
        <v>16749.59285714286</v>
      </c>
      <c r="CQ405">
        <v>39.56199999999999</v>
      </c>
      <c r="CR405">
        <v>40.125</v>
      </c>
      <c r="CS405">
        <v>39.5</v>
      </c>
      <c r="CT405">
        <v>39.4347857142857</v>
      </c>
      <c r="CU405">
        <v>39.312</v>
      </c>
      <c r="CV405">
        <v>1960.020357142857</v>
      </c>
      <c r="CW405">
        <v>39.99107142857143</v>
      </c>
      <c r="CX405">
        <v>0</v>
      </c>
      <c r="CY405">
        <v>1678818398.7</v>
      </c>
      <c r="CZ405">
        <v>0</v>
      </c>
      <c r="DA405">
        <v>0</v>
      </c>
      <c r="DB405" t="s">
        <v>356</v>
      </c>
      <c r="DC405">
        <v>1678481775.6</v>
      </c>
      <c r="DD405">
        <v>1678481780.6</v>
      </c>
      <c r="DE405">
        <v>0</v>
      </c>
      <c r="DF405">
        <v>1.339</v>
      </c>
      <c r="DG405">
        <v>0.082</v>
      </c>
      <c r="DH405">
        <v>-1.99</v>
      </c>
      <c r="DI405">
        <v>-0.032</v>
      </c>
      <c r="DJ405">
        <v>420</v>
      </c>
      <c r="DK405">
        <v>29</v>
      </c>
      <c r="DL405">
        <v>0.33</v>
      </c>
      <c r="DM405">
        <v>0.22</v>
      </c>
      <c r="DN405">
        <v>-35.1203325</v>
      </c>
      <c r="DO405">
        <v>-0.06143076923078797</v>
      </c>
      <c r="DP405">
        <v>0.06231675692580586</v>
      </c>
      <c r="DQ405">
        <v>1</v>
      </c>
      <c r="DR405">
        <v>0.790153375</v>
      </c>
      <c r="DS405">
        <v>-0.1285344878048796</v>
      </c>
      <c r="DT405">
        <v>0.01240475169982757</v>
      </c>
      <c r="DU405">
        <v>0</v>
      </c>
      <c r="DV405">
        <v>1</v>
      </c>
      <c r="DW405">
        <v>2</v>
      </c>
      <c r="DX405" t="s">
        <v>357</v>
      </c>
      <c r="DY405">
        <v>2.98028</v>
      </c>
      <c r="DZ405">
        <v>2.71559</v>
      </c>
      <c r="EA405">
        <v>0.198263</v>
      </c>
      <c r="EB405">
        <v>0.199305</v>
      </c>
      <c r="EC405">
        <v>0.121462</v>
      </c>
      <c r="ED405">
        <v>0.116776</v>
      </c>
      <c r="EE405">
        <v>25406.7</v>
      </c>
      <c r="EF405">
        <v>25464.3</v>
      </c>
      <c r="EG405">
        <v>29468.4</v>
      </c>
      <c r="EH405">
        <v>29423.4</v>
      </c>
      <c r="EI405">
        <v>34298.8</v>
      </c>
      <c r="EJ405">
        <v>34523.4</v>
      </c>
      <c r="EK405">
        <v>41516.7</v>
      </c>
      <c r="EL405">
        <v>41916.2</v>
      </c>
      <c r="EM405">
        <v>1.94737</v>
      </c>
      <c r="EN405">
        <v>1.8832</v>
      </c>
      <c r="EO405">
        <v>0.200599</v>
      </c>
      <c r="EP405">
        <v>0</v>
      </c>
      <c r="EQ405">
        <v>31.7356</v>
      </c>
      <c r="ER405">
        <v>999.9</v>
      </c>
      <c r="ES405">
        <v>51.1</v>
      </c>
      <c r="ET405">
        <v>33.2</v>
      </c>
      <c r="EU405">
        <v>28.707</v>
      </c>
      <c r="EV405">
        <v>62.9953</v>
      </c>
      <c r="EW405">
        <v>31.4824</v>
      </c>
      <c r="EX405">
        <v>1</v>
      </c>
      <c r="EY405">
        <v>0.0990803</v>
      </c>
      <c r="EZ405">
        <v>-2.3115</v>
      </c>
      <c r="FA405">
        <v>20.3242</v>
      </c>
      <c r="FB405">
        <v>5.21594</v>
      </c>
      <c r="FC405">
        <v>12.0099</v>
      </c>
      <c r="FD405">
        <v>4.9885</v>
      </c>
      <c r="FE405">
        <v>3.28863</v>
      </c>
      <c r="FF405">
        <v>9999</v>
      </c>
      <c r="FG405">
        <v>9999</v>
      </c>
      <c r="FH405">
        <v>9999</v>
      </c>
      <c r="FI405">
        <v>999.9</v>
      </c>
      <c r="FJ405">
        <v>1.86765</v>
      </c>
      <c r="FK405">
        <v>1.86662</v>
      </c>
      <c r="FL405">
        <v>1.86607</v>
      </c>
      <c r="FM405">
        <v>1.866</v>
      </c>
      <c r="FN405">
        <v>1.86785</v>
      </c>
      <c r="FO405">
        <v>1.87029</v>
      </c>
      <c r="FP405">
        <v>1.86895</v>
      </c>
      <c r="FQ405">
        <v>1.8704</v>
      </c>
      <c r="FR405">
        <v>0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-6.04</v>
      </c>
      <c r="GF405">
        <v>-0.1041</v>
      </c>
      <c r="GG405">
        <v>-2.056217051124162</v>
      </c>
      <c r="GH405">
        <v>-0.003737517340571005</v>
      </c>
      <c r="GI405">
        <v>5.982085394622747E-07</v>
      </c>
      <c r="GJ405">
        <v>-1.391655459703326E-10</v>
      </c>
      <c r="GK405">
        <v>-0.1041177506153227</v>
      </c>
      <c r="GL405">
        <v>0</v>
      </c>
      <c r="GM405">
        <v>0</v>
      </c>
      <c r="GN405">
        <v>0</v>
      </c>
      <c r="GO405">
        <v>3</v>
      </c>
      <c r="GP405">
        <v>2314</v>
      </c>
      <c r="GQ405">
        <v>1</v>
      </c>
      <c r="GR405">
        <v>27</v>
      </c>
      <c r="GS405">
        <v>5610.3</v>
      </c>
      <c r="GT405">
        <v>5610.2</v>
      </c>
      <c r="GU405">
        <v>2.6001</v>
      </c>
      <c r="GV405">
        <v>2.21069</v>
      </c>
      <c r="GW405">
        <v>1.39648</v>
      </c>
      <c r="GX405">
        <v>2.34985</v>
      </c>
      <c r="GY405">
        <v>1.49536</v>
      </c>
      <c r="GZ405">
        <v>2.49878</v>
      </c>
      <c r="HA405">
        <v>38.4769</v>
      </c>
      <c r="HB405">
        <v>24.0525</v>
      </c>
      <c r="HC405">
        <v>18</v>
      </c>
      <c r="HD405">
        <v>531.5069999999999</v>
      </c>
      <c r="HE405">
        <v>444.468</v>
      </c>
      <c r="HF405">
        <v>34.7655</v>
      </c>
      <c r="HG405">
        <v>28.8199</v>
      </c>
      <c r="HH405">
        <v>30.0006</v>
      </c>
      <c r="HI405">
        <v>28.6562</v>
      </c>
      <c r="HJ405">
        <v>28.5712</v>
      </c>
      <c r="HK405">
        <v>52.0175</v>
      </c>
      <c r="HL405">
        <v>0</v>
      </c>
      <c r="HM405">
        <v>100</v>
      </c>
      <c r="HN405">
        <v>34.7958</v>
      </c>
      <c r="HO405">
        <v>1288.85</v>
      </c>
      <c r="HP405">
        <v>28.8482</v>
      </c>
      <c r="HQ405">
        <v>100.784</v>
      </c>
      <c r="HR405">
        <v>100.681</v>
      </c>
    </row>
    <row r="406" spans="1:226">
      <c r="A406">
        <v>390</v>
      </c>
      <c r="B406">
        <v>1678818398.6</v>
      </c>
      <c r="C406">
        <v>8079.5</v>
      </c>
      <c r="D406" t="s">
        <v>1141</v>
      </c>
      <c r="E406" t="s">
        <v>1142</v>
      </c>
      <c r="F406">
        <v>5</v>
      </c>
      <c r="G406" t="s">
        <v>796</v>
      </c>
      <c r="H406" t="s">
        <v>354</v>
      </c>
      <c r="I406">
        <v>1678818391.1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1313.450167430049</v>
      </c>
      <c r="AK406">
        <v>1286.790909090909</v>
      </c>
      <c r="AL406">
        <v>3.455310194273238</v>
      </c>
      <c r="AM406">
        <v>64.510054253129</v>
      </c>
      <c r="AN406">
        <f>(AP406 - AO406 + BO406*1E3/(8.314*(BQ406+273.15)) * AR406/BN406 * AQ406) * BN406/(100*BB406) * 1000/(1000 - AP406)</f>
        <v>0</v>
      </c>
      <c r="AO406">
        <v>27.83151768152488</v>
      </c>
      <c r="AP406">
        <v>28.59545515151514</v>
      </c>
      <c r="AQ406">
        <v>-3.3665488816948E-05</v>
      </c>
      <c r="AR406">
        <v>112.3375655850338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3.21</v>
      </c>
      <c r="BC406">
        <v>0.5</v>
      </c>
      <c r="BD406" t="s">
        <v>355</v>
      </c>
      <c r="BE406">
        <v>2</v>
      </c>
      <c r="BF406" t="b">
        <v>1</v>
      </c>
      <c r="BG406">
        <v>1678818391.1</v>
      </c>
      <c r="BH406">
        <v>1226.505555555556</v>
      </c>
      <c r="BI406">
        <v>1261.605925925926</v>
      </c>
      <c r="BJ406">
        <v>28.60654444444445</v>
      </c>
      <c r="BK406">
        <v>27.83113333333333</v>
      </c>
      <c r="BL406">
        <v>1232.520740740741</v>
      </c>
      <c r="BM406">
        <v>28.71066296296296</v>
      </c>
      <c r="BN406">
        <v>500.0718888888889</v>
      </c>
      <c r="BO406">
        <v>90.9447962962963</v>
      </c>
      <c r="BP406">
        <v>0.09997939999999998</v>
      </c>
      <c r="BQ406">
        <v>34.25722222222222</v>
      </c>
      <c r="BR406">
        <v>34.97402592592592</v>
      </c>
      <c r="BS406">
        <v>999.9000000000001</v>
      </c>
      <c r="BT406">
        <v>0</v>
      </c>
      <c r="BU406">
        <v>0</v>
      </c>
      <c r="BV406">
        <v>10004.46888888889</v>
      </c>
      <c r="BW406">
        <v>0</v>
      </c>
      <c r="BX406">
        <v>6.576279999999999</v>
      </c>
      <c r="BY406">
        <v>-35.09935185185185</v>
      </c>
      <c r="BZ406">
        <v>1262.624814814815</v>
      </c>
      <c r="CA406">
        <v>1297.722592592593</v>
      </c>
      <c r="CB406">
        <v>0.7754225185185185</v>
      </c>
      <c r="CC406">
        <v>1261.605925925926</v>
      </c>
      <c r="CD406">
        <v>27.83113333333333</v>
      </c>
      <c r="CE406">
        <v>2.601615185185185</v>
      </c>
      <c r="CF406">
        <v>2.531095185185185</v>
      </c>
      <c r="CG406">
        <v>21.67657407407408</v>
      </c>
      <c r="CH406">
        <v>21.22785555555555</v>
      </c>
      <c r="CI406">
        <v>1999.987777777778</v>
      </c>
      <c r="CJ406">
        <v>0.9800037777777776</v>
      </c>
      <c r="CK406">
        <v>0.01999582222222222</v>
      </c>
      <c r="CL406">
        <v>0</v>
      </c>
      <c r="CM406">
        <v>2.2068</v>
      </c>
      <c r="CN406">
        <v>0</v>
      </c>
      <c r="CO406">
        <v>9275.158888888889</v>
      </c>
      <c r="CP406">
        <v>16749.39259259259</v>
      </c>
      <c r="CQ406">
        <v>39.56199999999999</v>
      </c>
      <c r="CR406">
        <v>40.125</v>
      </c>
      <c r="CS406">
        <v>39.5</v>
      </c>
      <c r="CT406">
        <v>39.4347037037037</v>
      </c>
      <c r="CU406">
        <v>39.312</v>
      </c>
      <c r="CV406">
        <v>1959.997407407408</v>
      </c>
      <c r="CW406">
        <v>39.99037037037037</v>
      </c>
      <c r="CX406">
        <v>0</v>
      </c>
      <c r="CY406">
        <v>1678818403.5</v>
      </c>
      <c r="CZ406">
        <v>0</v>
      </c>
      <c r="DA406">
        <v>0</v>
      </c>
      <c r="DB406" t="s">
        <v>356</v>
      </c>
      <c r="DC406">
        <v>1678481775.6</v>
      </c>
      <c r="DD406">
        <v>1678481780.6</v>
      </c>
      <c r="DE406">
        <v>0</v>
      </c>
      <c r="DF406">
        <v>1.339</v>
      </c>
      <c r="DG406">
        <v>0.082</v>
      </c>
      <c r="DH406">
        <v>-1.99</v>
      </c>
      <c r="DI406">
        <v>-0.032</v>
      </c>
      <c r="DJ406">
        <v>420</v>
      </c>
      <c r="DK406">
        <v>29</v>
      </c>
      <c r="DL406">
        <v>0.33</v>
      </c>
      <c r="DM406">
        <v>0.22</v>
      </c>
      <c r="DN406">
        <v>-35.1050775</v>
      </c>
      <c r="DO406">
        <v>0.1659320825515745</v>
      </c>
      <c r="DP406">
        <v>0.07283269350882185</v>
      </c>
      <c r="DQ406">
        <v>0</v>
      </c>
      <c r="DR406">
        <v>0.7807081</v>
      </c>
      <c r="DS406">
        <v>-0.1073517523452179</v>
      </c>
      <c r="DT406">
        <v>0.01046017380543937</v>
      </c>
      <c r="DU406">
        <v>0</v>
      </c>
      <c r="DV406">
        <v>0</v>
      </c>
      <c r="DW406">
        <v>2</v>
      </c>
      <c r="DX406" t="s">
        <v>365</v>
      </c>
      <c r="DY406">
        <v>2.98021</v>
      </c>
      <c r="DZ406">
        <v>2.71573</v>
      </c>
      <c r="EA406">
        <v>0.199927</v>
      </c>
      <c r="EB406">
        <v>0.200919</v>
      </c>
      <c r="EC406">
        <v>0.121435</v>
      </c>
      <c r="ED406">
        <v>0.116774</v>
      </c>
      <c r="EE406">
        <v>25353.5</v>
      </c>
      <c r="EF406">
        <v>25413.2</v>
      </c>
      <c r="EG406">
        <v>29467.8</v>
      </c>
      <c r="EH406">
        <v>29423.7</v>
      </c>
      <c r="EI406">
        <v>34299.4</v>
      </c>
      <c r="EJ406">
        <v>34524</v>
      </c>
      <c r="EK406">
        <v>41516.1</v>
      </c>
      <c r="EL406">
        <v>41916.8</v>
      </c>
      <c r="EM406">
        <v>1.94722</v>
      </c>
      <c r="EN406">
        <v>1.88342</v>
      </c>
      <c r="EO406">
        <v>0.200592</v>
      </c>
      <c r="EP406">
        <v>0</v>
      </c>
      <c r="EQ406">
        <v>31.7275</v>
      </c>
      <c r="ER406">
        <v>999.9</v>
      </c>
      <c r="ES406">
        <v>51.1</v>
      </c>
      <c r="ET406">
        <v>33.2</v>
      </c>
      <c r="EU406">
        <v>28.7076</v>
      </c>
      <c r="EV406">
        <v>63.0653</v>
      </c>
      <c r="EW406">
        <v>31.6506</v>
      </c>
      <c r="EX406">
        <v>1</v>
      </c>
      <c r="EY406">
        <v>0.0991997</v>
      </c>
      <c r="EZ406">
        <v>-2.32647</v>
      </c>
      <c r="FA406">
        <v>20.324</v>
      </c>
      <c r="FB406">
        <v>5.21639</v>
      </c>
      <c r="FC406">
        <v>12.0099</v>
      </c>
      <c r="FD406">
        <v>4.98865</v>
      </c>
      <c r="FE406">
        <v>3.28858</v>
      </c>
      <c r="FF406">
        <v>9999</v>
      </c>
      <c r="FG406">
        <v>9999</v>
      </c>
      <c r="FH406">
        <v>9999</v>
      </c>
      <c r="FI406">
        <v>999.9</v>
      </c>
      <c r="FJ406">
        <v>1.86764</v>
      </c>
      <c r="FK406">
        <v>1.86661</v>
      </c>
      <c r="FL406">
        <v>1.86608</v>
      </c>
      <c r="FM406">
        <v>1.866</v>
      </c>
      <c r="FN406">
        <v>1.86785</v>
      </c>
      <c r="FO406">
        <v>1.87027</v>
      </c>
      <c r="FP406">
        <v>1.86893</v>
      </c>
      <c r="FQ406">
        <v>1.87041</v>
      </c>
      <c r="FR406">
        <v>0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-6.09</v>
      </c>
      <c r="GF406">
        <v>-0.1042</v>
      </c>
      <c r="GG406">
        <v>-2.056217051124162</v>
      </c>
      <c r="GH406">
        <v>-0.003737517340571005</v>
      </c>
      <c r="GI406">
        <v>5.982085394622747E-07</v>
      </c>
      <c r="GJ406">
        <v>-1.391655459703326E-10</v>
      </c>
      <c r="GK406">
        <v>-0.1041177506153227</v>
      </c>
      <c r="GL406">
        <v>0</v>
      </c>
      <c r="GM406">
        <v>0</v>
      </c>
      <c r="GN406">
        <v>0</v>
      </c>
      <c r="GO406">
        <v>3</v>
      </c>
      <c r="GP406">
        <v>2314</v>
      </c>
      <c r="GQ406">
        <v>1</v>
      </c>
      <c r="GR406">
        <v>27</v>
      </c>
      <c r="GS406">
        <v>5610.4</v>
      </c>
      <c r="GT406">
        <v>5610.3</v>
      </c>
      <c r="GU406">
        <v>2.62451</v>
      </c>
      <c r="GV406">
        <v>2.20093</v>
      </c>
      <c r="GW406">
        <v>1.39648</v>
      </c>
      <c r="GX406">
        <v>2.34741</v>
      </c>
      <c r="GY406">
        <v>1.49536</v>
      </c>
      <c r="GZ406">
        <v>2.53052</v>
      </c>
      <c r="HA406">
        <v>38.4769</v>
      </c>
      <c r="HB406">
        <v>24.07</v>
      </c>
      <c r="HC406">
        <v>18</v>
      </c>
      <c r="HD406">
        <v>531.425</v>
      </c>
      <c r="HE406">
        <v>444.623</v>
      </c>
      <c r="HF406">
        <v>34.7917</v>
      </c>
      <c r="HG406">
        <v>28.8217</v>
      </c>
      <c r="HH406">
        <v>30.0003</v>
      </c>
      <c r="HI406">
        <v>28.6584</v>
      </c>
      <c r="HJ406">
        <v>28.5735</v>
      </c>
      <c r="HK406">
        <v>52.5218</v>
      </c>
      <c r="HL406">
        <v>0</v>
      </c>
      <c r="HM406">
        <v>100</v>
      </c>
      <c r="HN406">
        <v>34.8112</v>
      </c>
      <c r="HO406">
        <v>1308.88</v>
      </c>
      <c r="HP406">
        <v>28.8482</v>
      </c>
      <c r="HQ406">
        <v>100.782</v>
      </c>
      <c r="HR406">
        <v>100.682</v>
      </c>
    </row>
    <row r="407" spans="1:226">
      <c r="A407">
        <v>391</v>
      </c>
      <c r="B407">
        <v>1678818403.6</v>
      </c>
      <c r="C407">
        <v>8084.5</v>
      </c>
      <c r="D407" t="s">
        <v>1143</v>
      </c>
      <c r="E407" t="s">
        <v>1144</v>
      </c>
      <c r="F407">
        <v>5</v>
      </c>
      <c r="G407" t="s">
        <v>796</v>
      </c>
      <c r="H407" t="s">
        <v>354</v>
      </c>
      <c r="I407">
        <v>1678818395.814285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1330.494563347178</v>
      </c>
      <c r="AK407">
        <v>1303.924909090909</v>
      </c>
      <c r="AL407">
        <v>3.42309914350895</v>
      </c>
      <c r="AM407">
        <v>64.510054253129</v>
      </c>
      <c r="AN407">
        <f>(AP407 - AO407 + BO407*1E3/(8.314*(BQ407+273.15)) * AR407/BN407 * AQ407) * BN407/(100*BB407) * 1000/(1000 - AP407)</f>
        <v>0</v>
      </c>
      <c r="AO407">
        <v>27.82952737994231</v>
      </c>
      <c r="AP407">
        <v>28.58661090909091</v>
      </c>
      <c r="AQ407">
        <v>-2.149446419548153E-05</v>
      </c>
      <c r="AR407">
        <v>112.3375655850338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3.21</v>
      </c>
      <c r="BC407">
        <v>0.5</v>
      </c>
      <c r="BD407" t="s">
        <v>355</v>
      </c>
      <c r="BE407">
        <v>2</v>
      </c>
      <c r="BF407" t="b">
        <v>1</v>
      </c>
      <c r="BG407">
        <v>1678818395.814285</v>
      </c>
      <c r="BH407">
        <v>1242.320357142857</v>
      </c>
      <c r="BI407">
        <v>1277.370714285714</v>
      </c>
      <c r="BJ407">
        <v>28.59874285714285</v>
      </c>
      <c r="BK407">
        <v>27.83079285714286</v>
      </c>
      <c r="BL407">
        <v>1248.380714285714</v>
      </c>
      <c r="BM407">
        <v>28.70286071428572</v>
      </c>
      <c r="BN407">
        <v>500.0678928571428</v>
      </c>
      <c r="BO407">
        <v>90.94459642857143</v>
      </c>
      <c r="BP407">
        <v>0.09997063928571427</v>
      </c>
      <c r="BQ407">
        <v>34.2554392857143</v>
      </c>
      <c r="BR407">
        <v>34.97836785714286</v>
      </c>
      <c r="BS407">
        <v>999.9000000000002</v>
      </c>
      <c r="BT407">
        <v>0</v>
      </c>
      <c r="BU407">
        <v>0</v>
      </c>
      <c r="BV407">
        <v>10000.89428571429</v>
      </c>
      <c r="BW407">
        <v>0</v>
      </c>
      <c r="BX407">
        <v>6.576279999999999</v>
      </c>
      <c r="BY407">
        <v>-35.04982142857143</v>
      </c>
      <c r="BZ407">
        <v>1278.894285714286</v>
      </c>
      <c r="CA407">
        <v>1313.939285714286</v>
      </c>
      <c r="CB407">
        <v>0.7679588571428572</v>
      </c>
      <c r="CC407">
        <v>1277.370714285714</v>
      </c>
      <c r="CD407">
        <v>27.83079285714286</v>
      </c>
      <c r="CE407">
        <v>2.600900357142857</v>
      </c>
      <c r="CF407">
        <v>2.531058928571428</v>
      </c>
      <c r="CG407">
        <v>21.67208214285714</v>
      </c>
      <c r="CH407">
        <v>21.22760714285715</v>
      </c>
      <c r="CI407">
        <v>1999.993928571429</v>
      </c>
      <c r="CJ407">
        <v>0.98000375</v>
      </c>
      <c r="CK407">
        <v>0.01999585</v>
      </c>
      <c r="CL407">
        <v>0</v>
      </c>
      <c r="CM407">
        <v>2.207742857142857</v>
      </c>
      <c r="CN407">
        <v>0</v>
      </c>
      <c r="CO407">
        <v>9273.869642857144</v>
      </c>
      <c r="CP407">
        <v>16749.43928571429</v>
      </c>
      <c r="CQ407">
        <v>39.56199999999999</v>
      </c>
      <c r="CR407">
        <v>40.125</v>
      </c>
      <c r="CS407">
        <v>39.5</v>
      </c>
      <c r="CT407">
        <v>39.43699999999999</v>
      </c>
      <c r="CU407">
        <v>39.312</v>
      </c>
      <c r="CV407">
        <v>1960.003214285714</v>
      </c>
      <c r="CW407">
        <v>39.99071428571428</v>
      </c>
      <c r="CX407">
        <v>0</v>
      </c>
      <c r="CY407">
        <v>1678818408.9</v>
      </c>
      <c r="CZ407">
        <v>0</v>
      </c>
      <c r="DA407">
        <v>0</v>
      </c>
      <c r="DB407" t="s">
        <v>356</v>
      </c>
      <c r="DC407">
        <v>1678481775.6</v>
      </c>
      <c r="DD407">
        <v>1678481780.6</v>
      </c>
      <c r="DE407">
        <v>0</v>
      </c>
      <c r="DF407">
        <v>1.339</v>
      </c>
      <c r="DG407">
        <v>0.082</v>
      </c>
      <c r="DH407">
        <v>-1.99</v>
      </c>
      <c r="DI407">
        <v>-0.032</v>
      </c>
      <c r="DJ407">
        <v>420</v>
      </c>
      <c r="DK407">
        <v>29</v>
      </c>
      <c r="DL407">
        <v>0.33</v>
      </c>
      <c r="DM407">
        <v>0.22</v>
      </c>
      <c r="DN407">
        <v>-35.07413</v>
      </c>
      <c r="DO407">
        <v>0.6862378986867336</v>
      </c>
      <c r="DP407">
        <v>0.1015272283675668</v>
      </c>
      <c r="DQ407">
        <v>0</v>
      </c>
      <c r="DR407">
        <v>0.7736434250000001</v>
      </c>
      <c r="DS407">
        <v>-0.09481745966229094</v>
      </c>
      <c r="DT407">
        <v>0.009204489138152916</v>
      </c>
      <c r="DU407">
        <v>1</v>
      </c>
      <c r="DV407">
        <v>1</v>
      </c>
      <c r="DW407">
        <v>2</v>
      </c>
      <c r="DX407" t="s">
        <v>357</v>
      </c>
      <c r="DY407">
        <v>2.98037</v>
      </c>
      <c r="DZ407">
        <v>2.71566</v>
      </c>
      <c r="EA407">
        <v>0.201573</v>
      </c>
      <c r="EB407">
        <v>0.202556</v>
      </c>
      <c r="EC407">
        <v>0.121409</v>
      </c>
      <c r="ED407">
        <v>0.11677</v>
      </c>
      <c r="EE407">
        <v>25301.1</v>
      </c>
      <c r="EF407">
        <v>25360.6</v>
      </c>
      <c r="EG407">
        <v>29467.6</v>
      </c>
      <c r="EH407">
        <v>29423.1</v>
      </c>
      <c r="EI407">
        <v>34300.2</v>
      </c>
      <c r="EJ407">
        <v>34523.6</v>
      </c>
      <c r="EK407">
        <v>41515.7</v>
      </c>
      <c r="EL407">
        <v>41916</v>
      </c>
      <c r="EM407">
        <v>1.94732</v>
      </c>
      <c r="EN407">
        <v>1.88342</v>
      </c>
      <c r="EO407">
        <v>0.201732</v>
      </c>
      <c r="EP407">
        <v>0</v>
      </c>
      <c r="EQ407">
        <v>31.7189</v>
      </c>
      <c r="ER407">
        <v>999.9</v>
      </c>
      <c r="ES407">
        <v>51</v>
      </c>
      <c r="ET407">
        <v>33.2</v>
      </c>
      <c r="EU407">
        <v>28.6512</v>
      </c>
      <c r="EV407">
        <v>63.2553</v>
      </c>
      <c r="EW407">
        <v>31.7067</v>
      </c>
      <c r="EX407">
        <v>1</v>
      </c>
      <c r="EY407">
        <v>0.0994385</v>
      </c>
      <c r="EZ407">
        <v>-2.33573</v>
      </c>
      <c r="FA407">
        <v>20.3242</v>
      </c>
      <c r="FB407">
        <v>5.21609</v>
      </c>
      <c r="FC407">
        <v>12.0099</v>
      </c>
      <c r="FD407">
        <v>4.98875</v>
      </c>
      <c r="FE407">
        <v>3.2886</v>
      </c>
      <c r="FF407">
        <v>9999</v>
      </c>
      <c r="FG407">
        <v>9999</v>
      </c>
      <c r="FH407">
        <v>9999</v>
      </c>
      <c r="FI407">
        <v>999.9</v>
      </c>
      <c r="FJ407">
        <v>1.86759</v>
      </c>
      <c r="FK407">
        <v>1.86662</v>
      </c>
      <c r="FL407">
        <v>1.86607</v>
      </c>
      <c r="FM407">
        <v>1.866</v>
      </c>
      <c r="FN407">
        <v>1.86784</v>
      </c>
      <c r="FO407">
        <v>1.87027</v>
      </c>
      <c r="FP407">
        <v>1.86891</v>
      </c>
      <c r="FQ407">
        <v>1.87041</v>
      </c>
      <c r="FR407">
        <v>0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-6.14</v>
      </c>
      <c r="GF407">
        <v>-0.1042</v>
      </c>
      <c r="GG407">
        <v>-2.056217051124162</v>
      </c>
      <c r="GH407">
        <v>-0.003737517340571005</v>
      </c>
      <c r="GI407">
        <v>5.982085394622747E-07</v>
      </c>
      <c r="GJ407">
        <v>-1.391655459703326E-10</v>
      </c>
      <c r="GK407">
        <v>-0.1041177506153227</v>
      </c>
      <c r="GL407">
        <v>0</v>
      </c>
      <c r="GM407">
        <v>0</v>
      </c>
      <c r="GN407">
        <v>0</v>
      </c>
      <c r="GO407">
        <v>3</v>
      </c>
      <c r="GP407">
        <v>2314</v>
      </c>
      <c r="GQ407">
        <v>1</v>
      </c>
      <c r="GR407">
        <v>27</v>
      </c>
      <c r="GS407">
        <v>5610.5</v>
      </c>
      <c r="GT407">
        <v>5610.4</v>
      </c>
      <c r="GU407">
        <v>2.65381</v>
      </c>
      <c r="GV407">
        <v>2.20947</v>
      </c>
      <c r="GW407">
        <v>1.39648</v>
      </c>
      <c r="GX407">
        <v>2.34985</v>
      </c>
      <c r="GY407">
        <v>1.49536</v>
      </c>
      <c r="GZ407">
        <v>2.44019</v>
      </c>
      <c r="HA407">
        <v>38.4769</v>
      </c>
      <c r="HB407">
        <v>24.0525</v>
      </c>
      <c r="HC407">
        <v>18</v>
      </c>
      <c r="HD407">
        <v>531.515</v>
      </c>
      <c r="HE407">
        <v>444.642</v>
      </c>
      <c r="HF407">
        <v>34.813</v>
      </c>
      <c r="HG407">
        <v>28.8236</v>
      </c>
      <c r="HH407">
        <v>30.0003</v>
      </c>
      <c r="HI407">
        <v>28.661</v>
      </c>
      <c r="HJ407">
        <v>28.576</v>
      </c>
      <c r="HK407">
        <v>53.0964</v>
      </c>
      <c r="HL407">
        <v>0</v>
      </c>
      <c r="HM407">
        <v>100</v>
      </c>
      <c r="HN407">
        <v>34.8266</v>
      </c>
      <c r="HO407">
        <v>1322.26</v>
      </c>
      <c r="HP407">
        <v>28.8482</v>
      </c>
      <c r="HQ407">
        <v>100.781</v>
      </c>
      <c r="HR407">
        <v>100.68</v>
      </c>
    </row>
    <row r="408" spans="1:226">
      <c r="A408">
        <v>392</v>
      </c>
      <c r="B408">
        <v>1678818408.6</v>
      </c>
      <c r="C408">
        <v>8089.5</v>
      </c>
      <c r="D408" t="s">
        <v>1145</v>
      </c>
      <c r="E408" t="s">
        <v>1146</v>
      </c>
      <c r="F408">
        <v>5</v>
      </c>
      <c r="G408" t="s">
        <v>796</v>
      </c>
      <c r="H408" t="s">
        <v>354</v>
      </c>
      <c r="I408">
        <v>1678818401.1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1347.813397012741</v>
      </c>
      <c r="AK408">
        <v>1321.001454545455</v>
      </c>
      <c r="AL408">
        <v>3.413764018851466</v>
      </c>
      <c r="AM408">
        <v>64.510054253129</v>
      </c>
      <c r="AN408">
        <f>(AP408 - AO408 + BO408*1E3/(8.314*(BQ408+273.15)) * AR408/BN408 * AQ408) * BN408/(100*BB408) * 1000/(1000 - AP408)</f>
        <v>0</v>
      </c>
      <c r="AO408">
        <v>27.82779272188358</v>
      </c>
      <c r="AP408">
        <v>28.57675515151514</v>
      </c>
      <c r="AQ408">
        <v>-2.46812276712597E-05</v>
      </c>
      <c r="AR408">
        <v>112.3375655850338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3.21</v>
      </c>
      <c r="BC408">
        <v>0.5</v>
      </c>
      <c r="BD408" t="s">
        <v>355</v>
      </c>
      <c r="BE408">
        <v>2</v>
      </c>
      <c r="BF408" t="b">
        <v>1</v>
      </c>
      <c r="BG408">
        <v>1678818401.1</v>
      </c>
      <c r="BH408">
        <v>1259.975555555556</v>
      </c>
      <c r="BI408">
        <v>1295.010740740741</v>
      </c>
      <c r="BJ408">
        <v>28.59007777777778</v>
      </c>
      <c r="BK408">
        <v>27.82989259259259</v>
      </c>
      <c r="BL408">
        <v>1266.087407407407</v>
      </c>
      <c r="BM408">
        <v>28.69419259259259</v>
      </c>
      <c r="BN408">
        <v>500.0693333333333</v>
      </c>
      <c r="BO408">
        <v>90.94397037037039</v>
      </c>
      <c r="BP408">
        <v>0.09996977777777777</v>
      </c>
      <c r="BQ408">
        <v>34.25351481481481</v>
      </c>
      <c r="BR408">
        <v>34.97527777777778</v>
      </c>
      <c r="BS408">
        <v>999.9000000000001</v>
      </c>
      <c r="BT408">
        <v>0</v>
      </c>
      <c r="BU408">
        <v>0</v>
      </c>
      <c r="BV408">
        <v>10005.93037037037</v>
      </c>
      <c r="BW408">
        <v>0</v>
      </c>
      <c r="BX408">
        <v>6.576279999999999</v>
      </c>
      <c r="BY408">
        <v>-35.03525185185185</v>
      </c>
      <c r="BZ408">
        <v>1297.057407407407</v>
      </c>
      <c r="CA408">
        <v>1332.082592592592</v>
      </c>
      <c r="CB408">
        <v>0.7601901851851851</v>
      </c>
      <c r="CC408">
        <v>1295.010740740741</v>
      </c>
      <c r="CD408">
        <v>27.82989259259259</v>
      </c>
      <c r="CE408">
        <v>2.600094814814815</v>
      </c>
      <c r="CF408">
        <v>2.53096037037037</v>
      </c>
      <c r="CG408">
        <v>21.66701851851852</v>
      </c>
      <c r="CH408">
        <v>21.22697407407407</v>
      </c>
      <c r="CI408">
        <v>2000.007407407408</v>
      </c>
      <c r="CJ408">
        <v>0.9800037777777776</v>
      </c>
      <c r="CK408">
        <v>0.01999582222222222</v>
      </c>
      <c r="CL408">
        <v>0</v>
      </c>
      <c r="CM408">
        <v>2.220344444444445</v>
      </c>
      <c r="CN408">
        <v>0</v>
      </c>
      <c r="CO408">
        <v>9272.458518518521</v>
      </c>
      <c r="CP408">
        <v>16749.55185185185</v>
      </c>
      <c r="CQ408">
        <v>39.56199999999999</v>
      </c>
      <c r="CR408">
        <v>40.125</v>
      </c>
      <c r="CS408">
        <v>39.5</v>
      </c>
      <c r="CT408">
        <v>39.43699999999999</v>
      </c>
      <c r="CU408">
        <v>39.312</v>
      </c>
      <c r="CV408">
        <v>1960.016296296296</v>
      </c>
      <c r="CW408">
        <v>39.99111111111111</v>
      </c>
      <c r="CX408">
        <v>0</v>
      </c>
      <c r="CY408">
        <v>1678818413.7</v>
      </c>
      <c r="CZ408">
        <v>0</v>
      </c>
      <c r="DA408">
        <v>0</v>
      </c>
      <c r="DB408" t="s">
        <v>356</v>
      </c>
      <c r="DC408">
        <v>1678481775.6</v>
      </c>
      <c r="DD408">
        <v>1678481780.6</v>
      </c>
      <c r="DE408">
        <v>0</v>
      </c>
      <c r="DF408">
        <v>1.339</v>
      </c>
      <c r="DG408">
        <v>0.082</v>
      </c>
      <c r="DH408">
        <v>-1.99</v>
      </c>
      <c r="DI408">
        <v>-0.032</v>
      </c>
      <c r="DJ408">
        <v>420</v>
      </c>
      <c r="DK408">
        <v>29</v>
      </c>
      <c r="DL408">
        <v>0.33</v>
      </c>
      <c r="DM408">
        <v>0.22</v>
      </c>
      <c r="DN408">
        <v>-35.0625575</v>
      </c>
      <c r="DO408">
        <v>0.2484078799250401</v>
      </c>
      <c r="DP408">
        <v>0.1090718934636693</v>
      </c>
      <c r="DQ408">
        <v>0</v>
      </c>
      <c r="DR408">
        <v>0.7640549</v>
      </c>
      <c r="DS408">
        <v>-0.08959936210131561</v>
      </c>
      <c r="DT408">
        <v>0.008664466327477999</v>
      </c>
      <c r="DU408">
        <v>1</v>
      </c>
      <c r="DV408">
        <v>1</v>
      </c>
      <c r="DW408">
        <v>2</v>
      </c>
      <c r="DX408" t="s">
        <v>357</v>
      </c>
      <c r="DY408">
        <v>2.98043</v>
      </c>
      <c r="DZ408">
        <v>2.71568</v>
      </c>
      <c r="EA408">
        <v>0.203197</v>
      </c>
      <c r="EB408">
        <v>0.204119</v>
      </c>
      <c r="EC408">
        <v>0.12138</v>
      </c>
      <c r="ED408">
        <v>0.116761</v>
      </c>
      <c r="EE408">
        <v>25250</v>
      </c>
      <c r="EF408">
        <v>25310.6</v>
      </c>
      <c r="EG408">
        <v>29468.1</v>
      </c>
      <c r="EH408">
        <v>29422.9</v>
      </c>
      <c r="EI408">
        <v>34301.9</v>
      </c>
      <c r="EJ408">
        <v>34523.6</v>
      </c>
      <c r="EK408">
        <v>41516.4</v>
      </c>
      <c r="EL408">
        <v>41915.6</v>
      </c>
      <c r="EM408">
        <v>1.94718</v>
      </c>
      <c r="EN408">
        <v>1.88323</v>
      </c>
      <c r="EO408">
        <v>0.201061</v>
      </c>
      <c r="EP408">
        <v>0</v>
      </c>
      <c r="EQ408">
        <v>31.7122</v>
      </c>
      <c r="ER408">
        <v>999.9</v>
      </c>
      <c r="ES408">
        <v>51.1</v>
      </c>
      <c r="ET408">
        <v>33.2</v>
      </c>
      <c r="EU408">
        <v>28.7092</v>
      </c>
      <c r="EV408">
        <v>63.2653</v>
      </c>
      <c r="EW408">
        <v>31.3221</v>
      </c>
      <c r="EX408">
        <v>1</v>
      </c>
      <c r="EY408">
        <v>0.0995935</v>
      </c>
      <c r="EZ408">
        <v>-2.33704</v>
      </c>
      <c r="FA408">
        <v>20.3236</v>
      </c>
      <c r="FB408">
        <v>5.21714</v>
      </c>
      <c r="FC408">
        <v>12.0099</v>
      </c>
      <c r="FD408">
        <v>4.98855</v>
      </c>
      <c r="FE408">
        <v>3.2886</v>
      </c>
      <c r="FF408">
        <v>9999</v>
      </c>
      <c r="FG408">
        <v>9999</v>
      </c>
      <c r="FH408">
        <v>9999</v>
      </c>
      <c r="FI408">
        <v>999.9</v>
      </c>
      <c r="FJ408">
        <v>1.86764</v>
      </c>
      <c r="FK408">
        <v>1.86661</v>
      </c>
      <c r="FL408">
        <v>1.86608</v>
      </c>
      <c r="FM408">
        <v>1.866</v>
      </c>
      <c r="FN408">
        <v>1.86783</v>
      </c>
      <c r="FO408">
        <v>1.87027</v>
      </c>
      <c r="FP408">
        <v>1.86895</v>
      </c>
      <c r="FQ408">
        <v>1.87042</v>
      </c>
      <c r="FR408">
        <v>0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-6.18</v>
      </c>
      <c r="GF408">
        <v>-0.1041</v>
      </c>
      <c r="GG408">
        <v>-2.056217051124162</v>
      </c>
      <c r="GH408">
        <v>-0.003737517340571005</v>
      </c>
      <c r="GI408">
        <v>5.982085394622747E-07</v>
      </c>
      <c r="GJ408">
        <v>-1.391655459703326E-10</v>
      </c>
      <c r="GK408">
        <v>-0.1041177506153227</v>
      </c>
      <c r="GL408">
        <v>0</v>
      </c>
      <c r="GM408">
        <v>0</v>
      </c>
      <c r="GN408">
        <v>0</v>
      </c>
      <c r="GO408">
        <v>3</v>
      </c>
      <c r="GP408">
        <v>2314</v>
      </c>
      <c r="GQ408">
        <v>1</v>
      </c>
      <c r="GR408">
        <v>27</v>
      </c>
      <c r="GS408">
        <v>5610.6</v>
      </c>
      <c r="GT408">
        <v>5610.5</v>
      </c>
      <c r="GU408">
        <v>2.67822</v>
      </c>
      <c r="GV408">
        <v>2.21924</v>
      </c>
      <c r="GW408">
        <v>1.39648</v>
      </c>
      <c r="GX408">
        <v>2.34985</v>
      </c>
      <c r="GY408">
        <v>1.49536</v>
      </c>
      <c r="GZ408">
        <v>2.48657</v>
      </c>
      <c r="HA408">
        <v>38.5014</v>
      </c>
      <c r="HB408">
        <v>24.0612</v>
      </c>
      <c r="HC408">
        <v>18</v>
      </c>
      <c r="HD408">
        <v>531.429</v>
      </c>
      <c r="HE408">
        <v>444.537</v>
      </c>
      <c r="HF408">
        <v>34.8306</v>
      </c>
      <c r="HG408">
        <v>28.8256</v>
      </c>
      <c r="HH408">
        <v>30.0001</v>
      </c>
      <c r="HI408">
        <v>28.6627</v>
      </c>
      <c r="HJ408">
        <v>28.5783</v>
      </c>
      <c r="HK408">
        <v>53.6091</v>
      </c>
      <c r="HL408">
        <v>0</v>
      </c>
      <c r="HM408">
        <v>100</v>
      </c>
      <c r="HN408">
        <v>34.8441</v>
      </c>
      <c r="HO408">
        <v>1342.29</v>
      </c>
      <c r="HP408">
        <v>28.8482</v>
      </c>
      <c r="HQ408">
        <v>100.783</v>
      </c>
      <c r="HR408">
        <v>100.679</v>
      </c>
    </row>
    <row r="409" spans="1:226">
      <c r="A409">
        <v>393</v>
      </c>
      <c r="B409">
        <v>1678818413.6</v>
      </c>
      <c r="C409">
        <v>8094.5</v>
      </c>
      <c r="D409" t="s">
        <v>1147</v>
      </c>
      <c r="E409" t="s">
        <v>1148</v>
      </c>
      <c r="F409">
        <v>5</v>
      </c>
      <c r="G409" t="s">
        <v>796</v>
      </c>
      <c r="H409" t="s">
        <v>354</v>
      </c>
      <c r="I409">
        <v>1678818405.814285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1365.100480849521</v>
      </c>
      <c r="AK409">
        <v>1338.182303030303</v>
      </c>
      <c r="AL409">
        <v>3.465625967915717</v>
      </c>
      <c r="AM409">
        <v>64.510054253129</v>
      </c>
      <c r="AN409">
        <f>(AP409 - AO409 + BO409*1E3/(8.314*(BQ409+273.15)) * AR409/BN409 * AQ409) * BN409/(100*BB409) * 1000/(1000 - AP409)</f>
        <v>0</v>
      </c>
      <c r="AO409">
        <v>27.82541676266144</v>
      </c>
      <c r="AP409">
        <v>28.57137272727272</v>
      </c>
      <c r="AQ409">
        <v>-1.447511354910672E-05</v>
      </c>
      <c r="AR409">
        <v>112.3375655850338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3.21</v>
      </c>
      <c r="BC409">
        <v>0.5</v>
      </c>
      <c r="BD409" t="s">
        <v>355</v>
      </c>
      <c r="BE409">
        <v>2</v>
      </c>
      <c r="BF409" t="b">
        <v>1</v>
      </c>
      <c r="BG409">
        <v>1678818405.814285</v>
      </c>
      <c r="BH409">
        <v>1275.661071428571</v>
      </c>
      <c r="BI409">
        <v>1310.798571428571</v>
      </c>
      <c r="BJ409">
        <v>28.58184285714286</v>
      </c>
      <c r="BK409">
        <v>27.82834642857143</v>
      </c>
      <c r="BL409">
        <v>1281.818214285715</v>
      </c>
      <c r="BM409">
        <v>28.68596785714286</v>
      </c>
      <c r="BN409">
        <v>500.0687142857142</v>
      </c>
      <c r="BO409">
        <v>90.94380000000001</v>
      </c>
      <c r="BP409">
        <v>0.1000074357142857</v>
      </c>
      <c r="BQ409">
        <v>34.25298214285714</v>
      </c>
      <c r="BR409">
        <v>34.97325</v>
      </c>
      <c r="BS409">
        <v>999.9000000000002</v>
      </c>
      <c r="BT409">
        <v>0</v>
      </c>
      <c r="BU409">
        <v>0</v>
      </c>
      <c r="BV409">
        <v>10002.19464285714</v>
      </c>
      <c r="BW409">
        <v>0</v>
      </c>
      <c r="BX409">
        <v>6.576279999999999</v>
      </c>
      <c r="BY409">
        <v>-35.13809285714286</v>
      </c>
      <c r="BZ409">
        <v>1313.193571428571</v>
      </c>
      <c r="CA409">
        <v>1348.32</v>
      </c>
      <c r="CB409">
        <v>0.7534998571428571</v>
      </c>
      <c r="CC409">
        <v>1310.798571428571</v>
      </c>
      <c r="CD409">
        <v>27.82834642857143</v>
      </c>
      <c r="CE409">
        <v>2.599341428571428</v>
      </c>
      <c r="CF409">
        <v>2.530816071428572</v>
      </c>
      <c r="CG409">
        <v>21.66227857142857</v>
      </c>
      <c r="CH409">
        <v>21.22603928571428</v>
      </c>
      <c r="CI409">
        <v>2000.014285714286</v>
      </c>
      <c r="CJ409">
        <v>0.9800035357142856</v>
      </c>
      <c r="CK409">
        <v>0.01999606428571429</v>
      </c>
      <c r="CL409">
        <v>0</v>
      </c>
      <c r="CM409">
        <v>2.291407142857143</v>
      </c>
      <c r="CN409">
        <v>0</v>
      </c>
      <c r="CO409">
        <v>9271.336428571429</v>
      </c>
      <c r="CP409">
        <v>16749.61071428571</v>
      </c>
      <c r="CQ409">
        <v>39.56199999999999</v>
      </c>
      <c r="CR409">
        <v>40.125</v>
      </c>
      <c r="CS409">
        <v>39.5</v>
      </c>
      <c r="CT409">
        <v>39.43699999999999</v>
      </c>
      <c r="CU409">
        <v>39.312</v>
      </c>
      <c r="CV409">
        <v>1960.022142857143</v>
      </c>
      <c r="CW409">
        <v>39.99214285714286</v>
      </c>
      <c r="CX409">
        <v>0</v>
      </c>
      <c r="CY409">
        <v>1678818418.5</v>
      </c>
      <c r="CZ409">
        <v>0</v>
      </c>
      <c r="DA409">
        <v>0</v>
      </c>
      <c r="DB409" t="s">
        <v>356</v>
      </c>
      <c r="DC409">
        <v>1678481775.6</v>
      </c>
      <c r="DD409">
        <v>1678481780.6</v>
      </c>
      <c r="DE409">
        <v>0</v>
      </c>
      <c r="DF409">
        <v>1.339</v>
      </c>
      <c r="DG409">
        <v>0.082</v>
      </c>
      <c r="DH409">
        <v>-1.99</v>
      </c>
      <c r="DI409">
        <v>-0.032</v>
      </c>
      <c r="DJ409">
        <v>420</v>
      </c>
      <c r="DK409">
        <v>29</v>
      </c>
      <c r="DL409">
        <v>0.33</v>
      </c>
      <c r="DM409">
        <v>0.22</v>
      </c>
      <c r="DN409">
        <v>-35.102815</v>
      </c>
      <c r="DO409">
        <v>-0.8123774859286491</v>
      </c>
      <c r="DP409">
        <v>0.1660519746193944</v>
      </c>
      <c r="DQ409">
        <v>0</v>
      </c>
      <c r="DR409">
        <v>0.75859895</v>
      </c>
      <c r="DS409">
        <v>-0.08909633020638175</v>
      </c>
      <c r="DT409">
        <v>0.008634314891611261</v>
      </c>
      <c r="DU409">
        <v>1</v>
      </c>
      <c r="DV409">
        <v>1</v>
      </c>
      <c r="DW409">
        <v>2</v>
      </c>
      <c r="DX409" t="s">
        <v>357</v>
      </c>
      <c r="DY409">
        <v>2.9805</v>
      </c>
      <c r="DZ409">
        <v>2.71567</v>
      </c>
      <c r="EA409">
        <v>0.204832</v>
      </c>
      <c r="EB409">
        <v>0.205748</v>
      </c>
      <c r="EC409">
        <v>0.121365</v>
      </c>
      <c r="ED409">
        <v>0.116756</v>
      </c>
      <c r="EE409">
        <v>25198.5</v>
      </c>
      <c r="EF409">
        <v>25258.7</v>
      </c>
      <c r="EG409">
        <v>29468.5</v>
      </c>
      <c r="EH409">
        <v>29422.8</v>
      </c>
      <c r="EI409">
        <v>34303.3</v>
      </c>
      <c r="EJ409">
        <v>34523.7</v>
      </c>
      <c r="EK409">
        <v>41517.3</v>
      </c>
      <c r="EL409">
        <v>41915.5</v>
      </c>
      <c r="EM409">
        <v>1.94762</v>
      </c>
      <c r="EN409">
        <v>1.88332</v>
      </c>
      <c r="EO409">
        <v>0.201754</v>
      </c>
      <c r="EP409">
        <v>0</v>
      </c>
      <c r="EQ409">
        <v>31.7053</v>
      </c>
      <c r="ER409">
        <v>999.9</v>
      </c>
      <c r="ES409">
        <v>51.1</v>
      </c>
      <c r="ET409">
        <v>33.2</v>
      </c>
      <c r="EU409">
        <v>28.7073</v>
      </c>
      <c r="EV409">
        <v>63.0953</v>
      </c>
      <c r="EW409">
        <v>31.6346</v>
      </c>
      <c r="EX409">
        <v>1</v>
      </c>
      <c r="EY409">
        <v>0.09975100000000001</v>
      </c>
      <c r="EZ409">
        <v>-2.36188</v>
      </c>
      <c r="FA409">
        <v>20.3235</v>
      </c>
      <c r="FB409">
        <v>5.21714</v>
      </c>
      <c r="FC409">
        <v>12.0099</v>
      </c>
      <c r="FD409">
        <v>4.98885</v>
      </c>
      <c r="FE409">
        <v>3.2885</v>
      </c>
      <c r="FF409">
        <v>9999</v>
      </c>
      <c r="FG409">
        <v>9999</v>
      </c>
      <c r="FH409">
        <v>9999</v>
      </c>
      <c r="FI409">
        <v>999.9</v>
      </c>
      <c r="FJ409">
        <v>1.8676</v>
      </c>
      <c r="FK409">
        <v>1.86662</v>
      </c>
      <c r="FL409">
        <v>1.8661</v>
      </c>
      <c r="FM409">
        <v>1.866</v>
      </c>
      <c r="FN409">
        <v>1.86784</v>
      </c>
      <c r="FO409">
        <v>1.87027</v>
      </c>
      <c r="FP409">
        <v>1.86894</v>
      </c>
      <c r="FQ409">
        <v>1.8704</v>
      </c>
      <c r="FR409">
        <v>0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-6.23</v>
      </c>
      <c r="GF409">
        <v>-0.1041</v>
      </c>
      <c r="GG409">
        <v>-2.056217051124162</v>
      </c>
      <c r="GH409">
        <v>-0.003737517340571005</v>
      </c>
      <c r="GI409">
        <v>5.982085394622747E-07</v>
      </c>
      <c r="GJ409">
        <v>-1.391655459703326E-10</v>
      </c>
      <c r="GK409">
        <v>-0.1041177506153227</v>
      </c>
      <c r="GL409">
        <v>0</v>
      </c>
      <c r="GM409">
        <v>0</v>
      </c>
      <c r="GN409">
        <v>0</v>
      </c>
      <c r="GO409">
        <v>3</v>
      </c>
      <c r="GP409">
        <v>2314</v>
      </c>
      <c r="GQ409">
        <v>1</v>
      </c>
      <c r="GR409">
        <v>27</v>
      </c>
      <c r="GS409">
        <v>5610.6</v>
      </c>
      <c r="GT409">
        <v>5610.6</v>
      </c>
      <c r="GU409">
        <v>2.70752</v>
      </c>
      <c r="GV409">
        <v>2.19971</v>
      </c>
      <c r="GW409">
        <v>1.39648</v>
      </c>
      <c r="GX409">
        <v>2.34619</v>
      </c>
      <c r="GY409">
        <v>1.49536</v>
      </c>
      <c r="GZ409">
        <v>2.56836</v>
      </c>
      <c r="HA409">
        <v>38.4769</v>
      </c>
      <c r="HB409">
        <v>24.0612</v>
      </c>
      <c r="HC409">
        <v>18</v>
      </c>
      <c r="HD409">
        <v>531.76</v>
      </c>
      <c r="HE409">
        <v>444.613</v>
      </c>
      <c r="HF409">
        <v>34.8479</v>
      </c>
      <c r="HG409">
        <v>28.8281</v>
      </c>
      <c r="HH409">
        <v>30.0003</v>
      </c>
      <c r="HI409">
        <v>28.6659</v>
      </c>
      <c r="HJ409">
        <v>28.5802</v>
      </c>
      <c r="HK409">
        <v>54.176</v>
      </c>
      <c r="HL409">
        <v>0</v>
      </c>
      <c r="HM409">
        <v>100</v>
      </c>
      <c r="HN409">
        <v>34.8667</v>
      </c>
      <c r="HO409">
        <v>1355.67</v>
      </c>
      <c r="HP409">
        <v>28.8482</v>
      </c>
      <c r="HQ409">
        <v>100.785</v>
      </c>
      <c r="HR409">
        <v>100.679</v>
      </c>
    </row>
    <row r="410" spans="1:226">
      <c r="A410">
        <v>394</v>
      </c>
      <c r="B410">
        <v>1678818418.6</v>
      </c>
      <c r="C410">
        <v>8099.5</v>
      </c>
      <c r="D410" t="s">
        <v>1149</v>
      </c>
      <c r="E410" t="s">
        <v>1150</v>
      </c>
      <c r="F410">
        <v>5</v>
      </c>
      <c r="G410" t="s">
        <v>796</v>
      </c>
      <c r="H410" t="s">
        <v>354</v>
      </c>
      <c r="I410">
        <v>1678818411.1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1382.191347192891</v>
      </c>
      <c r="AK410">
        <v>1355.43606060606</v>
      </c>
      <c r="AL410">
        <v>3.453783164470535</v>
      </c>
      <c r="AM410">
        <v>64.510054253129</v>
      </c>
      <c r="AN410">
        <f>(AP410 - AO410 + BO410*1E3/(8.314*(BQ410+273.15)) * AR410/BN410 * AQ410) * BN410/(100*BB410) * 1000/(1000 - AP410)</f>
        <v>0</v>
      </c>
      <c r="AO410">
        <v>27.8258251095727</v>
      </c>
      <c r="AP410">
        <v>28.56334545454545</v>
      </c>
      <c r="AQ410">
        <v>-1.859316500081348E-05</v>
      </c>
      <c r="AR410">
        <v>112.3375655850338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3.21</v>
      </c>
      <c r="BC410">
        <v>0.5</v>
      </c>
      <c r="BD410" t="s">
        <v>355</v>
      </c>
      <c r="BE410">
        <v>2</v>
      </c>
      <c r="BF410" t="b">
        <v>1</v>
      </c>
      <c r="BG410">
        <v>1678818411.1</v>
      </c>
      <c r="BH410">
        <v>1293.28</v>
      </c>
      <c r="BI410">
        <v>1328.518148148148</v>
      </c>
      <c r="BJ410">
        <v>28.57352222222223</v>
      </c>
      <c r="BK410">
        <v>27.82677037037037</v>
      </c>
      <c r="BL410">
        <v>1299.488518518519</v>
      </c>
      <c r="BM410">
        <v>28.67764074074075</v>
      </c>
      <c r="BN410">
        <v>500.0717407407407</v>
      </c>
      <c r="BO410">
        <v>90.94373333333333</v>
      </c>
      <c r="BP410">
        <v>0.09999530000000002</v>
      </c>
      <c r="BQ410">
        <v>34.25292592592593</v>
      </c>
      <c r="BR410">
        <v>34.96838888888889</v>
      </c>
      <c r="BS410">
        <v>999.9000000000001</v>
      </c>
      <c r="BT410">
        <v>0</v>
      </c>
      <c r="BU410">
        <v>0</v>
      </c>
      <c r="BV410">
        <v>10001.14333333333</v>
      </c>
      <c r="BW410">
        <v>0</v>
      </c>
      <c r="BX410">
        <v>6.576279999999999</v>
      </c>
      <c r="BY410">
        <v>-35.23914444444444</v>
      </c>
      <c r="BZ410">
        <v>1331.32037037037</v>
      </c>
      <c r="CA410">
        <v>1366.543703703703</v>
      </c>
      <c r="CB410">
        <v>0.7467502222222222</v>
      </c>
      <c r="CC410">
        <v>1328.518148148148</v>
      </c>
      <c r="CD410">
        <v>27.82677037037037</v>
      </c>
      <c r="CE410">
        <v>2.598582962962963</v>
      </c>
      <c r="CF410">
        <v>2.530671481481482</v>
      </c>
      <c r="CG410">
        <v>21.6574962962963</v>
      </c>
      <c r="CH410">
        <v>21.2251074074074</v>
      </c>
      <c r="CI410">
        <v>2000.032222222222</v>
      </c>
      <c r="CJ410">
        <v>0.9800036666666666</v>
      </c>
      <c r="CK410">
        <v>0.01999593333333333</v>
      </c>
      <c r="CL410">
        <v>0</v>
      </c>
      <c r="CM410">
        <v>2.292918518518519</v>
      </c>
      <c r="CN410">
        <v>0</v>
      </c>
      <c r="CO410">
        <v>9270.327037037037</v>
      </c>
      <c r="CP410">
        <v>16749.76666666667</v>
      </c>
      <c r="CQ410">
        <v>39.56199999999999</v>
      </c>
      <c r="CR410">
        <v>40.125</v>
      </c>
      <c r="CS410">
        <v>39.5</v>
      </c>
      <c r="CT410">
        <v>39.43699999999999</v>
      </c>
      <c r="CU410">
        <v>39.312</v>
      </c>
      <c r="CV410">
        <v>1960.04</v>
      </c>
      <c r="CW410">
        <v>39.99222222222222</v>
      </c>
      <c r="CX410">
        <v>0</v>
      </c>
      <c r="CY410">
        <v>1678818423.9</v>
      </c>
      <c r="CZ410">
        <v>0</v>
      </c>
      <c r="DA410">
        <v>0</v>
      </c>
      <c r="DB410" t="s">
        <v>356</v>
      </c>
      <c r="DC410">
        <v>1678481775.6</v>
      </c>
      <c r="DD410">
        <v>1678481780.6</v>
      </c>
      <c r="DE410">
        <v>0</v>
      </c>
      <c r="DF410">
        <v>1.339</v>
      </c>
      <c r="DG410">
        <v>0.082</v>
      </c>
      <c r="DH410">
        <v>-1.99</v>
      </c>
      <c r="DI410">
        <v>-0.032</v>
      </c>
      <c r="DJ410">
        <v>420</v>
      </c>
      <c r="DK410">
        <v>29</v>
      </c>
      <c r="DL410">
        <v>0.33</v>
      </c>
      <c r="DM410">
        <v>0.22</v>
      </c>
      <c r="DN410">
        <v>-35.1697</v>
      </c>
      <c r="DO410">
        <v>-1.296328705440833</v>
      </c>
      <c r="DP410">
        <v>0.1873171374968134</v>
      </c>
      <c r="DQ410">
        <v>0</v>
      </c>
      <c r="DR410">
        <v>0.7504182</v>
      </c>
      <c r="DS410">
        <v>-0.07450009756097611</v>
      </c>
      <c r="DT410">
        <v>0.007243409815825687</v>
      </c>
      <c r="DU410">
        <v>1</v>
      </c>
      <c r="DV410">
        <v>1</v>
      </c>
      <c r="DW410">
        <v>2</v>
      </c>
      <c r="DX410" t="s">
        <v>357</v>
      </c>
      <c r="DY410">
        <v>2.98037</v>
      </c>
      <c r="DZ410">
        <v>2.71557</v>
      </c>
      <c r="EA410">
        <v>0.206454</v>
      </c>
      <c r="EB410">
        <v>0.207338</v>
      </c>
      <c r="EC410">
        <v>0.121342</v>
      </c>
      <c r="ED410">
        <v>0.116755</v>
      </c>
      <c r="EE410">
        <v>25146.8</v>
      </c>
      <c r="EF410">
        <v>25208.2</v>
      </c>
      <c r="EG410">
        <v>29468.2</v>
      </c>
      <c r="EH410">
        <v>29423</v>
      </c>
      <c r="EI410">
        <v>34303.6</v>
      </c>
      <c r="EJ410">
        <v>34524.1</v>
      </c>
      <c r="EK410">
        <v>41516.4</v>
      </c>
      <c r="EL410">
        <v>41915.8</v>
      </c>
      <c r="EM410">
        <v>1.94737</v>
      </c>
      <c r="EN410">
        <v>1.8834</v>
      </c>
      <c r="EO410">
        <v>0.202112</v>
      </c>
      <c r="EP410">
        <v>0</v>
      </c>
      <c r="EQ410">
        <v>31.6996</v>
      </c>
      <c r="ER410">
        <v>999.9</v>
      </c>
      <c r="ES410">
        <v>51.1</v>
      </c>
      <c r="ET410">
        <v>33.2</v>
      </c>
      <c r="EU410">
        <v>28.7107</v>
      </c>
      <c r="EV410">
        <v>62.9853</v>
      </c>
      <c r="EW410">
        <v>31.3141</v>
      </c>
      <c r="EX410">
        <v>1</v>
      </c>
      <c r="EY410">
        <v>0.0999695</v>
      </c>
      <c r="EZ410">
        <v>-2.38146</v>
      </c>
      <c r="FA410">
        <v>20.3231</v>
      </c>
      <c r="FB410">
        <v>5.21684</v>
      </c>
      <c r="FC410">
        <v>12.0099</v>
      </c>
      <c r="FD410">
        <v>4.98875</v>
      </c>
      <c r="FE410">
        <v>3.28845</v>
      </c>
      <c r="FF410">
        <v>9999</v>
      </c>
      <c r="FG410">
        <v>9999</v>
      </c>
      <c r="FH410">
        <v>9999</v>
      </c>
      <c r="FI410">
        <v>999.9</v>
      </c>
      <c r="FJ410">
        <v>1.86763</v>
      </c>
      <c r="FK410">
        <v>1.86663</v>
      </c>
      <c r="FL410">
        <v>1.86611</v>
      </c>
      <c r="FM410">
        <v>1.866</v>
      </c>
      <c r="FN410">
        <v>1.86787</v>
      </c>
      <c r="FO410">
        <v>1.87027</v>
      </c>
      <c r="FP410">
        <v>1.86898</v>
      </c>
      <c r="FQ410">
        <v>1.87042</v>
      </c>
      <c r="FR410">
        <v>0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-6.28</v>
      </c>
      <c r="GF410">
        <v>-0.1041</v>
      </c>
      <c r="GG410">
        <v>-2.056217051124162</v>
      </c>
      <c r="GH410">
        <v>-0.003737517340571005</v>
      </c>
      <c r="GI410">
        <v>5.982085394622747E-07</v>
      </c>
      <c r="GJ410">
        <v>-1.391655459703326E-10</v>
      </c>
      <c r="GK410">
        <v>-0.1041177506153227</v>
      </c>
      <c r="GL410">
        <v>0</v>
      </c>
      <c r="GM410">
        <v>0</v>
      </c>
      <c r="GN410">
        <v>0</v>
      </c>
      <c r="GO410">
        <v>3</v>
      </c>
      <c r="GP410">
        <v>2314</v>
      </c>
      <c r="GQ410">
        <v>1</v>
      </c>
      <c r="GR410">
        <v>27</v>
      </c>
      <c r="GS410">
        <v>5610.7</v>
      </c>
      <c r="GT410">
        <v>5610.6</v>
      </c>
      <c r="GU410">
        <v>2.73071</v>
      </c>
      <c r="GV410">
        <v>2.1936</v>
      </c>
      <c r="GW410">
        <v>1.39648</v>
      </c>
      <c r="GX410">
        <v>2.34863</v>
      </c>
      <c r="GY410">
        <v>1.49536</v>
      </c>
      <c r="GZ410">
        <v>2.51587</v>
      </c>
      <c r="HA410">
        <v>38.4769</v>
      </c>
      <c r="HB410">
        <v>24.0612</v>
      </c>
      <c r="HC410">
        <v>18</v>
      </c>
      <c r="HD410">
        <v>531.6079999999999</v>
      </c>
      <c r="HE410">
        <v>444.678</v>
      </c>
      <c r="HF410">
        <v>34.8703</v>
      </c>
      <c r="HG410">
        <v>28.8297</v>
      </c>
      <c r="HH410">
        <v>30.0004</v>
      </c>
      <c r="HI410">
        <v>28.6676</v>
      </c>
      <c r="HJ410">
        <v>28.5826</v>
      </c>
      <c r="HK410">
        <v>54.6696</v>
      </c>
      <c r="HL410">
        <v>0</v>
      </c>
      <c r="HM410">
        <v>100</v>
      </c>
      <c r="HN410">
        <v>34.8899</v>
      </c>
      <c r="HO410">
        <v>1375.71</v>
      </c>
      <c r="HP410">
        <v>28.8482</v>
      </c>
      <c r="HQ410">
        <v>100.783</v>
      </c>
      <c r="HR410">
        <v>100.68</v>
      </c>
    </row>
    <row r="411" spans="1:226">
      <c r="A411">
        <v>395</v>
      </c>
      <c r="B411">
        <v>1678818423.1</v>
      </c>
      <c r="C411">
        <v>8104</v>
      </c>
      <c r="D411" t="s">
        <v>1151</v>
      </c>
      <c r="E411" t="s">
        <v>1152</v>
      </c>
      <c r="F411">
        <v>5</v>
      </c>
      <c r="G411" t="s">
        <v>796</v>
      </c>
      <c r="H411" t="s">
        <v>354</v>
      </c>
      <c r="I411">
        <v>1678818415.544444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1397.897799082811</v>
      </c>
      <c r="AK411">
        <v>1370.998848484848</v>
      </c>
      <c r="AL411">
        <v>3.454535408396016</v>
      </c>
      <c r="AM411">
        <v>64.510054253129</v>
      </c>
      <c r="AN411">
        <f>(AP411 - AO411 + BO411*1E3/(8.314*(BQ411+273.15)) * AR411/BN411 * AQ411) * BN411/(100*BB411) * 1000/(1000 - AP411)</f>
        <v>0</v>
      </c>
      <c r="AO411">
        <v>27.82468086285718</v>
      </c>
      <c r="AP411">
        <v>28.56011999999998</v>
      </c>
      <c r="AQ411">
        <v>-6.329704046688871E-06</v>
      </c>
      <c r="AR411">
        <v>112.3375655850338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3.21</v>
      </c>
      <c r="BC411">
        <v>0.5</v>
      </c>
      <c r="BD411" t="s">
        <v>355</v>
      </c>
      <c r="BE411">
        <v>2</v>
      </c>
      <c r="BF411" t="b">
        <v>1</v>
      </c>
      <c r="BG411">
        <v>1678818415.544444</v>
      </c>
      <c r="BH411">
        <v>1308.14037037037</v>
      </c>
      <c r="BI411">
        <v>1343.424444444444</v>
      </c>
      <c r="BJ411">
        <v>28.56759259259259</v>
      </c>
      <c r="BK411">
        <v>27.82560740740741</v>
      </c>
      <c r="BL411">
        <v>1314.392222222222</v>
      </c>
      <c r="BM411">
        <v>28.67171851851852</v>
      </c>
      <c r="BN411">
        <v>500.0785555555557</v>
      </c>
      <c r="BO411">
        <v>90.94388888888889</v>
      </c>
      <c r="BP411">
        <v>0.09998218518518519</v>
      </c>
      <c r="BQ411">
        <v>34.25413703703703</v>
      </c>
      <c r="BR411">
        <v>34.96999259259259</v>
      </c>
      <c r="BS411">
        <v>999.9000000000001</v>
      </c>
      <c r="BT411">
        <v>0</v>
      </c>
      <c r="BU411">
        <v>0</v>
      </c>
      <c r="BV411">
        <v>9994.402962962964</v>
      </c>
      <c r="BW411">
        <v>0</v>
      </c>
      <c r="BX411">
        <v>6.576279999999999</v>
      </c>
      <c r="BY411">
        <v>-35.28426296296297</v>
      </c>
      <c r="BZ411">
        <v>1346.61037037037</v>
      </c>
      <c r="CA411">
        <v>1381.875925925926</v>
      </c>
      <c r="CB411">
        <v>0.7419792592592591</v>
      </c>
      <c r="CC411">
        <v>1343.424444444444</v>
      </c>
      <c r="CD411">
        <v>27.82560740740741</v>
      </c>
      <c r="CE411">
        <v>2.598047777777778</v>
      </c>
      <c r="CF411">
        <v>2.53056962962963</v>
      </c>
      <c r="CG411">
        <v>21.65412592592592</v>
      </c>
      <c r="CH411">
        <v>21.22445555555555</v>
      </c>
      <c r="CI411">
        <v>2000.025925925926</v>
      </c>
      <c r="CJ411">
        <v>0.9800035555555554</v>
      </c>
      <c r="CK411">
        <v>0.01999604444444444</v>
      </c>
      <c r="CL411">
        <v>0</v>
      </c>
      <c r="CM411">
        <v>2.311459259259259</v>
      </c>
      <c r="CN411">
        <v>0</v>
      </c>
      <c r="CO411">
        <v>9269.498518518518</v>
      </c>
      <c r="CP411">
        <v>16749.71111111111</v>
      </c>
      <c r="CQ411">
        <v>39.56199999999999</v>
      </c>
      <c r="CR411">
        <v>40.125</v>
      </c>
      <c r="CS411">
        <v>39.5</v>
      </c>
      <c r="CT411">
        <v>39.43699999999999</v>
      </c>
      <c r="CU411">
        <v>39.312</v>
      </c>
      <c r="CV411">
        <v>1960.033703703704</v>
      </c>
      <c r="CW411">
        <v>39.99222222222222</v>
      </c>
      <c r="CX411">
        <v>0</v>
      </c>
      <c r="CY411">
        <v>1678818428.1</v>
      </c>
      <c r="CZ411">
        <v>0</v>
      </c>
      <c r="DA411">
        <v>0</v>
      </c>
      <c r="DB411" t="s">
        <v>356</v>
      </c>
      <c r="DC411">
        <v>1678481775.6</v>
      </c>
      <c r="DD411">
        <v>1678481780.6</v>
      </c>
      <c r="DE411">
        <v>0</v>
      </c>
      <c r="DF411">
        <v>1.339</v>
      </c>
      <c r="DG411">
        <v>0.082</v>
      </c>
      <c r="DH411">
        <v>-1.99</v>
      </c>
      <c r="DI411">
        <v>-0.032</v>
      </c>
      <c r="DJ411">
        <v>420</v>
      </c>
      <c r="DK411">
        <v>29</v>
      </c>
      <c r="DL411">
        <v>0.33</v>
      </c>
      <c r="DM411">
        <v>0.22</v>
      </c>
      <c r="DN411">
        <v>-35.23941499999999</v>
      </c>
      <c r="DO411">
        <v>-0.6077876172607545</v>
      </c>
      <c r="DP411">
        <v>0.1509245433155257</v>
      </c>
      <c r="DQ411">
        <v>0</v>
      </c>
      <c r="DR411">
        <v>0.74550295</v>
      </c>
      <c r="DS411">
        <v>-0.06750294934334194</v>
      </c>
      <c r="DT411">
        <v>0.0065594038865967</v>
      </c>
      <c r="DU411">
        <v>1</v>
      </c>
      <c r="DV411">
        <v>1</v>
      </c>
      <c r="DW411">
        <v>2</v>
      </c>
      <c r="DX411" t="s">
        <v>357</v>
      </c>
      <c r="DY411">
        <v>2.98021</v>
      </c>
      <c r="DZ411">
        <v>2.71549</v>
      </c>
      <c r="EA411">
        <v>0.207906</v>
      </c>
      <c r="EB411">
        <v>0.208733</v>
      </c>
      <c r="EC411">
        <v>0.121331</v>
      </c>
      <c r="ED411">
        <v>0.116752</v>
      </c>
      <c r="EE411">
        <v>25100.3</v>
      </c>
      <c r="EF411">
        <v>25163.8</v>
      </c>
      <c r="EG411">
        <v>29467.7</v>
      </c>
      <c r="EH411">
        <v>29423</v>
      </c>
      <c r="EI411">
        <v>34303.6</v>
      </c>
      <c r="EJ411">
        <v>34524.3</v>
      </c>
      <c r="EK411">
        <v>41516</v>
      </c>
      <c r="EL411">
        <v>41915.9</v>
      </c>
      <c r="EM411">
        <v>1.9473</v>
      </c>
      <c r="EN411">
        <v>1.88365</v>
      </c>
      <c r="EO411">
        <v>0.202727</v>
      </c>
      <c r="EP411">
        <v>0</v>
      </c>
      <c r="EQ411">
        <v>31.6931</v>
      </c>
      <c r="ER411">
        <v>999.9</v>
      </c>
      <c r="ES411">
        <v>51.1</v>
      </c>
      <c r="ET411">
        <v>33.2</v>
      </c>
      <c r="EU411">
        <v>28.7072</v>
      </c>
      <c r="EV411">
        <v>63.0553</v>
      </c>
      <c r="EW411">
        <v>31.9191</v>
      </c>
      <c r="EX411">
        <v>1</v>
      </c>
      <c r="EY411">
        <v>0.10029</v>
      </c>
      <c r="EZ411">
        <v>-2.3893</v>
      </c>
      <c r="FA411">
        <v>20.3233</v>
      </c>
      <c r="FB411">
        <v>5.21639</v>
      </c>
      <c r="FC411">
        <v>12.0099</v>
      </c>
      <c r="FD411">
        <v>4.9889</v>
      </c>
      <c r="FE411">
        <v>3.28848</v>
      </c>
      <c r="FF411">
        <v>9999</v>
      </c>
      <c r="FG411">
        <v>9999</v>
      </c>
      <c r="FH411">
        <v>9999</v>
      </c>
      <c r="FI411">
        <v>999.9</v>
      </c>
      <c r="FJ411">
        <v>1.86758</v>
      </c>
      <c r="FK411">
        <v>1.86663</v>
      </c>
      <c r="FL411">
        <v>1.86613</v>
      </c>
      <c r="FM411">
        <v>1.866</v>
      </c>
      <c r="FN411">
        <v>1.86785</v>
      </c>
      <c r="FO411">
        <v>1.87027</v>
      </c>
      <c r="FP411">
        <v>1.86895</v>
      </c>
      <c r="FQ411">
        <v>1.8704</v>
      </c>
      <c r="FR411">
        <v>0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-6.32</v>
      </c>
      <c r="GF411">
        <v>-0.1041</v>
      </c>
      <c r="GG411">
        <v>-2.056217051124162</v>
      </c>
      <c r="GH411">
        <v>-0.003737517340571005</v>
      </c>
      <c r="GI411">
        <v>5.982085394622747E-07</v>
      </c>
      <c r="GJ411">
        <v>-1.391655459703326E-10</v>
      </c>
      <c r="GK411">
        <v>-0.1041177506153227</v>
      </c>
      <c r="GL411">
        <v>0</v>
      </c>
      <c r="GM411">
        <v>0</v>
      </c>
      <c r="GN411">
        <v>0</v>
      </c>
      <c r="GO411">
        <v>3</v>
      </c>
      <c r="GP411">
        <v>2314</v>
      </c>
      <c r="GQ411">
        <v>1</v>
      </c>
      <c r="GR411">
        <v>27</v>
      </c>
      <c r="GS411">
        <v>5610.8</v>
      </c>
      <c r="GT411">
        <v>5610.7</v>
      </c>
      <c r="GU411">
        <v>2.75391</v>
      </c>
      <c r="GV411">
        <v>2.20093</v>
      </c>
      <c r="GW411">
        <v>1.39648</v>
      </c>
      <c r="GX411">
        <v>2.34619</v>
      </c>
      <c r="GY411">
        <v>1.49536</v>
      </c>
      <c r="GZ411">
        <v>2.48413</v>
      </c>
      <c r="HA411">
        <v>38.4769</v>
      </c>
      <c r="HB411">
        <v>24.0612</v>
      </c>
      <c r="HC411">
        <v>18</v>
      </c>
      <c r="HD411">
        <v>531.576</v>
      </c>
      <c r="HE411">
        <v>444.848</v>
      </c>
      <c r="HF411">
        <v>34.8928</v>
      </c>
      <c r="HG411">
        <v>28.8314</v>
      </c>
      <c r="HH411">
        <v>30.0002</v>
      </c>
      <c r="HI411">
        <v>28.6699</v>
      </c>
      <c r="HJ411">
        <v>28.5848</v>
      </c>
      <c r="HK411">
        <v>55.2109</v>
      </c>
      <c r="HL411">
        <v>0</v>
      </c>
      <c r="HM411">
        <v>100</v>
      </c>
      <c r="HN411">
        <v>34.9079</v>
      </c>
      <c r="HO411">
        <v>1389.07</v>
      </c>
      <c r="HP411">
        <v>28.8482</v>
      </c>
      <c r="HQ411">
        <v>100.782</v>
      </c>
      <c r="HR411">
        <v>100.68</v>
      </c>
    </row>
    <row r="412" spans="1:226">
      <c r="A412">
        <v>396</v>
      </c>
      <c r="B412">
        <v>1678818428.1</v>
      </c>
      <c r="C412">
        <v>8109</v>
      </c>
      <c r="D412" t="s">
        <v>1153</v>
      </c>
      <c r="E412" t="s">
        <v>1154</v>
      </c>
      <c r="F412">
        <v>5</v>
      </c>
      <c r="G412" t="s">
        <v>796</v>
      </c>
      <c r="H412" t="s">
        <v>354</v>
      </c>
      <c r="I412">
        <v>1678818420.562963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1414.914347027058</v>
      </c>
      <c r="AK412">
        <v>1388.197454545454</v>
      </c>
      <c r="AL412">
        <v>3.45177398337289</v>
      </c>
      <c r="AM412">
        <v>64.510054253129</v>
      </c>
      <c r="AN412">
        <f>(AP412 - AO412 + BO412*1E3/(8.314*(BQ412+273.15)) * AR412/BN412 * AQ412) * BN412/(100*BB412) * 1000/(1000 - AP412)</f>
        <v>0</v>
      </c>
      <c r="AO412">
        <v>27.82359004999026</v>
      </c>
      <c r="AP412">
        <v>28.55479272727272</v>
      </c>
      <c r="AQ412">
        <v>-1.321274472134512E-05</v>
      </c>
      <c r="AR412">
        <v>112.3375655850338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3.21</v>
      </c>
      <c r="BC412">
        <v>0.5</v>
      </c>
      <c r="BD412" t="s">
        <v>355</v>
      </c>
      <c r="BE412">
        <v>2</v>
      </c>
      <c r="BF412" t="b">
        <v>1</v>
      </c>
      <c r="BG412">
        <v>1678818420.562963</v>
      </c>
      <c r="BH412">
        <v>1324.971481481481</v>
      </c>
      <c r="BI412">
        <v>1360.222592592592</v>
      </c>
      <c r="BJ412">
        <v>28.5619</v>
      </c>
      <c r="BK412">
        <v>27.82477037037037</v>
      </c>
      <c r="BL412">
        <v>1331.271851851852</v>
      </c>
      <c r="BM412">
        <v>28.66601481481482</v>
      </c>
      <c r="BN412">
        <v>500.0600740740742</v>
      </c>
      <c r="BO412">
        <v>90.9438925925926</v>
      </c>
      <c r="BP412">
        <v>0.09997268888888888</v>
      </c>
      <c r="BQ412">
        <v>34.25420370370369</v>
      </c>
      <c r="BR412">
        <v>34.96925925925926</v>
      </c>
      <c r="BS412">
        <v>999.9000000000001</v>
      </c>
      <c r="BT412">
        <v>0</v>
      </c>
      <c r="BU412">
        <v>0</v>
      </c>
      <c r="BV412">
        <v>9994.076666666668</v>
      </c>
      <c r="BW412">
        <v>0</v>
      </c>
      <c r="BX412">
        <v>6.576279999999999</v>
      </c>
      <c r="BY412">
        <v>-35.25152592592593</v>
      </c>
      <c r="BZ412">
        <v>1363.928148148148</v>
      </c>
      <c r="CA412">
        <v>1399.152962962963</v>
      </c>
      <c r="CB412">
        <v>0.7371147037037038</v>
      </c>
      <c r="CC412">
        <v>1360.222592592592</v>
      </c>
      <c r="CD412">
        <v>27.82477037037037</v>
      </c>
      <c r="CE412">
        <v>2.597529259259259</v>
      </c>
      <c r="CF412">
        <v>2.530492962962963</v>
      </c>
      <c r="CG412">
        <v>21.65086666666667</v>
      </c>
      <c r="CH412">
        <v>21.22396666666667</v>
      </c>
      <c r="CI412">
        <v>2000.006296296297</v>
      </c>
      <c r="CJ412">
        <v>0.9800036666666665</v>
      </c>
      <c r="CK412">
        <v>0.01999593333333333</v>
      </c>
      <c r="CL412">
        <v>0</v>
      </c>
      <c r="CM412">
        <v>2.278451851851852</v>
      </c>
      <c r="CN412">
        <v>0</v>
      </c>
      <c r="CO412">
        <v>9268.791481481483</v>
      </c>
      <c r="CP412">
        <v>16749.54074074074</v>
      </c>
      <c r="CQ412">
        <v>39.56199999999999</v>
      </c>
      <c r="CR412">
        <v>40.125</v>
      </c>
      <c r="CS412">
        <v>39.5</v>
      </c>
      <c r="CT412">
        <v>39.43699999999999</v>
      </c>
      <c r="CU412">
        <v>39.312</v>
      </c>
      <c r="CV412">
        <v>1960.015185185186</v>
      </c>
      <c r="CW412">
        <v>39.99111111111111</v>
      </c>
      <c r="CX412">
        <v>0</v>
      </c>
      <c r="CY412">
        <v>1678818432.9</v>
      </c>
      <c r="CZ412">
        <v>0</v>
      </c>
      <c r="DA412">
        <v>0</v>
      </c>
      <c r="DB412" t="s">
        <v>356</v>
      </c>
      <c r="DC412">
        <v>1678481775.6</v>
      </c>
      <c r="DD412">
        <v>1678481780.6</v>
      </c>
      <c r="DE412">
        <v>0</v>
      </c>
      <c r="DF412">
        <v>1.339</v>
      </c>
      <c r="DG412">
        <v>0.082</v>
      </c>
      <c r="DH412">
        <v>-1.99</v>
      </c>
      <c r="DI412">
        <v>-0.032</v>
      </c>
      <c r="DJ412">
        <v>420</v>
      </c>
      <c r="DK412">
        <v>29</v>
      </c>
      <c r="DL412">
        <v>0.33</v>
      </c>
      <c r="DM412">
        <v>0.22</v>
      </c>
      <c r="DN412">
        <v>-35.253855</v>
      </c>
      <c r="DO412">
        <v>0.05894183864925046</v>
      </c>
      <c r="DP412">
        <v>0.1394210062185751</v>
      </c>
      <c r="DQ412">
        <v>1</v>
      </c>
      <c r="DR412">
        <v>0.7404395</v>
      </c>
      <c r="DS412">
        <v>-0.05972370731707536</v>
      </c>
      <c r="DT412">
        <v>0.005841680002362327</v>
      </c>
      <c r="DU412">
        <v>1</v>
      </c>
      <c r="DV412">
        <v>2</v>
      </c>
      <c r="DW412">
        <v>2</v>
      </c>
      <c r="DX412" t="s">
        <v>775</v>
      </c>
      <c r="DY412">
        <v>2.98056</v>
      </c>
      <c r="DZ412">
        <v>2.71561</v>
      </c>
      <c r="EA412">
        <v>0.209505</v>
      </c>
      <c r="EB412">
        <v>0.210323</v>
      </c>
      <c r="EC412">
        <v>0.121315</v>
      </c>
      <c r="ED412">
        <v>0.116747</v>
      </c>
      <c r="EE412">
        <v>25049.8</v>
      </c>
      <c r="EF412">
        <v>25113.1</v>
      </c>
      <c r="EG412">
        <v>29468</v>
      </c>
      <c r="EH412">
        <v>29422.8</v>
      </c>
      <c r="EI412">
        <v>34304.3</v>
      </c>
      <c r="EJ412">
        <v>34524.4</v>
      </c>
      <c r="EK412">
        <v>41516</v>
      </c>
      <c r="EL412">
        <v>41915.7</v>
      </c>
      <c r="EM412">
        <v>1.94737</v>
      </c>
      <c r="EN412">
        <v>1.88337</v>
      </c>
      <c r="EO412">
        <v>0.202309</v>
      </c>
      <c r="EP412">
        <v>0</v>
      </c>
      <c r="EQ412">
        <v>31.6854</v>
      </c>
      <c r="ER412">
        <v>999.9</v>
      </c>
      <c r="ES412">
        <v>51.1</v>
      </c>
      <c r="ET412">
        <v>33.2</v>
      </c>
      <c r="EU412">
        <v>28.7072</v>
      </c>
      <c r="EV412">
        <v>63.0053</v>
      </c>
      <c r="EW412">
        <v>31.4463</v>
      </c>
      <c r="EX412">
        <v>1</v>
      </c>
      <c r="EY412">
        <v>0.100267</v>
      </c>
      <c r="EZ412">
        <v>-2.39829</v>
      </c>
      <c r="FA412">
        <v>20.3231</v>
      </c>
      <c r="FB412">
        <v>5.21684</v>
      </c>
      <c r="FC412">
        <v>12.0099</v>
      </c>
      <c r="FD412">
        <v>4.9887</v>
      </c>
      <c r="FE412">
        <v>3.28845</v>
      </c>
      <c r="FF412">
        <v>9999</v>
      </c>
      <c r="FG412">
        <v>9999</v>
      </c>
      <c r="FH412">
        <v>9999</v>
      </c>
      <c r="FI412">
        <v>999.9</v>
      </c>
      <c r="FJ412">
        <v>1.86761</v>
      </c>
      <c r="FK412">
        <v>1.86662</v>
      </c>
      <c r="FL412">
        <v>1.86612</v>
      </c>
      <c r="FM412">
        <v>1.866</v>
      </c>
      <c r="FN412">
        <v>1.86783</v>
      </c>
      <c r="FO412">
        <v>1.87027</v>
      </c>
      <c r="FP412">
        <v>1.86893</v>
      </c>
      <c r="FQ412">
        <v>1.8704</v>
      </c>
      <c r="FR412">
        <v>0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-6.37</v>
      </c>
      <c r="GF412">
        <v>-0.1042</v>
      </c>
      <c r="GG412">
        <v>-2.056217051124162</v>
      </c>
      <c r="GH412">
        <v>-0.003737517340571005</v>
      </c>
      <c r="GI412">
        <v>5.982085394622747E-07</v>
      </c>
      <c r="GJ412">
        <v>-1.391655459703326E-10</v>
      </c>
      <c r="GK412">
        <v>-0.1041177506153227</v>
      </c>
      <c r="GL412">
        <v>0</v>
      </c>
      <c r="GM412">
        <v>0</v>
      </c>
      <c r="GN412">
        <v>0</v>
      </c>
      <c r="GO412">
        <v>3</v>
      </c>
      <c r="GP412">
        <v>2314</v>
      </c>
      <c r="GQ412">
        <v>1</v>
      </c>
      <c r="GR412">
        <v>27</v>
      </c>
      <c r="GS412">
        <v>5610.9</v>
      </c>
      <c r="GT412">
        <v>5610.8</v>
      </c>
      <c r="GU412">
        <v>2.7832</v>
      </c>
      <c r="GV412">
        <v>2.20947</v>
      </c>
      <c r="GW412">
        <v>1.39648</v>
      </c>
      <c r="GX412">
        <v>2.34863</v>
      </c>
      <c r="GY412">
        <v>1.49536</v>
      </c>
      <c r="GZ412">
        <v>2.49512</v>
      </c>
      <c r="HA412">
        <v>38.4769</v>
      </c>
      <c r="HB412">
        <v>24.0612</v>
      </c>
      <c r="HC412">
        <v>18</v>
      </c>
      <c r="HD412">
        <v>531.644</v>
      </c>
      <c r="HE412">
        <v>444.696</v>
      </c>
      <c r="HF412">
        <v>34.9119</v>
      </c>
      <c r="HG412">
        <v>28.833</v>
      </c>
      <c r="HH412">
        <v>30.0002</v>
      </c>
      <c r="HI412">
        <v>28.6717</v>
      </c>
      <c r="HJ412">
        <v>28.5872</v>
      </c>
      <c r="HK412">
        <v>55.7007</v>
      </c>
      <c r="HL412">
        <v>0</v>
      </c>
      <c r="HM412">
        <v>100</v>
      </c>
      <c r="HN412">
        <v>34.9299</v>
      </c>
      <c r="HO412">
        <v>1402.43</v>
      </c>
      <c r="HP412">
        <v>28.8482</v>
      </c>
      <c r="HQ412">
        <v>100.782</v>
      </c>
      <c r="HR412">
        <v>100.68</v>
      </c>
    </row>
    <row r="413" spans="1:226">
      <c r="A413">
        <v>397</v>
      </c>
      <c r="B413">
        <v>1678818433.1</v>
      </c>
      <c r="C413">
        <v>8114</v>
      </c>
      <c r="D413" t="s">
        <v>1155</v>
      </c>
      <c r="E413" t="s">
        <v>1156</v>
      </c>
      <c r="F413">
        <v>5</v>
      </c>
      <c r="G413" t="s">
        <v>796</v>
      </c>
      <c r="H413" t="s">
        <v>354</v>
      </c>
      <c r="I413">
        <v>1678818425.581481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1432.276273139841</v>
      </c>
      <c r="AK413">
        <v>1405.527272727272</v>
      </c>
      <c r="AL413">
        <v>3.449372632471934</v>
      </c>
      <c r="AM413">
        <v>64.510054253129</v>
      </c>
      <c r="AN413">
        <f>(AP413 - AO413 + BO413*1E3/(8.314*(BQ413+273.15)) * AR413/BN413 * AQ413) * BN413/(100*BB413) * 1000/(1000 - AP413)</f>
        <v>0</v>
      </c>
      <c r="AO413">
        <v>27.82315590686511</v>
      </c>
      <c r="AP413">
        <v>28.54971636363635</v>
      </c>
      <c r="AQ413">
        <v>-1.780420376058531E-05</v>
      </c>
      <c r="AR413">
        <v>112.3375655850338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3.21</v>
      </c>
      <c r="BC413">
        <v>0.5</v>
      </c>
      <c r="BD413" t="s">
        <v>355</v>
      </c>
      <c r="BE413">
        <v>2</v>
      </c>
      <c r="BF413" t="b">
        <v>1</v>
      </c>
      <c r="BG413">
        <v>1678818425.581481</v>
      </c>
      <c r="BH413">
        <v>1341.823333333333</v>
      </c>
      <c r="BI413">
        <v>1377.043703703703</v>
      </c>
      <c r="BJ413">
        <v>28.5569</v>
      </c>
      <c r="BK413">
        <v>27.82395925925926</v>
      </c>
      <c r="BL413">
        <v>1348.172962962963</v>
      </c>
      <c r="BM413">
        <v>28.66101851851852</v>
      </c>
      <c r="BN413">
        <v>500.0634444444444</v>
      </c>
      <c r="BO413">
        <v>90.94355925925926</v>
      </c>
      <c r="BP413">
        <v>0.1000219222222222</v>
      </c>
      <c r="BQ413">
        <v>34.25335925925926</v>
      </c>
      <c r="BR413">
        <v>34.96996296296297</v>
      </c>
      <c r="BS413">
        <v>999.9000000000001</v>
      </c>
      <c r="BT413">
        <v>0</v>
      </c>
      <c r="BU413">
        <v>0</v>
      </c>
      <c r="BV413">
        <v>9986.54925925926</v>
      </c>
      <c r="BW413">
        <v>0</v>
      </c>
      <c r="BX413">
        <v>6.576279999999999</v>
      </c>
      <c r="BY413">
        <v>-35.22037407407407</v>
      </c>
      <c r="BZ413">
        <v>1381.268888888889</v>
      </c>
      <c r="CA413">
        <v>1416.455185185185</v>
      </c>
      <c r="CB413">
        <v>0.732922888888889</v>
      </c>
      <c r="CC413">
        <v>1377.043703703703</v>
      </c>
      <c r="CD413">
        <v>27.82395925925926</v>
      </c>
      <c r="CE413">
        <v>2.597064814814814</v>
      </c>
      <c r="CF413">
        <v>2.530410740740741</v>
      </c>
      <c r="CG413">
        <v>21.64793703703704</v>
      </c>
      <c r="CH413">
        <v>21.22343333333333</v>
      </c>
      <c r="CI413">
        <v>1999.971851851852</v>
      </c>
      <c r="CJ413">
        <v>0.9800036666666665</v>
      </c>
      <c r="CK413">
        <v>0.01999593333333333</v>
      </c>
      <c r="CL413">
        <v>0</v>
      </c>
      <c r="CM413">
        <v>2.314033333333333</v>
      </c>
      <c r="CN413">
        <v>0</v>
      </c>
      <c r="CO413">
        <v>9268.231851851853</v>
      </c>
      <c r="CP413">
        <v>16749.24444444444</v>
      </c>
      <c r="CQ413">
        <v>39.56199999999999</v>
      </c>
      <c r="CR413">
        <v>40.125</v>
      </c>
      <c r="CS413">
        <v>39.5</v>
      </c>
      <c r="CT413">
        <v>39.43699999999999</v>
      </c>
      <c r="CU413">
        <v>39.312</v>
      </c>
      <c r="CV413">
        <v>1959.981851851852</v>
      </c>
      <c r="CW413">
        <v>39.99</v>
      </c>
      <c r="CX413">
        <v>0</v>
      </c>
      <c r="CY413">
        <v>1678818438.3</v>
      </c>
      <c r="CZ413">
        <v>0</v>
      </c>
      <c r="DA413">
        <v>0</v>
      </c>
      <c r="DB413" t="s">
        <v>356</v>
      </c>
      <c r="DC413">
        <v>1678481775.6</v>
      </c>
      <c r="DD413">
        <v>1678481780.6</v>
      </c>
      <c r="DE413">
        <v>0</v>
      </c>
      <c r="DF413">
        <v>1.339</v>
      </c>
      <c r="DG413">
        <v>0.082</v>
      </c>
      <c r="DH413">
        <v>-1.99</v>
      </c>
      <c r="DI413">
        <v>-0.032</v>
      </c>
      <c r="DJ413">
        <v>420</v>
      </c>
      <c r="DK413">
        <v>29</v>
      </c>
      <c r="DL413">
        <v>0.33</v>
      </c>
      <c r="DM413">
        <v>0.22</v>
      </c>
      <c r="DN413">
        <v>-35.2448875</v>
      </c>
      <c r="DO413">
        <v>0.4598712945591554</v>
      </c>
      <c r="DP413">
        <v>0.1060986196599653</v>
      </c>
      <c r="DQ413">
        <v>0</v>
      </c>
      <c r="DR413">
        <v>0.7359193000000001</v>
      </c>
      <c r="DS413">
        <v>-0.05142441275797578</v>
      </c>
      <c r="DT413">
        <v>0.005075821698011065</v>
      </c>
      <c r="DU413">
        <v>1</v>
      </c>
      <c r="DV413">
        <v>1</v>
      </c>
      <c r="DW413">
        <v>2</v>
      </c>
      <c r="DX413" t="s">
        <v>357</v>
      </c>
      <c r="DY413">
        <v>2.98019</v>
      </c>
      <c r="DZ413">
        <v>2.71541</v>
      </c>
      <c r="EA413">
        <v>0.211097</v>
      </c>
      <c r="EB413">
        <v>0.21186</v>
      </c>
      <c r="EC413">
        <v>0.121299</v>
      </c>
      <c r="ED413">
        <v>0.116746</v>
      </c>
      <c r="EE413">
        <v>24999.6</v>
      </c>
      <c r="EF413">
        <v>25064</v>
      </c>
      <c r="EG413">
        <v>29468.3</v>
      </c>
      <c r="EH413">
        <v>29422.7</v>
      </c>
      <c r="EI413">
        <v>34305.4</v>
      </c>
      <c r="EJ413">
        <v>34524.3</v>
      </c>
      <c r="EK413">
        <v>41516.5</v>
      </c>
      <c r="EL413">
        <v>41915.5</v>
      </c>
      <c r="EM413">
        <v>1.9474</v>
      </c>
      <c r="EN413">
        <v>1.8834</v>
      </c>
      <c r="EO413">
        <v>0.203583</v>
      </c>
      <c r="EP413">
        <v>0</v>
      </c>
      <c r="EQ413">
        <v>31.6791</v>
      </c>
      <c r="ER413">
        <v>999.9</v>
      </c>
      <c r="ES413">
        <v>51.1</v>
      </c>
      <c r="ET413">
        <v>33.2</v>
      </c>
      <c r="EU413">
        <v>28.7072</v>
      </c>
      <c r="EV413">
        <v>62.6853</v>
      </c>
      <c r="EW413">
        <v>31.7548</v>
      </c>
      <c r="EX413">
        <v>1</v>
      </c>
      <c r="EY413">
        <v>0.10048</v>
      </c>
      <c r="EZ413">
        <v>-2.41252</v>
      </c>
      <c r="FA413">
        <v>20.3228</v>
      </c>
      <c r="FB413">
        <v>5.21579</v>
      </c>
      <c r="FC413">
        <v>12.0099</v>
      </c>
      <c r="FD413">
        <v>4.98805</v>
      </c>
      <c r="FE413">
        <v>3.28845</v>
      </c>
      <c r="FF413">
        <v>9999</v>
      </c>
      <c r="FG413">
        <v>9999</v>
      </c>
      <c r="FH413">
        <v>9999</v>
      </c>
      <c r="FI413">
        <v>999.9</v>
      </c>
      <c r="FJ413">
        <v>1.86757</v>
      </c>
      <c r="FK413">
        <v>1.86662</v>
      </c>
      <c r="FL413">
        <v>1.86609</v>
      </c>
      <c r="FM413">
        <v>1.866</v>
      </c>
      <c r="FN413">
        <v>1.86784</v>
      </c>
      <c r="FO413">
        <v>1.87027</v>
      </c>
      <c r="FP413">
        <v>1.86894</v>
      </c>
      <c r="FQ413">
        <v>1.8704</v>
      </c>
      <c r="FR413">
        <v>0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-6.42</v>
      </c>
      <c r="GF413">
        <v>-0.1041</v>
      </c>
      <c r="GG413">
        <v>-2.056217051124162</v>
      </c>
      <c r="GH413">
        <v>-0.003737517340571005</v>
      </c>
      <c r="GI413">
        <v>5.982085394622747E-07</v>
      </c>
      <c r="GJ413">
        <v>-1.391655459703326E-10</v>
      </c>
      <c r="GK413">
        <v>-0.1041177506153227</v>
      </c>
      <c r="GL413">
        <v>0</v>
      </c>
      <c r="GM413">
        <v>0</v>
      </c>
      <c r="GN413">
        <v>0</v>
      </c>
      <c r="GO413">
        <v>3</v>
      </c>
      <c r="GP413">
        <v>2314</v>
      </c>
      <c r="GQ413">
        <v>1</v>
      </c>
      <c r="GR413">
        <v>27</v>
      </c>
      <c r="GS413">
        <v>5611</v>
      </c>
      <c r="GT413">
        <v>5610.9</v>
      </c>
      <c r="GU413">
        <v>2.8064</v>
      </c>
      <c r="GV413">
        <v>2.20093</v>
      </c>
      <c r="GW413">
        <v>1.39648</v>
      </c>
      <c r="GX413">
        <v>2.35107</v>
      </c>
      <c r="GY413">
        <v>1.49536</v>
      </c>
      <c r="GZ413">
        <v>2.54761</v>
      </c>
      <c r="HA413">
        <v>38.4769</v>
      </c>
      <c r="HB413">
        <v>24.07</v>
      </c>
      <c r="HC413">
        <v>18</v>
      </c>
      <c r="HD413">
        <v>531.682</v>
      </c>
      <c r="HE413">
        <v>444.73</v>
      </c>
      <c r="HF413">
        <v>34.9338</v>
      </c>
      <c r="HG413">
        <v>28.8355</v>
      </c>
      <c r="HH413">
        <v>30.0003</v>
      </c>
      <c r="HI413">
        <v>28.6741</v>
      </c>
      <c r="HJ413">
        <v>28.5896</v>
      </c>
      <c r="HK413">
        <v>56.2649</v>
      </c>
      <c r="HL413">
        <v>0</v>
      </c>
      <c r="HM413">
        <v>100</v>
      </c>
      <c r="HN413">
        <v>34.9537</v>
      </c>
      <c r="HO413">
        <v>1422.47</v>
      </c>
      <c r="HP413">
        <v>28.8482</v>
      </c>
      <c r="HQ413">
        <v>100.783</v>
      </c>
      <c r="HR413">
        <v>100.679</v>
      </c>
    </row>
    <row r="414" spans="1:226">
      <c r="A414">
        <v>398</v>
      </c>
      <c r="B414">
        <v>1678818438.1</v>
      </c>
      <c r="C414">
        <v>8119</v>
      </c>
      <c r="D414" t="s">
        <v>1157</v>
      </c>
      <c r="E414" t="s">
        <v>1158</v>
      </c>
      <c r="F414">
        <v>5</v>
      </c>
      <c r="G414" t="s">
        <v>796</v>
      </c>
      <c r="H414" t="s">
        <v>354</v>
      </c>
      <c r="I414">
        <v>1678818430.6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1449.490924124845</v>
      </c>
      <c r="AK414">
        <v>1422.607272727272</v>
      </c>
      <c r="AL414">
        <v>3.423322360911446</v>
      </c>
      <c r="AM414">
        <v>64.510054253129</v>
      </c>
      <c r="AN414">
        <f>(AP414 - AO414 + BO414*1E3/(8.314*(BQ414+273.15)) * AR414/BN414 * AQ414) * BN414/(100*BB414) * 1000/(1000 - AP414)</f>
        <v>0</v>
      </c>
      <c r="AO414">
        <v>27.8224307169376</v>
      </c>
      <c r="AP414">
        <v>28.54508484848485</v>
      </c>
      <c r="AQ414">
        <v>-2.366364258154058E-06</v>
      </c>
      <c r="AR414">
        <v>112.3375655850338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3.21</v>
      </c>
      <c r="BC414">
        <v>0.5</v>
      </c>
      <c r="BD414" t="s">
        <v>355</v>
      </c>
      <c r="BE414">
        <v>2</v>
      </c>
      <c r="BF414" t="b">
        <v>1</v>
      </c>
      <c r="BG414">
        <v>1678818430.6</v>
      </c>
      <c r="BH414">
        <v>1358.622222222222</v>
      </c>
      <c r="BI414">
        <v>1393.848518518519</v>
      </c>
      <c r="BJ414">
        <v>28.55175555555556</v>
      </c>
      <c r="BK414">
        <v>27.8232037037037</v>
      </c>
      <c r="BL414">
        <v>1365.020370370371</v>
      </c>
      <c r="BM414">
        <v>28.65587037037037</v>
      </c>
      <c r="BN414">
        <v>500.066074074074</v>
      </c>
      <c r="BO414">
        <v>90.9431888888889</v>
      </c>
      <c r="BP414">
        <v>0.1000186740740741</v>
      </c>
      <c r="BQ414">
        <v>34.25185555555556</v>
      </c>
      <c r="BR414">
        <v>34.97034444444445</v>
      </c>
      <c r="BS414">
        <v>999.9000000000001</v>
      </c>
      <c r="BT414">
        <v>0</v>
      </c>
      <c r="BU414">
        <v>0</v>
      </c>
      <c r="BV414">
        <v>9988.679259259261</v>
      </c>
      <c r="BW414">
        <v>0</v>
      </c>
      <c r="BX414">
        <v>6.576279999999999</v>
      </c>
      <c r="BY414">
        <v>-35.22627037037037</v>
      </c>
      <c r="BZ414">
        <v>1398.554074074074</v>
      </c>
      <c r="CA414">
        <v>1433.73962962963</v>
      </c>
      <c r="CB414">
        <v>0.7285430000000001</v>
      </c>
      <c r="CC414">
        <v>1393.848518518519</v>
      </c>
      <c r="CD414">
        <v>27.8232037037037</v>
      </c>
      <c r="CE414">
        <v>2.596587407407407</v>
      </c>
      <c r="CF414">
        <v>2.530331111111112</v>
      </c>
      <c r="CG414">
        <v>21.64491851851852</v>
      </c>
      <c r="CH414">
        <v>21.22291851851852</v>
      </c>
      <c r="CI414">
        <v>1999.978148148149</v>
      </c>
      <c r="CJ414">
        <v>0.9800037777777777</v>
      </c>
      <c r="CK414">
        <v>0.01999582222222222</v>
      </c>
      <c r="CL414">
        <v>0</v>
      </c>
      <c r="CM414">
        <v>2.2969</v>
      </c>
      <c r="CN414">
        <v>0</v>
      </c>
      <c r="CO414">
        <v>9268.085185185186</v>
      </c>
      <c r="CP414">
        <v>16749.30740740741</v>
      </c>
      <c r="CQ414">
        <v>39.56199999999999</v>
      </c>
      <c r="CR414">
        <v>40.12959259259259</v>
      </c>
      <c r="CS414">
        <v>39.5</v>
      </c>
      <c r="CT414">
        <v>39.43699999999999</v>
      </c>
      <c r="CU414">
        <v>39.312</v>
      </c>
      <c r="CV414">
        <v>1959.988148148148</v>
      </c>
      <c r="CW414">
        <v>39.99</v>
      </c>
      <c r="CX414">
        <v>0</v>
      </c>
      <c r="CY414">
        <v>1678818443.1</v>
      </c>
      <c r="CZ414">
        <v>0</v>
      </c>
      <c r="DA414">
        <v>0</v>
      </c>
      <c r="DB414" t="s">
        <v>356</v>
      </c>
      <c r="DC414">
        <v>1678481775.6</v>
      </c>
      <c r="DD414">
        <v>1678481780.6</v>
      </c>
      <c r="DE414">
        <v>0</v>
      </c>
      <c r="DF414">
        <v>1.339</v>
      </c>
      <c r="DG414">
        <v>0.082</v>
      </c>
      <c r="DH414">
        <v>-1.99</v>
      </c>
      <c r="DI414">
        <v>-0.032</v>
      </c>
      <c r="DJ414">
        <v>420</v>
      </c>
      <c r="DK414">
        <v>29</v>
      </c>
      <c r="DL414">
        <v>0.33</v>
      </c>
      <c r="DM414">
        <v>0.22</v>
      </c>
      <c r="DN414">
        <v>-35.2362825</v>
      </c>
      <c r="DO414">
        <v>0.1417384615385089</v>
      </c>
      <c r="DP414">
        <v>0.09981006183621985</v>
      </c>
      <c r="DQ414">
        <v>0</v>
      </c>
      <c r="DR414">
        <v>0.7311405750000001</v>
      </c>
      <c r="DS414">
        <v>-0.05071883302064015</v>
      </c>
      <c r="DT414">
        <v>0.004962087685075211</v>
      </c>
      <c r="DU414">
        <v>1</v>
      </c>
      <c r="DV414">
        <v>1</v>
      </c>
      <c r="DW414">
        <v>2</v>
      </c>
      <c r="DX414" t="s">
        <v>357</v>
      </c>
      <c r="DY414">
        <v>2.98048</v>
      </c>
      <c r="DZ414">
        <v>2.71558</v>
      </c>
      <c r="EA414">
        <v>0.212663</v>
      </c>
      <c r="EB414">
        <v>0.213406</v>
      </c>
      <c r="EC414">
        <v>0.121284</v>
      </c>
      <c r="ED414">
        <v>0.116741</v>
      </c>
      <c r="EE414">
        <v>24949.8</v>
      </c>
      <c r="EF414">
        <v>25014.8</v>
      </c>
      <c r="EG414">
        <v>29468.2</v>
      </c>
      <c r="EH414">
        <v>29422.7</v>
      </c>
      <c r="EI414">
        <v>34306.3</v>
      </c>
      <c r="EJ414">
        <v>34524.5</v>
      </c>
      <c r="EK414">
        <v>41516.8</v>
      </c>
      <c r="EL414">
        <v>41915.5</v>
      </c>
      <c r="EM414">
        <v>1.94708</v>
      </c>
      <c r="EN414">
        <v>1.8835</v>
      </c>
      <c r="EO414">
        <v>0.204142</v>
      </c>
      <c r="EP414">
        <v>0</v>
      </c>
      <c r="EQ414">
        <v>31.6729</v>
      </c>
      <c r="ER414">
        <v>999.9</v>
      </c>
      <c r="ES414">
        <v>51.1</v>
      </c>
      <c r="ET414">
        <v>33.2</v>
      </c>
      <c r="EU414">
        <v>28.7073</v>
      </c>
      <c r="EV414">
        <v>62.9354</v>
      </c>
      <c r="EW414">
        <v>31.4583</v>
      </c>
      <c r="EX414">
        <v>1</v>
      </c>
      <c r="EY414">
        <v>0.100798</v>
      </c>
      <c r="EZ414">
        <v>-2.42653</v>
      </c>
      <c r="FA414">
        <v>20.3226</v>
      </c>
      <c r="FB414">
        <v>5.21609</v>
      </c>
      <c r="FC414">
        <v>12.0099</v>
      </c>
      <c r="FD414">
        <v>4.9889</v>
      </c>
      <c r="FE414">
        <v>3.28842</v>
      </c>
      <c r="FF414">
        <v>9999</v>
      </c>
      <c r="FG414">
        <v>9999</v>
      </c>
      <c r="FH414">
        <v>9999</v>
      </c>
      <c r="FI414">
        <v>999.9</v>
      </c>
      <c r="FJ414">
        <v>1.86754</v>
      </c>
      <c r="FK414">
        <v>1.86661</v>
      </c>
      <c r="FL414">
        <v>1.86605</v>
      </c>
      <c r="FM414">
        <v>1.866</v>
      </c>
      <c r="FN414">
        <v>1.86783</v>
      </c>
      <c r="FO414">
        <v>1.87027</v>
      </c>
      <c r="FP414">
        <v>1.86896</v>
      </c>
      <c r="FQ414">
        <v>1.87037</v>
      </c>
      <c r="FR414">
        <v>0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-6.47</v>
      </c>
      <c r="GF414">
        <v>-0.1041</v>
      </c>
      <c r="GG414">
        <v>-2.056217051124162</v>
      </c>
      <c r="GH414">
        <v>-0.003737517340571005</v>
      </c>
      <c r="GI414">
        <v>5.982085394622747E-07</v>
      </c>
      <c r="GJ414">
        <v>-1.391655459703326E-10</v>
      </c>
      <c r="GK414">
        <v>-0.1041177506153227</v>
      </c>
      <c r="GL414">
        <v>0</v>
      </c>
      <c r="GM414">
        <v>0</v>
      </c>
      <c r="GN414">
        <v>0</v>
      </c>
      <c r="GO414">
        <v>3</v>
      </c>
      <c r="GP414">
        <v>2314</v>
      </c>
      <c r="GQ414">
        <v>1</v>
      </c>
      <c r="GR414">
        <v>27</v>
      </c>
      <c r="GS414">
        <v>5611</v>
      </c>
      <c r="GT414">
        <v>5611</v>
      </c>
      <c r="GU414">
        <v>2.83691</v>
      </c>
      <c r="GV414">
        <v>2.20581</v>
      </c>
      <c r="GW414">
        <v>1.39771</v>
      </c>
      <c r="GX414">
        <v>2.34863</v>
      </c>
      <c r="GY414">
        <v>1.49536</v>
      </c>
      <c r="GZ414">
        <v>2.40479</v>
      </c>
      <c r="HA414">
        <v>38.4769</v>
      </c>
      <c r="HB414">
        <v>24.0525</v>
      </c>
      <c r="HC414">
        <v>18</v>
      </c>
      <c r="HD414">
        <v>531.4829999999999</v>
      </c>
      <c r="HE414">
        <v>444.811</v>
      </c>
      <c r="HF414">
        <v>34.9566</v>
      </c>
      <c r="HG414">
        <v>28.8375</v>
      </c>
      <c r="HH414">
        <v>30.0001</v>
      </c>
      <c r="HI414">
        <v>28.6764</v>
      </c>
      <c r="HJ414">
        <v>28.592</v>
      </c>
      <c r="HK414">
        <v>56.7582</v>
      </c>
      <c r="HL414">
        <v>0</v>
      </c>
      <c r="HM414">
        <v>100</v>
      </c>
      <c r="HN414">
        <v>34.9704</v>
      </c>
      <c r="HO414">
        <v>1435.82</v>
      </c>
      <c r="HP414">
        <v>28.8482</v>
      </c>
      <c r="HQ414">
        <v>100.784</v>
      </c>
      <c r="HR414">
        <v>100.679</v>
      </c>
    </row>
    <row r="415" spans="1:226">
      <c r="A415">
        <v>399</v>
      </c>
      <c r="B415">
        <v>1678818443.1</v>
      </c>
      <c r="C415">
        <v>8124</v>
      </c>
      <c r="D415" t="s">
        <v>1159</v>
      </c>
      <c r="E415" t="s">
        <v>1160</v>
      </c>
      <c r="F415">
        <v>5</v>
      </c>
      <c r="G415" t="s">
        <v>796</v>
      </c>
      <c r="H415" t="s">
        <v>354</v>
      </c>
      <c r="I415">
        <v>1678818435.314285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1466.778881936558</v>
      </c>
      <c r="AK415">
        <v>1439.820424242424</v>
      </c>
      <c r="AL415">
        <v>3.444740077287169</v>
      </c>
      <c r="AM415">
        <v>64.510054253129</v>
      </c>
      <c r="AN415">
        <f>(AP415 - AO415 + BO415*1E3/(8.314*(BQ415+273.15)) * AR415/BN415 * AQ415) * BN415/(100*BB415) * 1000/(1000 - AP415)</f>
        <v>0</v>
      </c>
      <c r="AO415">
        <v>27.82177077856934</v>
      </c>
      <c r="AP415">
        <v>28.54264727272728</v>
      </c>
      <c r="AQ415">
        <v>-1.32853978671743E-05</v>
      </c>
      <c r="AR415">
        <v>112.3375655850338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3.21</v>
      </c>
      <c r="BC415">
        <v>0.5</v>
      </c>
      <c r="BD415" t="s">
        <v>355</v>
      </c>
      <c r="BE415">
        <v>2</v>
      </c>
      <c r="BF415" t="b">
        <v>1</v>
      </c>
      <c r="BG415">
        <v>1678818435.314285</v>
      </c>
      <c r="BH415">
        <v>1374.400714285715</v>
      </c>
      <c r="BI415">
        <v>1409.666785714286</v>
      </c>
      <c r="BJ415">
        <v>28.54782857142857</v>
      </c>
      <c r="BK415">
        <v>27.82254642857143</v>
      </c>
      <c r="BL415">
        <v>1380.845</v>
      </c>
      <c r="BM415">
        <v>28.65193928571428</v>
      </c>
      <c r="BN415">
        <v>500.0785357142857</v>
      </c>
      <c r="BO415">
        <v>90.94237142857146</v>
      </c>
      <c r="BP415">
        <v>0.1000135964285714</v>
      </c>
      <c r="BQ415">
        <v>34.2536</v>
      </c>
      <c r="BR415">
        <v>34.97445357142858</v>
      </c>
      <c r="BS415">
        <v>999.9000000000002</v>
      </c>
      <c r="BT415">
        <v>0</v>
      </c>
      <c r="BU415">
        <v>0</v>
      </c>
      <c r="BV415">
        <v>9987.075357142856</v>
      </c>
      <c r="BW415">
        <v>0</v>
      </c>
      <c r="BX415">
        <v>6.576279999999999</v>
      </c>
      <c r="BY415">
        <v>-35.26470357142857</v>
      </c>
      <c r="BZ415">
        <v>1414.791785714286</v>
      </c>
      <c r="CA415">
        <v>1450.009642857143</v>
      </c>
      <c r="CB415">
        <v>0.7252747857142857</v>
      </c>
      <c r="CC415">
        <v>1409.666785714286</v>
      </c>
      <c r="CD415">
        <v>27.82254642857143</v>
      </c>
      <c r="CE415">
        <v>2.5962075</v>
      </c>
      <c r="CF415">
        <v>2.530248928571429</v>
      </c>
      <c r="CG415">
        <v>21.64251785714285</v>
      </c>
      <c r="CH415">
        <v>21.22239285714286</v>
      </c>
      <c r="CI415">
        <v>1999.985</v>
      </c>
      <c r="CJ415">
        <v>0.980003857142857</v>
      </c>
      <c r="CK415">
        <v>0.01999574285714286</v>
      </c>
      <c r="CL415">
        <v>0</v>
      </c>
      <c r="CM415">
        <v>2.301453571428572</v>
      </c>
      <c r="CN415">
        <v>0</v>
      </c>
      <c r="CO415">
        <v>9268.008571428571</v>
      </c>
      <c r="CP415">
        <v>16749.375</v>
      </c>
      <c r="CQ415">
        <v>39.56199999999999</v>
      </c>
      <c r="CR415">
        <v>40.12942857142857</v>
      </c>
      <c r="CS415">
        <v>39.5</v>
      </c>
      <c r="CT415">
        <v>39.43699999999999</v>
      </c>
      <c r="CU415">
        <v>39.312</v>
      </c>
      <c r="CV415">
        <v>1959.995</v>
      </c>
      <c r="CW415">
        <v>39.99</v>
      </c>
      <c r="CX415">
        <v>0</v>
      </c>
      <c r="CY415">
        <v>1678818447.9</v>
      </c>
      <c r="CZ415">
        <v>0</v>
      </c>
      <c r="DA415">
        <v>0</v>
      </c>
      <c r="DB415" t="s">
        <v>356</v>
      </c>
      <c r="DC415">
        <v>1678481775.6</v>
      </c>
      <c r="DD415">
        <v>1678481780.6</v>
      </c>
      <c r="DE415">
        <v>0</v>
      </c>
      <c r="DF415">
        <v>1.339</v>
      </c>
      <c r="DG415">
        <v>0.082</v>
      </c>
      <c r="DH415">
        <v>-1.99</v>
      </c>
      <c r="DI415">
        <v>-0.032</v>
      </c>
      <c r="DJ415">
        <v>420</v>
      </c>
      <c r="DK415">
        <v>29</v>
      </c>
      <c r="DL415">
        <v>0.33</v>
      </c>
      <c r="DM415">
        <v>0.22</v>
      </c>
      <c r="DN415">
        <v>-35.2485925</v>
      </c>
      <c r="DO415">
        <v>-0.6243253283301096</v>
      </c>
      <c r="DP415">
        <v>0.1060716394412285</v>
      </c>
      <c r="DQ415">
        <v>0</v>
      </c>
      <c r="DR415">
        <v>0.727584425</v>
      </c>
      <c r="DS415">
        <v>-0.04650649530956986</v>
      </c>
      <c r="DT415">
        <v>0.004629651136357366</v>
      </c>
      <c r="DU415">
        <v>1</v>
      </c>
      <c r="DV415">
        <v>1</v>
      </c>
      <c r="DW415">
        <v>2</v>
      </c>
      <c r="DX415" t="s">
        <v>357</v>
      </c>
      <c r="DY415">
        <v>2.98033</v>
      </c>
      <c r="DZ415">
        <v>2.71554</v>
      </c>
      <c r="EA415">
        <v>0.214228</v>
      </c>
      <c r="EB415">
        <v>0.214928</v>
      </c>
      <c r="EC415">
        <v>0.121275</v>
      </c>
      <c r="ED415">
        <v>0.116739</v>
      </c>
      <c r="EE415">
        <v>24899.7</v>
      </c>
      <c r="EF415">
        <v>24966.2</v>
      </c>
      <c r="EG415">
        <v>29467.6</v>
      </c>
      <c r="EH415">
        <v>29422.5</v>
      </c>
      <c r="EI415">
        <v>34305.8</v>
      </c>
      <c r="EJ415">
        <v>34524.3</v>
      </c>
      <c r="EK415">
        <v>41515.8</v>
      </c>
      <c r="EL415">
        <v>41915.1</v>
      </c>
      <c r="EM415">
        <v>1.94737</v>
      </c>
      <c r="EN415">
        <v>1.88345</v>
      </c>
      <c r="EO415">
        <v>0.205014</v>
      </c>
      <c r="EP415">
        <v>0</v>
      </c>
      <c r="EQ415">
        <v>31.6695</v>
      </c>
      <c r="ER415">
        <v>999.9</v>
      </c>
      <c r="ES415">
        <v>51</v>
      </c>
      <c r="ET415">
        <v>33.2</v>
      </c>
      <c r="EU415">
        <v>28.6524</v>
      </c>
      <c r="EV415">
        <v>63.0354</v>
      </c>
      <c r="EW415">
        <v>31.5865</v>
      </c>
      <c r="EX415">
        <v>1</v>
      </c>
      <c r="EY415">
        <v>0.100869</v>
      </c>
      <c r="EZ415">
        <v>-2.41594</v>
      </c>
      <c r="FA415">
        <v>20.3229</v>
      </c>
      <c r="FB415">
        <v>5.21744</v>
      </c>
      <c r="FC415">
        <v>12.0099</v>
      </c>
      <c r="FD415">
        <v>4.9892</v>
      </c>
      <c r="FE415">
        <v>3.28855</v>
      </c>
      <c r="FF415">
        <v>9999</v>
      </c>
      <c r="FG415">
        <v>9999</v>
      </c>
      <c r="FH415">
        <v>9999</v>
      </c>
      <c r="FI415">
        <v>999.9</v>
      </c>
      <c r="FJ415">
        <v>1.86756</v>
      </c>
      <c r="FK415">
        <v>1.86662</v>
      </c>
      <c r="FL415">
        <v>1.86604</v>
      </c>
      <c r="FM415">
        <v>1.866</v>
      </c>
      <c r="FN415">
        <v>1.86783</v>
      </c>
      <c r="FO415">
        <v>1.87027</v>
      </c>
      <c r="FP415">
        <v>1.86895</v>
      </c>
      <c r="FQ415">
        <v>1.87037</v>
      </c>
      <c r="FR415">
        <v>0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-6.51</v>
      </c>
      <c r="GF415">
        <v>-0.1041</v>
      </c>
      <c r="GG415">
        <v>-2.056217051124162</v>
      </c>
      <c r="GH415">
        <v>-0.003737517340571005</v>
      </c>
      <c r="GI415">
        <v>5.982085394622747E-07</v>
      </c>
      <c r="GJ415">
        <v>-1.391655459703326E-10</v>
      </c>
      <c r="GK415">
        <v>-0.1041177506153227</v>
      </c>
      <c r="GL415">
        <v>0</v>
      </c>
      <c r="GM415">
        <v>0</v>
      </c>
      <c r="GN415">
        <v>0</v>
      </c>
      <c r="GO415">
        <v>3</v>
      </c>
      <c r="GP415">
        <v>2314</v>
      </c>
      <c r="GQ415">
        <v>1</v>
      </c>
      <c r="GR415">
        <v>27</v>
      </c>
      <c r="GS415">
        <v>5611.1</v>
      </c>
      <c r="GT415">
        <v>5611</v>
      </c>
      <c r="GU415">
        <v>2.86011</v>
      </c>
      <c r="GV415">
        <v>2.20093</v>
      </c>
      <c r="GW415">
        <v>1.39648</v>
      </c>
      <c r="GX415">
        <v>2.34741</v>
      </c>
      <c r="GY415">
        <v>1.49536</v>
      </c>
      <c r="GZ415">
        <v>2.55371</v>
      </c>
      <c r="HA415">
        <v>38.4769</v>
      </c>
      <c r="HB415">
        <v>24.07</v>
      </c>
      <c r="HC415">
        <v>18</v>
      </c>
      <c r="HD415">
        <v>531.707</v>
      </c>
      <c r="HE415">
        <v>444.798</v>
      </c>
      <c r="HF415">
        <v>34.9758</v>
      </c>
      <c r="HG415">
        <v>28.8388</v>
      </c>
      <c r="HH415">
        <v>30.0002</v>
      </c>
      <c r="HI415">
        <v>28.6788</v>
      </c>
      <c r="HJ415">
        <v>28.5944</v>
      </c>
      <c r="HK415">
        <v>57.3204</v>
      </c>
      <c r="HL415">
        <v>0</v>
      </c>
      <c r="HM415">
        <v>100</v>
      </c>
      <c r="HN415">
        <v>34.9852</v>
      </c>
      <c r="HO415">
        <v>1455.91</v>
      </c>
      <c r="HP415">
        <v>28.8482</v>
      </c>
      <c r="HQ415">
        <v>100.781</v>
      </c>
      <c r="HR415">
        <v>100.678</v>
      </c>
    </row>
    <row r="416" spans="1:226">
      <c r="A416">
        <v>400</v>
      </c>
      <c r="B416">
        <v>1678818448.1</v>
      </c>
      <c r="C416">
        <v>8129</v>
      </c>
      <c r="D416" t="s">
        <v>1161</v>
      </c>
      <c r="E416" t="s">
        <v>1162</v>
      </c>
      <c r="F416">
        <v>5</v>
      </c>
      <c r="G416" t="s">
        <v>796</v>
      </c>
      <c r="H416" t="s">
        <v>354</v>
      </c>
      <c r="I416">
        <v>1678818440.6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1483.907541784715</v>
      </c>
      <c r="AK416">
        <v>1456.922727272727</v>
      </c>
      <c r="AL416">
        <v>3.427602231747313</v>
      </c>
      <c r="AM416">
        <v>64.510054253129</v>
      </c>
      <c r="AN416">
        <f>(AP416 - AO416 + BO416*1E3/(8.314*(BQ416+273.15)) * AR416/BN416 * AQ416) * BN416/(100*BB416) * 1000/(1000 - AP416)</f>
        <v>0</v>
      </c>
      <c r="AO416">
        <v>27.82088086045102</v>
      </c>
      <c r="AP416">
        <v>28.53777878787878</v>
      </c>
      <c r="AQ416">
        <v>-8.356838916682108E-06</v>
      </c>
      <c r="AR416">
        <v>112.3375655850338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3.21</v>
      </c>
      <c r="BC416">
        <v>0.5</v>
      </c>
      <c r="BD416" t="s">
        <v>355</v>
      </c>
      <c r="BE416">
        <v>2</v>
      </c>
      <c r="BF416" t="b">
        <v>1</v>
      </c>
      <c r="BG416">
        <v>1678818440.6</v>
      </c>
      <c r="BH416">
        <v>1392.014814814815</v>
      </c>
      <c r="BI416">
        <v>1427.371481481481</v>
      </c>
      <c r="BJ416">
        <v>28.54330740740741</v>
      </c>
      <c r="BK416">
        <v>27.82186666666667</v>
      </c>
      <c r="BL416">
        <v>1398.50962962963</v>
      </c>
      <c r="BM416">
        <v>28.64741851851852</v>
      </c>
      <c r="BN416">
        <v>500.0681851851852</v>
      </c>
      <c r="BO416">
        <v>90.94094444444445</v>
      </c>
      <c r="BP416">
        <v>0.09998567407407408</v>
      </c>
      <c r="BQ416">
        <v>34.25758518518519</v>
      </c>
      <c r="BR416">
        <v>34.98276296296296</v>
      </c>
      <c r="BS416">
        <v>999.9000000000001</v>
      </c>
      <c r="BT416">
        <v>0</v>
      </c>
      <c r="BU416">
        <v>0</v>
      </c>
      <c r="BV416">
        <v>9989.932962962961</v>
      </c>
      <c r="BW416">
        <v>0</v>
      </c>
      <c r="BX416">
        <v>6.576279999999999</v>
      </c>
      <c r="BY416">
        <v>-35.35501851851853</v>
      </c>
      <c r="BZ416">
        <v>1432.916296296296</v>
      </c>
      <c r="CA416">
        <v>1468.219629629629</v>
      </c>
      <c r="CB416">
        <v>0.7214436666666666</v>
      </c>
      <c r="CC416">
        <v>1427.371481481481</v>
      </c>
      <c r="CD416">
        <v>27.82186666666667</v>
      </c>
      <c r="CE416">
        <v>2.595756296296296</v>
      </c>
      <c r="CF416">
        <v>2.530146296296297</v>
      </c>
      <c r="CG416">
        <v>21.63968148148149</v>
      </c>
      <c r="CH416">
        <v>21.22174074074074</v>
      </c>
      <c r="CI416">
        <v>1999.988148148148</v>
      </c>
      <c r="CJ416">
        <v>0.9800038888888888</v>
      </c>
      <c r="CK416">
        <v>0.01999571111111111</v>
      </c>
      <c r="CL416">
        <v>0</v>
      </c>
      <c r="CM416">
        <v>2.23694074074074</v>
      </c>
      <c r="CN416">
        <v>0</v>
      </c>
      <c r="CO416">
        <v>9268.115555555556</v>
      </c>
      <c r="CP416">
        <v>16749.4037037037</v>
      </c>
      <c r="CQ416">
        <v>39.56199999999999</v>
      </c>
      <c r="CR416">
        <v>40.13648148148148</v>
      </c>
      <c r="CS416">
        <v>39.50459259259259</v>
      </c>
      <c r="CT416">
        <v>39.43699999999999</v>
      </c>
      <c r="CU416">
        <v>39.312</v>
      </c>
      <c r="CV416">
        <v>1959.998148148148</v>
      </c>
      <c r="CW416">
        <v>39.99</v>
      </c>
      <c r="CX416">
        <v>0</v>
      </c>
      <c r="CY416">
        <v>1678818453.3</v>
      </c>
      <c r="CZ416">
        <v>0</v>
      </c>
      <c r="DA416">
        <v>0</v>
      </c>
      <c r="DB416" t="s">
        <v>356</v>
      </c>
      <c r="DC416">
        <v>1678481775.6</v>
      </c>
      <c r="DD416">
        <v>1678481780.6</v>
      </c>
      <c r="DE416">
        <v>0</v>
      </c>
      <c r="DF416">
        <v>1.339</v>
      </c>
      <c r="DG416">
        <v>0.082</v>
      </c>
      <c r="DH416">
        <v>-1.99</v>
      </c>
      <c r="DI416">
        <v>-0.032</v>
      </c>
      <c r="DJ416">
        <v>420</v>
      </c>
      <c r="DK416">
        <v>29</v>
      </c>
      <c r="DL416">
        <v>0.33</v>
      </c>
      <c r="DM416">
        <v>0.22</v>
      </c>
      <c r="DN416">
        <v>-35.30227317073171</v>
      </c>
      <c r="DO416">
        <v>-0.8275024390244227</v>
      </c>
      <c r="DP416">
        <v>0.1325856410288068</v>
      </c>
      <c r="DQ416">
        <v>0</v>
      </c>
      <c r="DR416">
        <v>0.7238189024390242</v>
      </c>
      <c r="DS416">
        <v>-0.04085038327526157</v>
      </c>
      <c r="DT416">
        <v>0.004209093377872796</v>
      </c>
      <c r="DU416">
        <v>1</v>
      </c>
      <c r="DV416">
        <v>1</v>
      </c>
      <c r="DW416">
        <v>2</v>
      </c>
      <c r="DX416" t="s">
        <v>357</v>
      </c>
      <c r="DY416">
        <v>2.98038</v>
      </c>
      <c r="DZ416">
        <v>2.71563</v>
      </c>
      <c r="EA416">
        <v>0.215767</v>
      </c>
      <c r="EB416">
        <v>0.216464</v>
      </c>
      <c r="EC416">
        <v>0.121255</v>
      </c>
      <c r="ED416">
        <v>0.116734</v>
      </c>
      <c r="EE416">
        <v>24850.4</v>
      </c>
      <c r="EF416">
        <v>24917.7</v>
      </c>
      <c r="EG416">
        <v>29467</v>
      </c>
      <c r="EH416">
        <v>29423</v>
      </c>
      <c r="EI416">
        <v>34306</v>
      </c>
      <c r="EJ416">
        <v>34524.9</v>
      </c>
      <c r="EK416">
        <v>41515</v>
      </c>
      <c r="EL416">
        <v>41915.5</v>
      </c>
      <c r="EM416">
        <v>1.94727</v>
      </c>
      <c r="EN416">
        <v>1.88342</v>
      </c>
      <c r="EO416">
        <v>0.205982</v>
      </c>
      <c r="EP416">
        <v>0</v>
      </c>
      <c r="EQ416">
        <v>31.666</v>
      </c>
      <c r="ER416">
        <v>999.9</v>
      </c>
      <c r="ES416">
        <v>51</v>
      </c>
      <c r="ET416">
        <v>33.2</v>
      </c>
      <c r="EU416">
        <v>28.6518</v>
      </c>
      <c r="EV416">
        <v>63.0754</v>
      </c>
      <c r="EW416">
        <v>31.6386</v>
      </c>
      <c r="EX416">
        <v>1</v>
      </c>
      <c r="EY416">
        <v>0.101014</v>
      </c>
      <c r="EZ416">
        <v>-2.4043</v>
      </c>
      <c r="FA416">
        <v>20.3233</v>
      </c>
      <c r="FB416">
        <v>5.21759</v>
      </c>
      <c r="FC416">
        <v>12.0099</v>
      </c>
      <c r="FD416">
        <v>4.9892</v>
      </c>
      <c r="FE416">
        <v>3.28863</v>
      </c>
      <c r="FF416">
        <v>9999</v>
      </c>
      <c r="FG416">
        <v>9999</v>
      </c>
      <c r="FH416">
        <v>9999</v>
      </c>
      <c r="FI416">
        <v>999.9</v>
      </c>
      <c r="FJ416">
        <v>1.86755</v>
      </c>
      <c r="FK416">
        <v>1.86662</v>
      </c>
      <c r="FL416">
        <v>1.86608</v>
      </c>
      <c r="FM416">
        <v>1.866</v>
      </c>
      <c r="FN416">
        <v>1.86783</v>
      </c>
      <c r="FO416">
        <v>1.87027</v>
      </c>
      <c r="FP416">
        <v>1.86893</v>
      </c>
      <c r="FQ416">
        <v>1.87037</v>
      </c>
      <c r="FR416">
        <v>0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-6.57</v>
      </c>
      <c r="GF416">
        <v>-0.1042</v>
      </c>
      <c r="GG416">
        <v>-2.056217051124162</v>
      </c>
      <c r="GH416">
        <v>-0.003737517340571005</v>
      </c>
      <c r="GI416">
        <v>5.982085394622747E-07</v>
      </c>
      <c r="GJ416">
        <v>-1.391655459703326E-10</v>
      </c>
      <c r="GK416">
        <v>-0.1041177506153227</v>
      </c>
      <c r="GL416">
        <v>0</v>
      </c>
      <c r="GM416">
        <v>0</v>
      </c>
      <c r="GN416">
        <v>0</v>
      </c>
      <c r="GO416">
        <v>3</v>
      </c>
      <c r="GP416">
        <v>2314</v>
      </c>
      <c r="GQ416">
        <v>1</v>
      </c>
      <c r="GR416">
        <v>27</v>
      </c>
      <c r="GS416">
        <v>5611.2</v>
      </c>
      <c r="GT416">
        <v>5611.1</v>
      </c>
      <c r="GU416">
        <v>2.8894</v>
      </c>
      <c r="GV416">
        <v>2.19849</v>
      </c>
      <c r="GW416">
        <v>1.39648</v>
      </c>
      <c r="GX416">
        <v>2.34985</v>
      </c>
      <c r="GY416">
        <v>1.49536</v>
      </c>
      <c r="GZ416">
        <v>2.54517</v>
      </c>
      <c r="HA416">
        <v>38.4769</v>
      </c>
      <c r="HB416">
        <v>24.0612</v>
      </c>
      <c r="HC416">
        <v>18</v>
      </c>
      <c r="HD416">
        <v>531.662</v>
      </c>
      <c r="HE416">
        <v>444.796</v>
      </c>
      <c r="HF416">
        <v>34.9904</v>
      </c>
      <c r="HG416">
        <v>28.8406</v>
      </c>
      <c r="HH416">
        <v>30.0003</v>
      </c>
      <c r="HI416">
        <v>28.6813</v>
      </c>
      <c r="HJ416">
        <v>28.5963</v>
      </c>
      <c r="HK416">
        <v>57.8111</v>
      </c>
      <c r="HL416">
        <v>0</v>
      </c>
      <c r="HM416">
        <v>100</v>
      </c>
      <c r="HN416">
        <v>34.9922</v>
      </c>
      <c r="HO416">
        <v>1469.31</v>
      </c>
      <c r="HP416">
        <v>28.8482</v>
      </c>
      <c r="HQ416">
        <v>100.779</v>
      </c>
      <c r="HR416">
        <v>100.679</v>
      </c>
    </row>
    <row r="417" spans="1:226">
      <c r="A417">
        <v>401</v>
      </c>
      <c r="B417">
        <v>1678818453.1</v>
      </c>
      <c r="C417">
        <v>8134</v>
      </c>
      <c r="D417" t="s">
        <v>1163</v>
      </c>
      <c r="E417" t="s">
        <v>1164</v>
      </c>
      <c r="F417">
        <v>5</v>
      </c>
      <c r="G417" t="s">
        <v>796</v>
      </c>
      <c r="H417" t="s">
        <v>354</v>
      </c>
      <c r="I417">
        <v>1678818445.314285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1501.093799374041</v>
      </c>
      <c r="AK417">
        <v>1474.030363636363</v>
      </c>
      <c r="AL417">
        <v>3.414307003336658</v>
      </c>
      <c r="AM417">
        <v>64.510054253129</v>
      </c>
      <c r="AN417">
        <f>(AP417 - AO417 + BO417*1E3/(8.314*(BQ417+273.15)) * AR417/BN417 * AQ417) * BN417/(100*BB417) * 1000/(1000 - AP417)</f>
        <v>0</v>
      </c>
      <c r="AO417">
        <v>27.82115869923921</v>
      </c>
      <c r="AP417">
        <v>28.53508303030301</v>
      </c>
      <c r="AQ417">
        <v>-1.362962838339639E-06</v>
      </c>
      <c r="AR417">
        <v>112.3375655850338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3.21</v>
      </c>
      <c r="BC417">
        <v>0.5</v>
      </c>
      <c r="BD417" t="s">
        <v>355</v>
      </c>
      <c r="BE417">
        <v>2</v>
      </c>
      <c r="BF417" t="b">
        <v>1</v>
      </c>
      <c r="BG417">
        <v>1678818445.314285</v>
      </c>
      <c r="BH417">
        <v>1407.729642857143</v>
      </c>
      <c r="BI417">
        <v>1443.143928571428</v>
      </c>
      <c r="BJ417">
        <v>28.54008214285714</v>
      </c>
      <c r="BK417">
        <v>27.82143214285714</v>
      </c>
      <c r="BL417">
        <v>1414.269642857143</v>
      </c>
      <c r="BM417">
        <v>28.64420357142857</v>
      </c>
      <c r="BN417">
        <v>500.0674285714285</v>
      </c>
      <c r="BO417">
        <v>90.93890357142858</v>
      </c>
      <c r="BP417">
        <v>0.09999925357142855</v>
      </c>
      <c r="BQ417">
        <v>34.26256785714286</v>
      </c>
      <c r="BR417">
        <v>34.98926785714286</v>
      </c>
      <c r="BS417">
        <v>999.9000000000002</v>
      </c>
      <c r="BT417">
        <v>0</v>
      </c>
      <c r="BU417">
        <v>0</v>
      </c>
      <c r="BV417">
        <v>9987.547500000001</v>
      </c>
      <c r="BW417">
        <v>0</v>
      </c>
      <c r="BX417">
        <v>6.545115357142857</v>
      </c>
      <c r="BY417">
        <v>-35.41359285714286</v>
      </c>
      <c r="BZ417">
        <v>1449.087142857143</v>
      </c>
      <c r="CA417">
        <v>1484.443571428571</v>
      </c>
      <c r="CB417">
        <v>0.7186478571428572</v>
      </c>
      <c r="CC417">
        <v>1443.143928571428</v>
      </c>
      <c r="CD417">
        <v>27.82143214285714</v>
      </c>
      <c r="CE417">
        <v>2.595405</v>
      </c>
      <c r="CF417">
        <v>2.530051428571429</v>
      </c>
      <c r="CG417">
        <v>21.63747857142857</v>
      </c>
      <c r="CH417">
        <v>21.221125</v>
      </c>
      <c r="CI417">
        <v>1999.961785714286</v>
      </c>
      <c r="CJ417">
        <v>0.9800036428571427</v>
      </c>
      <c r="CK417">
        <v>0.01999595714285714</v>
      </c>
      <c r="CL417">
        <v>0</v>
      </c>
      <c r="CM417">
        <v>2.322775</v>
      </c>
      <c r="CN417">
        <v>0</v>
      </c>
      <c r="CO417">
        <v>9268.270714285714</v>
      </c>
      <c r="CP417">
        <v>16749.18571428571</v>
      </c>
      <c r="CQ417">
        <v>39.56199999999999</v>
      </c>
      <c r="CR417">
        <v>40.13828571428571</v>
      </c>
      <c r="CS417">
        <v>39.50442857142857</v>
      </c>
      <c r="CT417">
        <v>39.43699999999999</v>
      </c>
      <c r="CU417">
        <v>39.312</v>
      </c>
      <c r="CV417">
        <v>1959.971785714286</v>
      </c>
      <c r="CW417">
        <v>39.99</v>
      </c>
      <c r="CX417">
        <v>0</v>
      </c>
      <c r="CY417">
        <v>1678818458.1</v>
      </c>
      <c r="CZ417">
        <v>0</v>
      </c>
      <c r="DA417">
        <v>0</v>
      </c>
      <c r="DB417" t="s">
        <v>356</v>
      </c>
      <c r="DC417">
        <v>1678481775.6</v>
      </c>
      <c r="DD417">
        <v>1678481780.6</v>
      </c>
      <c r="DE417">
        <v>0</v>
      </c>
      <c r="DF417">
        <v>1.339</v>
      </c>
      <c r="DG417">
        <v>0.082</v>
      </c>
      <c r="DH417">
        <v>-1.99</v>
      </c>
      <c r="DI417">
        <v>-0.032</v>
      </c>
      <c r="DJ417">
        <v>420</v>
      </c>
      <c r="DK417">
        <v>29</v>
      </c>
      <c r="DL417">
        <v>0.33</v>
      </c>
      <c r="DM417">
        <v>0.22</v>
      </c>
      <c r="DN417">
        <v>-35.36663658536585</v>
      </c>
      <c r="DO417">
        <v>-0.933066898954757</v>
      </c>
      <c r="DP417">
        <v>0.1280096904794044</v>
      </c>
      <c r="DQ417">
        <v>0</v>
      </c>
      <c r="DR417">
        <v>0.7200390243902439</v>
      </c>
      <c r="DS417">
        <v>-0.03698529616724914</v>
      </c>
      <c r="DT417">
        <v>0.003784427949088757</v>
      </c>
      <c r="DU417">
        <v>1</v>
      </c>
      <c r="DV417">
        <v>1</v>
      </c>
      <c r="DW417">
        <v>2</v>
      </c>
      <c r="DX417" t="s">
        <v>357</v>
      </c>
      <c r="DY417">
        <v>2.98023</v>
      </c>
      <c r="DZ417">
        <v>2.71559</v>
      </c>
      <c r="EA417">
        <v>0.217303</v>
      </c>
      <c r="EB417">
        <v>0.217966</v>
      </c>
      <c r="EC417">
        <v>0.121245</v>
      </c>
      <c r="ED417">
        <v>0.116733</v>
      </c>
      <c r="EE417">
        <v>24802.1</v>
      </c>
      <c r="EF417">
        <v>24869.6</v>
      </c>
      <c r="EG417">
        <v>29467.6</v>
      </c>
      <c r="EH417">
        <v>29422.7</v>
      </c>
      <c r="EI417">
        <v>34307.4</v>
      </c>
      <c r="EJ417">
        <v>34524.4</v>
      </c>
      <c r="EK417">
        <v>41516.2</v>
      </c>
      <c r="EL417">
        <v>41914.9</v>
      </c>
      <c r="EM417">
        <v>1.94713</v>
      </c>
      <c r="EN417">
        <v>1.88345</v>
      </c>
      <c r="EO417">
        <v>0.205614</v>
      </c>
      <c r="EP417">
        <v>0</v>
      </c>
      <c r="EQ417">
        <v>31.6625</v>
      </c>
      <c r="ER417">
        <v>999.9</v>
      </c>
      <c r="ES417">
        <v>51</v>
      </c>
      <c r="ET417">
        <v>33.2</v>
      </c>
      <c r="EU417">
        <v>28.6535</v>
      </c>
      <c r="EV417">
        <v>63.0854</v>
      </c>
      <c r="EW417">
        <v>31.6026</v>
      </c>
      <c r="EX417">
        <v>1</v>
      </c>
      <c r="EY417">
        <v>0.101029</v>
      </c>
      <c r="EZ417">
        <v>-2.38649</v>
      </c>
      <c r="FA417">
        <v>20.3233</v>
      </c>
      <c r="FB417">
        <v>5.21729</v>
      </c>
      <c r="FC417">
        <v>12.0099</v>
      </c>
      <c r="FD417">
        <v>4.9889</v>
      </c>
      <c r="FE417">
        <v>3.28858</v>
      </c>
      <c r="FF417">
        <v>9999</v>
      </c>
      <c r="FG417">
        <v>9999</v>
      </c>
      <c r="FH417">
        <v>9999</v>
      </c>
      <c r="FI417">
        <v>999.9</v>
      </c>
      <c r="FJ417">
        <v>1.86755</v>
      </c>
      <c r="FK417">
        <v>1.86663</v>
      </c>
      <c r="FL417">
        <v>1.86604</v>
      </c>
      <c r="FM417">
        <v>1.866</v>
      </c>
      <c r="FN417">
        <v>1.86783</v>
      </c>
      <c r="FO417">
        <v>1.87028</v>
      </c>
      <c r="FP417">
        <v>1.86894</v>
      </c>
      <c r="FQ417">
        <v>1.87038</v>
      </c>
      <c r="FR417">
        <v>0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-6.61</v>
      </c>
      <c r="GF417">
        <v>-0.1041</v>
      </c>
      <c r="GG417">
        <v>-2.056217051124162</v>
      </c>
      <c r="GH417">
        <v>-0.003737517340571005</v>
      </c>
      <c r="GI417">
        <v>5.982085394622747E-07</v>
      </c>
      <c r="GJ417">
        <v>-1.391655459703326E-10</v>
      </c>
      <c r="GK417">
        <v>-0.1041177506153227</v>
      </c>
      <c r="GL417">
        <v>0</v>
      </c>
      <c r="GM417">
        <v>0</v>
      </c>
      <c r="GN417">
        <v>0</v>
      </c>
      <c r="GO417">
        <v>3</v>
      </c>
      <c r="GP417">
        <v>2314</v>
      </c>
      <c r="GQ417">
        <v>1</v>
      </c>
      <c r="GR417">
        <v>27</v>
      </c>
      <c r="GS417">
        <v>5611.3</v>
      </c>
      <c r="GT417">
        <v>5611.2</v>
      </c>
      <c r="GU417">
        <v>2.91138</v>
      </c>
      <c r="GV417">
        <v>2.20703</v>
      </c>
      <c r="GW417">
        <v>1.39648</v>
      </c>
      <c r="GX417">
        <v>2.34863</v>
      </c>
      <c r="GY417">
        <v>1.49536</v>
      </c>
      <c r="GZ417">
        <v>2.42676</v>
      </c>
      <c r="HA417">
        <v>38.4769</v>
      </c>
      <c r="HB417">
        <v>24.0612</v>
      </c>
      <c r="HC417">
        <v>18</v>
      </c>
      <c r="HD417">
        <v>531.577</v>
      </c>
      <c r="HE417">
        <v>444.83</v>
      </c>
      <c r="HF417">
        <v>34.9968</v>
      </c>
      <c r="HG417">
        <v>28.8429</v>
      </c>
      <c r="HH417">
        <v>30.0002</v>
      </c>
      <c r="HI417">
        <v>28.6833</v>
      </c>
      <c r="HJ417">
        <v>28.5987</v>
      </c>
      <c r="HK417">
        <v>58.3665</v>
      </c>
      <c r="HL417">
        <v>0</v>
      </c>
      <c r="HM417">
        <v>100</v>
      </c>
      <c r="HN417">
        <v>34.9934</v>
      </c>
      <c r="HO417">
        <v>1489.34</v>
      </c>
      <c r="HP417">
        <v>28.8482</v>
      </c>
      <c r="HQ417">
        <v>100.782</v>
      </c>
      <c r="HR417">
        <v>100.678</v>
      </c>
    </row>
    <row r="418" spans="1:226">
      <c r="A418">
        <v>402</v>
      </c>
      <c r="B418">
        <v>1678818458.1</v>
      </c>
      <c r="C418">
        <v>8139</v>
      </c>
      <c r="D418" t="s">
        <v>1165</v>
      </c>
      <c r="E418" t="s">
        <v>1166</v>
      </c>
      <c r="F418">
        <v>5</v>
      </c>
      <c r="G418" t="s">
        <v>796</v>
      </c>
      <c r="H418" t="s">
        <v>354</v>
      </c>
      <c r="I418">
        <v>1678818450.6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1518.315737374893</v>
      </c>
      <c r="AK418">
        <v>1491.116121212121</v>
      </c>
      <c r="AL418">
        <v>3.399566328941262</v>
      </c>
      <c r="AM418">
        <v>64.510054253129</v>
      </c>
      <c r="AN418">
        <f>(AP418 - AO418 + BO418*1E3/(8.314*(BQ418+273.15)) * AR418/BN418 * AQ418) * BN418/(100*BB418) * 1000/(1000 - AP418)</f>
        <v>0</v>
      </c>
      <c r="AO418">
        <v>27.82266396510382</v>
      </c>
      <c r="AP418">
        <v>28.53177878787879</v>
      </c>
      <c r="AQ418">
        <v>-1.086919336149707E-05</v>
      </c>
      <c r="AR418">
        <v>112.3375655850338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3.21</v>
      </c>
      <c r="BC418">
        <v>0.5</v>
      </c>
      <c r="BD418" t="s">
        <v>355</v>
      </c>
      <c r="BE418">
        <v>2</v>
      </c>
      <c r="BF418" t="b">
        <v>1</v>
      </c>
      <c r="BG418">
        <v>1678818450.6</v>
      </c>
      <c r="BH418">
        <v>1425.328148148148</v>
      </c>
      <c r="BI418">
        <v>1460.817037037037</v>
      </c>
      <c r="BJ418">
        <v>28.53630740740741</v>
      </c>
      <c r="BK418">
        <v>27.82168888888889</v>
      </c>
      <c r="BL418">
        <v>1431.919259259259</v>
      </c>
      <c r="BM418">
        <v>28.64044074074074</v>
      </c>
      <c r="BN418">
        <v>500.0649259259259</v>
      </c>
      <c r="BO418">
        <v>90.93726666666664</v>
      </c>
      <c r="BP418">
        <v>0.1000073444444444</v>
      </c>
      <c r="BQ418">
        <v>34.2659037037037</v>
      </c>
      <c r="BR418">
        <v>34.99294444444445</v>
      </c>
      <c r="BS418">
        <v>999.9000000000001</v>
      </c>
      <c r="BT418">
        <v>0</v>
      </c>
      <c r="BU418">
        <v>0</v>
      </c>
      <c r="BV418">
        <v>9991.185555555556</v>
      </c>
      <c r="BW418">
        <v>0</v>
      </c>
      <c r="BX418">
        <v>6.134739259259258</v>
      </c>
      <c r="BY418">
        <v>-35.48933703703704</v>
      </c>
      <c r="BZ418">
        <v>1467.196296296296</v>
      </c>
      <c r="CA418">
        <v>1502.624074074074</v>
      </c>
      <c r="CB418">
        <v>0.7146287777777778</v>
      </c>
      <c r="CC418">
        <v>1460.817037037037</v>
      </c>
      <c r="CD418">
        <v>27.82168888888889</v>
      </c>
      <c r="CE418">
        <v>2.595015555555555</v>
      </c>
      <c r="CF418">
        <v>2.530028518518519</v>
      </c>
      <c r="CG418">
        <v>21.63502592592593</v>
      </c>
      <c r="CH418">
        <v>21.22098148148148</v>
      </c>
      <c r="CI418">
        <v>1999.970370370371</v>
      </c>
      <c r="CJ418">
        <v>0.9800036666666666</v>
      </c>
      <c r="CK418">
        <v>0.01999593333333333</v>
      </c>
      <c r="CL418">
        <v>0</v>
      </c>
      <c r="CM418">
        <v>2.291096296296296</v>
      </c>
      <c r="CN418">
        <v>0</v>
      </c>
      <c r="CO418">
        <v>9268.961481481481</v>
      </c>
      <c r="CP418">
        <v>16749.24444444444</v>
      </c>
      <c r="CQ418">
        <v>39.56433333333333</v>
      </c>
      <c r="CR418">
        <v>40.14107407407408</v>
      </c>
      <c r="CS418">
        <v>39.51377777777778</v>
      </c>
      <c r="CT418">
        <v>39.43699999999999</v>
      </c>
      <c r="CU418">
        <v>39.312</v>
      </c>
      <c r="CV418">
        <v>1959.98</v>
      </c>
      <c r="CW418">
        <v>39.99037037037037</v>
      </c>
      <c r="CX418">
        <v>0</v>
      </c>
      <c r="CY418">
        <v>1678818462.9</v>
      </c>
      <c r="CZ418">
        <v>0</v>
      </c>
      <c r="DA418">
        <v>0</v>
      </c>
      <c r="DB418" t="s">
        <v>356</v>
      </c>
      <c r="DC418">
        <v>1678481775.6</v>
      </c>
      <c r="DD418">
        <v>1678481780.6</v>
      </c>
      <c r="DE418">
        <v>0</v>
      </c>
      <c r="DF418">
        <v>1.339</v>
      </c>
      <c r="DG418">
        <v>0.082</v>
      </c>
      <c r="DH418">
        <v>-1.99</v>
      </c>
      <c r="DI418">
        <v>-0.032</v>
      </c>
      <c r="DJ418">
        <v>420</v>
      </c>
      <c r="DK418">
        <v>29</v>
      </c>
      <c r="DL418">
        <v>0.33</v>
      </c>
      <c r="DM418">
        <v>0.22</v>
      </c>
      <c r="DN418">
        <v>-35.42784634146341</v>
      </c>
      <c r="DO418">
        <v>-0.7911825783971924</v>
      </c>
      <c r="DP418">
        <v>0.1148611762245551</v>
      </c>
      <c r="DQ418">
        <v>0</v>
      </c>
      <c r="DR418">
        <v>0.7175287073170731</v>
      </c>
      <c r="DS418">
        <v>-0.04314342857142875</v>
      </c>
      <c r="DT418">
        <v>0.004326463825274614</v>
      </c>
      <c r="DU418">
        <v>1</v>
      </c>
      <c r="DV418">
        <v>1</v>
      </c>
      <c r="DW418">
        <v>2</v>
      </c>
      <c r="DX418" t="s">
        <v>357</v>
      </c>
      <c r="DY418">
        <v>2.98046</v>
      </c>
      <c r="DZ418">
        <v>2.71545</v>
      </c>
      <c r="EA418">
        <v>0.218829</v>
      </c>
      <c r="EB418">
        <v>0.219472</v>
      </c>
      <c r="EC418">
        <v>0.12124</v>
      </c>
      <c r="ED418">
        <v>0.116735</v>
      </c>
      <c r="EE418">
        <v>24753.6</v>
      </c>
      <c r="EF418">
        <v>24821.9</v>
      </c>
      <c r="EG418">
        <v>29467.5</v>
      </c>
      <c r="EH418">
        <v>29422.9</v>
      </c>
      <c r="EI418">
        <v>34307.4</v>
      </c>
      <c r="EJ418">
        <v>34524.7</v>
      </c>
      <c r="EK418">
        <v>41515.8</v>
      </c>
      <c r="EL418">
        <v>41915.3</v>
      </c>
      <c r="EM418">
        <v>1.94737</v>
      </c>
      <c r="EN418">
        <v>1.88325</v>
      </c>
      <c r="EO418">
        <v>0.206321</v>
      </c>
      <c r="EP418">
        <v>0</v>
      </c>
      <c r="EQ418">
        <v>31.6598</v>
      </c>
      <c r="ER418">
        <v>999.9</v>
      </c>
      <c r="ES418">
        <v>51.1</v>
      </c>
      <c r="ET418">
        <v>33.2</v>
      </c>
      <c r="EU418">
        <v>28.7103</v>
      </c>
      <c r="EV418">
        <v>62.9754</v>
      </c>
      <c r="EW418">
        <v>31.2821</v>
      </c>
      <c r="EX418">
        <v>1</v>
      </c>
      <c r="EY418">
        <v>0.101334</v>
      </c>
      <c r="EZ418">
        <v>-2.37276</v>
      </c>
      <c r="FA418">
        <v>20.3234</v>
      </c>
      <c r="FB418">
        <v>5.21684</v>
      </c>
      <c r="FC418">
        <v>12.0099</v>
      </c>
      <c r="FD418">
        <v>4.98865</v>
      </c>
      <c r="FE418">
        <v>3.2885</v>
      </c>
      <c r="FF418">
        <v>9999</v>
      </c>
      <c r="FG418">
        <v>9999</v>
      </c>
      <c r="FH418">
        <v>9999</v>
      </c>
      <c r="FI418">
        <v>999.9</v>
      </c>
      <c r="FJ418">
        <v>1.86754</v>
      </c>
      <c r="FK418">
        <v>1.86662</v>
      </c>
      <c r="FL418">
        <v>1.86609</v>
      </c>
      <c r="FM418">
        <v>1.866</v>
      </c>
      <c r="FN418">
        <v>1.86783</v>
      </c>
      <c r="FO418">
        <v>1.87027</v>
      </c>
      <c r="FP418">
        <v>1.86893</v>
      </c>
      <c r="FQ418">
        <v>1.87037</v>
      </c>
      <c r="FR418">
        <v>0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-6.67</v>
      </c>
      <c r="GF418">
        <v>-0.1041</v>
      </c>
      <c r="GG418">
        <v>-2.056217051124162</v>
      </c>
      <c r="GH418">
        <v>-0.003737517340571005</v>
      </c>
      <c r="GI418">
        <v>5.982085394622747E-07</v>
      </c>
      <c r="GJ418">
        <v>-1.391655459703326E-10</v>
      </c>
      <c r="GK418">
        <v>-0.1041177506153227</v>
      </c>
      <c r="GL418">
        <v>0</v>
      </c>
      <c r="GM418">
        <v>0</v>
      </c>
      <c r="GN418">
        <v>0</v>
      </c>
      <c r="GO418">
        <v>3</v>
      </c>
      <c r="GP418">
        <v>2314</v>
      </c>
      <c r="GQ418">
        <v>1</v>
      </c>
      <c r="GR418">
        <v>27</v>
      </c>
      <c r="GS418">
        <v>5611.4</v>
      </c>
      <c r="GT418">
        <v>5611.3</v>
      </c>
      <c r="GU418">
        <v>2.94189</v>
      </c>
      <c r="GV418">
        <v>2.19727</v>
      </c>
      <c r="GW418">
        <v>1.39771</v>
      </c>
      <c r="GX418">
        <v>2.34863</v>
      </c>
      <c r="GY418">
        <v>1.49536</v>
      </c>
      <c r="GZ418">
        <v>2.54639</v>
      </c>
      <c r="HA418">
        <v>38.4769</v>
      </c>
      <c r="HB418">
        <v>24.0612</v>
      </c>
      <c r="HC418">
        <v>18</v>
      </c>
      <c r="HD418">
        <v>531.7670000000001</v>
      </c>
      <c r="HE418">
        <v>444.72</v>
      </c>
      <c r="HF418">
        <v>34.9982</v>
      </c>
      <c r="HG418">
        <v>28.8443</v>
      </c>
      <c r="HH418">
        <v>30.0002</v>
      </c>
      <c r="HI418">
        <v>28.6857</v>
      </c>
      <c r="HJ418">
        <v>28.6005</v>
      </c>
      <c r="HK418">
        <v>58.8588</v>
      </c>
      <c r="HL418">
        <v>0</v>
      </c>
      <c r="HM418">
        <v>100</v>
      </c>
      <c r="HN418">
        <v>35.0008</v>
      </c>
      <c r="HO418">
        <v>1502.7</v>
      </c>
      <c r="HP418">
        <v>28.8482</v>
      </c>
      <c r="HQ418">
        <v>100.781</v>
      </c>
      <c r="HR418">
        <v>100.679</v>
      </c>
    </row>
    <row r="419" spans="1:226">
      <c r="A419">
        <v>403</v>
      </c>
      <c r="B419">
        <v>1678818463.1</v>
      </c>
      <c r="C419">
        <v>8144</v>
      </c>
      <c r="D419" t="s">
        <v>1167</v>
      </c>
      <c r="E419" t="s">
        <v>1168</v>
      </c>
      <c r="F419">
        <v>5</v>
      </c>
      <c r="G419" t="s">
        <v>796</v>
      </c>
      <c r="H419" t="s">
        <v>354</v>
      </c>
      <c r="I419">
        <v>1678818455.314285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1535.753501077707</v>
      </c>
      <c r="AK419">
        <v>1508.446727272727</v>
      </c>
      <c r="AL419">
        <v>3.470563735112666</v>
      </c>
      <c r="AM419">
        <v>64.510054253129</v>
      </c>
      <c r="AN419">
        <f>(AP419 - AO419 + BO419*1E3/(8.314*(BQ419+273.15)) * AR419/BN419 * AQ419) * BN419/(100*BB419) * 1000/(1000 - AP419)</f>
        <v>0</v>
      </c>
      <c r="AO419">
        <v>27.82143070952689</v>
      </c>
      <c r="AP419">
        <v>28.52569212121211</v>
      </c>
      <c r="AQ419">
        <v>-1.682567646994716E-05</v>
      </c>
      <c r="AR419">
        <v>112.3375655850338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3.21</v>
      </c>
      <c r="BC419">
        <v>0.5</v>
      </c>
      <c r="BD419" t="s">
        <v>355</v>
      </c>
      <c r="BE419">
        <v>2</v>
      </c>
      <c r="BF419" t="b">
        <v>1</v>
      </c>
      <c r="BG419">
        <v>1678818455.314285</v>
      </c>
      <c r="BH419">
        <v>1441.044285714285</v>
      </c>
      <c r="BI419">
        <v>1476.641071428571</v>
      </c>
      <c r="BJ419">
        <v>28.5329857142857</v>
      </c>
      <c r="BK419">
        <v>27.82186071428571</v>
      </c>
      <c r="BL419">
        <v>1447.680357142857</v>
      </c>
      <c r="BM419">
        <v>28.63711071428571</v>
      </c>
      <c r="BN419">
        <v>500.0640714285714</v>
      </c>
      <c r="BO419">
        <v>90.93713928571428</v>
      </c>
      <c r="BP419">
        <v>0.09996125</v>
      </c>
      <c r="BQ419">
        <v>34.26770714285714</v>
      </c>
      <c r="BR419">
        <v>34.99495714285714</v>
      </c>
      <c r="BS419">
        <v>999.9000000000002</v>
      </c>
      <c r="BT419">
        <v>0</v>
      </c>
      <c r="BU419">
        <v>0</v>
      </c>
      <c r="BV419">
        <v>9995.112857142858</v>
      </c>
      <c r="BW419">
        <v>0</v>
      </c>
      <c r="BX419">
        <v>6.104640357142857</v>
      </c>
      <c r="BY419">
        <v>-35.59755</v>
      </c>
      <c r="BZ419">
        <v>1483.368928571428</v>
      </c>
      <c r="CA419">
        <v>1518.901428571429</v>
      </c>
      <c r="CB419">
        <v>0.7111257500000001</v>
      </c>
      <c r="CC419">
        <v>1476.641071428571</v>
      </c>
      <c r="CD419">
        <v>27.82186071428571</v>
      </c>
      <c r="CE419">
        <v>2.594709285714285</v>
      </c>
      <c r="CF419">
        <v>2.530041428571429</v>
      </c>
      <c r="CG419">
        <v>21.63308928571428</v>
      </c>
      <c r="CH419">
        <v>21.22105714285714</v>
      </c>
      <c r="CI419">
        <v>1999.997142857143</v>
      </c>
      <c r="CJ419">
        <v>0.9800037499999998</v>
      </c>
      <c r="CK419">
        <v>0.01999585</v>
      </c>
      <c r="CL419">
        <v>0</v>
      </c>
      <c r="CM419">
        <v>2.300371428571429</v>
      </c>
      <c r="CN419">
        <v>0</v>
      </c>
      <c r="CO419">
        <v>9269.737499999999</v>
      </c>
      <c r="CP419">
        <v>16749.46785714286</v>
      </c>
      <c r="CQ419">
        <v>39.57324999999999</v>
      </c>
      <c r="CR419">
        <v>40.13607142857143</v>
      </c>
      <c r="CS419">
        <v>39.51328571428571</v>
      </c>
      <c r="CT419">
        <v>39.43699999999999</v>
      </c>
      <c r="CU419">
        <v>39.312</v>
      </c>
      <c r="CV419">
        <v>1960.006071428572</v>
      </c>
      <c r="CW419">
        <v>39.99107142857143</v>
      </c>
      <c r="CX419">
        <v>0</v>
      </c>
      <c r="CY419">
        <v>1678818468.3</v>
      </c>
      <c r="CZ419">
        <v>0</v>
      </c>
      <c r="DA419">
        <v>0</v>
      </c>
      <c r="DB419" t="s">
        <v>356</v>
      </c>
      <c r="DC419">
        <v>1678481775.6</v>
      </c>
      <c r="DD419">
        <v>1678481780.6</v>
      </c>
      <c r="DE419">
        <v>0</v>
      </c>
      <c r="DF419">
        <v>1.339</v>
      </c>
      <c r="DG419">
        <v>0.082</v>
      </c>
      <c r="DH419">
        <v>-1.99</v>
      </c>
      <c r="DI419">
        <v>-0.032</v>
      </c>
      <c r="DJ419">
        <v>420</v>
      </c>
      <c r="DK419">
        <v>29</v>
      </c>
      <c r="DL419">
        <v>0.33</v>
      </c>
      <c r="DM419">
        <v>0.22</v>
      </c>
      <c r="DN419">
        <v>-35.53619</v>
      </c>
      <c r="DO419">
        <v>-1.463968480300226</v>
      </c>
      <c r="DP419">
        <v>0.1651859388688999</v>
      </c>
      <c r="DQ419">
        <v>0</v>
      </c>
      <c r="DR419">
        <v>0.7134911500000001</v>
      </c>
      <c r="DS419">
        <v>-0.04409268292683083</v>
      </c>
      <c r="DT419">
        <v>0.004296187632948544</v>
      </c>
      <c r="DU419">
        <v>1</v>
      </c>
      <c r="DV419">
        <v>1</v>
      </c>
      <c r="DW419">
        <v>2</v>
      </c>
      <c r="DX419" t="s">
        <v>357</v>
      </c>
      <c r="DY419">
        <v>2.98026</v>
      </c>
      <c r="DZ419">
        <v>2.71562</v>
      </c>
      <c r="EA419">
        <v>0.220368</v>
      </c>
      <c r="EB419">
        <v>0.220979</v>
      </c>
      <c r="EC419">
        <v>0.121222</v>
      </c>
      <c r="ED419">
        <v>0.116734</v>
      </c>
      <c r="EE419">
        <v>24704.7</v>
      </c>
      <c r="EF419">
        <v>24773.7</v>
      </c>
      <c r="EG419">
        <v>29467.4</v>
      </c>
      <c r="EH419">
        <v>29422.6</v>
      </c>
      <c r="EI419">
        <v>34307.9</v>
      </c>
      <c r="EJ419">
        <v>34524.4</v>
      </c>
      <c r="EK419">
        <v>41515.6</v>
      </c>
      <c r="EL419">
        <v>41914.8</v>
      </c>
      <c r="EM419">
        <v>1.9473</v>
      </c>
      <c r="EN419">
        <v>1.88347</v>
      </c>
      <c r="EO419">
        <v>0.206027</v>
      </c>
      <c r="EP419">
        <v>0</v>
      </c>
      <c r="EQ419">
        <v>31.6562</v>
      </c>
      <c r="ER419">
        <v>999.9</v>
      </c>
      <c r="ES419">
        <v>51.1</v>
      </c>
      <c r="ET419">
        <v>33.2</v>
      </c>
      <c r="EU419">
        <v>28.707</v>
      </c>
      <c r="EV419">
        <v>63.1654</v>
      </c>
      <c r="EW419">
        <v>31.863</v>
      </c>
      <c r="EX419">
        <v>1</v>
      </c>
      <c r="EY419">
        <v>0.101367</v>
      </c>
      <c r="EZ419">
        <v>-2.374</v>
      </c>
      <c r="FA419">
        <v>20.3236</v>
      </c>
      <c r="FB419">
        <v>5.21699</v>
      </c>
      <c r="FC419">
        <v>12.0099</v>
      </c>
      <c r="FD419">
        <v>4.98865</v>
      </c>
      <c r="FE419">
        <v>3.2885</v>
      </c>
      <c r="FF419">
        <v>9999</v>
      </c>
      <c r="FG419">
        <v>9999</v>
      </c>
      <c r="FH419">
        <v>9999</v>
      </c>
      <c r="FI419">
        <v>999.9</v>
      </c>
      <c r="FJ419">
        <v>1.86754</v>
      </c>
      <c r="FK419">
        <v>1.86661</v>
      </c>
      <c r="FL419">
        <v>1.86609</v>
      </c>
      <c r="FM419">
        <v>1.866</v>
      </c>
      <c r="FN419">
        <v>1.86783</v>
      </c>
      <c r="FO419">
        <v>1.87027</v>
      </c>
      <c r="FP419">
        <v>1.86891</v>
      </c>
      <c r="FQ419">
        <v>1.87039</v>
      </c>
      <c r="FR419">
        <v>0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-6.71</v>
      </c>
      <c r="GF419">
        <v>-0.1041</v>
      </c>
      <c r="GG419">
        <v>-2.056217051124162</v>
      </c>
      <c r="GH419">
        <v>-0.003737517340571005</v>
      </c>
      <c r="GI419">
        <v>5.982085394622747E-07</v>
      </c>
      <c r="GJ419">
        <v>-1.391655459703326E-10</v>
      </c>
      <c r="GK419">
        <v>-0.1041177506153227</v>
      </c>
      <c r="GL419">
        <v>0</v>
      </c>
      <c r="GM419">
        <v>0</v>
      </c>
      <c r="GN419">
        <v>0</v>
      </c>
      <c r="GO419">
        <v>3</v>
      </c>
      <c r="GP419">
        <v>2314</v>
      </c>
      <c r="GQ419">
        <v>1</v>
      </c>
      <c r="GR419">
        <v>27</v>
      </c>
      <c r="GS419">
        <v>5611.5</v>
      </c>
      <c r="GT419">
        <v>5611.4</v>
      </c>
      <c r="GU419">
        <v>2.96387</v>
      </c>
      <c r="GV419">
        <v>2.19971</v>
      </c>
      <c r="GW419">
        <v>1.39771</v>
      </c>
      <c r="GX419">
        <v>2.34741</v>
      </c>
      <c r="GY419">
        <v>1.49536</v>
      </c>
      <c r="GZ419">
        <v>2.47559</v>
      </c>
      <c r="HA419">
        <v>38.4769</v>
      </c>
      <c r="HB419">
        <v>24.0612</v>
      </c>
      <c r="HC419">
        <v>18</v>
      </c>
      <c r="HD419">
        <v>531.7329999999999</v>
      </c>
      <c r="HE419">
        <v>444.878</v>
      </c>
      <c r="HF419">
        <v>35.0028</v>
      </c>
      <c r="HG419">
        <v>28.8462</v>
      </c>
      <c r="HH419">
        <v>30.0001</v>
      </c>
      <c r="HI419">
        <v>28.6876</v>
      </c>
      <c r="HJ419">
        <v>28.6029</v>
      </c>
      <c r="HK419">
        <v>59.4124</v>
      </c>
      <c r="HL419">
        <v>0</v>
      </c>
      <c r="HM419">
        <v>100</v>
      </c>
      <c r="HN419">
        <v>35.0021</v>
      </c>
      <c r="HO419">
        <v>1522.74</v>
      </c>
      <c r="HP419">
        <v>28.8482</v>
      </c>
      <c r="HQ419">
        <v>100.781</v>
      </c>
      <c r="HR419">
        <v>100.678</v>
      </c>
    </row>
    <row r="420" spans="1:226">
      <c r="A420">
        <v>404</v>
      </c>
      <c r="B420">
        <v>1678818468.1</v>
      </c>
      <c r="C420">
        <v>8149</v>
      </c>
      <c r="D420" t="s">
        <v>1169</v>
      </c>
      <c r="E420" t="s">
        <v>1170</v>
      </c>
      <c r="F420">
        <v>5</v>
      </c>
      <c r="G420" t="s">
        <v>796</v>
      </c>
      <c r="H420" t="s">
        <v>354</v>
      </c>
      <c r="I420">
        <v>1678818460.6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1552.655705968153</v>
      </c>
      <c r="AK420">
        <v>1525.595090909091</v>
      </c>
      <c r="AL420">
        <v>3.415845602669457</v>
      </c>
      <c r="AM420">
        <v>64.510054253129</v>
      </c>
      <c r="AN420">
        <f>(AP420 - AO420 + BO420*1E3/(8.314*(BQ420+273.15)) * AR420/BN420 * AQ420) * BN420/(100*BB420) * 1000/(1000 - AP420)</f>
        <v>0</v>
      </c>
      <c r="AO420">
        <v>27.82006466883368</v>
      </c>
      <c r="AP420">
        <v>28.52297151515152</v>
      </c>
      <c r="AQ420">
        <v>-4.370626763373398E-06</v>
      </c>
      <c r="AR420">
        <v>112.3375655850338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3.21</v>
      </c>
      <c r="BC420">
        <v>0.5</v>
      </c>
      <c r="BD420" t="s">
        <v>355</v>
      </c>
      <c r="BE420">
        <v>2</v>
      </c>
      <c r="BF420" t="b">
        <v>1</v>
      </c>
      <c r="BG420">
        <v>1678818460.6</v>
      </c>
      <c r="BH420">
        <v>1458.697407407408</v>
      </c>
      <c r="BI420">
        <v>1494.310740740741</v>
      </c>
      <c r="BJ420">
        <v>28.52889629629629</v>
      </c>
      <c r="BK420">
        <v>27.82162962962963</v>
      </c>
      <c r="BL420">
        <v>1465.384444444444</v>
      </c>
      <c r="BM420">
        <v>28.63301111111111</v>
      </c>
      <c r="BN420">
        <v>500.0727407407408</v>
      </c>
      <c r="BO420">
        <v>90.93855185185187</v>
      </c>
      <c r="BP420">
        <v>0.1000009037037037</v>
      </c>
      <c r="BQ420">
        <v>34.26846666666666</v>
      </c>
      <c r="BR420">
        <v>34.99634814814814</v>
      </c>
      <c r="BS420">
        <v>999.9000000000001</v>
      </c>
      <c r="BT420">
        <v>0</v>
      </c>
      <c r="BU420">
        <v>0</v>
      </c>
      <c r="BV420">
        <v>9993.355555555554</v>
      </c>
      <c r="BW420">
        <v>0</v>
      </c>
      <c r="BX420">
        <v>6.110124444444445</v>
      </c>
      <c r="BY420">
        <v>-35.6143</v>
      </c>
      <c r="BZ420">
        <v>1501.534814814815</v>
      </c>
      <c r="CA420">
        <v>1537.075555555556</v>
      </c>
      <c r="CB420">
        <v>0.707273888888889</v>
      </c>
      <c r="CC420">
        <v>1494.310740740741</v>
      </c>
      <c r="CD420">
        <v>27.82162962962963</v>
      </c>
      <c r="CE420">
        <v>2.594377037037037</v>
      </c>
      <c r="CF420">
        <v>2.530058518518519</v>
      </c>
      <c r="CG420">
        <v>21.6309962962963</v>
      </c>
      <c r="CH420">
        <v>21.22117407407407</v>
      </c>
      <c r="CI420">
        <v>2000.03962962963</v>
      </c>
      <c r="CJ420">
        <v>0.9800040000000001</v>
      </c>
      <c r="CK420">
        <v>0.0199956</v>
      </c>
      <c r="CL420">
        <v>0</v>
      </c>
      <c r="CM420">
        <v>2.268511111111111</v>
      </c>
      <c r="CN420">
        <v>0</v>
      </c>
      <c r="CO420">
        <v>9270.794074074072</v>
      </c>
      <c r="CP420">
        <v>16749.81851851851</v>
      </c>
      <c r="CQ420">
        <v>39.57833333333333</v>
      </c>
      <c r="CR420">
        <v>40.14107407407408</v>
      </c>
      <c r="CS420">
        <v>39.53214814814815</v>
      </c>
      <c r="CT420">
        <v>39.43699999999999</v>
      </c>
      <c r="CU420">
        <v>39.312</v>
      </c>
      <c r="CV420">
        <v>1960.048148148148</v>
      </c>
      <c r="CW420">
        <v>39.99148148148148</v>
      </c>
      <c r="CX420">
        <v>0</v>
      </c>
      <c r="CY420">
        <v>1678818473.1</v>
      </c>
      <c r="CZ420">
        <v>0</v>
      </c>
      <c r="DA420">
        <v>0</v>
      </c>
      <c r="DB420" t="s">
        <v>356</v>
      </c>
      <c r="DC420">
        <v>1678481775.6</v>
      </c>
      <c r="DD420">
        <v>1678481780.6</v>
      </c>
      <c r="DE420">
        <v>0</v>
      </c>
      <c r="DF420">
        <v>1.339</v>
      </c>
      <c r="DG420">
        <v>0.082</v>
      </c>
      <c r="DH420">
        <v>-1.99</v>
      </c>
      <c r="DI420">
        <v>-0.032</v>
      </c>
      <c r="DJ420">
        <v>420</v>
      </c>
      <c r="DK420">
        <v>29</v>
      </c>
      <c r="DL420">
        <v>0.33</v>
      </c>
      <c r="DM420">
        <v>0.22</v>
      </c>
      <c r="DN420">
        <v>-35.5738725</v>
      </c>
      <c r="DO420">
        <v>-0.4197354596621196</v>
      </c>
      <c r="DP420">
        <v>0.121088665835205</v>
      </c>
      <c r="DQ420">
        <v>0</v>
      </c>
      <c r="DR420">
        <v>0.709566125</v>
      </c>
      <c r="DS420">
        <v>-0.04388331332082765</v>
      </c>
      <c r="DT420">
        <v>0.004293143936484663</v>
      </c>
      <c r="DU420">
        <v>1</v>
      </c>
      <c r="DV420">
        <v>1</v>
      </c>
      <c r="DW420">
        <v>2</v>
      </c>
      <c r="DX420" t="s">
        <v>357</v>
      </c>
      <c r="DY420">
        <v>2.98029</v>
      </c>
      <c r="DZ420">
        <v>2.71561</v>
      </c>
      <c r="EA420">
        <v>0.221882</v>
      </c>
      <c r="EB420">
        <v>0.222471</v>
      </c>
      <c r="EC420">
        <v>0.121213</v>
      </c>
      <c r="ED420">
        <v>0.116731</v>
      </c>
      <c r="EE420">
        <v>24656.9</v>
      </c>
      <c r="EF420">
        <v>24725.9</v>
      </c>
      <c r="EG420">
        <v>29467.7</v>
      </c>
      <c r="EH420">
        <v>29422.3</v>
      </c>
      <c r="EI420">
        <v>34308.8</v>
      </c>
      <c r="EJ420">
        <v>34524.2</v>
      </c>
      <c r="EK420">
        <v>41516.2</v>
      </c>
      <c r="EL420">
        <v>41914.4</v>
      </c>
      <c r="EM420">
        <v>1.94727</v>
      </c>
      <c r="EN420">
        <v>1.88345</v>
      </c>
      <c r="EO420">
        <v>0.207301</v>
      </c>
      <c r="EP420">
        <v>0</v>
      </c>
      <c r="EQ420">
        <v>31.6513</v>
      </c>
      <c r="ER420">
        <v>999.9</v>
      </c>
      <c r="ES420">
        <v>51.1</v>
      </c>
      <c r="ET420">
        <v>33.2</v>
      </c>
      <c r="EU420">
        <v>28.7065</v>
      </c>
      <c r="EV420">
        <v>62.9654</v>
      </c>
      <c r="EW420">
        <v>31.3421</v>
      </c>
      <c r="EX420">
        <v>1</v>
      </c>
      <c r="EY420">
        <v>0.101458</v>
      </c>
      <c r="EZ420">
        <v>-2.3647</v>
      </c>
      <c r="FA420">
        <v>20.3236</v>
      </c>
      <c r="FB420">
        <v>5.21669</v>
      </c>
      <c r="FC420">
        <v>12.0099</v>
      </c>
      <c r="FD420">
        <v>4.98875</v>
      </c>
      <c r="FE420">
        <v>3.28848</v>
      </c>
      <c r="FF420">
        <v>9999</v>
      </c>
      <c r="FG420">
        <v>9999</v>
      </c>
      <c r="FH420">
        <v>9999</v>
      </c>
      <c r="FI420">
        <v>999.9</v>
      </c>
      <c r="FJ420">
        <v>1.86753</v>
      </c>
      <c r="FK420">
        <v>1.86662</v>
      </c>
      <c r="FL420">
        <v>1.86608</v>
      </c>
      <c r="FM420">
        <v>1.866</v>
      </c>
      <c r="FN420">
        <v>1.86783</v>
      </c>
      <c r="FO420">
        <v>1.87027</v>
      </c>
      <c r="FP420">
        <v>1.86891</v>
      </c>
      <c r="FQ420">
        <v>1.87039</v>
      </c>
      <c r="FR420">
        <v>0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-6.76</v>
      </c>
      <c r="GF420">
        <v>-0.1041</v>
      </c>
      <c r="GG420">
        <v>-2.056217051124162</v>
      </c>
      <c r="GH420">
        <v>-0.003737517340571005</v>
      </c>
      <c r="GI420">
        <v>5.982085394622747E-07</v>
      </c>
      <c r="GJ420">
        <v>-1.391655459703326E-10</v>
      </c>
      <c r="GK420">
        <v>-0.1041177506153227</v>
      </c>
      <c r="GL420">
        <v>0</v>
      </c>
      <c r="GM420">
        <v>0</v>
      </c>
      <c r="GN420">
        <v>0</v>
      </c>
      <c r="GO420">
        <v>3</v>
      </c>
      <c r="GP420">
        <v>2314</v>
      </c>
      <c r="GQ420">
        <v>1</v>
      </c>
      <c r="GR420">
        <v>27</v>
      </c>
      <c r="GS420">
        <v>5611.5</v>
      </c>
      <c r="GT420">
        <v>5611.5</v>
      </c>
      <c r="GU420">
        <v>2.99316</v>
      </c>
      <c r="GV420">
        <v>2.19849</v>
      </c>
      <c r="GW420">
        <v>1.39771</v>
      </c>
      <c r="GX420">
        <v>2.34741</v>
      </c>
      <c r="GY420">
        <v>1.49536</v>
      </c>
      <c r="GZ420">
        <v>2.55493</v>
      </c>
      <c r="HA420">
        <v>38.4769</v>
      </c>
      <c r="HB420">
        <v>24.0612</v>
      </c>
      <c r="HC420">
        <v>18</v>
      </c>
      <c r="HD420">
        <v>531.726</v>
      </c>
      <c r="HE420">
        <v>444.875</v>
      </c>
      <c r="HF420">
        <v>35.0041</v>
      </c>
      <c r="HG420">
        <v>28.8479</v>
      </c>
      <c r="HH420">
        <v>30.0002</v>
      </c>
      <c r="HI420">
        <v>28.6888</v>
      </c>
      <c r="HJ420">
        <v>28.6047</v>
      </c>
      <c r="HK420">
        <v>59.8964</v>
      </c>
      <c r="HL420">
        <v>0</v>
      </c>
      <c r="HM420">
        <v>100</v>
      </c>
      <c r="HN420">
        <v>35.0026</v>
      </c>
      <c r="HO420">
        <v>1536.1</v>
      </c>
      <c r="HP420">
        <v>28.8482</v>
      </c>
      <c r="HQ420">
        <v>100.782</v>
      </c>
      <c r="HR420">
        <v>100.677</v>
      </c>
    </row>
    <row r="421" spans="1:226">
      <c r="A421">
        <v>405</v>
      </c>
      <c r="B421">
        <v>1678818473.1</v>
      </c>
      <c r="C421">
        <v>8154</v>
      </c>
      <c r="D421" t="s">
        <v>1171</v>
      </c>
      <c r="E421" t="s">
        <v>1172</v>
      </c>
      <c r="F421">
        <v>5</v>
      </c>
      <c r="G421" t="s">
        <v>796</v>
      </c>
      <c r="H421" t="s">
        <v>354</v>
      </c>
      <c r="I421">
        <v>1678818465.314285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1570.072879413188</v>
      </c>
      <c r="AK421">
        <v>1542.787393939393</v>
      </c>
      <c r="AL421">
        <v>3.438175147957932</v>
      </c>
      <c r="AM421">
        <v>64.510054253129</v>
      </c>
      <c r="AN421">
        <f>(AP421 - AO421 + BO421*1E3/(8.314*(BQ421+273.15)) * AR421/BN421 * AQ421) * BN421/(100*BB421) * 1000/(1000 - AP421)</f>
        <v>0</v>
      </c>
      <c r="AO421">
        <v>27.8198839541233</v>
      </c>
      <c r="AP421">
        <v>28.51794666666666</v>
      </c>
      <c r="AQ421">
        <v>-2.648916032857313E-06</v>
      </c>
      <c r="AR421">
        <v>112.3375655850338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3.21</v>
      </c>
      <c r="BC421">
        <v>0.5</v>
      </c>
      <c r="BD421" t="s">
        <v>355</v>
      </c>
      <c r="BE421">
        <v>2</v>
      </c>
      <c r="BF421" t="b">
        <v>1</v>
      </c>
      <c r="BG421">
        <v>1678818465.314285</v>
      </c>
      <c r="BH421">
        <v>1474.458214285714</v>
      </c>
      <c r="BI421">
        <v>1510.115</v>
      </c>
      <c r="BJ421">
        <v>28.52432142857143</v>
      </c>
      <c r="BK421">
        <v>27.82073214285714</v>
      </c>
      <c r="BL421">
        <v>1481.190357142857</v>
      </c>
      <c r="BM421">
        <v>28.62843214285714</v>
      </c>
      <c r="BN421">
        <v>500.0695</v>
      </c>
      <c r="BO421">
        <v>90.940425</v>
      </c>
      <c r="BP421">
        <v>0.10000185</v>
      </c>
      <c r="BQ421">
        <v>34.26895</v>
      </c>
      <c r="BR421">
        <v>35.00009285714286</v>
      </c>
      <c r="BS421">
        <v>999.9000000000002</v>
      </c>
      <c r="BT421">
        <v>0</v>
      </c>
      <c r="BU421">
        <v>0</v>
      </c>
      <c r="BV421">
        <v>9995.762857142856</v>
      </c>
      <c r="BW421">
        <v>0</v>
      </c>
      <c r="BX421">
        <v>6.481383214285716</v>
      </c>
      <c r="BY421">
        <v>-35.65741071428571</v>
      </c>
      <c r="BZ421">
        <v>1517.750714285715</v>
      </c>
      <c r="CA421">
        <v>1553.33</v>
      </c>
      <c r="CB421">
        <v>0.7035938214285714</v>
      </c>
      <c r="CC421">
        <v>1510.115</v>
      </c>
      <c r="CD421">
        <v>27.82073214285714</v>
      </c>
      <c r="CE421">
        <v>2.594013214285714</v>
      </c>
      <c r="CF421">
        <v>2.530029285714286</v>
      </c>
      <c r="CG421">
        <v>21.62870357142857</v>
      </c>
      <c r="CH421">
        <v>21.22098214285714</v>
      </c>
      <c r="CI421">
        <v>2000.023928571429</v>
      </c>
      <c r="CJ421">
        <v>0.980003857142857</v>
      </c>
      <c r="CK421">
        <v>0.01999574285714286</v>
      </c>
      <c r="CL421">
        <v>0</v>
      </c>
      <c r="CM421">
        <v>2.275010714285715</v>
      </c>
      <c r="CN421">
        <v>0</v>
      </c>
      <c r="CO421">
        <v>9271.418928571427</v>
      </c>
      <c r="CP421">
        <v>16749.68214285714</v>
      </c>
      <c r="CQ421">
        <v>39.58224999999999</v>
      </c>
      <c r="CR421">
        <v>40.16042857142856</v>
      </c>
      <c r="CS421">
        <v>39.52657142857142</v>
      </c>
      <c r="CT421">
        <v>39.43699999999999</v>
      </c>
      <c r="CU421">
        <v>39.312</v>
      </c>
      <c r="CV421">
        <v>1960.032857142857</v>
      </c>
      <c r="CW421">
        <v>39.99107142857143</v>
      </c>
      <c r="CX421">
        <v>0</v>
      </c>
      <c r="CY421">
        <v>1678818477.9</v>
      </c>
      <c r="CZ421">
        <v>0</v>
      </c>
      <c r="DA421">
        <v>0</v>
      </c>
      <c r="DB421" t="s">
        <v>356</v>
      </c>
      <c r="DC421">
        <v>1678481775.6</v>
      </c>
      <c r="DD421">
        <v>1678481780.6</v>
      </c>
      <c r="DE421">
        <v>0</v>
      </c>
      <c r="DF421">
        <v>1.339</v>
      </c>
      <c r="DG421">
        <v>0.082</v>
      </c>
      <c r="DH421">
        <v>-1.99</v>
      </c>
      <c r="DI421">
        <v>-0.032</v>
      </c>
      <c r="DJ421">
        <v>420</v>
      </c>
      <c r="DK421">
        <v>29</v>
      </c>
      <c r="DL421">
        <v>0.33</v>
      </c>
      <c r="DM421">
        <v>0.22</v>
      </c>
      <c r="DN421">
        <v>-35.630405</v>
      </c>
      <c r="DO421">
        <v>-0.3002341463413877</v>
      </c>
      <c r="DP421">
        <v>0.1133204150848382</v>
      </c>
      <c r="DQ421">
        <v>0</v>
      </c>
      <c r="DR421">
        <v>0.70585875</v>
      </c>
      <c r="DS421">
        <v>-0.04749471669793666</v>
      </c>
      <c r="DT421">
        <v>0.00464232637128197</v>
      </c>
      <c r="DU421">
        <v>1</v>
      </c>
      <c r="DV421">
        <v>1</v>
      </c>
      <c r="DW421">
        <v>2</v>
      </c>
      <c r="DX421" t="s">
        <v>357</v>
      </c>
      <c r="DY421">
        <v>2.97996</v>
      </c>
      <c r="DZ421">
        <v>2.71574</v>
      </c>
      <c r="EA421">
        <v>0.223388</v>
      </c>
      <c r="EB421">
        <v>0.223945</v>
      </c>
      <c r="EC421">
        <v>0.121205</v>
      </c>
      <c r="ED421">
        <v>0.116732</v>
      </c>
      <c r="EE421">
        <v>24608.6</v>
      </c>
      <c r="EF421">
        <v>24679</v>
      </c>
      <c r="EG421">
        <v>29467</v>
      </c>
      <c r="EH421">
        <v>29422.3</v>
      </c>
      <c r="EI421">
        <v>34308.2</v>
      </c>
      <c r="EJ421">
        <v>34524.3</v>
      </c>
      <c r="EK421">
        <v>41515</v>
      </c>
      <c r="EL421">
        <v>41914.5</v>
      </c>
      <c r="EM421">
        <v>1.9469</v>
      </c>
      <c r="EN421">
        <v>1.88345</v>
      </c>
      <c r="EO421">
        <v>0.206929</v>
      </c>
      <c r="EP421">
        <v>0</v>
      </c>
      <c r="EQ421">
        <v>31.6465</v>
      </c>
      <c r="ER421">
        <v>999.9</v>
      </c>
      <c r="ES421">
        <v>51.1</v>
      </c>
      <c r="ET421">
        <v>33.2</v>
      </c>
      <c r="EU421">
        <v>28.7073</v>
      </c>
      <c r="EV421">
        <v>62.9754</v>
      </c>
      <c r="EW421">
        <v>31.875</v>
      </c>
      <c r="EX421">
        <v>1</v>
      </c>
      <c r="EY421">
        <v>0.101499</v>
      </c>
      <c r="EZ421">
        <v>-2.2237</v>
      </c>
      <c r="FA421">
        <v>20.3254</v>
      </c>
      <c r="FB421">
        <v>5.21609</v>
      </c>
      <c r="FC421">
        <v>12.0099</v>
      </c>
      <c r="FD421">
        <v>4.98845</v>
      </c>
      <c r="FE421">
        <v>3.2884</v>
      </c>
      <c r="FF421">
        <v>9999</v>
      </c>
      <c r="FG421">
        <v>9999</v>
      </c>
      <c r="FH421">
        <v>9999</v>
      </c>
      <c r="FI421">
        <v>999.9</v>
      </c>
      <c r="FJ421">
        <v>1.86754</v>
      </c>
      <c r="FK421">
        <v>1.86663</v>
      </c>
      <c r="FL421">
        <v>1.86609</v>
      </c>
      <c r="FM421">
        <v>1.866</v>
      </c>
      <c r="FN421">
        <v>1.86784</v>
      </c>
      <c r="FO421">
        <v>1.87027</v>
      </c>
      <c r="FP421">
        <v>1.86891</v>
      </c>
      <c r="FQ421">
        <v>1.87042</v>
      </c>
      <c r="FR421">
        <v>0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-6.8</v>
      </c>
      <c r="GF421">
        <v>-0.1041</v>
      </c>
      <c r="GG421">
        <v>-2.056217051124162</v>
      </c>
      <c r="GH421">
        <v>-0.003737517340571005</v>
      </c>
      <c r="GI421">
        <v>5.982085394622747E-07</v>
      </c>
      <c r="GJ421">
        <v>-1.391655459703326E-10</v>
      </c>
      <c r="GK421">
        <v>-0.1041177506153227</v>
      </c>
      <c r="GL421">
        <v>0</v>
      </c>
      <c r="GM421">
        <v>0</v>
      </c>
      <c r="GN421">
        <v>0</v>
      </c>
      <c r="GO421">
        <v>3</v>
      </c>
      <c r="GP421">
        <v>2314</v>
      </c>
      <c r="GQ421">
        <v>1</v>
      </c>
      <c r="GR421">
        <v>27</v>
      </c>
      <c r="GS421">
        <v>5611.6</v>
      </c>
      <c r="GT421">
        <v>5611.5</v>
      </c>
      <c r="GU421">
        <v>3.01636</v>
      </c>
      <c r="GV421">
        <v>2.19482</v>
      </c>
      <c r="GW421">
        <v>1.39648</v>
      </c>
      <c r="GX421">
        <v>2.34863</v>
      </c>
      <c r="GY421">
        <v>1.49536</v>
      </c>
      <c r="GZ421">
        <v>2.52686</v>
      </c>
      <c r="HA421">
        <v>38.4769</v>
      </c>
      <c r="HB421">
        <v>24.07</v>
      </c>
      <c r="HC421">
        <v>18</v>
      </c>
      <c r="HD421">
        <v>531.495</v>
      </c>
      <c r="HE421">
        <v>444.889</v>
      </c>
      <c r="HF421">
        <v>35.0031</v>
      </c>
      <c r="HG421">
        <v>28.8503</v>
      </c>
      <c r="HH421">
        <v>30.0002</v>
      </c>
      <c r="HI421">
        <v>28.6912</v>
      </c>
      <c r="HJ421">
        <v>28.6066</v>
      </c>
      <c r="HK421">
        <v>60.4506</v>
      </c>
      <c r="HL421">
        <v>0</v>
      </c>
      <c r="HM421">
        <v>100</v>
      </c>
      <c r="HN421">
        <v>34.8802</v>
      </c>
      <c r="HO421">
        <v>1556.13</v>
      </c>
      <c r="HP421">
        <v>28.8482</v>
      </c>
      <c r="HQ421">
        <v>100.78</v>
      </c>
      <c r="HR421">
        <v>100.677</v>
      </c>
    </row>
    <row r="422" spans="1:226">
      <c r="A422">
        <v>406</v>
      </c>
      <c r="B422">
        <v>1678818478.1</v>
      </c>
      <c r="C422">
        <v>8159</v>
      </c>
      <c r="D422" t="s">
        <v>1173</v>
      </c>
      <c r="E422" t="s">
        <v>1174</v>
      </c>
      <c r="F422">
        <v>5</v>
      </c>
      <c r="G422" t="s">
        <v>796</v>
      </c>
      <c r="H422" t="s">
        <v>354</v>
      </c>
      <c r="I422">
        <v>1678818470.6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1587.381215019888</v>
      </c>
      <c r="AK422">
        <v>1559.989090909091</v>
      </c>
      <c r="AL422">
        <v>3.45732295801949</v>
      </c>
      <c r="AM422">
        <v>64.510054253129</v>
      </c>
      <c r="AN422">
        <f>(AP422 - AO422 + BO422*1E3/(8.314*(BQ422+273.15)) * AR422/BN422 * AQ422) * BN422/(100*BB422) * 1000/(1000 - AP422)</f>
        <v>0</v>
      </c>
      <c r="AO422">
        <v>27.8203105377132</v>
      </c>
      <c r="AP422">
        <v>28.51426</v>
      </c>
      <c r="AQ422">
        <v>-1.223510043724016E-05</v>
      </c>
      <c r="AR422">
        <v>112.3375655850338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3.21</v>
      </c>
      <c r="BC422">
        <v>0.5</v>
      </c>
      <c r="BD422" t="s">
        <v>355</v>
      </c>
      <c r="BE422">
        <v>2</v>
      </c>
      <c r="BF422" t="b">
        <v>1</v>
      </c>
      <c r="BG422">
        <v>1678818470.6</v>
      </c>
      <c r="BH422">
        <v>1492.116666666667</v>
      </c>
      <c r="BI422">
        <v>1527.815925925926</v>
      </c>
      <c r="BJ422">
        <v>28.51996296296296</v>
      </c>
      <c r="BK422">
        <v>27.82018518518519</v>
      </c>
      <c r="BL422">
        <v>1498.900370370371</v>
      </c>
      <c r="BM422">
        <v>28.62407037037037</v>
      </c>
      <c r="BN422">
        <v>500.0757777777778</v>
      </c>
      <c r="BO422">
        <v>90.94144444444446</v>
      </c>
      <c r="BP422">
        <v>0.09999485185185185</v>
      </c>
      <c r="BQ422">
        <v>34.27038888888888</v>
      </c>
      <c r="BR422">
        <v>34.99943703703703</v>
      </c>
      <c r="BS422">
        <v>999.9000000000001</v>
      </c>
      <c r="BT422">
        <v>0</v>
      </c>
      <c r="BU422">
        <v>0</v>
      </c>
      <c r="BV422">
        <v>10001.74481481481</v>
      </c>
      <c r="BW422">
        <v>0</v>
      </c>
      <c r="BX422">
        <v>6.543496296296297</v>
      </c>
      <c r="BY422">
        <v>-35.69985555555556</v>
      </c>
      <c r="BZ422">
        <v>1535.92037037037</v>
      </c>
      <c r="CA422">
        <v>1571.536296296296</v>
      </c>
      <c r="CB422">
        <v>0.6997819999999999</v>
      </c>
      <c r="CC422">
        <v>1527.815925925926</v>
      </c>
      <c r="CD422">
        <v>27.82018518518519</v>
      </c>
      <c r="CE422">
        <v>2.593645555555556</v>
      </c>
      <c r="CF422">
        <v>2.530007407407407</v>
      </c>
      <c r="CG422">
        <v>21.62639629629629</v>
      </c>
      <c r="CH422">
        <v>21.22084444444445</v>
      </c>
      <c r="CI422">
        <v>2000.015925925926</v>
      </c>
      <c r="CJ422">
        <v>0.9800038888888887</v>
      </c>
      <c r="CK422">
        <v>0.01999571111111111</v>
      </c>
      <c r="CL422">
        <v>0</v>
      </c>
      <c r="CM422">
        <v>2.278714814814815</v>
      </c>
      <c r="CN422">
        <v>0</v>
      </c>
      <c r="CO422">
        <v>9272.157037037037</v>
      </c>
      <c r="CP422">
        <v>16749.61481481481</v>
      </c>
      <c r="CQ422">
        <v>39.57599999999999</v>
      </c>
      <c r="CR422">
        <v>40.17092592592592</v>
      </c>
      <c r="CS422">
        <v>39.53214814814815</v>
      </c>
      <c r="CT422">
        <v>39.43699999999999</v>
      </c>
      <c r="CU422">
        <v>39.312</v>
      </c>
      <c r="CV422">
        <v>1960.025555555556</v>
      </c>
      <c r="CW422">
        <v>39.99037037037037</v>
      </c>
      <c r="CX422">
        <v>0</v>
      </c>
      <c r="CY422">
        <v>1678818483.3</v>
      </c>
      <c r="CZ422">
        <v>0</v>
      </c>
      <c r="DA422">
        <v>0</v>
      </c>
      <c r="DB422" t="s">
        <v>356</v>
      </c>
      <c r="DC422">
        <v>1678481775.6</v>
      </c>
      <c r="DD422">
        <v>1678481780.6</v>
      </c>
      <c r="DE422">
        <v>0</v>
      </c>
      <c r="DF422">
        <v>1.339</v>
      </c>
      <c r="DG422">
        <v>0.082</v>
      </c>
      <c r="DH422">
        <v>-1.99</v>
      </c>
      <c r="DI422">
        <v>-0.032</v>
      </c>
      <c r="DJ422">
        <v>420</v>
      </c>
      <c r="DK422">
        <v>29</v>
      </c>
      <c r="DL422">
        <v>0.33</v>
      </c>
      <c r="DM422">
        <v>0.22</v>
      </c>
      <c r="DN422">
        <v>-35.7080275</v>
      </c>
      <c r="DO422">
        <v>-0.5883816135083954</v>
      </c>
      <c r="DP422">
        <v>0.1402566076652004</v>
      </c>
      <c r="DQ422">
        <v>0</v>
      </c>
      <c r="DR422">
        <v>0.7023415249999999</v>
      </c>
      <c r="DS422">
        <v>-0.04425508818011431</v>
      </c>
      <c r="DT422">
        <v>0.00437686973182604</v>
      </c>
      <c r="DU422">
        <v>1</v>
      </c>
      <c r="DV422">
        <v>1</v>
      </c>
      <c r="DW422">
        <v>2</v>
      </c>
      <c r="DX422" t="s">
        <v>357</v>
      </c>
      <c r="DY422">
        <v>2.98046</v>
      </c>
      <c r="DZ422">
        <v>2.71565</v>
      </c>
      <c r="EA422">
        <v>0.224876</v>
      </c>
      <c r="EB422">
        <v>0.225416</v>
      </c>
      <c r="EC422">
        <v>0.121186</v>
      </c>
      <c r="ED422">
        <v>0.116731</v>
      </c>
      <c r="EE422">
        <v>24561.7</v>
      </c>
      <c r="EF422">
        <v>24631.8</v>
      </c>
      <c r="EG422">
        <v>29467.3</v>
      </c>
      <c r="EH422">
        <v>29421.9</v>
      </c>
      <c r="EI422">
        <v>34309.7</v>
      </c>
      <c r="EJ422">
        <v>34523.9</v>
      </c>
      <c r="EK422">
        <v>41515.9</v>
      </c>
      <c r="EL422">
        <v>41914</v>
      </c>
      <c r="EM422">
        <v>1.9471</v>
      </c>
      <c r="EN422">
        <v>1.88358</v>
      </c>
      <c r="EO422">
        <v>0.207331</v>
      </c>
      <c r="EP422">
        <v>0</v>
      </c>
      <c r="EQ422">
        <v>31.6437</v>
      </c>
      <c r="ER422">
        <v>999.9</v>
      </c>
      <c r="ES422">
        <v>51.1</v>
      </c>
      <c r="ET422">
        <v>33.2</v>
      </c>
      <c r="EU422">
        <v>28.7095</v>
      </c>
      <c r="EV422">
        <v>62.9854</v>
      </c>
      <c r="EW422">
        <v>31.3101</v>
      </c>
      <c r="EX422">
        <v>1</v>
      </c>
      <c r="EY422">
        <v>0.101189</v>
      </c>
      <c r="EZ422">
        <v>-2.05086</v>
      </c>
      <c r="FA422">
        <v>20.3274</v>
      </c>
      <c r="FB422">
        <v>5.21624</v>
      </c>
      <c r="FC422">
        <v>12.0099</v>
      </c>
      <c r="FD422">
        <v>4.9886</v>
      </c>
      <c r="FE422">
        <v>3.28835</v>
      </c>
      <c r="FF422">
        <v>9999</v>
      </c>
      <c r="FG422">
        <v>9999</v>
      </c>
      <c r="FH422">
        <v>9999</v>
      </c>
      <c r="FI422">
        <v>999.9</v>
      </c>
      <c r="FJ422">
        <v>1.86753</v>
      </c>
      <c r="FK422">
        <v>1.86661</v>
      </c>
      <c r="FL422">
        <v>1.86607</v>
      </c>
      <c r="FM422">
        <v>1.866</v>
      </c>
      <c r="FN422">
        <v>1.86783</v>
      </c>
      <c r="FO422">
        <v>1.87027</v>
      </c>
      <c r="FP422">
        <v>1.86892</v>
      </c>
      <c r="FQ422">
        <v>1.87039</v>
      </c>
      <c r="FR422">
        <v>0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-6.85</v>
      </c>
      <c r="GF422">
        <v>-0.1041</v>
      </c>
      <c r="GG422">
        <v>-2.056217051124162</v>
      </c>
      <c r="GH422">
        <v>-0.003737517340571005</v>
      </c>
      <c r="GI422">
        <v>5.982085394622747E-07</v>
      </c>
      <c r="GJ422">
        <v>-1.391655459703326E-10</v>
      </c>
      <c r="GK422">
        <v>-0.1041177506153227</v>
      </c>
      <c r="GL422">
        <v>0</v>
      </c>
      <c r="GM422">
        <v>0</v>
      </c>
      <c r="GN422">
        <v>0</v>
      </c>
      <c r="GO422">
        <v>3</v>
      </c>
      <c r="GP422">
        <v>2314</v>
      </c>
      <c r="GQ422">
        <v>1</v>
      </c>
      <c r="GR422">
        <v>27</v>
      </c>
      <c r="GS422">
        <v>5611.7</v>
      </c>
      <c r="GT422">
        <v>5611.6</v>
      </c>
      <c r="GU422">
        <v>3.04565</v>
      </c>
      <c r="GV422">
        <v>2.20337</v>
      </c>
      <c r="GW422">
        <v>1.39771</v>
      </c>
      <c r="GX422">
        <v>2.34863</v>
      </c>
      <c r="GY422">
        <v>1.49536</v>
      </c>
      <c r="GZ422">
        <v>2.51099</v>
      </c>
      <c r="HA422">
        <v>38.4524</v>
      </c>
      <c r="HB422">
        <v>24.0612</v>
      </c>
      <c r="HC422">
        <v>18</v>
      </c>
      <c r="HD422">
        <v>531.652</v>
      </c>
      <c r="HE422">
        <v>444.984</v>
      </c>
      <c r="HF422">
        <v>34.9034</v>
      </c>
      <c r="HG422">
        <v>28.8511</v>
      </c>
      <c r="HH422">
        <v>29.9999</v>
      </c>
      <c r="HI422">
        <v>28.6935</v>
      </c>
      <c r="HJ422">
        <v>28.6089</v>
      </c>
      <c r="HK422">
        <v>60.9263</v>
      </c>
      <c r="HL422">
        <v>0</v>
      </c>
      <c r="HM422">
        <v>100</v>
      </c>
      <c r="HN422">
        <v>34.9039</v>
      </c>
      <c r="HO422">
        <v>1569.49</v>
      </c>
      <c r="HP422">
        <v>28.8482</v>
      </c>
      <c r="HQ422">
        <v>100.781</v>
      </c>
      <c r="HR422">
        <v>100.676</v>
      </c>
    </row>
    <row r="423" spans="1:226">
      <c r="A423">
        <v>407</v>
      </c>
      <c r="B423">
        <v>1678818483.1</v>
      </c>
      <c r="C423">
        <v>8164</v>
      </c>
      <c r="D423" t="s">
        <v>1175</v>
      </c>
      <c r="E423" t="s">
        <v>1176</v>
      </c>
      <c r="F423">
        <v>5</v>
      </c>
      <c r="G423" t="s">
        <v>796</v>
      </c>
      <c r="H423" t="s">
        <v>354</v>
      </c>
      <c r="I423">
        <v>1678818475.314285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1604.533398077387</v>
      </c>
      <c r="AK423">
        <v>1577.248484848485</v>
      </c>
      <c r="AL423">
        <v>3.460181529831093</v>
      </c>
      <c r="AM423">
        <v>64.510054253129</v>
      </c>
      <c r="AN423">
        <f>(AP423 - AO423 + BO423*1E3/(8.314*(BQ423+273.15)) * AR423/BN423 * AQ423) * BN423/(100*BB423) * 1000/(1000 - AP423)</f>
        <v>0</v>
      </c>
      <c r="AO423">
        <v>27.81930085428279</v>
      </c>
      <c r="AP423">
        <v>28.50513333333333</v>
      </c>
      <c r="AQ423">
        <v>-1.923010033281518E-05</v>
      </c>
      <c r="AR423">
        <v>112.3375655850338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3.21</v>
      </c>
      <c r="BC423">
        <v>0.5</v>
      </c>
      <c r="BD423" t="s">
        <v>355</v>
      </c>
      <c r="BE423">
        <v>2</v>
      </c>
      <c r="BF423" t="b">
        <v>1</v>
      </c>
      <c r="BG423">
        <v>1678818475.314285</v>
      </c>
      <c r="BH423">
        <v>1507.868928571428</v>
      </c>
      <c r="BI423">
        <v>1543.652857142857</v>
      </c>
      <c r="BJ423">
        <v>28.51542142857142</v>
      </c>
      <c r="BK423">
        <v>27.81986785714286</v>
      </c>
      <c r="BL423">
        <v>1514.697857142857</v>
      </c>
      <c r="BM423">
        <v>28.61953571428572</v>
      </c>
      <c r="BN423">
        <v>500.0752499999999</v>
      </c>
      <c r="BO423">
        <v>90.94135714285713</v>
      </c>
      <c r="BP423">
        <v>0.1000163928571428</v>
      </c>
      <c r="BQ423">
        <v>34.27096785714286</v>
      </c>
      <c r="BR423">
        <v>34.99782142857143</v>
      </c>
      <c r="BS423">
        <v>999.9000000000002</v>
      </c>
      <c r="BT423">
        <v>0</v>
      </c>
      <c r="BU423">
        <v>0</v>
      </c>
      <c r="BV423">
        <v>10001.97142857143</v>
      </c>
      <c r="BW423">
        <v>0</v>
      </c>
      <c r="BX423">
        <v>6.551341071428571</v>
      </c>
      <c r="BY423">
        <v>-35.78473928571428</v>
      </c>
      <c r="BZ423">
        <v>1552.127142857143</v>
      </c>
      <c r="CA423">
        <v>1587.826785714286</v>
      </c>
      <c r="CB423">
        <v>0.6955526785714286</v>
      </c>
      <c r="CC423">
        <v>1543.652857142857</v>
      </c>
      <c r="CD423">
        <v>27.81986785714286</v>
      </c>
      <c r="CE423">
        <v>2.593230357142857</v>
      </c>
      <c r="CF423">
        <v>2.529976785714286</v>
      </c>
      <c r="CG423">
        <v>21.62377857142857</v>
      </c>
      <c r="CH423">
        <v>21.22064285714286</v>
      </c>
      <c r="CI423">
        <v>1999.996071428571</v>
      </c>
      <c r="CJ423">
        <v>0.9800036428571427</v>
      </c>
      <c r="CK423">
        <v>0.01999595714285714</v>
      </c>
      <c r="CL423">
        <v>0</v>
      </c>
      <c r="CM423">
        <v>2.274253571428571</v>
      </c>
      <c r="CN423">
        <v>0</v>
      </c>
      <c r="CO423">
        <v>9272.585357142856</v>
      </c>
      <c r="CP423">
        <v>16749.43928571429</v>
      </c>
      <c r="CQ423">
        <v>39.57099999999999</v>
      </c>
      <c r="CR423">
        <v>40.17149999999999</v>
      </c>
      <c r="CS423">
        <v>39.52435714285713</v>
      </c>
      <c r="CT423">
        <v>39.43699999999999</v>
      </c>
      <c r="CU423">
        <v>39.312</v>
      </c>
      <c r="CV423">
        <v>1960.005714285714</v>
      </c>
      <c r="CW423">
        <v>39.99035714285714</v>
      </c>
      <c r="CX423">
        <v>0</v>
      </c>
      <c r="CY423">
        <v>1678818488.1</v>
      </c>
      <c r="CZ423">
        <v>0</v>
      </c>
      <c r="DA423">
        <v>0</v>
      </c>
      <c r="DB423" t="s">
        <v>356</v>
      </c>
      <c r="DC423">
        <v>1678481775.6</v>
      </c>
      <c r="DD423">
        <v>1678481780.6</v>
      </c>
      <c r="DE423">
        <v>0</v>
      </c>
      <c r="DF423">
        <v>1.339</v>
      </c>
      <c r="DG423">
        <v>0.082</v>
      </c>
      <c r="DH423">
        <v>-1.99</v>
      </c>
      <c r="DI423">
        <v>-0.032</v>
      </c>
      <c r="DJ423">
        <v>420</v>
      </c>
      <c r="DK423">
        <v>29</v>
      </c>
      <c r="DL423">
        <v>0.33</v>
      </c>
      <c r="DM423">
        <v>0.22</v>
      </c>
      <c r="DN423">
        <v>-35.7219</v>
      </c>
      <c r="DO423">
        <v>-1.078338461538459</v>
      </c>
      <c r="DP423">
        <v>0.1436977070102376</v>
      </c>
      <c r="DQ423">
        <v>0</v>
      </c>
      <c r="DR423">
        <v>0.6980144</v>
      </c>
      <c r="DS423">
        <v>-0.04933720075047115</v>
      </c>
      <c r="DT423">
        <v>0.004925591212230268</v>
      </c>
      <c r="DU423">
        <v>1</v>
      </c>
      <c r="DV423">
        <v>1</v>
      </c>
      <c r="DW423">
        <v>2</v>
      </c>
      <c r="DX423" t="s">
        <v>357</v>
      </c>
      <c r="DY423">
        <v>2.98032</v>
      </c>
      <c r="DZ423">
        <v>2.71565</v>
      </c>
      <c r="EA423">
        <v>0.226373</v>
      </c>
      <c r="EB423">
        <v>0.226872</v>
      </c>
      <c r="EC423">
        <v>0.121159</v>
      </c>
      <c r="ED423">
        <v>0.116728</v>
      </c>
      <c r="EE423">
        <v>24514.6</v>
      </c>
      <c r="EF423">
        <v>24585.6</v>
      </c>
      <c r="EG423">
        <v>29467.8</v>
      </c>
      <c r="EH423">
        <v>29422.1</v>
      </c>
      <c r="EI423">
        <v>34311.1</v>
      </c>
      <c r="EJ423">
        <v>34524.2</v>
      </c>
      <c r="EK423">
        <v>41516.3</v>
      </c>
      <c r="EL423">
        <v>41914.2</v>
      </c>
      <c r="EM423">
        <v>1.9472</v>
      </c>
      <c r="EN423">
        <v>1.88353</v>
      </c>
      <c r="EO423">
        <v>0.206444</v>
      </c>
      <c r="EP423">
        <v>0</v>
      </c>
      <c r="EQ423">
        <v>31.6416</v>
      </c>
      <c r="ER423">
        <v>999.9</v>
      </c>
      <c r="ES423">
        <v>51.1</v>
      </c>
      <c r="ET423">
        <v>33.2</v>
      </c>
      <c r="EU423">
        <v>28.7086</v>
      </c>
      <c r="EV423">
        <v>63.1154</v>
      </c>
      <c r="EW423">
        <v>31.7588</v>
      </c>
      <c r="EX423">
        <v>1</v>
      </c>
      <c r="EY423">
        <v>0.101242</v>
      </c>
      <c r="EZ423">
        <v>-2.25807</v>
      </c>
      <c r="FA423">
        <v>20.3252</v>
      </c>
      <c r="FB423">
        <v>5.21654</v>
      </c>
      <c r="FC423">
        <v>12.0099</v>
      </c>
      <c r="FD423">
        <v>4.9886</v>
      </c>
      <c r="FE423">
        <v>3.2884</v>
      </c>
      <c r="FF423">
        <v>9999</v>
      </c>
      <c r="FG423">
        <v>9999</v>
      </c>
      <c r="FH423">
        <v>9999</v>
      </c>
      <c r="FI423">
        <v>999.9</v>
      </c>
      <c r="FJ423">
        <v>1.86754</v>
      </c>
      <c r="FK423">
        <v>1.86661</v>
      </c>
      <c r="FL423">
        <v>1.86608</v>
      </c>
      <c r="FM423">
        <v>1.866</v>
      </c>
      <c r="FN423">
        <v>1.86783</v>
      </c>
      <c r="FO423">
        <v>1.87027</v>
      </c>
      <c r="FP423">
        <v>1.86891</v>
      </c>
      <c r="FQ423">
        <v>1.8704</v>
      </c>
      <c r="FR423">
        <v>0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-6.9</v>
      </c>
      <c r="GF423">
        <v>-0.1041</v>
      </c>
      <c r="GG423">
        <v>-2.056217051124162</v>
      </c>
      <c r="GH423">
        <v>-0.003737517340571005</v>
      </c>
      <c r="GI423">
        <v>5.982085394622747E-07</v>
      </c>
      <c r="GJ423">
        <v>-1.391655459703326E-10</v>
      </c>
      <c r="GK423">
        <v>-0.1041177506153227</v>
      </c>
      <c r="GL423">
        <v>0</v>
      </c>
      <c r="GM423">
        <v>0</v>
      </c>
      <c r="GN423">
        <v>0</v>
      </c>
      <c r="GO423">
        <v>3</v>
      </c>
      <c r="GP423">
        <v>2314</v>
      </c>
      <c r="GQ423">
        <v>1</v>
      </c>
      <c r="GR423">
        <v>27</v>
      </c>
      <c r="GS423">
        <v>5611.8</v>
      </c>
      <c r="GT423">
        <v>5611.7</v>
      </c>
      <c r="GU423">
        <v>3.06641</v>
      </c>
      <c r="GV423">
        <v>2.1936</v>
      </c>
      <c r="GW423">
        <v>1.39648</v>
      </c>
      <c r="GX423">
        <v>2.34741</v>
      </c>
      <c r="GY423">
        <v>1.49536</v>
      </c>
      <c r="GZ423">
        <v>2.55493</v>
      </c>
      <c r="HA423">
        <v>38.4524</v>
      </c>
      <c r="HB423">
        <v>24.07</v>
      </c>
      <c r="HC423">
        <v>18</v>
      </c>
      <c r="HD423">
        <v>531.736</v>
      </c>
      <c r="HE423">
        <v>444.972</v>
      </c>
      <c r="HF423">
        <v>34.8855</v>
      </c>
      <c r="HG423">
        <v>28.8528</v>
      </c>
      <c r="HH423">
        <v>30.0002</v>
      </c>
      <c r="HI423">
        <v>28.6955</v>
      </c>
      <c r="HJ423">
        <v>28.6114</v>
      </c>
      <c r="HK423">
        <v>61.4688</v>
      </c>
      <c r="HL423">
        <v>0</v>
      </c>
      <c r="HM423">
        <v>100</v>
      </c>
      <c r="HN423">
        <v>34.9055</v>
      </c>
      <c r="HO423">
        <v>1589.53</v>
      </c>
      <c r="HP423">
        <v>28.8482</v>
      </c>
      <c r="HQ423">
        <v>100.783</v>
      </c>
      <c r="HR423">
        <v>100.676</v>
      </c>
    </row>
    <row r="424" spans="1:226">
      <c r="A424">
        <v>408</v>
      </c>
      <c r="B424">
        <v>1678818488.1</v>
      </c>
      <c r="C424">
        <v>8169</v>
      </c>
      <c r="D424" t="s">
        <v>1177</v>
      </c>
      <c r="E424" t="s">
        <v>1178</v>
      </c>
      <c r="F424">
        <v>5</v>
      </c>
      <c r="G424" t="s">
        <v>796</v>
      </c>
      <c r="H424" t="s">
        <v>354</v>
      </c>
      <c r="I424">
        <v>1678818480.6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1621.803379413322</v>
      </c>
      <c r="AK424">
        <v>1594.561454545454</v>
      </c>
      <c r="AL424">
        <v>3.46052443597408</v>
      </c>
      <c r="AM424">
        <v>64.510054253129</v>
      </c>
      <c r="AN424">
        <f>(AP424 - AO424 + BO424*1E3/(8.314*(BQ424+273.15)) * AR424/BN424 * AQ424) * BN424/(100*BB424) * 1000/(1000 - AP424)</f>
        <v>0</v>
      </c>
      <c r="AO424">
        <v>27.82163625162208</v>
      </c>
      <c r="AP424">
        <v>28.49992727272728</v>
      </c>
      <c r="AQ424">
        <v>-1.218702040082183E-05</v>
      </c>
      <c r="AR424">
        <v>112.3375655850338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3.21</v>
      </c>
      <c r="BC424">
        <v>0.5</v>
      </c>
      <c r="BD424" t="s">
        <v>355</v>
      </c>
      <c r="BE424">
        <v>2</v>
      </c>
      <c r="BF424" t="b">
        <v>1</v>
      </c>
      <c r="BG424">
        <v>1678818480.6</v>
      </c>
      <c r="BH424">
        <v>1525.576666666667</v>
      </c>
      <c r="BI424">
        <v>1561.362222222222</v>
      </c>
      <c r="BJ424">
        <v>28.5095962962963</v>
      </c>
      <c r="BK424">
        <v>27.82032962962963</v>
      </c>
      <c r="BL424">
        <v>1532.456666666667</v>
      </c>
      <c r="BM424">
        <v>28.61370370370371</v>
      </c>
      <c r="BN424">
        <v>500.0667777777777</v>
      </c>
      <c r="BO424">
        <v>90.94024444444443</v>
      </c>
      <c r="BP424">
        <v>0.09999385925925927</v>
      </c>
      <c r="BQ424">
        <v>34.26991481481482</v>
      </c>
      <c r="BR424">
        <v>34.99097777777778</v>
      </c>
      <c r="BS424">
        <v>999.9000000000001</v>
      </c>
      <c r="BT424">
        <v>0</v>
      </c>
      <c r="BU424">
        <v>0</v>
      </c>
      <c r="BV424">
        <v>10000.97407407407</v>
      </c>
      <c r="BW424">
        <v>0</v>
      </c>
      <c r="BX424">
        <v>6.56223</v>
      </c>
      <c r="BY424">
        <v>-35.78655185185185</v>
      </c>
      <c r="BZ424">
        <v>1570.345925925926</v>
      </c>
      <c r="CA424">
        <v>1606.044444444445</v>
      </c>
      <c r="CB424">
        <v>0.6892690370370369</v>
      </c>
      <c r="CC424">
        <v>1561.362222222222</v>
      </c>
      <c r="CD424">
        <v>27.82032962962963</v>
      </c>
      <c r="CE424">
        <v>2.59266962962963</v>
      </c>
      <c r="CF424">
        <v>2.529987777777778</v>
      </c>
      <c r="CG424">
        <v>21.62024074074074</v>
      </c>
      <c r="CH424">
        <v>21.22071111111111</v>
      </c>
      <c r="CI424">
        <v>2000.018148148148</v>
      </c>
      <c r="CJ424">
        <v>0.9800036666666665</v>
      </c>
      <c r="CK424">
        <v>0.01999593333333333</v>
      </c>
      <c r="CL424">
        <v>0</v>
      </c>
      <c r="CM424">
        <v>2.306425925925926</v>
      </c>
      <c r="CN424">
        <v>0</v>
      </c>
      <c r="CO424">
        <v>9272.96777777778</v>
      </c>
      <c r="CP424">
        <v>16749.62222222222</v>
      </c>
      <c r="CQ424">
        <v>39.56666666666666</v>
      </c>
      <c r="CR424">
        <v>40.16633333333333</v>
      </c>
      <c r="CS424">
        <v>39.52985185185185</v>
      </c>
      <c r="CT424">
        <v>39.43699999999999</v>
      </c>
      <c r="CU424">
        <v>39.312</v>
      </c>
      <c r="CV424">
        <v>1960.027407407407</v>
      </c>
      <c r="CW424">
        <v>39.99074074074074</v>
      </c>
      <c r="CX424">
        <v>0</v>
      </c>
      <c r="CY424">
        <v>1678818492.9</v>
      </c>
      <c r="CZ424">
        <v>0</v>
      </c>
      <c r="DA424">
        <v>0</v>
      </c>
      <c r="DB424" t="s">
        <v>356</v>
      </c>
      <c r="DC424">
        <v>1678481775.6</v>
      </c>
      <c r="DD424">
        <v>1678481780.6</v>
      </c>
      <c r="DE424">
        <v>0</v>
      </c>
      <c r="DF424">
        <v>1.339</v>
      </c>
      <c r="DG424">
        <v>0.082</v>
      </c>
      <c r="DH424">
        <v>-1.99</v>
      </c>
      <c r="DI424">
        <v>-0.032</v>
      </c>
      <c r="DJ424">
        <v>420</v>
      </c>
      <c r="DK424">
        <v>29</v>
      </c>
      <c r="DL424">
        <v>0.33</v>
      </c>
      <c r="DM424">
        <v>0.22</v>
      </c>
      <c r="DN424">
        <v>-35.76101707317073</v>
      </c>
      <c r="DO424">
        <v>0.1576034843205299</v>
      </c>
      <c r="DP424">
        <v>0.1063012972924973</v>
      </c>
      <c r="DQ424">
        <v>0</v>
      </c>
      <c r="DR424">
        <v>0.6923343414634145</v>
      </c>
      <c r="DS424">
        <v>-0.07263834146341505</v>
      </c>
      <c r="DT424">
        <v>0.007361781672638611</v>
      </c>
      <c r="DU424">
        <v>1</v>
      </c>
      <c r="DV424">
        <v>1</v>
      </c>
      <c r="DW424">
        <v>2</v>
      </c>
      <c r="DX424" t="s">
        <v>357</v>
      </c>
      <c r="DY424">
        <v>2.9806</v>
      </c>
      <c r="DZ424">
        <v>2.71576</v>
      </c>
      <c r="EA424">
        <v>0.227858</v>
      </c>
      <c r="EB424">
        <v>0.228299</v>
      </c>
      <c r="EC424">
        <v>0.121147</v>
      </c>
      <c r="ED424">
        <v>0.116731</v>
      </c>
      <c r="EE424">
        <v>24467.2</v>
      </c>
      <c r="EF424">
        <v>24540.4</v>
      </c>
      <c r="EG424">
        <v>29467.5</v>
      </c>
      <c r="EH424">
        <v>29422.4</v>
      </c>
      <c r="EI424">
        <v>34311</v>
      </c>
      <c r="EJ424">
        <v>34524.5</v>
      </c>
      <c r="EK424">
        <v>41515.6</v>
      </c>
      <c r="EL424">
        <v>41914.6</v>
      </c>
      <c r="EM424">
        <v>1.94718</v>
      </c>
      <c r="EN424">
        <v>1.88377</v>
      </c>
      <c r="EO424">
        <v>0.206854</v>
      </c>
      <c r="EP424">
        <v>0</v>
      </c>
      <c r="EQ424">
        <v>31.6381</v>
      </c>
      <c r="ER424">
        <v>999.9</v>
      </c>
      <c r="ES424">
        <v>51.1</v>
      </c>
      <c r="ET424">
        <v>33.2</v>
      </c>
      <c r="EU424">
        <v>28.7069</v>
      </c>
      <c r="EV424">
        <v>62.9754</v>
      </c>
      <c r="EW424">
        <v>31.2861</v>
      </c>
      <c r="EX424">
        <v>1</v>
      </c>
      <c r="EY424">
        <v>0.101679</v>
      </c>
      <c r="EZ424">
        <v>-2.31856</v>
      </c>
      <c r="FA424">
        <v>20.3244</v>
      </c>
      <c r="FB424">
        <v>5.21789</v>
      </c>
      <c r="FC424">
        <v>12.0099</v>
      </c>
      <c r="FD424">
        <v>4.9893</v>
      </c>
      <c r="FE424">
        <v>3.2886</v>
      </c>
      <c r="FF424">
        <v>9999</v>
      </c>
      <c r="FG424">
        <v>9999</v>
      </c>
      <c r="FH424">
        <v>9999</v>
      </c>
      <c r="FI424">
        <v>999.9</v>
      </c>
      <c r="FJ424">
        <v>1.86754</v>
      </c>
      <c r="FK424">
        <v>1.86661</v>
      </c>
      <c r="FL424">
        <v>1.86609</v>
      </c>
      <c r="FM424">
        <v>1.866</v>
      </c>
      <c r="FN424">
        <v>1.86783</v>
      </c>
      <c r="FO424">
        <v>1.87027</v>
      </c>
      <c r="FP424">
        <v>1.86891</v>
      </c>
      <c r="FQ424">
        <v>1.8704</v>
      </c>
      <c r="FR424">
        <v>0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-6.95</v>
      </c>
      <c r="GF424">
        <v>-0.1042</v>
      </c>
      <c r="GG424">
        <v>-2.056217051124162</v>
      </c>
      <c r="GH424">
        <v>-0.003737517340571005</v>
      </c>
      <c r="GI424">
        <v>5.982085394622747E-07</v>
      </c>
      <c r="GJ424">
        <v>-1.391655459703326E-10</v>
      </c>
      <c r="GK424">
        <v>-0.1041177506153227</v>
      </c>
      <c r="GL424">
        <v>0</v>
      </c>
      <c r="GM424">
        <v>0</v>
      </c>
      <c r="GN424">
        <v>0</v>
      </c>
      <c r="GO424">
        <v>3</v>
      </c>
      <c r="GP424">
        <v>2314</v>
      </c>
      <c r="GQ424">
        <v>1</v>
      </c>
      <c r="GR424">
        <v>27</v>
      </c>
      <c r="GS424">
        <v>5611.9</v>
      </c>
      <c r="GT424">
        <v>5611.8</v>
      </c>
      <c r="GU424">
        <v>3.09692</v>
      </c>
      <c r="GV424">
        <v>2.20215</v>
      </c>
      <c r="GW424">
        <v>1.39648</v>
      </c>
      <c r="GX424">
        <v>2.34741</v>
      </c>
      <c r="GY424">
        <v>1.49536</v>
      </c>
      <c r="GZ424">
        <v>2.50366</v>
      </c>
      <c r="HA424">
        <v>38.4524</v>
      </c>
      <c r="HB424">
        <v>24.0612</v>
      </c>
      <c r="HC424">
        <v>18</v>
      </c>
      <c r="HD424">
        <v>531.735</v>
      </c>
      <c r="HE424">
        <v>445.136</v>
      </c>
      <c r="HF424">
        <v>34.8922</v>
      </c>
      <c r="HG424">
        <v>28.8548</v>
      </c>
      <c r="HH424">
        <v>30.0004</v>
      </c>
      <c r="HI424">
        <v>28.6973</v>
      </c>
      <c r="HJ424">
        <v>28.6126</v>
      </c>
      <c r="HK424">
        <v>61.9576</v>
      </c>
      <c r="HL424">
        <v>0</v>
      </c>
      <c r="HM424">
        <v>100</v>
      </c>
      <c r="HN424">
        <v>34.9181</v>
      </c>
      <c r="HO424">
        <v>1602.88</v>
      </c>
      <c r="HP424">
        <v>28.8482</v>
      </c>
      <c r="HQ424">
        <v>100.781</v>
      </c>
      <c r="HR424">
        <v>100.677</v>
      </c>
    </row>
    <row r="425" spans="1:226">
      <c r="A425">
        <v>409</v>
      </c>
      <c r="B425">
        <v>1678819321.5</v>
      </c>
      <c r="C425">
        <v>9002.400000095367</v>
      </c>
      <c r="D425" t="s">
        <v>1179</v>
      </c>
      <c r="E425" t="s">
        <v>1180</v>
      </c>
      <c r="F425">
        <v>5</v>
      </c>
      <c r="G425" t="s">
        <v>1181</v>
      </c>
      <c r="H425" t="s">
        <v>354</v>
      </c>
      <c r="I425">
        <v>1678819313.75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429.7636458691854</v>
      </c>
      <c r="AK425">
        <v>427.2957393939391</v>
      </c>
      <c r="AL425">
        <v>-0.0003002639401448679</v>
      </c>
      <c r="AM425">
        <v>64.4803993804981</v>
      </c>
      <c r="AN425">
        <f>(AP425 - AO425 + BO425*1E3/(8.314*(BQ425+273.15)) * AR425/BN425 * AQ425) * BN425/(100*BB425) * 1000/(1000 - AP425)</f>
        <v>0</v>
      </c>
      <c r="AO425">
        <v>23.56089310053734</v>
      </c>
      <c r="AP425">
        <v>23.92968</v>
      </c>
      <c r="AQ425">
        <v>5.326453785523211E-05</v>
      </c>
      <c r="AR425">
        <v>112.5684512557322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3.21</v>
      </c>
      <c r="BC425">
        <v>0.5</v>
      </c>
      <c r="BD425" t="s">
        <v>355</v>
      </c>
      <c r="BE425">
        <v>2</v>
      </c>
      <c r="BF425" t="b">
        <v>1</v>
      </c>
      <c r="BG425">
        <v>1678819313.75</v>
      </c>
      <c r="BH425">
        <v>417.1184</v>
      </c>
      <c r="BI425">
        <v>419.6469</v>
      </c>
      <c r="BJ425">
        <v>23.90764666666666</v>
      </c>
      <c r="BK425">
        <v>23.54742666666667</v>
      </c>
      <c r="BL425">
        <v>420.6514</v>
      </c>
      <c r="BM425">
        <v>24.03633333333334</v>
      </c>
      <c r="BN425">
        <v>500.0783666666667</v>
      </c>
      <c r="BO425">
        <v>90.91238666666666</v>
      </c>
      <c r="BP425">
        <v>0.1000054233333333</v>
      </c>
      <c r="BQ425">
        <v>27.04125999999999</v>
      </c>
      <c r="BR425">
        <v>27.48907666666667</v>
      </c>
      <c r="BS425">
        <v>999.9000000000002</v>
      </c>
      <c r="BT425">
        <v>0</v>
      </c>
      <c r="BU425">
        <v>0</v>
      </c>
      <c r="BV425">
        <v>9998.795333333335</v>
      </c>
      <c r="BW425">
        <v>0</v>
      </c>
      <c r="BX425">
        <v>6.567478333333335</v>
      </c>
      <c r="BY425">
        <v>-2.528589333333334</v>
      </c>
      <c r="BZ425">
        <v>427.3349333333333</v>
      </c>
      <c r="CA425">
        <v>429.7669666666667</v>
      </c>
      <c r="CB425">
        <v>0.3602247666666668</v>
      </c>
      <c r="CC425">
        <v>419.6469</v>
      </c>
      <c r="CD425">
        <v>23.54742666666667</v>
      </c>
      <c r="CE425">
        <v>2.173501333333333</v>
      </c>
      <c r="CF425">
        <v>2.140752</v>
      </c>
      <c r="CG425">
        <v>18.76831333333333</v>
      </c>
      <c r="CH425">
        <v>18.52569</v>
      </c>
      <c r="CI425">
        <v>2000.008333333333</v>
      </c>
      <c r="CJ425">
        <v>0.9800061999999999</v>
      </c>
      <c r="CK425">
        <v>0.0199939</v>
      </c>
      <c r="CL425">
        <v>0</v>
      </c>
      <c r="CM425">
        <v>2.29704</v>
      </c>
      <c r="CN425">
        <v>0</v>
      </c>
      <c r="CO425">
        <v>6556.178</v>
      </c>
      <c r="CP425">
        <v>16749.57666666667</v>
      </c>
      <c r="CQ425">
        <v>38.23739999999999</v>
      </c>
      <c r="CR425">
        <v>39.19119999999999</v>
      </c>
      <c r="CS425">
        <v>38.38739999999999</v>
      </c>
      <c r="CT425">
        <v>38.25</v>
      </c>
      <c r="CU425">
        <v>37.44119999999999</v>
      </c>
      <c r="CV425">
        <v>1960.018333333333</v>
      </c>
      <c r="CW425">
        <v>39.99</v>
      </c>
      <c r="CX425">
        <v>0</v>
      </c>
      <c r="CY425">
        <v>1678819326.9</v>
      </c>
      <c r="CZ425">
        <v>0</v>
      </c>
      <c r="DA425">
        <v>0</v>
      </c>
      <c r="DB425" t="s">
        <v>356</v>
      </c>
      <c r="DC425">
        <v>1678481775.6</v>
      </c>
      <c r="DD425">
        <v>1678481780.6</v>
      </c>
      <c r="DE425">
        <v>0</v>
      </c>
      <c r="DF425">
        <v>1.339</v>
      </c>
      <c r="DG425">
        <v>0.082</v>
      </c>
      <c r="DH425">
        <v>-1.99</v>
      </c>
      <c r="DI425">
        <v>-0.032</v>
      </c>
      <c r="DJ425">
        <v>420</v>
      </c>
      <c r="DK425">
        <v>29</v>
      </c>
      <c r="DL425">
        <v>0.33</v>
      </c>
      <c r="DM425">
        <v>0.22</v>
      </c>
      <c r="DN425">
        <v>-2.525224390243902</v>
      </c>
      <c r="DO425">
        <v>-0.1185347038327583</v>
      </c>
      <c r="DP425">
        <v>0.03522113397218683</v>
      </c>
      <c r="DQ425">
        <v>0</v>
      </c>
      <c r="DR425">
        <v>0.3669395365853658</v>
      </c>
      <c r="DS425">
        <v>-0.111739609756098</v>
      </c>
      <c r="DT425">
        <v>0.01406542568542012</v>
      </c>
      <c r="DU425">
        <v>0</v>
      </c>
      <c r="DV425">
        <v>0</v>
      </c>
      <c r="DW425">
        <v>2</v>
      </c>
      <c r="DX425" t="s">
        <v>365</v>
      </c>
      <c r="DY425">
        <v>2.98076</v>
      </c>
      <c r="DZ425">
        <v>2.71528</v>
      </c>
      <c r="EA425">
        <v>0.09458800000000001</v>
      </c>
      <c r="EB425">
        <v>0.0935349</v>
      </c>
      <c r="EC425">
        <v>0.107499</v>
      </c>
      <c r="ED425">
        <v>0.104169</v>
      </c>
      <c r="EE425">
        <v>28721.1</v>
      </c>
      <c r="EF425">
        <v>28854.3</v>
      </c>
      <c r="EG425">
        <v>29493.3</v>
      </c>
      <c r="EH425">
        <v>29446.3</v>
      </c>
      <c r="EI425">
        <v>34878.2</v>
      </c>
      <c r="EJ425">
        <v>35050.8</v>
      </c>
      <c r="EK425">
        <v>41552.6</v>
      </c>
      <c r="EL425">
        <v>41950.3</v>
      </c>
      <c r="EM425">
        <v>1.95333</v>
      </c>
      <c r="EN425">
        <v>1.8782</v>
      </c>
      <c r="EO425">
        <v>0.08518249999999999</v>
      </c>
      <c r="EP425">
        <v>0</v>
      </c>
      <c r="EQ425">
        <v>26.0799</v>
      </c>
      <c r="ER425">
        <v>999.9</v>
      </c>
      <c r="ES425">
        <v>51.4</v>
      </c>
      <c r="ET425">
        <v>33.1</v>
      </c>
      <c r="EU425">
        <v>28.7223</v>
      </c>
      <c r="EV425">
        <v>62.8055</v>
      </c>
      <c r="EW425">
        <v>31.6707</v>
      </c>
      <c r="EX425">
        <v>1</v>
      </c>
      <c r="EY425">
        <v>0.0597409</v>
      </c>
      <c r="EZ425">
        <v>0.797576</v>
      </c>
      <c r="FA425">
        <v>20.3389</v>
      </c>
      <c r="FB425">
        <v>5.22133</v>
      </c>
      <c r="FC425">
        <v>12.0099</v>
      </c>
      <c r="FD425">
        <v>4.98985</v>
      </c>
      <c r="FE425">
        <v>3.28905</v>
      </c>
      <c r="FF425">
        <v>9999</v>
      </c>
      <c r="FG425">
        <v>9999</v>
      </c>
      <c r="FH425">
        <v>9999</v>
      </c>
      <c r="FI425">
        <v>999.9</v>
      </c>
      <c r="FJ425">
        <v>1.86755</v>
      </c>
      <c r="FK425">
        <v>1.86661</v>
      </c>
      <c r="FL425">
        <v>1.86606</v>
      </c>
      <c r="FM425">
        <v>1.866</v>
      </c>
      <c r="FN425">
        <v>1.86783</v>
      </c>
      <c r="FO425">
        <v>1.87027</v>
      </c>
      <c r="FP425">
        <v>1.86894</v>
      </c>
      <c r="FQ425">
        <v>1.8704</v>
      </c>
      <c r="FR425">
        <v>0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-3.533</v>
      </c>
      <c r="GF425">
        <v>-0.1285</v>
      </c>
      <c r="GG425">
        <v>-2.056217051124162</v>
      </c>
      <c r="GH425">
        <v>-0.003737517340571005</v>
      </c>
      <c r="GI425">
        <v>5.982085394622747E-07</v>
      </c>
      <c r="GJ425">
        <v>-1.391655459703326E-10</v>
      </c>
      <c r="GK425">
        <v>-0.1764639834609928</v>
      </c>
      <c r="GL425">
        <v>-0.02035982196881906</v>
      </c>
      <c r="GM425">
        <v>0.001568582532168705</v>
      </c>
      <c r="GN425">
        <v>-2.657820970413759E-05</v>
      </c>
      <c r="GO425">
        <v>3</v>
      </c>
      <c r="GP425">
        <v>2314</v>
      </c>
      <c r="GQ425">
        <v>1</v>
      </c>
      <c r="GR425">
        <v>27</v>
      </c>
      <c r="GS425">
        <v>5625.8</v>
      </c>
      <c r="GT425">
        <v>5625.7</v>
      </c>
      <c r="GU425">
        <v>1.05957</v>
      </c>
      <c r="GV425">
        <v>2.22412</v>
      </c>
      <c r="GW425">
        <v>1.39648</v>
      </c>
      <c r="GX425">
        <v>2.34985</v>
      </c>
      <c r="GY425">
        <v>1.49536</v>
      </c>
      <c r="GZ425">
        <v>2.44995</v>
      </c>
      <c r="HA425">
        <v>38.208</v>
      </c>
      <c r="HB425">
        <v>24.07</v>
      </c>
      <c r="HC425">
        <v>18</v>
      </c>
      <c r="HD425">
        <v>532.961</v>
      </c>
      <c r="HE425">
        <v>439.465</v>
      </c>
      <c r="HF425">
        <v>24.6985</v>
      </c>
      <c r="HG425">
        <v>28.3123</v>
      </c>
      <c r="HH425">
        <v>29.9991</v>
      </c>
      <c r="HI425">
        <v>28.3677</v>
      </c>
      <c r="HJ425">
        <v>28.3142</v>
      </c>
      <c r="HK425">
        <v>21.217</v>
      </c>
      <c r="HL425">
        <v>24.8233</v>
      </c>
      <c r="HM425">
        <v>99.62990000000001</v>
      </c>
      <c r="HN425">
        <v>24.7126</v>
      </c>
      <c r="HO425">
        <v>412.972</v>
      </c>
      <c r="HP425">
        <v>23.5824</v>
      </c>
      <c r="HQ425">
        <v>100.87</v>
      </c>
      <c r="HR425">
        <v>100.762</v>
      </c>
    </row>
    <row r="426" spans="1:226">
      <c r="A426">
        <v>410</v>
      </c>
      <c r="B426">
        <v>1678819326.5</v>
      </c>
      <c r="C426">
        <v>9007.400000095367</v>
      </c>
      <c r="D426" t="s">
        <v>1182</v>
      </c>
      <c r="E426" t="s">
        <v>1183</v>
      </c>
      <c r="F426">
        <v>5</v>
      </c>
      <c r="G426" t="s">
        <v>1181</v>
      </c>
      <c r="H426" t="s">
        <v>354</v>
      </c>
      <c r="I426">
        <v>1678819318.655172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429.7678113922436</v>
      </c>
      <c r="AK426">
        <v>427.261690909091</v>
      </c>
      <c r="AL426">
        <v>-0.0002280727460944347</v>
      </c>
      <c r="AM426">
        <v>64.4803993804981</v>
      </c>
      <c r="AN426">
        <f>(AP426 - AO426 + BO426*1E3/(8.314*(BQ426+273.15)) * AR426/BN426 * AQ426) * BN426/(100*BB426) * 1000/(1000 - AP426)</f>
        <v>0</v>
      </c>
      <c r="AO426">
        <v>23.5615635167554</v>
      </c>
      <c r="AP426">
        <v>23.93986484848485</v>
      </c>
      <c r="AQ426">
        <v>3.558628996624936E-05</v>
      </c>
      <c r="AR426">
        <v>112.5684512557322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3.21</v>
      </c>
      <c r="BC426">
        <v>0.5</v>
      </c>
      <c r="BD426" t="s">
        <v>355</v>
      </c>
      <c r="BE426">
        <v>2</v>
      </c>
      <c r="BF426" t="b">
        <v>1</v>
      </c>
      <c r="BG426">
        <v>1678819318.655172</v>
      </c>
      <c r="BH426">
        <v>417.1014137931035</v>
      </c>
      <c r="BI426">
        <v>419.5056206896551</v>
      </c>
      <c r="BJ426">
        <v>23.92136551724138</v>
      </c>
      <c r="BK426">
        <v>23.55975862068965</v>
      </c>
      <c r="BL426">
        <v>420.6342413793102</v>
      </c>
      <c r="BM426">
        <v>24.04993448275862</v>
      </c>
      <c r="BN426">
        <v>500.0565517241379</v>
      </c>
      <c r="BO426">
        <v>90.91319999999999</v>
      </c>
      <c r="BP426">
        <v>0.0999254275862069</v>
      </c>
      <c r="BQ426">
        <v>27.03763448275862</v>
      </c>
      <c r="BR426">
        <v>27.4826551724138</v>
      </c>
      <c r="BS426">
        <v>999.9000000000002</v>
      </c>
      <c r="BT426">
        <v>0</v>
      </c>
      <c r="BU426">
        <v>0</v>
      </c>
      <c r="BV426">
        <v>9997.160689655173</v>
      </c>
      <c r="BW426">
        <v>0</v>
      </c>
      <c r="BX426">
        <v>6.925449655172413</v>
      </c>
      <c r="BY426">
        <v>-2.404349344827586</v>
      </c>
      <c r="BZ426">
        <v>427.3234482758621</v>
      </c>
      <c r="CA426">
        <v>429.6276551724138</v>
      </c>
      <c r="CB426">
        <v>0.3616077931034483</v>
      </c>
      <c r="CC426">
        <v>419.5056206896551</v>
      </c>
      <c r="CD426">
        <v>23.55975862068965</v>
      </c>
      <c r="CE426">
        <v>2.174767586206896</v>
      </c>
      <c r="CF426">
        <v>2.141892413793103</v>
      </c>
      <c r="CG426">
        <v>18.77763793103448</v>
      </c>
      <c r="CH426">
        <v>18.53418965517242</v>
      </c>
      <c r="CI426">
        <v>1999.997586206897</v>
      </c>
      <c r="CJ426">
        <v>0.9800057931034483</v>
      </c>
      <c r="CK426">
        <v>0.01999430689655173</v>
      </c>
      <c r="CL426">
        <v>0</v>
      </c>
      <c r="CM426">
        <v>2.307344827586207</v>
      </c>
      <c r="CN426">
        <v>0</v>
      </c>
      <c r="CO426">
        <v>6553.081034482759</v>
      </c>
      <c r="CP426">
        <v>16749.48275862069</v>
      </c>
      <c r="CQ426">
        <v>38.21741379310343</v>
      </c>
      <c r="CR426">
        <v>39.18699999999999</v>
      </c>
      <c r="CS426">
        <v>38.375</v>
      </c>
      <c r="CT426">
        <v>38.24565517241379</v>
      </c>
      <c r="CU426">
        <v>37.43699999999999</v>
      </c>
      <c r="CV426">
        <v>1960.007586206897</v>
      </c>
      <c r="CW426">
        <v>39.99</v>
      </c>
      <c r="CX426">
        <v>0</v>
      </c>
      <c r="CY426">
        <v>1678819331.7</v>
      </c>
      <c r="CZ426">
        <v>0</v>
      </c>
      <c r="DA426">
        <v>0</v>
      </c>
      <c r="DB426" t="s">
        <v>356</v>
      </c>
      <c r="DC426">
        <v>1678481775.6</v>
      </c>
      <c r="DD426">
        <v>1678481780.6</v>
      </c>
      <c r="DE426">
        <v>0</v>
      </c>
      <c r="DF426">
        <v>1.339</v>
      </c>
      <c r="DG426">
        <v>0.082</v>
      </c>
      <c r="DH426">
        <v>-1.99</v>
      </c>
      <c r="DI426">
        <v>-0.032</v>
      </c>
      <c r="DJ426">
        <v>420</v>
      </c>
      <c r="DK426">
        <v>29</v>
      </c>
      <c r="DL426">
        <v>0.33</v>
      </c>
      <c r="DM426">
        <v>0.22</v>
      </c>
      <c r="DN426">
        <v>-2.434138775</v>
      </c>
      <c r="DO426">
        <v>1.510559223264549</v>
      </c>
      <c r="DP426">
        <v>0.3519262708025992</v>
      </c>
      <c r="DQ426">
        <v>0</v>
      </c>
      <c r="DR426">
        <v>0.363771625</v>
      </c>
      <c r="DS426">
        <v>0.03005003752345218</v>
      </c>
      <c r="DT426">
        <v>0.01081172775667123</v>
      </c>
      <c r="DU426">
        <v>1</v>
      </c>
      <c r="DV426">
        <v>1</v>
      </c>
      <c r="DW426">
        <v>2</v>
      </c>
      <c r="DX426" t="s">
        <v>357</v>
      </c>
      <c r="DY426">
        <v>2.98079</v>
      </c>
      <c r="DZ426">
        <v>2.71547</v>
      </c>
      <c r="EA426">
        <v>0.09456299999999999</v>
      </c>
      <c r="EB426">
        <v>0.0930694</v>
      </c>
      <c r="EC426">
        <v>0.10753</v>
      </c>
      <c r="ED426">
        <v>0.104172</v>
      </c>
      <c r="EE426">
        <v>28722.5</v>
      </c>
      <c r="EF426">
        <v>28869.5</v>
      </c>
      <c r="EG426">
        <v>29493.8</v>
      </c>
      <c r="EH426">
        <v>29446.6</v>
      </c>
      <c r="EI426">
        <v>34877.7</v>
      </c>
      <c r="EJ426">
        <v>35051</v>
      </c>
      <c r="EK426">
        <v>41553.6</v>
      </c>
      <c r="EL426">
        <v>41950.8</v>
      </c>
      <c r="EM426">
        <v>1.9537</v>
      </c>
      <c r="EN426">
        <v>1.8782</v>
      </c>
      <c r="EO426">
        <v>0.0849739</v>
      </c>
      <c r="EP426">
        <v>0</v>
      </c>
      <c r="EQ426">
        <v>26.076</v>
      </c>
      <c r="ER426">
        <v>999.9</v>
      </c>
      <c r="ES426">
        <v>51.3</v>
      </c>
      <c r="ET426">
        <v>33.1</v>
      </c>
      <c r="EU426">
        <v>28.6677</v>
      </c>
      <c r="EV426">
        <v>62.6355</v>
      </c>
      <c r="EW426">
        <v>32.2596</v>
      </c>
      <c r="EX426">
        <v>1</v>
      </c>
      <c r="EY426">
        <v>0.0585671</v>
      </c>
      <c r="EZ426">
        <v>0.749109</v>
      </c>
      <c r="FA426">
        <v>20.3387</v>
      </c>
      <c r="FB426">
        <v>5.21804</v>
      </c>
      <c r="FC426">
        <v>12.0099</v>
      </c>
      <c r="FD426">
        <v>4.98885</v>
      </c>
      <c r="FE426">
        <v>3.2885</v>
      </c>
      <c r="FF426">
        <v>9999</v>
      </c>
      <c r="FG426">
        <v>9999</v>
      </c>
      <c r="FH426">
        <v>9999</v>
      </c>
      <c r="FI426">
        <v>999.9</v>
      </c>
      <c r="FJ426">
        <v>1.86754</v>
      </c>
      <c r="FK426">
        <v>1.86661</v>
      </c>
      <c r="FL426">
        <v>1.86602</v>
      </c>
      <c r="FM426">
        <v>1.866</v>
      </c>
      <c r="FN426">
        <v>1.86783</v>
      </c>
      <c r="FO426">
        <v>1.87027</v>
      </c>
      <c r="FP426">
        <v>1.86894</v>
      </c>
      <c r="FQ426">
        <v>1.87039</v>
      </c>
      <c r="FR426">
        <v>0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-3.533</v>
      </c>
      <c r="GF426">
        <v>-0.1284</v>
      </c>
      <c r="GG426">
        <v>-2.056217051124162</v>
      </c>
      <c r="GH426">
        <v>-0.003737517340571005</v>
      </c>
      <c r="GI426">
        <v>5.982085394622747E-07</v>
      </c>
      <c r="GJ426">
        <v>-1.391655459703326E-10</v>
      </c>
      <c r="GK426">
        <v>-0.1764639834609928</v>
      </c>
      <c r="GL426">
        <v>-0.02035982196881906</v>
      </c>
      <c r="GM426">
        <v>0.001568582532168705</v>
      </c>
      <c r="GN426">
        <v>-2.657820970413759E-05</v>
      </c>
      <c r="GO426">
        <v>3</v>
      </c>
      <c r="GP426">
        <v>2314</v>
      </c>
      <c r="GQ426">
        <v>1</v>
      </c>
      <c r="GR426">
        <v>27</v>
      </c>
      <c r="GS426">
        <v>5625.8</v>
      </c>
      <c r="GT426">
        <v>5625.8</v>
      </c>
      <c r="GU426">
        <v>1.03516</v>
      </c>
      <c r="GV426">
        <v>2.22534</v>
      </c>
      <c r="GW426">
        <v>1.39771</v>
      </c>
      <c r="GX426">
        <v>2.34741</v>
      </c>
      <c r="GY426">
        <v>1.49536</v>
      </c>
      <c r="GZ426">
        <v>2.53296</v>
      </c>
      <c r="HA426">
        <v>38.1837</v>
      </c>
      <c r="HB426">
        <v>24.07</v>
      </c>
      <c r="HC426">
        <v>18</v>
      </c>
      <c r="HD426">
        <v>533.121</v>
      </c>
      <c r="HE426">
        <v>439.398</v>
      </c>
      <c r="HF426">
        <v>24.7137</v>
      </c>
      <c r="HG426">
        <v>28.2998</v>
      </c>
      <c r="HH426">
        <v>29.999</v>
      </c>
      <c r="HI426">
        <v>28.3573</v>
      </c>
      <c r="HJ426">
        <v>28.3052</v>
      </c>
      <c r="HK426">
        <v>20.679</v>
      </c>
      <c r="HL426">
        <v>24.8233</v>
      </c>
      <c r="HM426">
        <v>99.62990000000001</v>
      </c>
      <c r="HN426">
        <v>24.7275</v>
      </c>
      <c r="HO426">
        <v>399.407</v>
      </c>
      <c r="HP426">
        <v>23.5824</v>
      </c>
      <c r="HQ426">
        <v>100.872</v>
      </c>
      <c r="HR426">
        <v>100.763</v>
      </c>
    </row>
    <row r="427" spans="1:226">
      <c r="A427">
        <v>411</v>
      </c>
      <c r="B427">
        <v>1678819331.5</v>
      </c>
      <c r="C427">
        <v>9012.400000095367</v>
      </c>
      <c r="D427" t="s">
        <v>1184</v>
      </c>
      <c r="E427" t="s">
        <v>1185</v>
      </c>
      <c r="F427">
        <v>5</v>
      </c>
      <c r="G427" t="s">
        <v>1181</v>
      </c>
      <c r="H427" t="s">
        <v>354</v>
      </c>
      <c r="I427">
        <v>1678819323.732143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422.2385758563306</v>
      </c>
      <c r="AK427">
        <v>423.7234424242426</v>
      </c>
      <c r="AL427">
        <v>-0.8897930706809997</v>
      </c>
      <c r="AM427">
        <v>64.4803993804981</v>
      </c>
      <c r="AN427">
        <f>(AP427 - AO427 + BO427*1E3/(8.314*(BQ427+273.15)) * AR427/BN427 * AQ427) * BN427/(100*BB427) * 1000/(1000 - AP427)</f>
        <v>0</v>
      </c>
      <c r="AO427">
        <v>23.55877245778679</v>
      </c>
      <c r="AP427">
        <v>23.94563999999999</v>
      </c>
      <c r="AQ427">
        <v>1.30817956234187E-05</v>
      </c>
      <c r="AR427">
        <v>112.5684512557322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3.21</v>
      </c>
      <c r="BC427">
        <v>0.5</v>
      </c>
      <c r="BD427" t="s">
        <v>355</v>
      </c>
      <c r="BE427">
        <v>2</v>
      </c>
      <c r="BF427" t="b">
        <v>1</v>
      </c>
      <c r="BG427">
        <v>1678819323.732143</v>
      </c>
      <c r="BH427">
        <v>416.5789642857143</v>
      </c>
      <c r="BI427">
        <v>416.6907142857144</v>
      </c>
      <c r="BJ427">
        <v>23.93372142857143</v>
      </c>
      <c r="BK427">
        <v>23.56056071428571</v>
      </c>
      <c r="BL427">
        <v>420.1099642857142</v>
      </c>
      <c r="BM427">
        <v>24.06218214285715</v>
      </c>
      <c r="BN427">
        <v>500.0422499999999</v>
      </c>
      <c r="BO427">
        <v>90.91281785714284</v>
      </c>
      <c r="BP427">
        <v>0.09993512142857142</v>
      </c>
      <c r="BQ427">
        <v>27.03303928571428</v>
      </c>
      <c r="BR427">
        <v>27.47652142857143</v>
      </c>
      <c r="BS427">
        <v>999.9000000000002</v>
      </c>
      <c r="BT427">
        <v>0</v>
      </c>
      <c r="BU427">
        <v>0</v>
      </c>
      <c r="BV427">
        <v>9988.438928571428</v>
      </c>
      <c r="BW427">
        <v>0</v>
      </c>
      <c r="BX427">
        <v>6.980778571428571</v>
      </c>
      <c r="BY427">
        <v>-0.1119209642857143</v>
      </c>
      <c r="BZ427">
        <v>426.7936785714285</v>
      </c>
      <c r="CA427">
        <v>426.7451428571429</v>
      </c>
      <c r="CB427">
        <v>0.3731641071428572</v>
      </c>
      <c r="CC427">
        <v>416.6907142857144</v>
      </c>
      <c r="CD427">
        <v>23.56056071428571</v>
      </c>
      <c r="CE427">
        <v>2.175882142857143</v>
      </c>
      <c r="CF427">
        <v>2.141956428571429</v>
      </c>
      <c r="CG427">
        <v>18.78582857142857</v>
      </c>
      <c r="CH427">
        <v>18.53466785714286</v>
      </c>
      <c r="CI427">
        <v>1999.981428571429</v>
      </c>
      <c r="CJ427">
        <v>0.9800054642857143</v>
      </c>
      <c r="CK427">
        <v>0.01999463571428572</v>
      </c>
      <c r="CL427">
        <v>0</v>
      </c>
      <c r="CM427">
        <v>2.374453571428571</v>
      </c>
      <c r="CN427">
        <v>0</v>
      </c>
      <c r="CO427">
        <v>6549.863571428571</v>
      </c>
      <c r="CP427">
        <v>16749.33214285714</v>
      </c>
      <c r="CQ427">
        <v>38.19599999999999</v>
      </c>
      <c r="CR427">
        <v>39.187</v>
      </c>
      <c r="CS427">
        <v>38.375</v>
      </c>
      <c r="CT427">
        <v>38.23875</v>
      </c>
      <c r="CU427">
        <v>37.437</v>
      </c>
      <c r="CV427">
        <v>1959.991428571429</v>
      </c>
      <c r="CW427">
        <v>39.99</v>
      </c>
      <c r="CX427">
        <v>0</v>
      </c>
      <c r="CY427">
        <v>1678819336.5</v>
      </c>
      <c r="CZ427">
        <v>0</v>
      </c>
      <c r="DA427">
        <v>0</v>
      </c>
      <c r="DB427" t="s">
        <v>356</v>
      </c>
      <c r="DC427">
        <v>1678481775.6</v>
      </c>
      <c r="DD427">
        <v>1678481780.6</v>
      </c>
      <c r="DE427">
        <v>0</v>
      </c>
      <c r="DF427">
        <v>1.339</v>
      </c>
      <c r="DG427">
        <v>0.082</v>
      </c>
      <c r="DH427">
        <v>-1.99</v>
      </c>
      <c r="DI427">
        <v>-0.032</v>
      </c>
      <c r="DJ427">
        <v>420</v>
      </c>
      <c r="DK427">
        <v>29</v>
      </c>
      <c r="DL427">
        <v>0.33</v>
      </c>
      <c r="DM427">
        <v>0.22</v>
      </c>
      <c r="DN427">
        <v>-1.083180356097561</v>
      </c>
      <c r="DO427">
        <v>20.67633574494774</v>
      </c>
      <c r="DP427">
        <v>2.784080777046991</v>
      </c>
      <c r="DQ427">
        <v>0</v>
      </c>
      <c r="DR427">
        <v>0.366381243902439</v>
      </c>
      <c r="DS427">
        <v>0.1291159442508722</v>
      </c>
      <c r="DT427">
        <v>0.0130536789988082</v>
      </c>
      <c r="DU427">
        <v>0</v>
      </c>
      <c r="DV427">
        <v>0</v>
      </c>
      <c r="DW427">
        <v>2</v>
      </c>
      <c r="DX427" t="s">
        <v>365</v>
      </c>
      <c r="DY427">
        <v>2.98114</v>
      </c>
      <c r="DZ427">
        <v>2.71559</v>
      </c>
      <c r="EA427">
        <v>0.0938721</v>
      </c>
      <c r="EB427">
        <v>0.0908283</v>
      </c>
      <c r="EC427">
        <v>0.10755</v>
      </c>
      <c r="ED427">
        <v>0.10417</v>
      </c>
      <c r="EE427">
        <v>28743.9</v>
      </c>
      <c r="EF427">
        <v>28941.1</v>
      </c>
      <c r="EG427">
        <v>29493.2</v>
      </c>
      <c r="EH427">
        <v>29446.8</v>
      </c>
      <c r="EI427">
        <v>34876.3</v>
      </c>
      <c r="EJ427">
        <v>35051.3</v>
      </c>
      <c r="EK427">
        <v>41552.9</v>
      </c>
      <c r="EL427">
        <v>41951.1</v>
      </c>
      <c r="EM427">
        <v>1.95385</v>
      </c>
      <c r="EN427">
        <v>1.87843</v>
      </c>
      <c r="EO427">
        <v>0.0864267</v>
      </c>
      <c r="EP427">
        <v>0</v>
      </c>
      <c r="EQ427">
        <v>26.0718</v>
      </c>
      <c r="ER427">
        <v>999.9</v>
      </c>
      <c r="ES427">
        <v>51.3</v>
      </c>
      <c r="ET427">
        <v>33.1</v>
      </c>
      <c r="EU427">
        <v>28.6645</v>
      </c>
      <c r="EV427">
        <v>62.9155</v>
      </c>
      <c r="EW427">
        <v>31.7989</v>
      </c>
      <c r="EX427">
        <v>1</v>
      </c>
      <c r="EY427">
        <v>0.0573831</v>
      </c>
      <c r="EZ427">
        <v>0.692587</v>
      </c>
      <c r="FA427">
        <v>20.3388</v>
      </c>
      <c r="FB427">
        <v>5.21774</v>
      </c>
      <c r="FC427">
        <v>12.0099</v>
      </c>
      <c r="FD427">
        <v>4.98875</v>
      </c>
      <c r="FE427">
        <v>3.28845</v>
      </c>
      <c r="FF427">
        <v>9999</v>
      </c>
      <c r="FG427">
        <v>9999</v>
      </c>
      <c r="FH427">
        <v>9999</v>
      </c>
      <c r="FI427">
        <v>999.9</v>
      </c>
      <c r="FJ427">
        <v>1.86753</v>
      </c>
      <c r="FK427">
        <v>1.86661</v>
      </c>
      <c r="FL427">
        <v>1.86604</v>
      </c>
      <c r="FM427">
        <v>1.866</v>
      </c>
      <c r="FN427">
        <v>1.86783</v>
      </c>
      <c r="FO427">
        <v>1.87027</v>
      </c>
      <c r="FP427">
        <v>1.86893</v>
      </c>
      <c r="FQ427">
        <v>1.8704</v>
      </c>
      <c r="FR427">
        <v>0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-3.518</v>
      </c>
      <c r="GF427">
        <v>-0.1283</v>
      </c>
      <c r="GG427">
        <v>-2.056217051124162</v>
      </c>
      <c r="GH427">
        <v>-0.003737517340571005</v>
      </c>
      <c r="GI427">
        <v>5.982085394622747E-07</v>
      </c>
      <c r="GJ427">
        <v>-1.391655459703326E-10</v>
      </c>
      <c r="GK427">
        <v>-0.1764639834609928</v>
      </c>
      <c r="GL427">
        <v>-0.02035982196881906</v>
      </c>
      <c r="GM427">
        <v>0.001568582532168705</v>
      </c>
      <c r="GN427">
        <v>-2.657820970413759E-05</v>
      </c>
      <c r="GO427">
        <v>3</v>
      </c>
      <c r="GP427">
        <v>2314</v>
      </c>
      <c r="GQ427">
        <v>1</v>
      </c>
      <c r="GR427">
        <v>27</v>
      </c>
      <c r="GS427">
        <v>5625.9</v>
      </c>
      <c r="GT427">
        <v>5625.8</v>
      </c>
      <c r="GU427">
        <v>1.00464</v>
      </c>
      <c r="GV427">
        <v>2.21924</v>
      </c>
      <c r="GW427">
        <v>1.39648</v>
      </c>
      <c r="GX427">
        <v>2.34863</v>
      </c>
      <c r="GY427">
        <v>1.49536</v>
      </c>
      <c r="GZ427">
        <v>2.52563</v>
      </c>
      <c r="HA427">
        <v>38.1837</v>
      </c>
      <c r="HB427">
        <v>24.07</v>
      </c>
      <c r="HC427">
        <v>18</v>
      </c>
      <c r="HD427">
        <v>533.126</v>
      </c>
      <c r="HE427">
        <v>439.464</v>
      </c>
      <c r="HF427">
        <v>24.7327</v>
      </c>
      <c r="HG427">
        <v>28.2858</v>
      </c>
      <c r="HH427">
        <v>29.999</v>
      </c>
      <c r="HI427">
        <v>28.3465</v>
      </c>
      <c r="HJ427">
        <v>28.2957</v>
      </c>
      <c r="HK427">
        <v>20.0813</v>
      </c>
      <c r="HL427">
        <v>24.8233</v>
      </c>
      <c r="HM427">
        <v>99.62990000000001</v>
      </c>
      <c r="HN427">
        <v>24.7486</v>
      </c>
      <c r="HO427">
        <v>379.359</v>
      </c>
      <c r="HP427">
        <v>23.5824</v>
      </c>
      <c r="HQ427">
        <v>100.87</v>
      </c>
      <c r="HR427">
        <v>100.763</v>
      </c>
    </row>
    <row r="428" spans="1:226">
      <c r="A428">
        <v>412</v>
      </c>
      <c r="B428">
        <v>1678819336.5</v>
      </c>
      <c r="C428">
        <v>9017.400000095367</v>
      </c>
      <c r="D428" t="s">
        <v>1186</v>
      </c>
      <c r="E428" t="s">
        <v>1187</v>
      </c>
      <c r="F428">
        <v>5</v>
      </c>
      <c r="G428" t="s">
        <v>1181</v>
      </c>
      <c r="H428" t="s">
        <v>354</v>
      </c>
      <c r="I428">
        <v>1678819329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407.1092344069008</v>
      </c>
      <c r="AK428">
        <v>414.1863515151515</v>
      </c>
      <c r="AL428">
        <v>-2.058160366928564</v>
      </c>
      <c r="AM428">
        <v>64.4803993804981</v>
      </c>
      <c r="AN428">
        <f>(AP428 - AO428 + BO428*1E3/(8.314*(BQ428+273.15)) * AR428/BN428 * AQ428) * BN428/(100*BB428) * 1000/(1000 - AP428)</f>
        <v>0</v>
      </c>
      <c r="AO428">
        <v>23.5586208352979</v>
      </c>
      <c r="AP428">
        <v>23.95172181818182</v>
      </c>
      <c r="AQ428">
        <v>1.660453042134706E-05</v>
      </c>
      <c r="AR428">
        <v>112.5684512557322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3.21</v>
      </c>
      <c r="BC428">
        <v>0.5</v>
      </c>
      <c r="BD428" t="s">
        <v>355</v>
      </c>
      <c r="BE428">
        <v>2</v>
      </c>
      <c r="BF428" t="b">
        <v>1</v>
      </c>
      <c r="BG428">
        <v>1678819329</v>
      </c>
      <c r="BH428">
        <v>413.6653333333334</v>
      </c>
      <c r="BI428">
        <v>408.7111851851852</v>
      </c>
      <c r="BJ428">
        <v>23.94308148148149</v>
      </c>
      <c r="BK428">
        <v>23.55971851851852</v>
      </c>
      <c r="BL428">
        <v>417.1865555555555</v>
      </c>
      <c r="BM428">
        <v>24.07145185185185</v>
      </c>
      <c r="BN428">
        <v>500.0482962962964</v>
      </c>
      <c r="BO428">
        <v>90.91271851851852</v>
      </c>
      <c r="BP428">
        <v>0.09991761851851849</v>
      </c>
      <c r="BQ428">
        <v>27.03050740740741</v>
      </c>
      <c r="BR428">
        <v>27.47255925925926</v>
      </c>
      <c r="BS428">
        <v>999.9000000000001</v>
      </c>
      <c r="BT428">
        <v>0</v>
      </c>
      <c r="BU428">
        <v>0</v>
      </c>
      <c r="BV428">
        <v>9985.468888888889</v>
      </c>
      <c r="BW428">
        <v>0</v>
      </c>
      <c r="BX428">
        <v>6.985141851851852</v>
      </c>
      <c r="BY428">
        <v>4.953894925925925</v>
      </c>
      <c r="BZ428">
        <v>423.8126296296297</v>
      </c>
      <c r="CA428">
        <v>418.5727407407408</v>
      </c>
      <c r="CB428">
        <v>0.3833552222222222</v>
      </c>
      <c r="CC428">
        <v>408.7111851851852</v>
      </c>
      <c r="CD428">
        <v>23.55971851851852</v>
      </c>
      <c r="CE428">
        <v>2.176730740740741</v>
      </c>
      <c r="CF428">
        <v>2.141878518518519</v>
      </c>
      <c r="CG428">
        <v>18.79207407407407</v>
      </c>
      <c r="CH428">
        <v>18.53408518518518</v>
      </c>
      <c r="CI428">
        <v>1999.978148148148</v>
      </c>
      <c r="CJ428">
        <v>0.9800053333333332</v>
      </c>
      <c r="CK428">
        <v>0.01999476666666667</v>
      </c>
      <c r="CL428">
        <v>0</v>
      </c>
      <c r="CM428">
        <v>2.370562962962963</v>
      </c>
      <c r="CN428">
        <v>0</v>
      </c>
      <c r="CO428">
        <v>6546.740740740741</v>
      </c>
      <c r="CP428">
        <v>16749.3</v>
      </c>
      <c r="CQ428">
        <v>38.187</v>
      </c>
      <c r="CR428">
        <v>39.187</v>
      </c>
      <c r="CS428">
        <v>38.375</v>
      </c>
      <c r="CT428">
        <v>38.21733333333333</v>
      </c>
      <c r="CU428">
        <v>37.437</v>
      </c>
      <c r="CV428">
        <v>1959.988148148148</v>
      </c>
      <c r="CW428">
        <v>39.99</v>
      </c>
      <c r="CX428">
        <v>0</v>
      </c>
      <c r="CY428">
        <v>1678819341.9</v>
      </c>
      <c r="CZ428">
        <v>0</v>
      </c>
      <c r="DA428">
        <v>0</v>
      </c>
      <c r="DB428" t="s">
        <v>356</v>
      </c>
      <c r="DC428">
        <v>1678481775.6</v>
      </c>
      <c r="DD428">
        <v>1678481780.6</v>
      </c>
      <c r="DE428">
        <v>0</v>
      </c>
      <c r="DF428">
        <v>1.339</v>
      </c>
      <c r="DG428">
        <v>0.082</v>
      </c>
      <c r="DH428">
        <v>-1.99</v>
      </c>
      <c r="DI428">
        <v>-0.032</v>
      </c>
      <c r="DJ428">
        <v>420</v>
      </c>
      <c r="DK428">
        <v>29</v>
      </c>
      <c r="DL428">
        <v>0.33</v>
      </c>
      <c r="DM428">
        <v>0.22</v>
      </c>
      <c r="DN428">
        <v>2.315691351219512</v>
      </c>
      <c r="DO428">
        <v>54.51708430243902</v>
      </c>
      <c r="DP428">
        <v>5.878862475048067</v>
      </c>
      <c r="DQ428">
        <v>0</v>
      </c>
      <c r="DR428">
        <v>0.3760295121951219</v>
      </c>
      <c r="DS428">
        <v>0.1209139024390239</v>
      </c>
      <c r="DT428">
        <v>0.0121162835345198</v>
      </c>
      <c r="DU428">
        <v>0</v>
      </c>
      <c r="DV428">
        <v>0</v>
      </c>
      <c r="DW428">
        <v>2</v>
      </c>
      <c r="DX428" t="s">
        <v>365</v>
      </c>
      <c r="DY428">
        <v>2.98077</v>
      </c>
      <c r="DZ428">
        <v>2.71523</v>
      </c>
      <c r="EA428">
        <v>0.09217980000000001</v>
      </c>
      <c r="EB428">
        <v>0.08806990000000001</v>
      </c>
      <c r="EC428">
        <v>0.107574</v>
      </c>
      <c r="ED428">
        <v>0.104172</v>
      </c>
      <c r="EE428">
        <v>28799.2</v>
      </c>
      <c r="EF428">
        <v>29029.4</v>
      </c>
      <c r="EG428">
        <v>29494.8</v>
      </c>
      <c r="EH428">
        <v>29447.2</v>
      </c>
      <c r="EI428">
        <v>34876.9</v>
      </c>
      <c r="EJ428">
        <v>35051.8</v>
      </c>
      <c r="EK428">
        <v>41554.8</v>
      </c>
      <c r="EL428">
        <v>41951.8</v>
      </c>
      <c r="EM428">
        <v>1.95395</v>
      </c>
      <c r="EN428">
        <v>1.87895</v>
      </c>
      <c r="EO428">
        <v>0.0854135</v>
      </c>
      <c r="EP428">
        <v>0</v>
      </c>
      <c r="EQ428">
        <v>26.0667</v>
      </c>
      <c r="ER428">
        <v>999.9</v>
      </c>
      <c r="ES428">
        <v>51.4</v>
      </c>
      <c r="ET428">
        <v>33.1</v>
      </c>
      <c r="EU428">
        <v>28.7255</v>
      </c>
      <c r="EV428">
        <v>62.8655</v>
      </c>
      <c r="EW428">
        <v>32.476</v>
      </c>
      <c r="EX428">
        <v>1</v>
      </c>
      <c r="EY428">
        <v>0.0563084</v>
      </c>
      <c r="EZ428">
        <v>0.687435</v>
      </c>
      <c r="FA428">
        <v>20.3389</v>
      </c>
      <c r="FB428">
        <v>5.21759</v>
      </c>
      <c r="FC428">
        <v>12.0099</v>
      </c>
      <c r="FD428">
        <v>4.98785</v>
      </c>
      <c r="FE428">
        <v>3.28845</v>
      </c>
      <c r="FF428">
        <v>9999</v>
      </c>
      <c r="FG428">
        <v>9999</v>
      </c>
      <c r="FH428">
        <v>9999</v>
      </c>
      <c r="FI428">
        <v>999.9</v>
      </c>
      <c r="FJ428">
        <v>1.86753</v>
      </c>
      <c r="FK428">
        <v>1.86662</v>
      </c>
      <c r="FL428">
        <v>1.86606</v>
      </c>
      <c r="FM428">
        <v>1.86599</v>
      </c>
      <c r="FN428">
        <v>1.86783</v>
      </c>
      <c r="FO428">
        <v>1.87027</v>
      </c>
      <c r="FP428">
        <v>1.86892</v>
      </c>
      <c r="FQ428">
        <v>1.8704</v>
      </c>
      <c r="FR428">
        <v>0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-3.486</v>
      </c>
      <c r="GF428">
        <v>-0.1283</v>
      </c>
      <c r="GG428">
        <v>-2.056217051124162</v>
      </c>
      <c r="GH428">
        <v>-0.003737517340571005</v>
      </c>
      <c r="GI428">
        <v>5.982085394622747E-07</v>
      </c>
      <c r="GJ428">
        <v>-1.391655459703326E-10</v>
      </c>
      <c r="GK428">
        <v>-0.1764639834609928</v>
      </c>
      <c r="GL428">
        <v>-0.02035982196881906</v>
      </c>
      <c r="GM428">
        <v>0.001568582532168705</v>
      </c>
      <c r="GN428">
        <v>-2.657820970413759E-05</v>
      </c>
      <c r="GO428">
        <v>3</v>
      </c>
      <c r="GP428">
        <v>2314</v>
      </c>
      <c r="GQ428">
        <v>1</v>
      </c>
      <c r="GR428">
        <v>27</v>
      </c>
      <c r="GS428">
        <v>5626</v>
      </c>
      <c r="GT428">
        <v>5625.9</v>
      </c>
      <c r="GU428">
        <v>0.970459</v>
      </c>
      <c r="GV428">
        <v>2.23022</v>
      </c>
      <c r="GW428">
        <v>1.39648</v>
      </c>
      <c r="GX428">
        <v>2.34741</v>
      </c>
      <c r="GY428">
        <v>1.49536</v>
      </c>
      <c r="GZ428">
        <v>2.50732</v>
      </c>
      <c r="HA428">
        <v>38.1837</v>
      </c>
      <c r="HB428">
        <v>24.0612</v>
      </c>
      <c r="HC428">
        <v>18</v>
      </c>
      <c r="HD428">
        <v>533.103</v>
      </c>
      <c r="HE428">
        <v>439.712</v>
      </c>
      <c r="HF428">
        <v>24.7554</v>
      </c>
      <c r="HG428">
        <v>28.2737</v>
      </c>
      <c r="HH428">
        <v>29.999</v>
      </c>
      <c r="HI428">
        <v>28.3364</v>
      </c>
      <c r="HJ428">
        <v>28.2861</v>
      </c>
      <c r="HK428">
        <v>19.3758</v>
      </c>
      <c r="HL428">
        <v>24.8233</v>
      </c>
      <c r="HM428">
        <v>99.62990000000001</v>
      </c>
      <c r="HN428">
        <v>24.7635</v>
      </c>
      <c r="HO428">
        <v>365.98</v>
      </c>
      <c r="HP428">
        <v>23.5824</v>
      </c>
      <c r="HQ428">
        <v>100.876</v>
      </c>
      <c r="HR428">
        <v>100.765</v>
      </c>
    </row>
    <row r="429" spans="1:226">
      <c r="A429">
        <v>413</v>
      </c>
      <c r="B429">
        <v>1678819341.5</v>
      </c>
      <c r="C429">
        <v>9022.400000095367</v>
      </c>
      <c r="D429" t="s">
        <v>1188</v>
      </c>
      <c r="E429" t="s">
        <v>1189</v>
      </c>
      <c r="F429">
        <v>5</v>
      </c>
      <c r="G429" t="s">
        <v>1181</v>
      </c>
      <c r="H429" t="s">
        <v>354</v>
      </c>
      <c r="I429">
        <v>1678819333.714286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390.494234056061</v>
      </c>
      <c r="AK429">
        <v>400.8325939393939</v>
      </c>
      <c r="AL429">
        <v>-2.755293823005814</v>
      </c>
      <c r="AM429">
        <v>64.4803993804981</v>
      </c>
      <c r="AN429">
        <f>(AP429 - AO429 + BO429*1E3/(8.314*(BQ429+273.15)) * AR429/BN429 * AQ429) * BN429/(100*BB429) * 1000/(1000 - AP429)</f>
        <v>0</v>
      </c>
      <c r="AO429">
        <v>23.55933332816279</v>
      </c>
      <c r="AP429">
        <v>23.95565999999999</v>
      </c>
      <c r="AQ429">
        <v>6.93336475724783E-06</v>
      </c>
      <c r="AR429">
        <v>112.5684512557322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3.21</v>
      </c>
      <c r="BC429">
        <v>0.5</v>
      </c>
      <c r="BD429" t="s">
        <v>355</v>
      </c>
      <c r="BE429">
        <v>2</v>
      </c>
      <c r="BF429" t="b">
        <v>1</v>
      </c>
      <c r="BG429">
        <v>1678819333.714286</v>
      </c>
      <c r="BH429">
        <v>407.2306071428571</v>
      </c>
      <c r="BI429">
        <v>396.3877142857144</v>
      </c>
      <c r="BJ429">
        <v>23.94903928571429</v>
      </c>
      <c r="BK429">
        <v>23.55928214285714</v>
      </c>
      <c r="BL429">
        <v>410.7305357142856</v>
      </c>
      <c r="BM429">
        <v>24.07735</v>
      </c>
      <c r="BN429">
        <v>500.06425</v>
      </c>
      <c r="BO429">
        <v>90.91218928571429</v>
      </c>
      <c r="BP429">
        <v>0.09991872857142858</v>
      </c>
      <c r="BQ429">
        <v>27.029975</v>
      </c>
      <c r="BR429">
        <v>27.46786071428571</v>
      </c>
      <c r="BS429">
        <v>999.9000000000002</v>
      </c>
      <c r="BT429">
        <v>0</v>
      </c>
      <c r="BU429">
        <v>0</v>
      </c>
      <c r="BV429">
        <v>9990.048928571427</v>
      </c>
      <c r="BW429">
        <v>0</v>
      </c>
      <c r="BX429">
        <v>6.983588214285715</v>
      </c>
      <c r="BY429">
        <v>10.84272153571429</v>
      </c>
      <c r="BZ429">
        <v>417.2226785714285</v>
      </c>
      <c r="CA429">
        <v>405.9517499999999</v>
      </c>
      <c r="CB429">
        <v>0.389745</v>
      </c>
      <c r="CC429">
        <v>396.3877142857144</v>
      </c>
      <c r="CD429">
        <v>23.55928214285714</v>
      </c>
      <c r="CE429">
        <v>2.17726</v>
      </c>
      <c r="CF429">
        <v>2.141827142857143</v>
      </c>
      <c r="CG429">
        <v>18.79596071428571</v>
      </c>
      <c r="CH429">
        <v>18.5337</v>
      </c>
      <c r="CI429">
        <v>2000.005357142857</v>
      </c>
      <c r="CJ429">
        <v>0.9800055714285715</v>
      </c>
      <c r="CK429">
        <v>0.01999452857142858</v>
      </c>
      <c r="CL429">
        <v>0</v>
      </c>
      <c r="CM429">
        <v>2.362714285714286</v>
      </c>
      <c r="CN429">
        <v>0</v>
      </c>
      <c r="CO429">
        <v>6544.293214285714</v>
      </c>
      <c r="CP429">
        <v>16749.52857142857</v>
      </c>
      <c r="CQ429">
        <v>38.187</v>
      </c>
      <c r="CR429">
        <v>39.18257142857142</v>
      </c>
      <c r="CS429">
        <v>38.3705</v>
      </c>
      <c r="CT429">
        <v>38.20274999999999</v>
      </c>
      <c r="CU429">
        <v>37.437</v>
      </c>
      <c r="CV429">
        <v>1960.015357142857</v>
      </c>
      <c r="CW429">
        <v>39.99</v>
      </c>
      <c r="CX429">
        <v>0</v>
      </c>
      <c r="CY429">
        <v>1678819346.7</v>
      </c>
      <c r="CZ429">
        <v>0</v>
      </c>
      <c r="DA429">
        <v>0</v>
      </c>
      <c r="DB429" t="s">
        <v>356</v>
      </c>
      <c r="DC429">
        <v>1678481775.6</v>
      </c>
      <c r="DD429">
        <v>1678481780.6</v>
      </c>
      <c r="DE429">
        <v>0</v>
      </c>
      <c r="DF429">
        <v>1.339</v>
      </c>
      <c r="DG429">
        <v>0.082</v>
      </c>
      <c r="DH429">
        <v>-1.99</v>
      </c>
      <c r="DI429">
        <v>-0.032</v>
      </c>
      <c r="DJ429">
        <v>420</v>
      </c>
      <c r="DK429">
        <v>29</v>
      </c>
      <c r="DL429">
        <v>0.33</v>
      </c>
      <c r="DM429">
        <v>0.22</v>
      </c>
      <c r="DN429">
        <v>7.673669635</v>
      </c>
      <c r="DO429">
        <v>76.33886597448407</v>
      </c>
      <c r="DP429">
        <v>7.43223877293485</v>
      </c>
      <c r="DQ429">
        <v>0</v>
      </c>
      <c r="DR429">
        <v>0.385990175</v>
      </c>
      <c r="DS429">
        <v>0.08166647279549613</v>
      </c>
      <c r="DT429">
        <v>0.007990480363806361</v>
      </c>
      <c r="DU429">
        <v>1</v>
      </c>
      <c r="DV429">
        <v>1</v>
      </c>
      <c r="DW429">
        <v>2</v>
      </c>
      <c r="DX429" t="s">
        <v>357</v>
      </c>
      <c r="DY429">
        <v>2.98137</v>
      </c>
      <c r="DZ429">
        <v>2.71591</v>
      </c>
      <c r="EA429">
        <v>0.089847</v>
      </c>
      <c r="EB429">
        <v>0.0851616</v>
      </c>
      <c r="EC429">
        <v>0.107586</v>
      </c>
      <c r="ED429">
        <v>0.104174</v>
      </c>
      <c r="EE429">
        <v>28873.7</v>
      </c>
      <c r="EF429">
        <v>29122.7</v>
      </c>
      <c r="EG429">
        <v>29495.2</v>
      </c>
      <c r="EH429">
        <v>29447.9</v>
      </c>
      <c r="EI429">
        <v>34876.7</v>
      </c>
      <c r="EJ429">
        <v>35052.4</v>
      </c>
      <c r="EK429">
        <v>41555.2</v>
      </c>
      <c r="EL429">
        <v>41952.8</v>
      </c>
      <c r="EM429">
        <v>1.95445</v>
      </c>
      <c r="EN429">
        <v>1.8787</v>
      </c>
      <c r="EO429">
        <v>0.0853464</v>
      </c>
      <c r="EP429">
        <v>0</v>
      </c>
      <c r="EQ429">
        <v>26.0624</v>
      </c>
      <c r="ER429">
        <v>999.9</v>
      </c>
      <c r="ES429">
        <v>51.3</v>
      </c>
      <c r="ET429">
        <v>33.1</v>
      </c>
      <c r="EU429">
        <v>28.67</v>
      </c>
      <c r="EV429">
        <v>62.9355</v>
      </c>
      <c r="EW429">
        <v>31.9992</v>
      </c>
      <c r="EX429">
        <v>1</v>
      </c>
      <c r="EY429">
        <v>0.055437</v>
      </c>
      <c r="EZ429">
        <v>0.644404</v>
      </c>
      <c r="FA429">
        <v>20.3391</v>
      </c>
      <c r="FB429">
        <v>5.21879</v>
      </c>
      <c r="FC429">
        <v>12.0099</v>
      </c>
      <c r="FD429">
        <v>4.9891</v>
      </c>
      <c r="FE429">
        <v>3.28865</v>
      </c>
      <c r="FF429">
        <v>9999</v>
      </c>
      <c r="FG429">
        <v>9999</v>
      </c>
      <c r="FH429">
        <v>9999</v>
      </c>
      <c r="FI429">
        <v>999.9</v>
      </c>
      <c r="FJ429">
        <v>1.86755</v>
      </c>
      <c r="FK429">
        <v>1.86661</v>
      </c>
      <c r="FL429">
        <v>1.86606</v>
      </c>
      <c r="FM429">
        <v>1.866</v>
      </c>
      <c r="FN429">
        <v>1.86783</v>
      </c>
      <c r="FO429">
        <v>1.87027</v>
      </c>
      <c r="FP429">
        <v>1.86893</v>
      </c>
      <c r="FQ429">
        <v>1.87042</v>
      </c>
      <c r="FR429">
        <v>0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-3.442</v>
      </c>
      <c r="GF429">
        <v>-0.1282</v>
      </c>
      <c r="GG429">
        <v>-2.056217051124162</v>
      </c>
      <c r="GH429">
        <v>-0.003737517340571005</v>
      </c>
      <c r="GI429">
        <v>5.982085394622747E-07</v>
      </c>
      <c r="GJ429">
        <v>-1.391655459703326E-10</v>
      </c>
      <c r="GK429">
        <v>-0.1764639834609928</v>
      </c>
      <c r="GL429">
        <v>-0.02035982196881906</v>
      </c>
      <c r="GM429">
        <v>0.001568582532168705</v>
      </c>
      <c r="GN429">
        <v>-2.657820970413759E-05</v>
      </c>
      <c r="GO429">
        <v>3</v>
      </c>
      <c r="GP429">
        <v>2314</v>
      </c>
      <c r="GQ429">
        <v>1</v>
      </c>
      <c r="GR429">
        <v>27</v>
      </c>
      <c r="GS429">
        <v>5626.1</v>
      </c>
      <c r="GT429">
        <v>5626</v>
      </c>
      <c r="GU429">
        <v>0.9375</v>
      </c>
      <c r="GV429">
        <v>2.23389</v>
      </c>
      <c r="GW429">
        <v>1.39648</v>
      </c>
      <c r="GX429">
        <v>2.35107</v>
      </c>
      <c r="GY429">
        <v>1.49536</v>
      </c>
      <c r="GZ429">
        <v>2.52197</v>
      </c>
      <c r="HA429">
        <v>38.1837</v>
      </c>
      <c r="HB429">
        <v>24.0612</v>
      </c>
      <c r="HC429">
        <v>18</v>
      </c>
      <c r="HD429">
        <v>533.36</v>
      </c>
      <c r="HE429">
        <v>439.496</v>
      </c>
      <c r="HF429">
        <v>24.7733</v>
      </c>
      <c r="HG429">
        <v>28.26</v>
      </c>
      <c r="HH429">
        <v>29.9991</v>
      </c>
      <c r="HI429">
        <v>28.3275</v>
      </c>
      <c r="HJ429">
        <v>28.2775</v>
      </c>
      <c r="HK429">
        <v>18.7333</v>
      </c>
      <c r="HL429">
        <v>24.8233</v>
      </c>
      <c r="HM429">
        <v>99.62990000000001</v>
      </c>
      <c r="HN429">
        <v>24.788</v>
      </c>
      <c r="HO429">
        <v>345.927</v>
      </c>
      <c r="HP429">
        <v>23.5824</v>
      </c>
      <c r="HQ429">
        <v>100.877</v>
      </c>
      <c r="HR429">
        <v>100.767</v>
      </c>
    </row>
    <row r="430" spans="1:226">
      <c r="A430">
        <v>414</v>
      </c>
      <c r="B430">
        <v>1678819346.5</v>
      </c>
      <c r="C430">
        <v>9027.400000095367</v>
      </c>
      <c r="D430" t="s">
        <v>1190</v>
      </c>
      <c r="E430" t="s">
        <v>1191</v>
      </c>
      <c r="F430">
        <v>5</v>
      </c>
      <c r="G430" t="s">
        <v>1181</v>
      </c>
      <c r="H430" t="s">
        <v>354</v>
      </c>
      <c r="I430">
        <v>1678819339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373.6105769521432</v>
      </c>
      <c r="AK430">
        <v>385.5555696969694</v>
      </c>
      <c r="AL430">
        <v>-3.092149619273375</v>
      </c>
      <c r="AM430">
        <v>64.4803993804981</v>
      </c>
      <c r="AN430">
        <f>(AP430 - AO430 + BO430*1E3/(8.314*(BQ430+273.15)) * AR430/BN430 * AQ430) * BN430/(100*BB430) * 1000/(1000 - AP430)</f>
        <v>0</v>
      </c>
      <c r="AO430">
        <v>23.55838042367442</v>
      </c>
      <c r="AP430">
        <v>23.95956484848485</v>
      </c>
      <c r="AQ430">
        <v>-3.147230273759745E-07</v>
      </c>
      <c r="AR430">
        <v>112.5684512557322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3.21</v>
      </c>
      <c r="BC430">
        <v>0.5</v>
      </c>
      <c r="BD430" t="s">
        <v>355</v>
      </c>
      <c r="BE430">
        <v>2</v>
      </c>
      <c r="BF430" t="b">
        <v>1</v>
      </c>
      <c r="BG430">
        <v>1678819339</v>
      </c>
      <c r="BH430">
        <v>395.8249629629629</v>
      </c>
      <c r="BI430">
        <v>379.7271481481482</v>
      </c>
      <c r="BJ430">
        <v>23.95437777777778</v>
      </c>
      <c r="BK430">
        <v>23.55885185185186</v>
      </c>
      <c r="BL430">
        <v>399.2869259259259</v>
      </c>
      <c r="BM430">
        <v>24.08263703703703</v>
      </c>
      <c r="BN430">
        <v>500.0752592592593</v>
      </c>
      <c r="BO430">
        <v>90.91134444444444</v>
      </c>
      <c r="BP430">
        <v>0.09998435555555557</v>
      </c>
      <c r="BQ430">
        <v>27.03064074074074</v>
      </c>
      <c r="BR430">
        <v>27.46405555555555</v>
      </c>
      <c r="BS430">
        <v>999.9000000000001</v>
      </c>
      <c r="BT430">
        <v>0</v>
      </c>
      <c r="BU430">
        <v>0</v>
      </c>
      <c r="BV430">
        <v>9995.004444444445</v>
      </c>
      <c r="BW430">
        <v>0</v>
      </c>
      <c r="BX430">
        <v>6.986911481481481</v>
      </c>
      <c r="BY430">
        <v>16.09777518518518</v>
      </c>
      <c r="BZ430">
        <v>405.5393703703703</v>
      </c>
      <c r="CA430">
        <v>388.8889259259259</v>
      </c>
      <c r="CB430">
        <v>0.3955105925925926</v>
      </c>
      <c r="CC430">
        <v>379.7271481481482</v>
      </c>
      <c r="CD430">
        <v>23.55885185185186</v>
      </c>
      <c r="CE430">
        <v>2.177724814814815</v>
      </c>
      <c r="CF430">
        <v>2.141768148148148</v>
      </c>
      <c r="CG430">
        <v>18.79937407407407</v>
      </c>
      <c r="CH430">
        <v>18.53326296296296</v>
      </c>
      <c r="CI430">
        <v>2000.017407407408</v>
      </c>
      <c r="CJ430">
        <v>0.9800055555555557</v>
      </c>
      <c r="CK430">
        <v>0.01999454444444445</v>
      </c>
      <c r="CL430">
        <v>0</v>
      </c>
      <c r="CM430">
        <v>2.310629629629629</v>
      </c>
      <c r="CN430">
        <v>0</v>
      </c>
      <c r="CO430">
        <v>6542.007407407408</v>
      </c>
      <c r="CP430">
        <v>16749.62962962963</v>
      </c>
      <c r="CQ430">
        <v>38.187</v>
      </c>
      <c r="CR430">
        <v>39.16633333333333</v>
      </c>
      <c r="CS430">
        <v>38.354</v>
      </c>
      <c r="CT430">
        <v>38.187</v>
      </c>
      <c r="CU430">
        <v>37.42781481481481</v>
      </c>
      <c r="CV430">
        <v>1960.027407407407</v>
      </c>
      <c r="CW430">
        <v>39.99</v>
      </c>
      <c r="CX430">
        <v>0</v>
      </c>
      <c r="CY430">
        <v>1678819351.5</v>
      </c>
      <c r="CZ430">
        <v>0</v>
      </c>
      <c r="DA430">
        <v>0</v>
      </c>
      <c r="DB430" t="s">
        <v>356</v>
      </c>
      <c r="DC430">
        <v>1678481775.6</v>
      </c>
      <c r="DD430">
        <v>1678481780.6</v>
      </c>
      <c r="DE430">
        <v>0</v>
      </c>
      <c r="DF430">
        <v>1.339</v>
      </c>
      <c r="DG430">
        <v>0.082</v>
      </c>
      <c r="DH430">
        <v>-1.99</v>
      </c>
      <c r="DI430">
        <v>-0.032</v>
      </c>
      <c r="DJ430">
        <v>420</v>
      </c>
      <c r="DK430">
        <v>29</v>
      </c>
      <c r="DL430">
        <v>0.33</v>
      </c>
      <c r="DM430">
        <v>0.22</v>
      </c>
      <c r="DN430">
        <v>11.924351635</v>
      </c>
      <c r="DO430">
        <v>64.88228669043151</v>
      </c>
      <c r="DP430">
        <v>6.454764511276148</v>
      </c>
      <c r="DQ430">
        <v>0</v>
      </c>
      <c r="DR430">
        <v>0.391262325</v>
      </c>
      <c r="DS430">
        <v>0.06863255909943657</v>
      </c>
      <c r="DT430">
        <v>0.006689695596166915</v>
      </c>
      <c r="DU430">
        <v>1</v>
      </c>
      <c r="DV430">
        <v>1</v>
      </c>
      <c r="DW430">
        <v>2</v>
      </c>
      <c r="DX430" t="s">
        <v>357</v>
      </c>
      <c r="DY430">
        <v>2.98119</v>
      </c>
      <c r="DZ430">
        <v>2.71573</v>
      </c>
      <c r="EA430">
        <v>0.0871637</v>
      </c>
      <c r="EB430">
        <v>0.0821596</v>
      </c>
      <c r="EC430">
        <v>0.107594</v>
      </c>
      <c r="ED430">
        <v>0.104173</v>
      </c>
      <c r="EE430">
        <v>28959.6</v>
      </c>
      <c r="EF430">
        <v>29218.4</v>
      </c>
      <c r="EG430">
        <v>29495.8</v>
      </c>
      <c r="EH430">
        <v>29448</v>
      </c>
      <c r="EI430">
        <v>34877.3</v>
      </c>
      <c r="EJ430">
        <v>35052.5</v>
      </c>
      <c r="EK430">
        <v>41556.4</v>
      </c>
      <c r="EL430">
        <v>41952.9</v>
      </c>
      <c r="EM430">
        <v>1.95425</v>
      </c>
      <c r="EN430">
        <v>1.87892</v>
      </c>
      <c r="EO430">
        <v>0.0855774</v>
      </c>
      <c r="EP430">
        <v>0</v>
      </c>
      <c r="EQ430">
        <v>26.0575</v>
      </c>
      <c r="ER430">
        <v>999.9</v>
      </c>
      <c r="ES430">
        <v>51.3</v>
      </c>
      <c r="ET430">
        <v>33</v>
      </c>
      <c r="EU430">
        <v>28.5077</v>
      </c>
      <c r="EV430">
        <v>62.9455</v>
      </c>
      <c r="EW430">
        <v>31.7748</v>
      </c>
      <c r="EX430">
        <v>1</v>
      </c>
      <c r="EY430">
        <v>0.0544766</v>
      </c>
      <c r="EZ430">
        <v>0.5946979999999999</v>
      </c>
      <c r="FA430">
        <v>20.3393</v>
      </c>
      <c r="FB430">
        <v>5.21864</v>
      </c>
      <c r="FC430">
        <v>12.0099</v>
      </c>
      <c r="FD430">
        <v>4.98925</v>
      </c>
      <c r="FE430">
        <v>3.28865</v>
      </c>
      <c r="FF430">
        <v>9999</v>
      </c>
      <c r="FG430">
        <v>9999</v>
      </c>
      <c r="FH430">
        <v>9999</v>
      </c>
      <c r="FI430">
        <v>999.9</v>
      </c>
      <c r="FJ430">
        <v>1.86752</v>
      </c>
      <c r="FK430">
        <v>1.86661</v>
      </c>
      <c r="FL430">
        <v>1.86605</v>
      </c>
      <c r="FM430">
        <v>1.866</v>
      </c>
      <c r="FN430">
        <v>1.86783</v>
      </c>
      <c r="FO430">
        <v>1.87027</v>
      </c>
      <c r="FP430">
        <v>1.86892</v>
      </c>
      <c r="FQ430">
        <v>1.87039</v>
      </c>
      <c r="FR430">
        <v>0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-3.392</v>
      </c>
      <c r="GF430">
        <v>-0.1282</v>
      </c>
      <c r="GG430">
        <v>-2.056217051124162</v>
      </c>
      <c r="GH430">
        <v>-0.003737517340571005</v>
      </c>
      <c r="GI430">
        <v>5.982085394622747E-07</v>
      </c>
      <c r="GJ430">
        <v>-1.391655459703326E-10</v>
      </c>
      <c r="GK430">
        <v>-0.1764639834609928</v>
      </c>
      <c r="GL430">
        <v>-0.02035982196881906</v>
      </c>
      <c r="GM430">
        <v>0.001568582532168705</v>
      </c>
      <c r="GN430">
        <v>-2.657820970413759E-05</v>
      </c>
      <c r="GO430">
        <v>3</v>
      </c>
      <c r="GP430">
        <v>2314</v>
      </c>
      <c r="GQ430">
        <v>1</v>
      </c>
      <c r="GR430">
        <v>27</v>
      </c>
      <c r="GS430">
        <v>5626.2</v>
      </c>
      <c r="GT430">
        <v>5626.1</v>
      </c>
      <c r="GU430">
        <v>0.9021</v>
      </c>
      <c r="GV430">
        <v>2.23511</v>
      </c>
      <c r="GW430">
        <v>1.39771</v>
      </c>
      <c r="GX430">
        <v>2.34741</v>
      </c>
      <c r="GY430">
        <v>1.49536</v>
      </c>
      <c r="GZ430">
        <v>2.37793</v>
      </c>
      <c r="HA430">
        <v>38.1837</v>
      </c>
      <c r="HB430">
        <v>24.0612</v>
      </c>
      <c r="HC430">
        <v>18</v>
      </c>
      <c r="HD430">
        <v>533.1319999999999</v>
      </c>
      <c r="HE430">
        <v>439.558</v>
      </c>
      <c r="HF430">
        <v>24.8014</v>
      </c>
      <c r="HG430">
        <v>28.2472</v>
      </c>
      <c r="HH430">
        <v>29.9992</v>
      </c>
      <c r="HI430">
        <v>28.317</v>
      </c>
      <c r="HJ430">
        <v>28.2676</v>
      </c>
      <c r="HK430">
        <v>18.0108</v>
      </c>
      <c r="HL430">
        <v>24.8233</v>
      </c>
      <c r="HM430">
        <v>99.62990000000001</v>
      </c>
      <c r="HN430">
        <v>24.8165</v>
      </c>
      <c r="HO430">
        <v>332.569</v>
      </c>
      <c r="HP430">
        <v>23.5824</v>
      </c>
      <c r="HQ430">
        <v>100.879</v>
      </c>
      <c r="HR430">
        <v>100.768</v>
      </c>
    </row>
    <row r="431" spans="1:226">
      <c r="A431">
        <v>415</v>
      </c>
      <c r="B431">
        <v>1678819351.5</v>
      </c>
      <c r="C431">
        <v>9032.400000095367</v>
      </c>
      <c r="D431" t="s">
        <v>1192</v>
      </c>
      <c r="E431" t="s">
        <v>1193</v>
      </c>
      <c r="F431">
        <v>5</v>
      </c>
      <c r="G431" t="s">
        <v>1181</v>
      </c>
      <c r="H431" t="s">
        <v>354</v>
      </c>
      <c r="I431">
        <v>1678819343.714286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356.6475244288785</v>
      </c>
      <c r="AK431">
        <v>369.4294121212121</v>
      </c>
      <c r="AL431">
        <v>-3.249196025927958</v>
      </c>
      <c r="AM431">
        <v>64.4803993804981</v>
      </c>
      <c r="AN431">
        <f>(AP431 - AO431 + BO431*1E3/(8.314*(BQ431+273.15)) * AR431/BN431 * AQ431) * BN431/(100*BB431) * 1000/(1000 - AP431)</f>
        <v>0</v>
      </c>
      <c r="AO431">
        <v>23.55648560454231</v>
      </c>
      <c r="AP431">
        <v>23.96349030303031</v>
      </c>
      <c r="AQ431">
        <v>2.080146401200346E-05</v>
      </c>
      <c r="AR431">
        <v>112.5684512557322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3.21</v>
      </c>
      <c r="BC431">
        <v>0.5</v>
      </c>
      <c r="BD431" t="s">
        <v>355</v>
      </c>
      <c r="BE431">
        <v>2</v>
      </c>
      <c r="BF431" t="b">
        <v>1</v>
      </c>
      <c r="BG431">
        <v>1678819343.714286</v>
      </c>
      <c r="BH431">
        <v>382.794</v>
      </c>
      <c r="BI431">
        <v>364.2413928571429</v>
      </c>
      <c r="BJ431">
        <v>23.95791785714285</v>
      </c>
      <c r="BK431">
        <v>23.55832857142858</v>
      </c>
      <c r="BL431">
        <v>386.2124285714286</v>
      </c>
      <c r="BM431">
        <v>24.08615</v>
      </c>
      <c r="BN431">
        <v>500.0880714285714</v>
      </c>
      <c r="BO431">
        <v>90.9106357142857</v>
      </c>
      <c r="BP431">
        <v>0.1000414571428571</v>
      </c>
      <c r="BQ431">
        <v>27.029775</v>
      </c>
      <c r="BR431">
        <v>27.46049642857142</v>
      </c>
      <c r="BS431">
        <v>999.9000000000002</v>
      </c>
      <c r="BT431">
        <v>0</v>
      </c>
      <c r="BU431">
        <v>0</v>
      </c>
      <c r="BV431">
        <v>9994.91</v>
      </c>
      <c r="BW431">
        <v>0</v>
      </c>
      <c r="BX431">
        <v>6.995631428571429</v>
      </c>
      <c r="BY431">
        <v>18.552625</v>
      </c>
      <c r="BZ431">
        <v>392.1899642857143</v>
      </c>
      <c r="CA431">
        <v>373.0293928571429</v>
      </c>
      <c r="CB431">
        <v>0.3995874642857143</v>
      </c>
      <c r="CC431">
        <v>364.2413928571429</v>
      </c>
      <c r="CD431">
        <v>23.55832857142858</v>
      </c>
      <c r="CE431">
        <v>2.178028928571428</v>
      </c>
      <c r="CF431">
        <v>2.1417025</v>
      </c>
      <c r="CG431">
        <v>18.80160714285714</v>
      </c>
      <c r="CH431">
        <v>18.53277142857143</v>
      </c>
      <c r="CI431">
        <v>1999.9975</v>
      </c>
      <c r="CJ431">
        <v>0.9800051428571427</v>
      </c>
      <c r="CK431">
        <v>0.01999495714285714</v>
      </c>
      <c r="CL431">
        <v>0</v>
      </c>
      <c r="CM431">
        <v>2.339353571428571</v>
      </c>
      <c r="CN431">
        <v>0</v>
      </c>
      <c r="CO431">
        <v>6540.381785714285</v>
      </c>
      <c r="CP431">
        <v>16749.46071428572</v>
      </c>
      <c r="CQ431">
        <v>38.16707142857143</v>
      </c>
      <c r="CR431">
        <v>39.14714285714285</v>
      </c>
      <c r="CS431">
        <v>38.33449999999999</v>
      </c>
      <c r="CT431">
        <v>38.187</v>
      </c>
      <c r="CU431">
        <v>37.40821428571428</v>
      </c>
      <c r="CV431">
        <v>1960.0075</v>
      </c>
      <c r="CW431">
        <v>39.99</v>
      </c>
      <c r="CX431">
        <v>0</v>
      </c>
      <c r="CY431">
        <v>1678819356.9</v>
      </c>
      <c r="CZ431">
        <v>0</v>
      </c>
      <c r="DA431">
        <v>0</v>
      </c>
      <c r="DB431" t="s">
        <v>356</v>
      </c>
      <c r="DC431">
        <v>1678481775.6</v>
      </c>
      <c r="DD431">
        <v>1678481780.6</v>
      </c>
      <c r="DE431">
        <v>0</v>
      </c>
      <c r="DF431">
        <v>1.339</v>
      </c>
      <c r="DG431">
        <v>0.082</v>
      </c>
      <c r="DH431">
        <v>-1.99</v>
      </c>
      <c r="DI431">
        <v>-0.032</v>
      </c>
      <c r="DJ431">
        <v>420</v>
      </c>
      <c r="DK431">
        <v>29</v>
      </c>
      <c r="DL431">
        <v>0.33</v>
      </c>
      <c r="DM431">
        <v>0.22</v>
      </c>
      <c r="DN431">
        <v>16.42809512195122</v>
      </c>
      <c r="DO431">
        <v>35.721103902439</v>
      </c>
      <c r="DP431">
        <v>3.731082087177811</v>
      </c>
      <c r="DQ431">
        <v>0</v>
      </c>
      <c r="DR431">
        <v>0.3965300975609757</v>
      </c>
      <c r="DS431">
        <v>0.05416036933797858</v>
      </c>
      <c r="DT431">
        <v>0.005419171112952368</v>
      </c>
      <c r="DU431">
        <v>1</v>
      </c>
      <c r="DV431">
        <v>1</v>
      </c>
      <c r="DW431">
        <v>2</v>
      </c>
      <c r="DX431" t="s">
        <v>357</v>
      </c>
      <c r="DY431">
        <v>2.9808</v>
      </c>
      <c r="DZ431">
        <v>2.71561</v>
      </c>
      <c r="EA431">
        <v>0.0842908</v>
      </c>
      <c r="EB431">
        <v>0.07911410000000001</v>
      </c>
      <c r="EC431">
        <v>0.107612</v>
      </c>
      <c r="ED431">
        <v>0.104169</v>
      </c>
      <c r="EE431">
        <v>29051.3</v>
      </c>
      <c r="EF431">
        <v>29316.1</v>
      </c>
      <c r="EG431">
        <v>29496.4</v>
      </c>
      <c r="EH431">
        <v>29448.6</v>
      </c>
      <c r="EI431">
        <v>34877.2</v>
      </c>
      <c r="EJ431">
        <v>35053.3</v>
      </c>
      <c r="EK431">
        <v>41557.3</v>
      </c>
      <c r="EL431">
        <v>41953.9</v>
      </c>
      <c r="EM431">
        <v>1.95392</v>
      </c>
      <c r="EN431">
        <v>1.87927</v>
      </c>
      <c r="EO431">
        <v>0.0867248</v>
      </c>
      <c r="EP431">
        <v>0</v>
      </c>
      <c r="EQ431">
        <v>26.0523</v>
      </c>
      <c r="ER431">
        <v>999.9</v>
      </c>
      <c r="ES431">
        <v>51.3</v>
      </c>
      <c r="ET431">
        <v>33</v>
      </c>
      <c r="EU431">
        <v>28.5071</v>
      </c>
      <c r="EV431">
        <v>62.9555</v>
      </c>
      <c r="EW431">
        <v>32.512</v>
      </c>
      <c r="EX431">
        <v>1</v>
      </c>
      <c r="EY431">
        <v>0.0537525</v>
      </c>
      <c r="EZ431">
        <v>0.558404</v>
      </c>
      <c r="FA431">
        <v>20.3396</v>
      </c>
      <c r="FB431">
        <v>5.21894</v>
      </c>
      <c r="FC431">
        <v>12.0099</v>
      </c>
      <c r="FD431">
        <v>4.98925</v>
      </c>
      <c r="FE431">
        <v>3.28863</v>
      </c>
      <c r="FF431">
        <v>9999</v>
      </c>
      <c r="FG431">
        <v>9999</v>
      </c>
      <c r="FH431">
        <v>9999</v>
      </c>
      <c r="FI431">
        <v>999.9</v>
      </c>
      <c r="FJ431">
        <v>1.86755</v>
      </c>
      <c r="FK431">
        <v>1.86661</v>
      </c>
      <c r="FL431">
        <v>1.86605</v>
      </c>
      <c r="FM431">
        <v>1.866</v>
      </c>
      <c r="FN431">
        <v>1.86783</v>
      </c>
      <c r="FO431">
        <v>1.87027</v>
      </c>
      <c r="FP431">
        <v>1.86892</v>
      </c>
      <c r="FQ431">
        <v>1.87041</v>
      </c>
      <c r="FR431">
        <v>0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-3.339</v>
      </c>
      <c r="GF431">
        <v>-0.1282</v>
      </c>
      <c r="GG431">
        <v>-2.056217051124162</v>
      </c>
      <c r="GH431">
        <v>-0.003737517340571005</v>
      </c>
      <c r="GI431">
        <v>5.982085394622747E-07</v>
      </c>
      <c r="GJ431">
        <v>-1.391655459703326E-10</v>
      </c>
      <c r="GK431">
        <v>-0.1764639834609928</v>
      </c>
      <c r="GL431">
        <v>-0.02035982196881906</v>
      </c>
      <c r="GM431">
        <v>0.001568582532168705</v>
      </c>
      <c r="GN431">
        <v>-2.657820970413759E-05</v>
      </c>
      <c r="GO431">
        <v>3</v>
      </c>
      <c r="GP431">
        <v>2314</v>
      </c>
      <c r="GQ431">
        <v>1</v>
      </c>
      <c r="GR431">
        <v>27</v>
      </c>
      <c r="GS431">
        <v>5626.3</v>
      </c>
      <c r="GT431">
        <v>5626.2</v>
      </c>
      <c r="GU431">
        <v>0.866699</v>
      </c>
      <c r="GV431">
        <v>2.23999</v>
      </c>
      <c r="GW431">
        <v>1.39648</v>
      </c>
      <c r="GX431">
        <v>2.34741</v>
      </c>
      <c r="GY431">
        <v>1.49536</v>
      </c>
      <c r="GZ431">
        <v>2.43042</v>
      </c>
      <c r="HA431">
        <v>38.1837</v>
      </c>
      <c r="HB431">
        <v>24.0612</v>
      </c>
      <c r="HC431">
        <v>18</v>
      </c>
      <c r="HD431">
        <v>532.825</v>
      </c>
      <c r="HE431">
        <v>439.703</v>
      </c>
      <c r="HF431">
        <v>24.8288</v>
      </c>
      <c r="HG431">
        <v>28.235</v>
      </c>
      <c r="HH431">
        <v>29.9993</v>
      </c>
      <c r="HI431">
        <v>28.3074</v>
      </c>
      <c r="HJ431">
        <v>28.2584</v>
      </c>
      <c r="HK431">
        <v>17.3569</v>
      </c>
      <c r="HL431">
        <v>24.8233</v>
      </c>
      <c r="HM431">
        <v>99.62990000000001</v>
      </c>
      <c r="HN431">
        <v>24.845</v>
      </c>
      <c r="HO431">
        <v>312.531</v>
      </c>
      <c r="HP431">
        <v>23.5824</v>
      </c>
      <c r="HQ431">
        <v>100.881</v>
      </c>
      <c r="HR431">
        <v>100.77</v>
      </c>
    </row>
    <row r="432" spans="1:226">
      <c r="A432">
        <v>416</v>
      </c>
      <c r="B432">
        <v>1678819356.5</v>
      </c>
      <c r="C432">
        <v>9037.400000095367</v>
      </c>
      <c r="D432" t="s">
        <v>1194</v>
      </c>
      <c r="E432" t="s">
        <v>1195</v>
      </c>
      <c r="F432">
        <v>5</v>
      </c>
      <c r="G432" t="s">
        <v>1181</v>
      </c>
      <c r="H432" t="s">
        <v>354</v>
      </c>
      <c r="I432">
        <v>1678819349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339.6232864297284</v>
      </c>
      <c r="AK432">
        <v>352.7771878787878</v>
      </c>
      <c r="AL432">
        <v>-3.338838019598354</v>
      </c>
      <c r="AM432">
        <v>64.4803993804981</v>
      </c>
      <c r="AN432">
        <f>(AP432 - AO432 + BO432*1E3/(8.314*(BQ432+273.15)) * AR432/BN432 * AQ432) * BN432/(100*BB432) * 1000/(1000 - AP432)</f>
        <v>0</v>
      </c>
      <c r="AO432">
        <v>23.55575302782193</v>
      </c>
      <c r="AP432">
        <v>23.96677454545454</v>
      </c>
      <c r="AQ432">
        <v>1.068599051019268E-05</v>
      </c>
      <c r="AR432">
        <v>112.5684512557322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3.21</v>
      </c>
      <c r="BC432">
        <v>0.5</v>
      </c>
      <c r="BD432" t="s">
        <v>355</v>
      </c>
      <c r="BE432">
        <v>2</v>
      </c>
      <c r="BF432" t="b">
        <v>1</v>
      </c>
      <c r="BG432">
        <v>1678819349</v>
      </c>
      <c r="BH432">
        <v>366.7202222222223</v>
      </c>
      <c r="BI432">
        <v>346.7430740740741</v>
      </c>
      <c r="BJ432">
        <v>23.96173703703704</v>
      </c>
      <c r="BK432">
        <v>23.55707407407407</v>
      </c>
      <c r="BL432">
        <v>370.0846296296296</v>
      </c>
      <c r="BM432">
        <v>24.08993703703704</v>
      </c>
      <c r="BN432">
        <v>500.0882592592593</v>
      </c>
      <c r="BO432">
        <v>90.9110074074074</v>
      </c>
      <c r="BP432">
        <v>0.1000662777777778</v>
      </c>
      <c r="BQ432">
        <v>27.02910740740741</v>
      </c>
      <c r="BR432">
        <v>27.46295925925926</v>
      </c>
      <c r="BS432">
        <v>999.9000000000001</v>
      </c>
      <c r="BT432">
        <v>0</v>
      </c>
      <c r="BU432">
        <v>0</v>
      </c>
      <c r="BV432">
        <v>9995.322592592593</v>
      </c>
      <c r="BW432">
        <v>0</v>
      </c>
      <c r="BX432">
        <v>7.001638518518519</v>
      </c>
      <c r="BY432">
        <v>19.9773037037037</v>
      </c>
      <c r="BZ432">
        <v>375.723037037037</v>
      </c>
      <c r="CA432">
        <v>355.1082222222222</v>
      </c>
      <c r="CB432">
        <v>0.4046688148148146</v>
      </c>
      <c r="CC432">
        <v>346.7430740740741</v>
      </c>
      <c r="CD432">
        <v>23.55707407407407</v>
      </c>
      <c r="CE432">
        <v>2.178385185185185</v>
      </c>
      <c r="CF432">
        <v>2.141595925925926</v>
      </c>
      <c r="CG432">
        <v>18.80422592592592</v>
      </c>
      <c r="CH432">
        <v>18.53198518518519</v>
      </c>
      <c r="CI432">
        <v>1999.987407407407</v>
      </c>
      <c r="CJ432">
        <v>0.9800046666666666</v>
      </c>
      <c r="CK432">
        <v>0.01999543333333333</v>
      </c>
      <c r="CL432">
        <v>0</v>
      </c>
      <c r="CM432">
        <v>2.335388888888889</v>
      </c>
      <c r="CN432">
        <v>0</v>
      </c>
      <c r="CO432">
        <v>6539.053703703704</v>
      </c>
      <c r="CP432">
        <v>16749.37037037037</v>
      </c>
      <c r="CQ432">
        <v>38.14566666666666</v>
      </c>
      <c r="CR432">
        <v>39.12959259259259</v>
      </c>
      <c r="CS432">
        <v>38.31666666666666</v>
      </c>
      <c r="CT432">
        <v>38.187</v>
      </c>
      <c r="CU432">
        <v>37.38648148148148</v>
      </c>
      <c r="CV432">
        <v>1959.997037037037</v>
      </c>
      <c r="CW432">
        <v>39.99037037037037</v>
      </c>
      <c r="CX432">
        <v>0</v>
      </c>
      <c r="CY432">
        <v>1678819361.7</v>
      </c>
      <c r="CZ432">
        <v>0</v>
      </c>
      <c r="DA432">
        <v>0</v>
      </c>
      <c r="DB432" t="s">
        <v>356</v>
      </c>
      <c r="DC432">
        <v>1678481775.6</v>
      </c>
      <c r="DD432">
        <v>1678481780.6</v>
      </c>
      <c r="DE432">
        <v>0</v>
      </c>
      <c r="DF432">
        <v>1.339</v>
      </c>
      <c r="DG432">
        <v>0.082</v>
      </c>
      <c r="DH432">
        <v>-1.99</v>
      </c>
      <c r="DI432">
        <v>-0.032</v>
      </c>
      <c r="DJ432">
        <v>420</v>
      </c>
      <c r="DK432">
        <v>29</v>
      </c>
      <c r="DL432">
        <v>0.33</v>
      </c>
      <c r="DM432">
        <v>0.22</v>
      </c>
      <c r="DN432">
        <v>18.84479512195122</v>
      </c>
      <c r="DO432">
        <v>17.82563832752616</v>
      </c>
      <c r="DP432">
        <v>1.870220902819252</v>
      </c>
      <c r="DQ432">
        <v>0</v>
      </c>
      <c r="DR432">
        <v>0.4013790731707318</v>
      </c>
      <c r="DS432">
        <v>0.05536639024390237</v>
      </c>
      <c r="DT432">
        <v>0.005539733362387881</v>
      </c>
      <c r="DU432">
        <v>1</v>
      </c>
      <c r="DV432">
        <v>1</v>
      </c>
      <c r="DW432">
        <v>2</v>
      </c>
      <c r="DX432" t="s">
        <v>357</v>
      </c>
      <c r="DY432">
        <v>2.98093</v>
      </c>
      <c r="DZ432">
        <v>2.71561</v>
      </c>
      <c r="EA432">
        <v>0.0812758</v>
      </c>
      <c r="EB432">
        <v>0.0759785</v>
      </c>
      <c r="EC432">
        <v>0.107627</v>
      </c>
      <c r="ED432">
        <v>0.104174</v>
      </c>
      <c r="EE432">
        <v>29147.4</v>
      </c>
      <c r="EF432">
        <v>29416.2</v>
      </c>
      <c r="EG432">
        <v>29496.8</v>
      </c>
      <c r="EH432">
        <v>29448.8</v>
      </c>
      <c r="EI432">
        <v>34877</v>
      </c>
      <c r="EJ432">
        <v>35053.3</v>
      </c>
      <c r="EK432">
        <v>41557.9</v>
      </c>
      <c r="EL432">
        <v>41954.1</v>
      </c>
      <c r="EM432">
        <v>1.95417</v>
      </c>
      <c r="EN432">
        <v>1.87897</v>
      </c>
      <c r="EO432">
        <v>0.0862256</v>
      </c>
      <c r="EP432">
        <v>0</v>
      </c>
      <c r="EQ432">
        <v>26.046</v>
      </c>
      <c r="ER432">
        <v>999.9</v>
      </c>
      <c r="ES432">
        <v>51.3</v>
      </c>
      <c r="ET432">
        <v>33.1</v>
      </c>
      <c r="EU432">
        <v>28.6702</v>
      </c>
      <c r="EV432">
        <v>63.0255</v>
      </c>
      <c r="EW432">
        <v>31.7909</v>
      </c>
      <c r="EX432">
        <v>1</v>
      </c>
      <c r="EY432">
        <v>0.0527871</v>
      </c>
      <c r="EZ432">
        <v>0.545428</v>
      </c>
      <c r="FA432">
        <v>20.3396</v>
      </c>
      <c r="FB432">
        <v>5.21894</v>
      </c>
      <c r="FC432">
        <v>12.0099</v>
      </c>
      <c r="FD432">
        <v>4.98915</v>
      </c>
      <c r="FE432">
        <v>3.2886</v>
      </c>
      <c r="FF432">
        <v>9999</v>
      </c>
      <c r="FG432">
        <v>9999</v>
      </c>
      <c r="FH432">
        <v>9999</v>
      </c>
      <c r="FI432">
        <v>999.9</v>
      </c>
      <c r="FJ432">
        <v>1.86755</v>
      </c>
      <c r="FK432">
        <v>1.86662</v>
      </c>
      <c r="FL432">
        <v>1.86605</v>
      </c>
      <c r="FM432">
        <v>1.866</v>
      </c>
      <c r="FN432">
        <v>1.86783</v>
      </c>
      <c r="FO432">
        <v>1.87027</v>
      </c>
      <c r="FP432">
        <v>1.86891</v>
      </c>
      <c r="FQ432">
        <v>1.87041</v>
      </c>
      <c r="FR432">
        <v>0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-3.284</v>
      </c>
      <c r="GF432">
        <v>-0.1282</v>
      </c>
      <c r="GG432">
        <v>-2.056217051124162</v>
      </c>
      <c r="GH432">
        <v>-0.003737517340571005</v>
      </c>
      <c r="GI432">
        <v>5.982085394622747E-07</v>
      </c>
      <c r="GJ432">
        <v>-1.391655459703326E-10</v>
      </c>
      <c r="GK432">
        <v>-0.1764639834609928</v>
      </c>
      <c r="GL432">
        <v>-0.02035982196881906</v>
      </c>
      <c r="GM432">
        <v>0.001568582532168705</v>
      </c>
      <c r="GN432">
        <v>-2.657820970413759E-05</v>
      </c>
      <c r="GO432">
        <v>3</v>
      </c>
      <c r="GP432">
        <v>2314</v>
      </c>
      <c r="GQ432">
        <v>1</v>
      </c>
      <c r="GR432">
        <v>27</v>
      </c>
      <c r="GS432">
        <v>5626.3</v>
      </c>
      <c r="GT432">
        <v>5626.3</v>
      </c>
      <c r="GU432">
        <v>0.83252</v>
      </c>
      <c r="GV432">
        <v>2.23511</v>
      </c>
      <c r="GW432">
        <v>1.39771</v>
      </c>
      <c r="GX432">
        <v>2.34985</v>
      </c>
      <c r="GY432">
        <v>1.49536</v>
      </c>
      <c r="GZ432">
        <v>2.52197</v>
      </c>
      <c r="HA432">
        <v>38.1593</v>
      </c>
      <c r="HB432">
        <v>24.0612</v>
      </c>
      <c r="HC432">
        <v>18</v>
      </c>
      <c r="HD432">
        <v>532.893</v>
      </c>
      <c r="HE432">
        <v>439.446</v>
      </c>
      <c r="HF432">
        <v>24.8586</v>
      </c>
      <c r="HG432">
        <v>28.2207</v>
      </c>
      <c r="HH432">
        <v>29.9992</v>
      </c>
      <c r="HI432">
        <v>28.296</v>
      </c>
      <c r="HJ432">
        <v>28.2485</v>
      </c>
      <c r="HK432">
        <v>16.6247</v>
      </c>
      <c r="HL432">
        <v>24.8233</v>
      </c>
      <c r="HM432">
        <v>99.62990000000001</v>
      </c>
      <c r="HN432">
        <v>24.8687</v>
      </c>
      <c r="HO432">
        <v>299.156</v>
      </c>
      <c r="HP432">
        <v>23.5804</v>
      </c>
      <c r="HQ432">
        <v>100.883</v>
      </c>
      <c r="HR432">
        <v>100.771</v>
      </c>
    </row>
    <row r="433" spans="1:226">
      <c r="A433">
        <v>417</v>
      </c>
      <c r="B433">
        <v>1678819361.5</v>
      </c>
      <c r="C433">
        <v>9042.400000095367</v>
      </c>
      <c r="D433" t="s">
        <v>1196</v>
      </c>
      <c r="E433" t="s">
        <v>1197</v>
      </c>
      <c r="F433">
        <v>5</v>
      </c>
      <c r="G433" t="s">
        <v>1181</v>
      </c>
      <c r="H433" t="s">
        <v>354</v>
      </c>
      <c r="I433">
        <v>1678819353.714286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322.7446638087162</v>
      </c>
      <c r="AK433">
        <v>336.0933454545453</v>
      </c>
      <c r="AL433">
        <v>-3.348406031608706</v>
      </c>
      <c r="AM433">
        <v>64.4803993804981</v>
      </c>
      <c r="AN433">
        <f>(AP433 - AO433 + BO433*1E3/(8.314*(BQ433+273.15)) * AR433/BN433 * AQ433) * BN433/(100*BB433) * 1000/(1000 - AP433)</f>
        <v>0</v>
      </c>
      <c r="AO433">
        <v>23.55509483753551</v>
      </c>
      <c r="AP433">
        <v>23.96717878787878</v>
      </c>
      <c r="AQ433">
        <v>-4.984157219879488E-06</v>
      </c>
      <c r="AR433">
        <v>112.5684512557322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3.21</v>
      </c>
      <c r="BC433">
        <v>0.5</v>
      </c>
      <c r="BD433" t="s">
        <v>355</v>
      </c>
      <c r="BE433">
        <v>2</v>
      </c>
      <c r="BF433" t="b">
        <v>1</v>
      </c>
      <c r="BG433">
        <v>1678819353.714286</v>
      </c>
      <c r="BH433">
        <v>351.7012142857142</v>
      </c>
      <c r="BI433">
        <v>331.1276785714286</v>
      </c>
      <c r="BJ433">
        <v>23.9645</v>
      </c>
      <c r="BK433">
        <v>23.55628214285714</v>
      </c>
      <c r="BL433">
        <v>355.0149642857141</v>
      </c>
      <c r="BM433">
        <v>24.09267142857143</v>
      </c>
      <c r="BN433">
        <v>500.0747857142857</v>
      </c>
      <c r="BO433">
        <v>90.91223214285715</v>
      </c>
      <c r="BP433">
        <v>0.09998025714285716</v>
      </c>
      <c r="BQ433">
        <v>27.02970357142857</v>
      </c>
      <c r="BR433">
        <v>27.46162142857143</v>
      </c>
      <c r="BS433">
        <v>999.9000000000002</v>
      </c>
      <c r="BT433">
        <v>0</v>
      </c>
      <c r="BU433">
        <v>0</v>
      </c>
      <c r="BV433">
        <v>10001.29357142857</v>
      </c>
      <c r="BW433">
        <v>0</v>
      </c>
      <c r="BX433">
        <v>7.005215714285713</v>
      </c>
      <c r="BY433">
        <v>20.57369642857143</v>
      </c>
      <c r="BZ433">
        <v>360.3363214285714</v>
      </c>
      <c r="CA433">
        <v>339.1158571428572</v>
      </c>
      <c r="CB433">
        <v>0.4082198214285714</v>
      </c>
      <c r="CC433">
        <v>331.1276785714286</v>
      </c>
      <c r="CD433">
        <v>23.55628214285714</v>
      </c>
      <c r="CE433">
        <v>2.178666071428571</v>
      </c>
      <c r="CF433">
        <v>2.141553214285714</v>
      </c>
      <c r="CG433">
        <v>18.80628928571429</v>
      </c>
      <c r="CH433">
        <v>18.53166785714286</v>
      </c>
      <c r="CI433">
        <v>1999.987142857143</v>
      </c>
      <c r="CJ433">
        <v>0.9800042857142858</v>
      </c>
      <c r="CK433">
        <v>0.01999581428571429</v>
      </c>
      <c r="CL433">
        <v>0</v>
      </c>
      <c r="CM433">
        <v>2.259914285714286</v>
      </c>
      <c r="CN433">
        <v>0</v>
      </c>
      <c r="CO433">
        <v>6538.251071428572</v>
      </c>
      <c r="CP433">
        <v>16749.36428571428</v>
      </c>
      <c r="CQ433">
        <v>38.12721428571428</v>
      </c>
      <c r="CR433">
        <v>39.125</v>
      </c>
      <c r="CS433">
        <v>38.312</v>
      </c>
      <c r="CT433">
        <v>38.1715</v>
      </c>
      <c r="CU433">
        <v>37.375</v>
      </c>
      <c r="CV433">
        <v>1959.996071428572</v>
      </c>
      <c r="CW433">
        <v>39.99107142857143</v>
      </c>
      <c r="CX433">
        <v>0</v>
      </c>
      <c r="CY433">
        <v>1678819366.5</v>
      </c>
      <c r="CZ433">
        <v>0</v>
      </c>
      <c r="DA433">
        <v>0</v>
      </c>
      <c r="DB433" t="s">
        <v>356</v>
      </c>
      <c r="DC433">
        <v>1678481775.6</v>
      </c>
      <c r="DD433">
        <v>1678481780.6</v>
      </c>
      <c r="DE433">
        <v>0</v>
      </c>
      <c r="DF433">
        <v>1.339</v>
      </c>
      <c r="DG433">
        <v>0.082</v>
      </c>
      <c r="DH433">
        <v>-1.99</v>
      </c>
      <c r="DI433">
        <v>-0.032</v>
      </c>
      <c r="DJ433">
        <v>420</v>
      </c>
      <c r="DK433">
        <v>29</v>
      </c>
      <c r="DL433">
        <v>0.33</v>
      </c>
      <c r="DM433">
        <v>0.22</v>
      </c>
      <c r="DN433">
        <v>20.1804</v>
      </c>
      <c r="DO433">
        <v>7.782342213883664</v>
      </c>
      <c r="DP433">
        <v>0.7962563660656031</v>
      </c>
      <c r="DQ433">
        <v>0</v>
      </c>
      <c r="DR433">
        <v>0.4062414</v>
      </c>
      <c r="DS433">
        <v>0.04937950469043107</v>
      </c>
      <c r="DT433">
        <v>0.004876161147870321</v>
      </c>
      <c r="DU433">
        <v>1</v>
      </c>
      <c r="DV433">
        <v>1</v>
      </c>
      <c r="DW433">
        <v>2</v>
      </c>
      <c r="DX433" t="s">
        <v>357</v>
      </c>
      <c r="DY433">
        <v>2.98083</v>
      </c>
      <c r="DZ433">
        <v>2.71566</v>
      </c>
      <c r="EA433">
        <v>0.0781906</v>
      </c>
      <c r="EB433">
        <v>0.0727829</v>
      </c>
      <c r="EC433">
        <v>0.107631</v>
      </c>
      <c r="ED433">
        <v>0.104174</v>
      </c>
      <c r="EE433">
        <v>29245.9</v>
      </c>
      <c r="EF433">
        <v>29518.5</v>
      </c>
      <c r="EG433">
        <v>29497.2</v>
      </c>
      <c r="EH433">
        <v>29449.4</v>
      </c>
      <c r="EI433">
        <v>34877.1</v>
      </c>
      <c r="EJ433">
        <v>35054</v>
      </c>
      <c r="EK433">
        <v>41558.3</v>
      </c>
      <c r="EL433">
        <v>41955</v>
      </c>
      <c r="EM433">
        <v>1.95455</v>
      </c>
      <c r="EN433">
        <v>1.87932</v>
      </c>
      <c r="EO433">
        <v>0.0863448</v>
      </c>
      <c r="EP433">
        <v>0</v>
      </c>
      <c r="EQ433">
        <v>26.0396</v>
      </c>
      <c r="ER433">
        <v>999.9</v>
      </c>
      <c r="ES433">
        <v>51.4</v>
      </c>
      <c r="ET433">
        <v>33</v>
      </c>
      <c r="EU433">
        <v>28.5654</v>
      </c>
      <c r="EV433">
        <v>62.9155</v>
      </c>
      <c r="EW433">
        <v>32.3277</v>
      </c>
      <c r="EX433">
        <v>1</v>
      </c>
      <c r="EY433">
        <v>0.0520808</v>
      </c>
      <c r="EZ433">
        <v>0.518682</v>
      </c>
      <c r="FA433">
        <v>20.3396</v>
      </c>
      <c r="FB433">
        <v>5.21834</v>
      </c>
      <c r="FC433">
        <v>12.0099</v>
      </c>
      <c r="FD433">
        <v>4.9889</v>
      </c>
      <c r="FE433">
        <v>3.2885</v>
      </c>
      <c r="FF433">
        <v>9999</v>
      </c>
      <c r="FG433">
        <v>9999</v>
      </c>
      <c r="FH433">
        <v>9999</v>
      </c>
      <c r="FI433">
        <v>999.9</v>
      </c>
      <c r="FJ433">
        <v>1.86755</v>
      </c>
      <c r="FK433">
        <v>1.86662</v>
      </c>
      <c r="FL433">
        <v>1.8661</v>
      </c>
      <c r="FM433">
        <v>1.866</v>
      </c>
      <c r="FN433">
        <v>1.86783</v>
      </c>
      <c r="FO433">
        <v>1.87027</v>
      </c>
      <c r="FP433">
        <v>1.86892</v>
      </c>
      <c r="FQ433">
        <v>1.87042</v>
      </c>
      <c r="FR433">
        <v>0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-3.228</v>
      </c>
      <c r="GF433">
        <v>-0.1282</v>
      </c>
      <c r="GG433">
        <v>-2.056217051124162</v>
      </c>
      <c r="GH433">
        <v>-0.003737517340571005</v>
      </c>
      <c r="GI433">
        <v>5.982085394622747E-07</v>
      </c>
      <c r="GJ433">
        <v>-1.391655459703326E-10</v>
      </c>
      <c r="GK433">
        <v>-0.1764639834609928</v>
      </c>
      <c r="GL433">
        <v>-0.02035982196881906</v>
      </c>
      <c r="GM433">
        <v>0.001568582532168705</v>
      </c>
      <c r="GN433">
        <v>-2.657820970413759E-05</v>
      </c>
      <c r="GO433">
        <v>3</v>
      </c>
      <c r="GP433">
        <v>2314</v>
      </c>
      <c r="GQ433">
        <v>1</v>
      </c>
      <c r="GR433">
        <v>27</v>
      </c>
      <c r="GS433">
        <v>5626.4</v>
      </c>
      <c r="GT433">
        <v>5626.3</v>
      </c>
      <c r="GU433">
        <v>0.799561</v>
      </c>
      <c r="GV433">
        <v>2.23389</v>
      </c>
      <c r="GW433">
        <v>1.39648</v>
      </c>
      <c r="GX433">
        <v>2.34741</v>
      </c>
      <c r="GY433">
        <v>1.49536</v>
      </c>
      <c r="GZ433">
        <v>2.50122</v>
      </c>
      <c r="HA433">
        <v>38.1593</v>
      </c>
      <c r="HB433">
        <v>24.0612</v>
      </c>
      <c r="HC433">
        <v>18</v>
      </c>
      <c r="HD433">
        <v>533.062</v>
      </c>
      <c r="HE433">
        <v>439.589</v>
      </c>
      <c r="HF433">
        <v>24.8846</v>
      </c>
      <c r="HG433">
        <v>28.2092</v>
      </c>
      <c r="HH433">
        <v>29.9994</v>
      </c>
      <c r="HI433">
        <v>28.2864</v>
      </c>
      <c r="HJ433">
        <v>28.2391</v>
      </c>
      <c r="HK433">
        <v>15.9604</v>
      </c>
      <c r="HL433">
        <v>24.8233</v>
      </c>
      <c r="HM433">
        <v>99.62990000000001</v>
      </c>
      <c r="HN433">
        <v>24.8953</v>
      </c>
      <c r="HO433">
        <v>279.067</v>
      </c>
      <c r="HP433">
        <v>23.5809</v>
      </c>
      <c r="HQ433">
        <v>100.884</v>
      </c>
      <c r="HR433">
        <v>100.773</v>
      </c>
    </row>
    <row r="434" spans="1:226">
      <c r="A434">
        <v>418</v>
      </c>
      <c r="B434">
        <v>1678819366.5</v>
      </c>
      <c r="C434">
        <v>9047.400000095367</v>
      </c>
      <c r="D434" t="s">
        <v>1198</v>
      </c>
      <c r="E434" t="s">
        <v>1199</v>
      </c>
      <c r="F434">
        <v>5</v>
      </c>
      <c r="G434" t="s">
        <v>1181</v>
      </c>
      <c r="H434" t="s">
        <v>354</v>
      </c>
      <c r="I434">
        <v>1678819359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305.7534901646566</v>
      </c>
      <c r="AK434">
        <v>319.2552363636364</v>
      </c>
      <c r="AL434">
        <v>-3.370663120389476</v>
      </c>
      <c r="AM434">
        <v>64.4803993804981</v>
      </c>
      <c r="AN434">
        <f>(AP434 - AO434 + BO434*1E3/(8.314*(BQ434+273.15)) * AR434/BN434 * AQ434) * BN434/(100*BB434) * 1000/(1000 - AP434)</f>
        <v>0</v>
      </c>
      <c r="AO434">
        <v>23.55542941315862</v>
      </c>
      <c r="AP434">
        <v>23.96739575757575</v>
      </c>
      <c r="AQ434">
        <v>-5.66177634068556E-06</v>
      </c>
      <c r="AR434">
        <v>112.5684512557322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3.21</v>
      </c>
      <c r="BC434">
        <v>0.5</v>
      </c>
      <c r="BD434" t="s">
        <v>355</v>
      </c>
      <c r="BE434">
        <v>2</v>
      </c>
      <c r="BF434" t="b">
        <v>1</v>
      </c>
      <c r="BG434">
        <v>1678819359</v>
      </c>
      <c r="BH434">
        <v>334.5383333333334</v>
      </c>
      <c r="BI434">
        <v>313.6088888888889</v>
      </c>
      <c r="BJ434">
        <v>23.96699259259259</v>
      </c>
      <c r="BK434">
        <v>23.55568518518519</v>
      </c>
      <c r="BL434">
        <v>337.793962962963</v>
      </c>
      <c r="BM434">
        <v>24.09513703703703</v>
      </c>
      <c r="BN434">
        <v>500.0676296296296</v>
      </c>
      <c r="BO434">
        <v>90.9127259259259</v>
      </c>
      <c r="BP434">
        <v>0.09997337037037037</v>
      </c>
      <c r="BQ434">
        <v>27.0309962962963</v>
      </c>
      <c r="BR434">
        <v>27.46145185185185</v>
      </c>
      <c r="BS434">
        <v>999.9000000000001</v>
      </c>
      <c r="BT434">
        <v>0</v>
      </c>
      <c r="BU434">
        <v>0</v>
      </c>
      <c r="BV434">
        <v>10003.39777777778</v>
      </c>
      <c r="BW434">
        <v>0</v>
      </c>
      <c r="BX434">
        <v>7.006373703703703</v>
      </c>
      <c r="BY434">
        <v>20.92957407407407</v>
      </c>
      <c r="BZ434">
        <v>342.752962962963</v>
      </c>
      <c r="CA434">
        <v>321.1742222222222</v>
      </c>
      <c r="CB434">
        <v>0.4113058888888889</v>
      </c>
      <c r="CC434">
        <v>313.6088888888889</v>
      </c>
      <c r="CD434">
        <v>23.55568518518519</v>
      </c>
      <c r="CE434">
        <v>2.178904814814815</v>
      </c>
      <c r="CF434">
        <v>2.141511111111111</v>
      </c>
      <c r="CG434">
        <v>18.80804814814815</v>
      </c>
      <c r="CH434">
        <v>18.53135185185185</v>
      </c>
      <c r="CI434">
        <v>1999.997037037037</v>
      </c>
      <c r="CJ434">
        <v>0.9800041111111111</v>
      </c>
      <c r="CK434">
        <v>0.01999598888888889</v>
      </c>
      <c r="CL434">
        <v>0</v>
      </c>
      <c r="CM434">
        <v>2.237596296296296</v>
      </c>
      <c r="CN434">
        <v>0</v>
      </c>
      <c r="CO434">
        <v>6537.639259259258</v>
      </c>
      <c r="CP434">
        <v>16749.45185185185</v>
      </c>
      <c r="CQ434">
        <v>38.125</v>
      </c>
      <c r="CR434">
        <v>39.12033333333333</v>
      </c>
      <c r="CS434">
        <v>38.30281481481481</v>
      </c>
      <c r="CT434">
        <v>38.15025925925925</v>
      </c>
      <c r="CU434">
        <v>37.375</v>
      </c>
      <c r="CV434">
        <v>1960.005555555556</v>
      </c>
      <c r="CW434">
        <v>39.99148148148148</v>
      </c>
      <c r="CX434">
        <v>0</v>
      </c>
      <c r="CY434">
        <v>1678819371.9</v>
      </c>
      <c r="CZ434">
        <v>0</v>
      </c>
      <c r="DA434">
        <v>0</v>
      </c>
      <c r="DB434" t="s">
        <v>356</v>
      </c>
      <c r="DC434">
        <v>1678481775.6</v>
      </c>
      <c r="DD434">
        <v>1678481780.6</v>
      </c>
      <c r="DE434">
        <v>0</v>
      </c>
      <c r="DF434">
        <v>1.339</v>
      </c>
      <c r="DG434">
        <v>0.082</v>
      </c>
      <c r="DH434">
        <v>-1.99</v>
      </c>
      <c r="DI434">
        <v>-0.032</v>
      </c>
      <c r="DJ434">
        <v>420</v>
      </c>
      <c r="DK434">
        <v>29</v>
      </c>
      <c r="DL434">
        <v>0.33</v>
      </c>
      <c r="DM434">
        <v>0.22</v>
      </c>
      <c r="DN434">
        <v>20.63886</v>
      </c>
      <c r="DO434">
        <v>4.492106566604123</v>
      </c>
      <c r="DP434">
        <v>0.4531043956970624</v>
      </c>
      <c r="DQ434">
        <v>0</v>
      </c>
      <c r="DR434">
        <v>0.4086244</v>
      </c>
      <c r="DS434">
        <v>0.03837460412757922</v>
      </c>
      <c r="DT434">
        <v>0.004048144808427686</v>
      </c>
      <c r="DU434">
        <v>1</v>
      </c>
      <c r="DV434">
        <v>1</v>
      </c>
      <c r="DW434">
        <v>2</v>
      </c>
      <c r="DX434" t="s">
        <v>357</v>
      </c>
      <c r="DY434">
        <v>2.98114</v>
      </c>
      <c r="DZ434">
        <v>2.71563</v>
      </c>
      <c r="EA434">
        <v>0.07501339999999999</v>
      </c>
      <c r="EB434">
        <v>0.06951690000000001</v>
      </c>
      <c r="EC434">
        <v>0.107634</v>
      </c>
      <c r="ED434">
        <v>0.104173</v>
      </c>
      <c r="EE434">
        <v>29347.3</v>
      </c>
      <c r="EF434">
        <v>29622.9</v>
      </c>
      <c r="EG434">
        <v>29497.8</v>
      </c>
      <c r="EH434">
        <v>29449.7</v>
      </c>
      <c r="EI434">
        <v>34877.7</v>
      </c>
      <c r="EJ434">
        <v>35054.4</v>
      </c>
      <c r="EK434">
        <v>41559.2</v>
      </c>
      <c r="EL434">
        <v>41955.5</v>
      </c>
      <c r="EM434">
        <v>1.9549</v>
      </c>
      <c r="EN434">
        <v>1.8795</v>
      </c>
      <c r="EO434">
        <v>0.0877082</v>
      </c>
      <c r="EP434">
        <v>0</v>
      </c>
      <c r="EQ434">
        <v>26.0333</v>
      </c>
      <c r="ER434">
        <v>999.9</v>
      </c>
      <c r="ES434">
        <v>51.3</v>
      </c>
      <c r="ET434">
        <v>33</v>
      </c>
      <c r="EU434">
        <v>28.5115</v>
      </c>
      <c r="EV434">
        <v>62.8955</v>
      </c>
      <c r="EW434">
        <v>32.2236</v>
      </c>
      <c r="EX434">
        <v>1</v>
      </c>
      <c r="EY434">
        <v>0.0511992</v>
      </c>
      <c r="EZ434">
        <v>0.475408</v>
      </c>
      <c r="FA434">
        <v>20.3396</v>
      </c>
      <c r="FB434">
        <v>5.21789</v>
      </c>
      <c r="FC434">
        <v>12.0099</v>
      </c>
      <c r="FD434">
        <v>4.9889</v>
      </c>
      <c r="FE434">
        <v>3.28848</v>
      </c>
      <c r="FF434">
        <v>9999</v>
      </c>
      <c r="FG434">
        <v>9999</v>
      </c>
      <c r="FH434">
        <v>9999</v>
      </c>
      <c r="FI434">
        <v>999.9</v>
      </c>
      <c r="FJ434">
        <v>1.86752</v>
      </c>
      <c r="FK434">
        <v>1.86663</v>
      </c>
      <c r="FL434">
        <v>1.86605</v>
      </c>
      <c r="FM434">
        <v>1.866</v>
      </c>
      <c r="FN434">
        <v>1.86783</v>
      </c>
      <c r="FO434">
        <v>1.87027</v>
      </c>
      <c r="FP434">
        <v>1.86893</v>
      </c>
      <c r="FQ434">
        <v>1.87041</v>
      </c>
      <c r="FR434">
        <v>0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-3.172</v>
      </c>
      <c r="GF434">
        <v>-0.1282</v>
      </c>
      <c r="GG434">
        <v>-2.056217051124162</v>
      </c>
      <c r="GH434">
        <v>-0.003737517340571005</v>
      </c>
      <c r="GI434">
        <v>5.982085394622747E-07</v>
      </c>
      <c r="GJ434">
        <v>-1.391655459703326E-10</v>
      </c>
      <c r="GK434">
        <v>-0.1764639834609928</v>
      </c>
      <c r="GL434">
        <v>-0.02035982196881906</v>
      </c>
      <c r="GM434">
        <v>0.001568582532168705</v>
      </c>
      <c r="GN434">
        <v>-2.657820970413759E-05</v>
      </c>
      <c r="GO434">
        <v>3</v>
      </c>
      <c r="GP434">
        <v>2314</v>
      </c>
      <c r="GQ434">
        <v>1</v>
      </c>
      <c r="GR434">
        <v>27</v>
      </c>
      <c r="GS434">
        <v>5626.5</v>
      </c>
      <c r="GT434">
        <v>5626.4</v>
      </c>
      <c r="GU434">
        <v>0.762939</v>
      </c>
      <c r="GV434">
        <v>2.24731</v>
      </c>
      <c r="GW434">
        <v>1.39648</v>
      </c>
      <c r="GX434">
        <v>2.34741</v>
      </c>
      <c r="GY434">
        <v>1.49536</v>
      </c>
      <c r="GZ434">
        <v>2.44995</v>
      </c>
      <c r="HA434">
        <v>38.1593</v>
      </c>
      <c r="HB434">
        <v>24.0612</v>
      </c>
      <c r="HC434">
        <v>18</v>
      </c>
      <c r="HD434">
        <v>533.206</v>
      </c>
      <c r="HE434">
        <v>439.622</v>
      </c>
      <c r="HF434">
        <v>24.9117</v>
      </c>
      <c r="HG434">
        <v>28.1967</v>
      </c>
      <c r="HH434">
        <v>29.9993</v>
      </c>
      <c r="HI434">
        <v>28.2762</v>
      </c>
      <c r="HJ434">
        <v>28.2295</v>
      </c>
      <c r="HK434">
        <v>15.211</v>
      </c>
      <c r="HL434">
        <v>24.8233</v>
      </c>
      <c r="HM434">
        <v>99.62990000000001</v>
      </c>
      <c r="HN434">
        <v>24.9263</v>
      </c>
      <c r="HO434">
        <v>265.648</v>
      </c>
      <c r="HP434">
        <v>23.581</v>
      </c>
      <c r="HQ434">
        <v>100.886</v>
      </c>
      <c r="HR434">
        <v>100.774</v>
      </c>
    </row>
    <row r="435" spans="1:226">
      <c r="A435">
        <v>419</v>
      </c>
      <c r="B435">
        <v>1678819371.5</v>
      </c>
      <c r="C435">
        <v>9052.400000095367</v>
      </c>
      <c r="D435" t="s">
        <v>1200</v>
      </c>
      <c r="E435" t="s">
        <v>1201</v>
      </c>
      <c r="F435">
        <v>5</v>
      </c>
      <c r="G435" t="s">
        <v>1181</v>
      </c>
      <c r="H435" t="s">
        <v>354</v>
      </c>
      <c r="I435">
        <v>1678819363.714286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288.6936380235315</v>
      </c>
      <c r="AK435">
        <v>302.3837878787879</v>
      </c>
      <c r="AL435">
        <v>-3.37843662142415</v>
      </c>
      <c r="AM435">
        <v>64.4803993804981</v>
      </c>
      <c r="AN435">
        <f>(AP435 - AO435 + BO435*1E3/(8.314*(BQ435+273.15)) * AR435/BN435 * AQ435) * BN435/(100*BB435) * 1000/(1000 - AP435)</f>
        <v>0</v>
      </c>
      <c r="AO435">
        <v>23.55374906938579</v>
      </c>
      <c r="AP435">
        <v>23.97119090909091</v>
      </c>
      <c r="AQ435">
        <v>1.20536452939005E-05</v>
      </c>
      <c r="AR435">
        <v>112.5684512557322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3.21</v>
      </c>
      <c r="BC435">
        <v>0.5</v>
      </c>
      <c r="BD435" t="s">
        <v>355</v>
      </c>
      <c r="BE435">
        <v>2</v>
      </c>
      <c r="BF435" t="b">
        <v>1</v>
      </c>
      <c r="BG435">
        <v>1678819363.714286</v>
      </c>
      <c r="BH435">
        <v>319.1043214285714</v>
      </c>
      <c r="BI435">
        <v>297.9795714285714</v>
      </c>
      <c r="BJ435">
        <v>23.96830357142857</v>
      </c>
      <c r="BK435">
        <v>23.55516071428572</v>
      </c>
      <c r="BL435">
        <v>322.3075357142857</v>
      </c>
      <c r="BM435">
        <v>24.09643928571429</v>
      </c>
      <c r="BN435">
        <v>500.0773214285714</v>
      </c>
      <c r="BO435">
        <v>90.91283214285716</v>
      </c>
      <c r="BP435">
        <v>0.09995377857142859</v>
      </c>
      <c r="BQ435">
        <v>27.03178928571429</v>
      </c>
      <c r="BR435">
        <v>27.459325</v>
      </c>
      <c r="BS435">
        <v>999.9000000000002</v>
      </c>
      <c r="BT435">
        <v>0</v>
      </c>
      <c r="BU435">
        <v>0</v>
      </c>
      <c r="BV435">
        <v>10003.18821428572</v>
      </c>
      <c r="BW435">
        <v>0</v>
      </c>
      <c r="BX435">
        <v>7.0125425</v>
      </c>
      <c r="BY435">
        <v>21.12485</v>
      </c>
      <c r="BZ435">
        <v>326.9405</v>
      </c>
      <c r="CA435">
        <v>305.1677857142857</v>
      </c>
      <c r="CB435">
        <v>0.4131394642857143</v>
      </c>
      <c r="CC435">
        <v>297.9795714285714</v>
      </c>
      <c r="CD435">
        <v>23.55516071428572</v>
      </c>
      <c r="CE435">
        <v>2.179026428571428</v>
      </c>
      <c r="CF435">
        <v>2.141466785714286</v>
      </c>
      <c r="CG435">
        <v>18.80893928571428</v>
      </c>
      <c r="CH435">
        <v>18.53101785714286</v>
      </c>
      <c r="CI435">
        <v>2000.003928571429</v>
      </c>
      <c r="CJ435">
        <v>0.9800039642857142</v>
      </c>
      <c r="CK435">
        <v>0.01999613571428572</v>
      </c>
      <c r="CL435">
        <v>0</v>
      </c>
      <c r="CM435">
        <v>2.198914285714285</v>
      </c>
      <c r="CN435">
        <v>0</v>
      </c>
      <c r="CO435">
        <v>6537.375357142856</v>
      </c>
      <c r="CP435">
        <v>16749.51428571429</v>
      </c>
      <c r="CQ435">
        <v>38.12275</v>
      </c>
      <c r="CR435">
        <v>39.10475</v>
      </c>
      <c r="CS435">
        <v>38.28321428571428</v>
      </c>
      <c r="CT435">
        <v>38.13164285714286</v>
      </c>
      <c r="CU435">
        <v>37.375</v>
      </c>
      <c r="CV435">
        <v>1960.012142857143</v>
      </c>
      <c r="CW435">
        <v>39.99178571428571</v>
      </c>
      <c r="CX435">
        <v>0</v>
      </c>
      <c r="CY435">
        <v>1678819376.7</v>
      </c>
      <c r="CZ435">
        <v>0</v>
      </c>
      <c r="DA435">
        <v>0</v>
      </c>
      <c r="DB435" t="s">
        <v>356</v>
      </c>
      <c r="DC435">
        <v>1678481775.6</v>
      </c>
      <c r="DD435">
        <v>1678481780.6</v>
      </c>
      <c r="DE435">
        <v>0</v>
      </c>
      <c r="DF435">
        <v>1.339</v>
      </c>
      <c r="DG435">
        <v>0.082</v>
      </c>
      <c r="DH435">
        <v>-1.99</v>
      </c>
      <c r="DI435">
        <v>-0.032</v>
      </c>
      <c r="DJ435">
        <v>420</v>
      </c>
      <c r="DK435">
        <v>29</v>
      </c>
      <c r="DL435">
        <v>0.33</v>
      </c>
      <c r="DM435">
        <v>0.22</v>
      </c>
      <c r="DN435">
        <v>21.013475</v>
      </c>
      <c r="DO435">
        <v>2.532418761726026</v>
      </c>
      <c r="DP435">
        <v>0.2478077992618474</v>
      </c>
      <c r="DQ435">
        <v>0</v>
      </c>
      <c r="DR435">
        <v>0.412147225</v>
      </c>
      <c r="DS435">
        <v>0.02184703564727949</v>
      </c>
      <c r="DT435">
        <v>0.002271624875364548</v>
      </c>
      <c r="DU435">
        <v>1</v>
      </c>
      <c r="DV435">
        <v>1</v>
      </c>
      <c r="DW435">
        <v>2</v>
      </c>
      <c r="DX435" t="s">
        <v>357</v>
      </c>
      <c r="DY435">
        <v>2.98077</v>
      </c>
      <c r="DZ435">
        <v>2.71559</v>
      </c>
      <c r="EA435">
        <v>0.0717561</v>
      </c>
      <c r="EB435">
        <v>0.06617489999999999</v>
      </c>
      <c r="EC435">
        <v>0.107649</v>
      </c>
      <c r="ED435">
        <v>0.104173</v>
      </c>
      <c r="EE435">
        <v>29450.8</v>
      </c>
      <c r="EF435">
        <v>29729.4</v>
      </c>
      <c r="EG435">
        <v>29497.8</v>
      </c>
      <c r="EH435">
        <v>29449.8</v>
      </c>
      <c r="EI435">
        <v>34877.1</v>
      </c>
      <c r="EJ435">
        <v>35054.6</v>
      </c>
      <c r="EK435">
        <v>41559.3</v>
      </c>
      <c r="EL435">
        <v>41955.9</v>
      </c>
      <c r="EM435">
        <v>1.95467</v>
      </c>
      <c r="EN435">
        <v>1.87927</v>
      </c>
      <c r="EO435">
        <v>0.0869781</v>
      </c>
      <c r="EP435">
        <v>0</v>
      </c>
      <c r="EQ435">
        <v>26.028</v>
      </c>
      <c r="ER435">
        <v>999.9</v>
      </c>
      <c r="ES435">
        <v>51.4</v>
      </c>
      <c r="ET435">
        <v>33</v>
      </c>
      <c r="EU435">
        <v>28.5637</v>
      </c>
      <c r="EV435">
        <v>63.1155</v>
      </c>
      <c r="EW435">
        <v>31.8029</v>
      </c>
      <c r="EX435">
        <v>1</v>
      </c>
      <c r="EY435">
        <v>0.0503532</v>
      </c>
      <c r="EZ435">
        <v>0.46604</v>
      </c>
      <c r="FA435">
        <v>20.3399</v>
      </c>
      <c r="FB435">
        <v>5.21849</v>
      </c>
      <c r="FC435">
        <v>12.0099</v>
      </c>
      <c r="FD435">
        <v>4.9891</v>
      </c>
      <c r="FE435">
        <v>3.28858</v>
      </c>
      <c r="FF435">
        <v>9999</v>
      </c>
      <c r="FG435">
        <v>9999</v>
      </c>
      <c r="FH435">
        <v>9999</v>
      </c>
      <c r="FI435">
        <v>999.9</v>
      </c>
      <c r="FJ435">
        <v>1.86753</v>
      </c>
      <c r="FK435">
        <v>1.86661</v>
      </c>
      <c r="FL435">
        <v>1.86604</v>
      </c>
      <c r="FM435">
        <v>1.866</v>
      </c>
      <c r="FN435">
        <v>1.86783</v>
      </c>
      <c r="FO435">
        <v>1.87027</v>
      </c>
      <c r="FP435">
        <v>1.86891</v>
      </c>
      <c r="FQ435">
        <v>1.8704</v>
      </c>
      <c r="FR435">
        <v>0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-3.116</v>
      </c>
      <c r="GF435">
        <v>-0.1281</v>
      </c>
      <c r="GG435">
        <v>-2.056217051124162</v>
      </c>
      <c r="GH435">
        <v>-0.003737517340571005</v>
      </c>
      <c r="GI435">
        <v>5.982085394622747E-07</v>
      </c>
      <c r="GJ435">
        <v>-1.391655459703326E-10</v>
      </c>
      <c r="GK435">
        <v>-0.1764639834609928</v>
      </c>
      <c r="GL435">
        <v>-0.02035982196881906</v>
      </c>
      <c r="GM435">
        <v>0.001568582532168705</v>
      </c>
      <c r="GN435">
        <v>-2.657820970413759E-05</v>
      </c>
      <c r="GO435">
        <v>3</v>
      </c>
      <c r="GP435">
        <v>2314</v>
      </c>
      <c r="GQ435">
        <v>1</v>
      </c>
      <c r="GR435">
        <v>27</v>
      </c>
      <c r="GS435">
        <v>5626.6</v>
      </c>
      <c r="GT435">
        <v>5626.5</v>
      </c>
      <c r="GU435">
        <v>0.725098</v>
      </c>
      <c r="GV435">
        <v>2.23877</v>
      </c>
      <c r="GW435">
        <v>1.39648</v>
      </c>
      <c r="GX435">
        <v>2.35229</v>
      </c>
      <c r="GY435">
        <v>1.49536</v>
      </c>
      <c r="GZ435">
        <v>2.48169</v>
      </c>
      <c r="HA435">
        <v>38.1593</v>
      </c>
      <c r="HB435">
        <v>24.0787</v>
      </c>
      <c r="HC435">
        <v>18</v>
      </c>
      <c r="HD435">
        <v>532.966</v>
      </c>
      <c r="HE435">
        <v>439.415</v>
      </c>
      <c r="HF435">
        <v>24.9406</v>
      </c>
      <c r="HG435">
        <v>28.1828</v>
      </c>
      <c r="HH435">
        <v>29.9993</v>
      </c>
      <c r="HI435">
        <v>28.2664</v>
      </c>
      <c r="HJ435">
        <v>28.22</v>
      </c>
      <c r="HK435">
        <v>14.535</v>
      </c>
      <c r="HL435">
        <v>24.8233</v>
      </c>
      <c r="HM435">
        <v>99.62990000000001</v>
      </c>
      <c r="HN435">
        <v>24.9513</v>
      </c>
      <c r="HO435">
        <v>245.613</v>
      </c>
      <c r="HP435">
        <v>23.5786</v>
      </c>
      <c r="HQ435">
        <v>100.886</v>
      </c>
      <c r="HR435">
        <v>100.774</v>
      </c>
    </row>
    <row r="436" spans="1:226">
      <c r="A436">
        <v>420</v>
      </c>
      <c r="B436">
        <v>1678819376</v>
      </c>
      <c r="C436">
        <v>9056.900000095367</v>
      </c>
      <c r="D436" t="s">
        <v>1202</v>
      </c>
      <c r="E436" t="s">
        <v>1203</v>
      </c>
      <c r="F436">
        <v>5</v>
      </c>
      <c r="G436" t="s">
        <v>1181</v>
      </c>
      <c r="H436" t="s">
        <v>354</v>
      </c>
      <c r="I436">
        <v>1678819368.160714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273.4799627945183</v>
      </c>
      <c r="AK436">
        <v>287.2227515151515</v>
      </c>
      <c r="AL436">
        <v>-3.36596689466425</v>
      </c>
      <c r="AM436">
        <v>64.4803993804981</v>
      </c>
      <c r="AN436">
        <f>(AP436 - AO436 + BO436*1E3/(8.314*(BQ436+273.15)) * AR436/BN436 * AQ436) * BN436/(100*BB436) * 1000/(1000 - AP436)</f>
        <v>0</v>
      </c>
      <c r="AO436">
        <v>23.55238056941104</v>
      </c>
      <c r="AP436">
        <v>23.97087878787878</v>
      </c>
      <c r="AQ436">
        <v>-2.104460392605655E-06</v>
      </c>
      <c r="AR436">
        <v>112.5684512557322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3.21</v>
      </c>
      <c r="BC436">
        <v>0.5</v>
      </c>
      <c r="BD436" t="s">
        <v>355</v>
      </c>
      <c r="BE436">
        <v>2</v>
      </c>
      <c r="BF436" t="b">
        <v>1</v>
      </c>
      <c r="BG436">
        <v>1678819368.160714</v>
      </c>
      <c r="BH436">
        <v>304.49075</v>
      </c>
      <c r="BI436">
        <v>283.2324285714286</v>
      </c>
      <c r="BJ436">
        <v>23.96925714285715</v>
      </c>
      <c r="BK436">
        <v>23.55422142857143</v>
      </c>
      <c r="BL436">
        <v>307.6441428571429</v>
      </c>
      <c r="BM436">
        <v>24.09739285714286</v>
      </c>
      <c r="BN436">
        <v>500.0868214285715</v>
      </c>
      <c r="BO436">
        <v>90.91351071428572</v>
      </c>
      <c r="BP436">
        <v>0.09994792142857142</v>
      </c>
      <c r="BQ436">
        <v>27.03255</v>
      </c>
      <c r="BR436">
        <v>27.45693571428571</v>
      </c>
      <c r="BS436">
        <v>999.9000000000002</v>
      </c>
      <c r="BT436">
        <v>0</v>
      </c>
      <c r="BU436">
        <v>0</v>
      </c>
      <c r="BV436">
        <v>10006.20178571429</v>
      </c>
      <c r="BW436">
        <v>0</v>
      </c>
      <c r="BX436">
        <v>7.010083928571428</v>
      </c>
      <c r="BY436">
        <v>21.25833571428571</v>
      </c>
      <c r="BZ436">
        <v>311.9683214285715</v>
      </c>
      <c r="CA436">
        <v>290.0646071428571</v>
      </c>
      <c r="CB436">
        <v>0.4150346785714287</v>
      </c>
      <c r="CC436">
        <v>283.2324285714286</v>
      </c>
      <c r="CD436">
        <v>23.55422142857143</v>
      </c>
      <c r="CE436">
        <v>2.179129642857143</v>
      </c>
      <c r="CF436">
        <v>2.141397142857143</v>
      </c>
      <c r="CG436">
        <v>18.80969642857143</v>
      </c>
      <c r="CH436">
        <v>18.5305</v>
      </c>
      <c r="CI436">
        <v>2000</v>
      </c>
      <c r="CJ436">
        <v>0.9800038571428571</v>
      </c>
      <c r="CK436">
        <v>0.01999624285714286</v>
      </c>
      <c r="CL436">
        <v>0</v>
      </c>
      <c r="CM436">
        <v>2.271092857142857</v>
      </c>
      <c r="CN436">
        <v>0</v>
      </c>
      <c r="CO436">
        <v>6537.2825</v>
      </c>
      <c r="CP436">
        <v>16749.48214285714</v>
      </c>
      <c r="CQ436">
        <v>38.11149999999999</v>
      </c>
      <c r="CR436">
        <v>39.08674999999999</v>
      </c>
      <c r="CS436">
        <v>38.2655</v>
      </c>
      <c r="CT436">
        <v>38.125</v>
      </c>
      <c r="CU436">
        <v>37.36825</v>
      </c>
      <c r="CV436">
        <v>1960.008571428572</v>
      </c>
      <c r="CW436">
        <v>39.99142857142857</v>
      </c>
      <c r="CX436">
        <v>0</v>
      </c>
      <c r="CY436">
        <v>1678819380.9</v>
      </c>
      <c r="CZ436">
        <v>0</v>
      </c>
      <c r="DA436">
        <v>0</v>
      </c>
      <c r="DB436" t="s">
        <v>356</v>
      </c>
      <c r="DC436">
        <v>1678481775.6</v>
      </c>
      <c r="DD436">
        <v>1678481780.6</v>
      </c>
      <c r="DE436">
        <v>0</v>
      </c>
      <c r="DF436">
        <v>1.339</v>
      </c>
      <c r="DG436">
        <v>0.082</v>
      </c>
      <c r="DH436">
        <v>-1.99</v>
      </c>
      <c r="DI436">
        <v>-0.032</v>
      </c>
      <c r="DJ436">
        <v>420</v>
      </c>
      <c r="DK436">
        <v>29</v>
      </c>
      <c r="DL436">
        <v>0.33</v>
      </c>
      <c r="DM436">
        <v>0.22</v>
      </c>
      <c r="DN436">
        <v>21.1579875</v>
      </c>
      <c r="DO436">
        <v>1.89078461538462</v>
      </c>
      <c r="DP436">
        <v>0.1865231073989226</v>
      </c>
      <c r="DQ436">
        <v>0</v>
      </c>
      <c r="DR436">
        <v>0.4139486000000001</v>
      </c>
      <c r="DS436">
        <v>0.02621297560975487</v>
      </c>
      <c r="DT436">
        <v>0.002701420994587844</v>
      </c>
      <c r="DU436">
        <v>1</v>
      </c>
      <c r="DV436">
        <v>1</v>
      </c>
      <c r="DW436">
        <v>2</v>
      </c>
      <c r="DX436" t="s">
        <v>357</v>
      </c>
      <c r="DY436">
        <v>2.9809</v>
      </c>
      <c r="DZ436">
        <v>2.71569</v>
      </c>
      <c r="EA436">
        <v>0.0687729</v>
      </c>
      <c r="EB436">
        <v>0.06309720000000001</v>
      </c>
      <c r="EC436">
        <v>0.107652</v>
      </c>
      <c r="ED436">
        <v>0.104171</v>
      </c>
      <c r="EE436">
        <v>29546.1</v>
      </c>
      <c r="EF436">
        <v>29828.1</v>
      </c>
      <c r="EG436">
        <v>29498.4</v>
      </c>
      <c r="EH436">
        <v>29450.4</v>
      </c>
      <c r="EI436">
        <v>34877.4</v>
      </c>
      <c r="EJ436">
        <v>35055.3</v>
      </c>
      <c r="EK436">
        <v>41559.9</v>
      </c>
      <c r="EL436">
        <v>41956.7</v>
      </c>
      <c r="EM436">
        <v>1.95487</v>
      </c>
      <c r="EN436">
        <v>1.87935</v>
      </c>
      <c r="EO436">
        <v>0.087142</v>
      </c>
      <c r="EP436">
        <v>0</v>
      </c>
      <c r="EQ436">
        <v>26.0218</v>
      </c>
      <c r="ER436">
        <v>999.9</v>
      </c>
      <c r="ES436">
        <v>51.4</v>
      </c>
      <c r="ET436">
        <v>33</v>
      </c>
      <c r="EU436">
        <v>28.5612</v>
      </c>
      <c r="EV436">
        <v>62.4655</v>
      </c>
      <c r="EW436">
        <v>32.1595</v>
      </c>
      <c r="EX436">
        <v>1</v>
      </c>
      <c r="EY436">
        <v>0.0496418</v>
      </c>
      <c r="EZ436">
        <v>0.429161</v>
      </c>
      <c r="FA436">
        <v>20.34</v>
      </c>
      <c r="FB436">
        <v>5.21804</v>
      </c>
      <c r="FC436">
        <v>12.0099</v>
      </c>
      <c r="FD436">
        <v>4.98895</v>
      </c>
      <c r="FE436">
        <v>3.28858</v>
      </c>
      <c r="FF436">
        <v>9999</v>
      </c>
      <c r="FG436">
        <v>9999</v>
      </c>
      <c r="FH436">
        <v>9999</v>
      </c>
      <c r="FI436">
        <v>999.9</v>
      </c>
      <c r="FJ436">
        <v>1.86757</v>
      </c>
      <c r="FK436">
        <v>1.86663</v>
      </c>
      <c r="FL436">
        <v>1.86604</v>
      </c>
      <c r="FM436">
        <v>1.866</v>
      </c>
      <c r="FN436">
        <v>1.86783</v>
      </c>
      <c r="FO436">
        <v>1.87027</v>
      </c>
      <c r="FP436">
        <v>1.86895</v>
      </c>
      <c r="FQ436">
        <v>1.87042</v>
      </c>
      <c r="FR436">
        <v>0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-3.065</v>
      </c>
      <c r="GF436">
        <v>-0.1282</v>
      </c>
      <c r="GG436">
        <v>-2.056217051124162</v>
      </c>
      <c r="GH436">
        <v>-0.003737517340571005</v>
      </c>
      <c r="GI436">
        <v>5.982085394622747E-07</v>
      </c>
      <c r="GJ436">
        <v>-1.391655459703326E-10</v>
      </c>
      <c r="GK436">
        <v>-0.1764639834609928</v>
      </c>
      <c r="GL436">
        <v>-0.02035982196881906</v>
      </c>
      <c r="GM436">
        <v>0.001568582532168705</v>
      </c>
      <c r="GN436">
        <v>-2.657820970413759E-05</v>
      </c>
      <c r="GO436">
        <v>3</v>
      </c>
      <c r="GP436">
        <v>2314</v>
      </c>
      <c r="GQ436">
        <v>1</v>
      </c>
      <c r="GR436">
        <v>27</v>
      </c>
      <c r="GS436">
        <v>5626.7</v>
      </c>
      <c r="GT436">
        <v>5626.6</v>
      </c>
      <c r="GU436">
        <v>0.697021</v>
      </c>
      <c r="GV436">
        <v>2.24609</v>
      </c>
      <c r="GW436">
        <v>1.39648</v>
      </c>
      <c r="GX436">
        <v>2.34497</v>
      </c>
      <c r="GY436">
        <v>1.49536</v>
      </c>
      <c r="GZ436">
        <v>2.50854</v>
      </c>
      <c r="HA436">
        <v>38.1593</v>
      </c>
      <c r="HB436">
        <v>24.07</v>
      </c>
      <c r="HC436">
        <v>18</v>
      </c>
      <c r="HD436">
        <v>533.008</v>
      </c>
      <c r="HE436">
        <v>439.395</v>
      </c>
      <c r="HF436">
        <v>24.9655</v>
      </c>
      <c r="HG436">
        <v>28.1715</v>
      </c>
      <c r="HH436">
        <v>29.9993</v>
      </c>
      <c r="HI436">
        <v>28.2561</v>
      </c>
      <c r="HJ436">
        <v>28.2112</v>
      </c>
      <c r="HK436">
        <v>13.838</v>
      </c>
      <c r="HL436">
        <v>24.8233</v>
      </c>
      <c r="HM436">
        <v>99.62990000000001</v>
      </c>
      <c r="HN436">
        <v>24.9829</v>
      </c>
      <c r="HO436">
        <v>232.247</v>
      </c>
      <c r="HP436">
        <v>23.5747</v>
      </c>
      <c r="HQ436">
        <v>100.888</v>
      </c>
      <c r="HR436">
        <v>100.776</v>
      </c>
    </row>
    <row r="437" spans="1:226">
      <c r="A437">
        <v>421</v>
      </c>
      <c r="B437">
        <v>1678819381.5</v>
      </c>
      <c r="C437">
        <v>9062.400000095367</v>
      </c>
      <c r="D437" t="s">
        <v>1204</v>
      </c>
      <c r="E437" t="s">
        <v>1205</v>
      </c>
      <c r="F437">
        <v>5</v>
      </c>
      <c r="G437" t="s">
        <v>1181</v>
      </c>
      <c r="H437" t="s">
        <v>354</v>
      </c>
      <c r="I437">
        <v>1678819373.732143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254.8429424447378</v>
      </c>
      <c r="AK437">
        <v>268.7256121212121</v>
      </c>
      <c r="AL437">
        <v>-3.362020039561778</v>
      </c>
      <c r="AM437">
        <v>64.4803993804981</v>
      </c>
      <c r="AN437">
        <f>(AP437 - AO437 + BO437*1E3/(8.314*(BQ437+273.15)) * AR437/BN437 * AQ437) * BN437/(100*BB437) * 1000/(1000 - AP437)</f>
        <v>0</v>
      </c>
      <c r="AO437">
        <v>23.55035261239104</v>
      </c>
      <c r="AP437">
        <v>23.97282545454545</v>
      </c>
      <c r="AQ437">
        <v>4.394851043909949E-06</v>
      </c>
      <c r="AR437">
        <v>112.5684512557322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3.21</v>
      </c>
      <c r="BC437">
        <v>0.5</v>
      </c>
      <c r="BD437" t="s">
        <v>355</v>
      </c>
      <c r="BE437">
        <v>2</v>
      </c>
      <c r="BF437" t="b">
        <v>1</v>
      </c>
      <c r="BG437">
        <v>1678819373.732143</v>
      </c>
      <c r="BH437">
        <v>286.165</v>
      </c>
      <c r="BI437">
        <v>264.7722142857143</v>
      </c>
      <c r="BJ437">
        <v>23.97076428571429</v>
      </c>
      <c r="BK437">
        <v>23.552525</v>
      </c>
      <c r="BL437">
        <v>289.2555357142857</v>
      </c>
      <c r="BM437">
        <v>24.09888928571428</v>
      </c>
      <c r="BN437">
        <v>500.0840714285715</v>
      </c>
      <c r="BO437">
        <v>90.91419642857144</v>
      </c>
      <c r="BP437">
        <v>0.09997254642857142</v>
      </c>
      <c r="BQ437">
        <v>27.0331</v>
      </c>
      <c r="BR437">
        <v>27.45328928571429</v>
      </c>
      <c r="BS437">
        <v>999.9000000000002</v>
      </c>
      <c r="BT437">
        <v>0</v>
      </c>
      <c r="BU437">
        <v>0</v>
      </c>
      <c r="BV437">
        <v>10001.27214285714</v>
      </c>
      <c r="BW437">
        <v>0</v>
      </c>
      <c r="BX437">
        <v>7.013847499999999</v>
      </c>
      <c r="BY437">
        <v>21.39280357142857</v>
      </c>
      <c r="BZ437">
        <v>293.193</v>
      </c>
      <c r="CA437">
        <v>271.1585714285715</v>
      </c>
      <c r="CB437">
        <v>0.4182332857142858</v>
      </c>
      <c r="CC437">
        <v>264.7722142857143</v>
      </c>
      <c r="CD437">
        <v>23.552525</v>
      </c>
      <c r="CE437">
        <v>2.179283214285714</v>
      </c>
      <c r="CF437">
        <v>2.141258928571429</v>
      </c>
      <c r="CG437">
        <v>18.810825</v>
      </c>
      <c r="CH437">
        <v>18.529475</v>
      </c>
      <c r="CI437">
        <v>1999.984642857143</v>
      </c>
      <c r="CJ437">
        <v>0.9800038571428571</v>
      </c>
      <c r="CK437">
        <v>0.01999624285714286</v>
      </c>
      <c r="CL437">
        <v>0</v>
      </c>
      <c r="CM437">
        <v>2.352453571428572</v>
      </c>
      <c r="CN437">
        <v>0</v>
      </c>
      <c r="CO437">
        <v>6537.287142857143</v>
      </c>
      <c r="CP437">
        <v>16749.37142857143</v>
      </c>
      <c r="CQ437">
        <v>38.08899999999999</v>
      </c>
      <c r="CR437">
        <v>39.0665</v>
      </c>
      <c r="CS437">
        <v>38.25</v>
      </c>
      <c r="CT437">
        <v>38.125</v>
      </c>
      <c r="CU437">
        <v>37.34575</v>
      </c>
      <c r="CV437">
        <v>1959.994285714286</v>
      </c>
      <c r="CW437">
        <v>39.99035714285714</v>
      </c>
      <c r="CX437">
        <v>0</v>
      </c>
      <c r="CY437">
        <v>1678819386.9</v>
      </c>
      <c r="CZ437">
        <v>0</v>
      </c>
      <c r="DA437">
        <v>0</v>
      </c>
      <c r="DB437" t="s">
        <v>356</v>
      </c>
      <c r="DC437">
        <v>1678481775.6</v>
      </c>
      <c r="DD437">
        <v>1678481780.6</v>
      </c>
      <c r="DE437">
        <v>0</v>
      </c>
      <c r="DF437">
        <v>1.339</v>
      </c>
      <c r="DG437">
        <v>0.082</v>
      </c>
      <c r="DH437">
        <v>-1.99</v>
      </c>
      <c r="DI437">
        <v>-0.032</v>
      </c>
      <c r="DJ437">
        <v>420</v>
      </c>
      <c r="DK437">
        <v>29</v>
      </c>
      <c r="DL437">
        <v>0.33</v>
      </c>
      <c r="DM437">
        <v>0.22</v>
      </c>
      <c r="DN437">
        <v>21.31074146341463</v>
      </c>
      <c r="DO437">
        <v>1.423172822299626</v>
      </c>
      <c r="DP437">
        <v>0.1434712684343143</v>
      </c>
      <c r="DQ437">
        <v>0</v>
      </c>
      <c r="DR437">
        <v>0.4163334390243903</v>
      </c>
      <c r="DS437">
        <v>0.03426315679442463</v>
      </c>
      <c r="DT437">
        <v>0.00344434532735712</v>
      </c>
      <c r="DU437">
        <v>1</v>
      </c>
      <c r="DV437">
        <v>1</v>
      </c>
      <c r="DW437">
        <v>2</v>
      </c>
      <c r="DX437" t="s">
        <v>357</v>
      </c>
      <c r="DY437">
        <v>2.98102</v>
      </c>
      <c r="DZ437">
        <v>2.71552</v>
      </c>
      <c r="EA437">
        <v>0.0650437</v>
      </c>
      <c r="EB437">
        <v>0.059267</v>
      </c>
      <c r="EC437">
        <v>0.107661</v>
      </c>
      <c r="ED437">
        <v>0.104169</v>
      </c>
      <c r="EE437">
        <v>29665.6</v>
      </c>
      <c r="EF437">
        <v>29950.3</v>
      </c>
      <c r="EG437">
        <v>29499.5</v>
      </c>
      <c r="EH437">
        <v>29450.7</v>
      </c>
      <c r="EI437">
        <v>34878</v>
      </c>
      <c r="EJ437">
        <v>35055.8</v>
      </c>
      <c r="EK437">
        <v>41561.2</v>
      </c>
      <c r="EL437">
        <v>41957.3</v>
      </c>
      <c r="EM437">
        <v>1.9553</v>
      </c>
      <c r="EN437">
        <v>1.87952</v>
      </c>
      <c r="EO437">
        <v>0.0874028</v>
      </c>
      <c r="EP437">
        <v>0</v>
      </c>
      <c r="EQ437">
        <v>26.0154</v>
      </c>
      <c r="ER437">
        <v>999.9</v>
      </c>
      <c r="ES437">
        <v>51.4</v>
      </c>
      <c r="ET437">
        <v>33</v>
      </c>
      <c r="EU437">
        <v>28.5647</v>
      </c>
      <c r="EV437">
        <v>62.9255</v>
      </c>
      <c r="EW437">
        <v>32.0192</v>
      </c>
      <c r="EX437">
        <v>1</v>
      </c>
      <c r="EY437">
        <v>0.0487373</v>
      </c>
      <c r="EZ437">
        <v>0.378162</v>
      </c>
      <c r="FA437">
        <v>20.34</v>
      </c>
      <c r="FB437">
        <v>5.21834</v>
      </c>
      <c r="FC437">
        <v>12.0099</v>
      </c>
      <c r="FD437">
        <v>4.9891</v>
      </c>
      <c r="FE437">
        <v>3.28865</v>
      </c>
      <c r="FF437">
        <v>9999</v>
      </c>
      <c r="FG437">
        <v>9999</v>
      </c>
      <c r="FH437">
        <v>9999</v>
      </c>
      <c r="FI437">
        <v>999.9</v>
      </c>
      <c r="FJ437">
        <v>1.86757</v>
      </c>
      <c r="FK437">
        <v>1.86662</v>
      </c>
      <c r="FL437">
        <v>1.86607</v>
      </c>
      <c r="FM437">
        <v>1.866</v>
      </c>
      <c r="FN437">
        <v>1.86783</v>
      </c>
      <c r="FO437">
        <v>1.87027</v>
      </c>
      <c r="FP437">
        <v>1.86892</v>
      </c>
      <c r="FQ437">
        <v>1.87041</v>
      </c>
      <c r="FR437">
        <v>0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-3.003</v>
      </c>
      <c r="GF437">
        <v>-0.1281</v>
      </c>
      <c r="GG437">
        <v>-2.056217051124162</v>
      </c>
      <c r="GH437">
        <v>-0.003737517340571005</v>
      </c>
      <c r="GI437">
        <v>5.982085394622747E-07</v>
      </c>
      <c r="GJ437">
        <v>-1.391655459703326E-10</v>
      </c>
      <c r="GK437">
        <v>-0.1764639834609928</v>
      </c>
      <c r="GL437">
        <v>-0.02035982196881906</v>
      </c>
      <c r="GM437">
        <v>0.001568582532168705</v>
      </c>
      <c r="GN437">
        <v>-2.657820970413759E-05</v>
      </c>
      <c r="GO437">
        <v>3</v>
      </c>
      <c r="GP437">
        <v>2314</v>
      </c>
      <c r="GQ437">
        <v>1</v>
      </c>
      <c r="GR437">
        <v>27</v>
      </c>
      <c r="GS437">
        <v>5626.8</v>
      </c>
      <c r="GT437">
        <v>5626.7</v>
      </c>
      <c r="GU437">
        <v>0.653076</v>
      </c>
      <c r="GV437">
        <v>2.24365</v>
      </c>
      <c r="GW437">
        <v>1.39648</v>
      </c>
      <c r="GX437">
        <v>2.34741</v>
      </c>
      <c r="GY437">
        <v>1.49536</v>
      </c>
      <c r="GZ437">
        <v>2.53052</v>
      </c>
      <c r="HA437">
        <v>38.1593</v>
      </c>
      <c r="HB437">
        <v>24.07</v>
      </c>
      <c r="HC437">
        <v>18</v>
      </c>
      <c r="HD437">
        <v>533.202</v>
      </c>
      <c r="HE437">
        <v>439.421</v>
      </c>
      <c r="HF437">
        <v>25.001</v>
      </c>
      <c r="HG437">
        <v>28.1588</v>
      </c>
      <c r="HH437">
        <v>29.9993</v>
      </c>
      <c r="HI437">
        <v>28.2456</v>
      </c>
      <c r="HJ437">
        <v>28.2006</v>
      </c>
      <c r="HK437">
        <v>13.0879</v>
      </c>
      <c r="HL437">
        <v>24.8233</v>
      </c>
      <c r="HM437">
        <v>99.62990000000001</v>
      </c>
      <c r="HN437">
        <v>25.0186</v>
      </c>
      <c r="HO437">
        <v>212.212</v>
      </c>
      <c r="HP437">
        <v>23.573</v>
      </c>
      <c r="HQ437">
        <v>100.891</v>
      </c>
      <c r="HR437">
        <v>100.778</v>
      </c>
    </row>
    <row r="438" spans="1:226">
      <c r="A438">
        <v>422</v>
      </c>
      <c r="B438">
        <v>1678819386</v>
      </c>
      <c r="C438">
        <v>9066.900000095367</v>
      </c>
      <c r="D438" t="s">
        <v>1206</v>
      </c>
      <c r="E438" t="s">
        <v>1207</v>
      </c>
      <c r="F438">
        <v>5</v>
      </c>
      <c r="G438" t="s">
        <v>1181</v>
      </c>
      <c r="H438" t="s">
        <v>354</v>
      </c>
      <c r="I438">
        <v>1678819378.178571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239.511970636106</v>
      </c>
      <c r="AK438">
        <v>253.4799151515151</v>
      </c>
      <c r="AL438">
        <v>-3.393356432988378</v>
      </c>
      <c r="AM438">
        <v>64.4803993804981</v>
      </c>
      <c r="AN438">
        <f>(AP438 - AO438 + BO438*1E3/(8.314*(BQ438+273.15)) * AR438/BN438 * AQ438) * BN438/(100*BB438) * 1000/(1000 - AP438)</f>
        <v>0</v>
      </c>
      <c r="AO438">
        <v>23.55003394420487</v>
      </c>
      <c r="AP438">
        <v>23.97510909090909</v>
      </c>
      <c r="AQ438">
        <v>3.135941733775485E-07</v>
      </c>
      <c r="AR438">
        <v>112.5684512557322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3.21</v>
      </c>
      <c r="BC438">
        <v>0.5</v>
      </c>
      <c r="BD438" t="s">
        <v>355</v>
      </c>
      <c r="BE438">
        <v>2</v>
      </c>
      <c r="BF438" t="b">
        <v>1</v>
      </c>
      <c r="BG438">
        <v>1678819378.178571</v>
      </c>
      <c r="BH438">
        <v>271.5346785714286</v>
      </c>
      <c r="BI438">
        <v>250.0415357142857</v>
      </c>
      <c r="BJ438">
        <v>23.97247857142857</v>
      </c>
      <c r="BK438">
        <v>23.55143571428571</v>
      </c>
      <c r="BL438">
        <v>274.5748214285715</v>
      </c>
      <c r="BM438">
        <v>24.10058571428572</v>
      </c>
      <c r="BN438">
        <v>500.0717142857143</v>
      </c>
      <c r="BO438">
        <v>90.91434642857143</v>
      </c>
      <c r="BP438">
        <v>0.09997429642857143</v>
      </c>
      <c r="BQ438">
        <v>27.03400357142857</v>
      </c>
      <c r="BR438">
        <v>27.45060357142857</v>
      </c>
      <c r="BS438">
        <v>999.9000000000002</v>
      </c>
      <c r="BT438">
        <v>0</v>
      </c>
      <c r="BU438">
        <v>0</v>
      </c>
      <c r="BV438">
        <v>10000.66607142857</v>
      </c>
      <c r="BW438">
        <v>0</v>
      </c>
      <c r="BX438">
        <v>7.015854285714284</v>
      </c>
      <c r="BY438">
        <v>21.49314642857143</v>
      </c>
      <c r="BZ438">
        <v>278.2038571428571</v>
      </c>
      <c r="CA438">
        <v>256.0722857142857</v>
      </c>
      <c r="CB438">
        <v>0.4210404642857143</v>
      </c>
      <c r="CC438">
        <v>250.0415357142857</v>
      </c>
      <c r="CD438">
        <v>23.55143571428571</v>
      </c>
      <c r="CE438">
        <v>2.179443571428572</v>
      </c>
      <c r="CF438">
        <v>2.141163571428571</v>
      </c>
      <c r="CG438">
        <v>18.81199642857143</v>
      </c>
      <c r="CH438">
        <v>18.52876428571428</v>
      </c>
      <c r="CI438">
        <v>1999.988571428572</v>
      </c>
      <c r="CJ438">
        <v>0.9800037499999998</v>
      </c>
      <c r="CK438">
        <v>0.01999635</v>
      </c>
      <c r="CL438">
        <v>0</v>
      </c>
      <c r="CM438">
        <v>2.359410714285715</v>
      </c>
      <c r="CN438">
        <v>0</v>
      </c>
      <c r="CO438">
        <v>6537.435357142857</v>
      </c>
      <c r="CP438">
        <v>16749.4</v>
      </c>
      <c r="CQ438">
        <v>38.07324999999999</v>
      </c>
      <c r="CR438">
        <v>39.0665</v>
      </c>
      <c r="CS438">
        <v>38.25</v>
      </c>
      <c r="CT438">
        <v>38.12275</v>
      </c>
      <c r="CU438">
        <v>37.32774999999999</v>
      </c>
      <c r="CV438">
        <v>1959.998214285714</v>
      </c>
      <c r="CW438">
        <v>39.99035714285714</v>
      </c>
      <c r="CX438">
        <v>0</v>
      </c>
      <c r="CY438">
        <v>1678819391.1</v>
      </c>
      <c r="CZ438">
        <v>0</v>
      </c>
      <c r="DA438">
        <v>0</v>
      </c>
      <c r="DB438" t="s">
        <v>356</v>
      </c>
      <c r="DC438">
        <v>1678481775.6</v>
      </c>
      <c r="DD438">
        <v>1678481780.6</v>
      </c>
      <c r="DE438">
        <v>0</v>
      </c>
      <c r="DF438">
        <v>1.339</v>
      </c>
      <c r="DG438">
        <v>0.082</v>
      </c>
      <c r="DH438">
        <v>-1.99</v>
      </c>
      <c r="DI438">
        <v>-0.032</v>
      </c>
      <c r="DJ438">
        <v>420</v>
      </c>
      <c r="DK438">
        <v>29</v>
      </c>
      <c r="DL438">
        <v>0.33</v>
      </c>
      <c r="DM438">
        <v>0.22</v>
      </c>
      <c r="DN438">
        <v>21.43822682926829</v>
      </c>
      <c r="DO438">
        <v>1.372670383275274</v>
      </c>
      <c r="DP438">
        <v>0.1387109523598645</v>
      </c>
      <c r="DQ438">
        <v>0</v>
      </c>
      <c r="DR438">
        <v>0.4192825121951219</v>
      </c>
      <c r="DS438">
        <v>0.03744815331010382</v>
      </c>
      <c r="DT438">
        <v>0.003722481752298156</v>
      </c>
      <c r="DU438">
        <v>1</v>
      </c>
      <c r="DV438">
        <v>1</v>
      </c>
      <c r="DW438">
        <v>2</v>
      </c>
      <c r="DX438" t="s">
        <v>357</v>
      </c>
      <c r="DY438">
        <v>2.981</v>
      </c>
      <c r="DZ438">
        <v>2.71556</v>
      </c>
      <c r="EA438">
        <v>0.0618935</v>
      </c>
      <c r="EB438">
        <v>0.0560362</v>
      </c>
      <c r="EC438">
        <v>0.107666</v>
      </c>
      <c r="ED438">
        <v>0.104165</v>
      </c>
      <c r="EE438">
        <v>29765.7</v>
      </c>
      <c r="EF438">
        <v>30053.8</v>
      </c>
      <c r="EG438">
        <v>29499.6</v>
      </c>
      <c r="EH438">
        <v>29451.2</v>
      </c>
      <c r="EI438">
        <v>34878.1</v>
      </c>
      <c r="EJ438">
        <v>35056.4</v>
      </c>
      <c r="EK438">
        <v>41561.6</v>
      </c>
      <c r="EL438">
        <v>41958</v>
      </c>
      <c r="EM438">
        <v>1.9552</v>
      </c>
      <c r="EN438">
        <v>1.87985</v>
      </c>
      <c r="EO438">
        <v>0.0893883</v>
      </c>
      <c r="EP438">
        <v>0</v>
      </c>
      <c r="EQ438">
        <v>26.0092</v>
      </c>
      <c r="ER438">
        <v>999.9</v>
      </c>
      <c r="ES438">
        <v>51.4</v>
      </c>
      <c r="ET438">
        <v>33</v>
      </c>
      <c r="EU438">
        <v>28.5656</v>
      </c>
      <c r="EV438">
        <v>63.0855</v>
      </c>
      <c r="EW438">
        <v>32.1795</v>
      </c>
      <c r="EX438">
        <v>1</v>
      </c>
      <c r="EY438">
        <v>0.0478379</v>
      </c>
      <c r="EZ438">
        <v>0.340621</v>
      </c>
      <c r="FA438">
        <v>20.3402</v>
      </c>
      <c r="FB438">
        <v>5.21879</v>
      </c>
      <c r="FC438">
        <v>12.0099</v>
      </c>
      <c r="FD438">
        <v>4.98915</v>
      </c>
      <c r="FE438">
        <v>3.28865</v>
      </c>
      <c r="FF438">
        <v>9999</v>
      </c>
      <c r="FG438">
        <v>9999</v>
      </c>
      <c r="FH438">
        <v>9999</v>
      </c>
      <c r="FI438">
        <v>999.9</v>
      </c>
      <c r="FJ438">
        <v>1.86755</v>
      </c>
      <c r="FK438">
        <v>1.86661</v>
      </c>
      <c r="FL438">
        <v>1.86604</v>
      </c>
      <c r="FM438">
        <v>1.866</v>
      </c>
      <c r="FN438">
        <v>1.86783</v>
      </c>
      <c r="FO438">
        <v>1.87027</v>
      </c>
      <c r="FP438">
        <v>1.86894</v>
      </c>
      <c r="FQ438">
        <v>1.8704</v>
      </c>
      <c r="FR438">
        <v>0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-2.951</v>
      </c>
      <c r="GF438">
        <v>-0.1281</v>
      </c>
      <c r="GG438">
        <v>-2.056217051124162</v>
      </c>
      <c r="GH438">
        <v>-0.003737517340571005</v>
      </c>
      <c r="GI438">
        <v>5.982085394622747E-07</v>
      </c>
      <c r="GJ438">
        <v>-1.391655459703326E-10</v>
      </c>
      <c r="GK438">
        <v>-0.1764639834609928</v>
      </c>
      <c r="GL438">
        <v>-0.02035982196881906</v>
      </c>
      <c r="GM438">
        <v>0.001568582532168705</v>
      </c>
      <c r="GN438">
        <v>-2.657820970413759E-05</v>
      </c>
      <c r="GO438">
        <v>3</v>
      </c>
      <c r="GP438">
        <v>2314</v>
      </c>
      <c r="GQ438">
        <v>1</v>
      </c>
      <c r="GR438">
        <v>27</v>
      </c>
      <c r="GS438">
        <v>5626.8</v>
      </c>
      <c r="GT438">
        <v>5626.8</v>
      </c>
      <c r="GU438">
        <v>0.625</v>
      </c>
      <c r="GV438">
        <v>2.25342</v>
      </c>
      <c r="GW438">
        <v>1.39771</v>
      </c>
      <c r="GX438">
        <v>2.34619</v>
      </c>
      <c r="GY438">
        <v>1.49536</v>
      </c>
      <c r="GZ438">
        <v>2.45483</v>
      </c>
      <c r="HA438">
        <v>38.1593</v>
      </c>
      <c r="HB438">
        <v>24.07</v>
      </c>
      <c r="HC438">
        <v>18</v>
      </c>
      <c r="HD438">
        <v>533.051</v>
      </c>
      <c r="HE438">
        <v>439.552</v>
      </c>
      <c r="HF438">
        <v>25.0344</v>
      </c>
      <c r="HG438">
        <v>28.1475</v>
      </c>
      <c r="HH438">
        <v>29.9992</v>
      </c>
      <c r="HI438">
        <v>28.2363</v>
      </c>
      <c r="HJ438">
        <v>28.1916</v>
      </c>
      <c r="HK438">
        <v>12.3798</v>
      </c>
      <c r="HL438">
        <v>24.8233</v>
      </c>
      <c r="HM438">
        <v>99.62990000000001</v>
      </c>
      <c r="HN438">
        <v>25.0557</v>
      </c>
      <c r="HO438">
        <v>198.85</v>
      </c>
      <c r="HP438">
        <v>23.5733</v>
      </c>
      <c r="HQ438">
        <v>100.892</v>
      </c>
      <c r="HR438">
        <v>100.779</v>
      </c>
    </row>
    <row r="439" spans="1:226">
      <c r="A439">
        <v>423</v>
      </c>
      <c r="B439">
        <v>1678819391</v>
      </c>
      <c r="C439">
        <v>9071.900000095367</v>
      </c>
      <c r="D439" t="s">
        <v>1208</v>
      </c>
      <c r="E439" t="s">
        <v>1209</v>
      </c>
      <c r="F439">
        <v>5</v>
      </c>
      <c r="G439" t="s">
        <v>1181</v>
      </c>
      <c r="H439" t="s">
        <v>354</v>
      </c>
      <c r="I439">
        <v>1678819383.481482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222.599592033945</v>
      </c>
      <c r="AK439">
        <v>236.613612121212</v>
      </c>
      <c r="AL439">
        <v>-3.368579195414965</v>
      </c>
      <c r="AM439">
        <v>64.4803993804981</v>
      </c>
      <c r="AN439">
        <f>(AP439 - AO439 + BO439*1E3/(8.314*(BQ439+273.15)) * AR439/BN439 * AQ439) * BN439/(100*BB439) * 1000/(1000 - AP439)</f>
        <v>0</v>
      </c>
      <c r="AO439">
        <v>23.54658534464077</v>
      </c>
      <c r="AP439">
        <v>23.97862606060605</v>
      </c>
      <c r="AQ439">
        <v>1.350973145057792E-05</v>
      </c>
      <c r="AR439">
        <v>112.5684512557322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3.21</v>
      </c>
      <c r="BC439">
        <v>0.5</v>
      </c>
      <c r="BD439" t="s">
        <v>355</v>
      </c>
      <c r="BE439">
        <v>2</v>
      </c>
      <c r="BF439" t="b">
        <v>1</v>
      </c>
      <c r="BG439">
        <v>1678819383.481482</v>
      </c>
      <c r="BH439">
        <v>254.0727777777778</v>
      </c>
      <c r="BI439">
        <v>232.4724074074074</v>
      </c>
      <c r="BJ439">
        <v>23.97429259259259</v>
      </c>
      <c r="BK439">
        <v>23.54946296296296</v>
      </c>
      <c r="BL439">
        <v>257.0524814814814</v>
      </c>
      <c r="BM439">
        <v>24.10238148148148</v>
      </c>
      <c r="BN439">
        <v>500.0747037037038</v>
      </c>
      <c r="BO439">
        <v>90.9128888888889</v>
      </c>
      <c r="BP439">
        <v>0.09996535185185185</v>
      </c>
      <c r="BQ439">
        <v>27.03492962962963</v>
      </c>
      <c r="BR439">
        <v>27.45785925925926</v>
      </c>
      <c r="BS439">
        <v>999.9000000000001</v>
      </c>
      <c r="BT439">
        <v>0</v>
      </c>
      <c r="BU439">
        <v>0</v>
      </c>
      <c r="BV439">
        <v>10000.34</v>
      </c>
      <c r="BW439">
        <v>0</v>
      </c>
      <c r="BX439">
        <v>7.024639259259259</v>
      </c>
      <c r="BY439">
        <v>21.60040370370371</v>
      </c>
      <c r="BZ439">
        <v>260.3135925925926</v>
      </c>
      <c r="CA439">
        <v>238.079</v>
      </c>
      <c r="CB439">
        <v>0.4248246666666666</v>
      </c>
      <c r="CC439">
        <v>232.4724074074074</v>
      </c>
      <c r="CD439">
        <v>23.54946296296296</v>
      </c>
      <c r="CE439">
        <v>2.179573703703704</v>
      </c>
      <c r="CF439">
        <v>2.140950370370371</v>
      </c>
      <c r="CG439">
        <v>18.81295185185185</v>
      </c>
      <c r="CH439">
        <v>18.52717407407407</v>
      </c>
      <c r="CI439">
        <v>1999.994074074074</v>
      </c>
      <c r="CJ439">
        <v>0.9800036666666665</v>
      </c>
      <c r="CK439">
        <v>0.01999643333333333</v>
      </c>
      <c r="CL439">
        <v>0</v>
      </c>
      <c r="CM439">
        <v>2.32787037037037</v>
      </c>
      <c r="CN439">
        <v>0</v>
      </c>
      <c r="CO439">
        <v>6537.688518518519</v>
      </c>
      <c r="CP439">
        <v>16749.45185185185</v>
      </c>
      <c r="CQ439">
        <v>38.062</v>
      </c>
      <c r="CR439">
        <v>39.0574074074074</v>
      </c>
      <c r="CS439">
        <v>38.229</v>
      </c>
      <c r="CT439">
        <v>38.10633333333333</v>
      </c>
      <c r="CU439">
        <v>37.312</v>
      </c>
      <c r="CV439">
        <v>1960.003703703703</v>
      </c>
      <c r="CW439">
        <v>39.99037037037037</v>
      </c>
      <c r="CX439">
        <v>0</v>
      </c>
      <c r="CY439">
        <v>1678819395.9</v>
      </c>
      <c r="CZ439">
        <v>0</v>
      </c>
      <c r="DA439">
        <v>0</v>
      </c>
      <c r="DB439" t="s">
        <v>356</v>
      </c>
      <c r="DC439">
        <v>1678481775.6</v>
      </c>
      <c r="DD439">
        <v>1678481780.6</v>
      </c>
      <c r="DE439">
        <v>0</v>
      </c>
      <c r="DF439">
        <v>1.339</v>
      </c>
      <c r="DG439">
        <v>0.082</v>
      </c>
      <c r="DH439">
        <v>-1.99</v>
      </c>
      <c r="DI439">
        <v>-0.032</v>
      </c>
      <c r="DJ439">
        <v>420</v>
      </c>
      <c r="DK439">
        <v>29</v>
      </c>
      <c r="DL439">
        <v>0.33</v>
      </c>
      <c r="DM439">
        <v>0.22</v>
      </c>
      <c r="DN439">
        <v>21.51261463414634</v>
      </c>
      <c r="DO439">
        <v>1.202954006968681</v>
      </c>
      <c r="DP439">
        <v>0.124802950170289</v>
      </c>
      <c r="DQ439">
        <v>0</v>
      </c>
      <c r="DR439">
        <v>0.4220699999999999</v>
      </c>
      <c r="DS439">
        <v>0.03977337282230047</v>
      </c>
      <c r="DT439">
        <v>0.003989198739767907</v>
      </c>
      <c r="DU439">
        <v>1</v>
      </c>
      <c r="DV439">
        <v>1</v>
      </c>
      <c r="DW439">
        <v>2</v>
      </c>
      <c r="DX439" t="s">
        <v>357</v>
      </c>
      <c r="DY439">
        <v>2.98122</v>
      </c>
      <c r="DZ439">
        <v>2.71571</v>
      </c>
      <c r="EA439">
        <v>0.0583313</v>
      </c>
      <c r="EB439">
        <v>0.0523549</v>
      </c>
      <c r="EC439">
        <v>0.107679</v>
      </c>
      <c r="ED439">
        <v>0.104156</v>
      </c>
      <c r="EE439">
        <v>29879.2</v>
      </c>
      <c r="EF439">
        <v>30171.4</v>
      </c>
      <c r="EG439">
        <v>29500</v>
      </c>
      <c r="EH439">
        <v>29451.5</v>
      </c>
      <c r="EI439">
        <v>34878</v>
      </c>
      <c r="EJ439">
        <v>35057</v>
      </c>
      <c r="EK439">
        <v>41562.3</v>
      </c>
      <c r="EL439">
        <v>41958.4</v>
      </c>
      <c r="EM439">
        <v>1.95508</v>
      </c>
      <c r="EN439">
        <v>1.87965</v>
      </c>
      <c r="EO439">
        <v>0.0894107</v>
      </c>
      <c r="EP439">
        <v>0</v>
      </c>
      <c r="EQ439">
        <v>26.0026</v>
      </c>
      <c r="ER439">
        <v>999.9</v>
      </c>
      <c r="ES439">
        <v>51.4</v>
      </c>
      <c r="ET439">
        <v>33</v>
      </c>
      <c r="EU439">
        <v>28.5628</v>
      </c>
      <c r="EV439">
        <v>62.6755</v>
      </c>
      <c r="EW439">
        <v>31.863</v>
      </c>
      <c r="EX439">
        <v>1</v>
      </c>
      <c r="EY439">
        <v>0.0470274</v>
      </c>
      <c r="EZ439">
        <v>0.351795</v>
      </c>
      <c r="FA439">
        <v>20.3402</v>
      </c>
      <c r="FB439">
        <v>5.21819</v>
      </c>
      <c r="FC439">
        <v>12.0099</v>
      </c>
      <c r="FD439">
        <v>4.9891</v>
      </c>
      <c r="FE439">
        <v>3.28858</v>
      </c>
      <c r="FF439">
        <v>9999</v>
      </c>
      <c r="FG439">
        <v>9999</v>
      </c>
      <c r="FH439">
        <v>9999</v>
      </c>
      <c r="FI439">
        <v>999.9</v>
      </c>
      <c r="FJ439">
        <v>1.86755</v>
      </c>
      <c r="FK439">
        <v>1.86662</v>
      </c>
      <c r="FL439">
        <v>1.86604</v>
      </c>
      <c r="FM439">
        <v>1.866</v>
      </c>
      <c r="FN439">
        <v>1.86783</v>
      </c>
      <c r="FO439">
        <v>1.87027</v>
      </c>
      <c r="FP439">
        <v>1.8689</v>
      </c>
      <c r="FQ439">
        <v>1.8704</v>
      </c>
      <c r="FR439">
        <v>0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-2.893</v>
      </c>
      <c r="GF439">
        <v>-0.1281</v>
      </c>
      <c r="GG439">
        <v>-2.056217051124162</v>
      </c>
      <c r="GH439">
        <v>-0.003737517340571005</v>
      </c>
      <c r="GI439">
        <v>5.982085394622747E-07</v>
      </c>
      <c r="GJ439">
        <v>-1.391655459703326E-10</v>
      </c>
      <c r="GK439">
        <v>-0.1764639834609928</v>
      </c>
      <c r="GL439">
        <v>-0.02035982196881906</v>
      </c>
      <c r="GM439">
        <v>0.001568582532168705</v>
      </c>
      <c r="GN439">
        <v>-2.657820970413759E-05</v>
      </c>
      <c r="GO439">
        <v>3</v>
      </c>
      <c r="GP439">
        <v>2314</v>
      </c>
      <c r="GQ439">
        <v>1</v>
      </c>
      <c r="GR439">
        <v>27</v>
      </c>
      <c r="GS439">
        <v>5626.9</v>
      </c>
      <c r="GT439">
        <v>5626.8</v>
      </c>
      <c r="GU439">
        <v>0.585938</v>
      </c>
      <c r="GV439">
        <v>2.25708</v>
      </c>
      <c r="GW439">
        <v>1.39648</v>
      </c>
      <c r="GX439">
        <v>2.34741</v>
      </c>
      <c r="GY439">
        <v>1.49536</v>
      </c>
      <c r="GZ439">
        <v>2.46216</v>
      </c>
      <c r="HA439">
        <v>38.1593</v>
      </c>
      <c r="HB439">
        <v>24.07</v>
      </c>
      <c r="HC439">
        <v>18</v>
      </c>
      <c r="HD439">
        <v>532.871</v>
      </c>
      <c r="HE439">
        <v>439.353</v>
      </c>
      <c r="HF439">
        <v>25.0698</v>
      </c>
      <c r="HG439">
        <v>28.1335</v>
      </c>
      <c r="HH439">
        <v>29.9993</v>
      </c>
      <c r="HI439">
        <v>28.2256</v>
      </c>
      <c r="HJ439">
        <v>28.1815</v>
      </c>
      <c r="HK439">
        <v>11.6774</v>
      </c>
      <c r="HL439">
        <v>24.8233</v>
      </c>
      <c r="HM439">
        <v>99.62990000000001</v>
      </c>
      <c r="HN439">
        <v>25.079</v>
      </c>
      <c r="HO439">
        <v>185.496</v>
      </c>
      <c r="HP439">
        <v>23.5617</v>
      </c>
      <c r="HQ439">
        <v>100.893</v>
      </c>
      <c r="HR439">
        <v>100.78</v>
      </c>
    </row>
    <row r="440" spans="1:226">
      <c r="A440">
        <v>424</v>
      </c>
      <c r="B440">
        <v>1678819396</v>
      </c>
      <c r="C440">
        <v>9076.900000095367</v>
      </c>
      <c r="D440" t="s">
        <v>1210</v>
      </c>
      <c r="E440" t="s">
        <v>1211</v>
      </c>
      <c r="F440">
        <v>5</v>
      </c>
      <c r="G440" t="s">
        <v>1181</v>
      </c>
      <c r="H440" t="s">
        <v>354</v>
      </c>
      <c r="I440">
        <v>1678819388.196429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205.5958755438787</v>
      </c>
      <c r="AK440">
        <v>219.7480303030303</v>
      </c>
      <c r="AL440">
        <v>-3.368579121931493</v>
      </c>
      <c r="AM440">
        <v>64.4803993804981</v>
      </c>
      <c r="AN440">
        <f>(AP440 - AO440 + BO440*1E3/(8.314*(BQ440+273.15)) * AR440/BN440 * AQ440) * BN440/(100*BB440) * 1000/(1000 - AP440)</f>
        <v>0</v>
      </c>
      <c r="AO440">
        <v>23.54520751639986</v>
      </c>
      <c r="AP440">
        <v>23.97726969696968</v>
      </c>
      <c r="AQ440">
        <v>-3.19489895806943E-06</v>
      </c>
      <c r="AR440">
        <v>112.5684512557322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3.21</v>
      </c>
      <c r="BC440">
        <v>0.5</v>
      </c>
      <c r="BD440" t="s">
        <v>355</v>
      </c>
      <c r="BE440">
        <v>2</v>
      </c>
      <c r="BF440" t="b">
        <v>1</v>
      </c>
      <c r="BG440">
        <v>1678819388.196429</v>
      </c>
      <c r="BH440">
        <v>238.5329285714286</v>
      </c>
      <c r="BI440">
        <v>216.8466785714286</v>
      </c>
      <c r="BJ440">
        <v>23.97618571428572</v>
      </c>
      <c r="BK440">
        <v>23.54776428571429</v>
      </c>
      <c r="BL440">
        <v>241.4586428571429</v>
      </c>
      <c r="BM440">
        <v>24.10426785714285</v>
      </c>
      <c r="BN440">
        <v>500.0775357142857</v>
      </c>
      <c r="BO440">
        <v>90.91163571428571</v>
      </c>
      <c r="BP440">
        <v>0.09997027857142858</v>
      </c>
      <c r="BQ440">
        <v>27.03716071428572</v>
      </c>
      <c r="BR440">
        <v>27.46137142857143</v>
      </c>
      <c r="BS440">
        <v>999.9000000000002</v>
      </c>
      <c r="BT440">
        <v>0</v>
      </c>
      <c r="BU440">
        <v>0</v>
      </c>
      <c r="BV440">
        <v>10001.22178571429</v>
      </c>
      <c r="BW440">
        <v>0</v>
      </c>
      <c r="BX440">
        <v>7.025939999999999</v>
      </c>
      <c r="BY440">
        <v>21.68624642857143</v>
      </c>
      <c r="BZ440">
        <v>244.3925357142857</v>
      </c>
      <c r="CA440">
        <v>222.0761071428572</v>
      </c>
      <c r="CB440">
        <v>0.42842525</v>
      </c>
      <c r="CC440">
        <v>216.8466785714286</v>
      </c>
      <c r="CD440">
        <v>23.54776428571429</v>
      </c>
      <c r="CE440">
        <v>2.179716071428571</v>
      </c>
      <c r="CF440">
        <v>2.140766428571429</v>
      </c>
      <c r="CG440">
        <v>18.81399285714286</v>
      </c>
      <c r="CH440">
        <v>18.52579642857143</v>
      </c>
      <c r="CI440">
        <v>1999.999285714286</v>
      </c>
      <c r="CJ440">
        <v>0.9800035357142856</v>
      </c>
      <c r="CK440">
        <v>0.01999656428571428</v>
      </c>
      <c r="CL440">
        <v>0</v>
      </c>
      <c r="CM440">
        <v>2.347982142857143</v>
      </c>
      <c r="CN440">
        <v>0</v>
      </c>
      <c r="CO440">
        <v>6537.980357142857</v>
      </c>
      <c r="CP440">
        <v>16749.47857142857</v>
      </c>
      <c r="CQ440">
        <v>38.05535714285714</v>
      </c>
      <c r="CR440">
        <v>39.03764285714286</v>
      </c>
      <c r="CS440">
        <v>38.20949999999999</v>
      </c>
      <c r="CT440">
        <v>38.08674999999999</v>
      </c>
      <c r="CU440">
        <v>37.312</v>
      </c>
      <c r="CV440">
        <v>1960.008928571429</v>
      </c>
      <c r="CW440">
        <v>39.99035714285714</v>
      </c>
      <c r="CX440">
        <v>0</v>
      </c>
      <c r="CY440">
        <v>1678819401.3</v>
      </c>
      <c r="CZ440">
        <v>0</v>
      </c>
      <c r="DA440">
        <v>0</v>
      </c>
      <c r="DB440" t="s">
        <v>356</v>
      </c>
      <c r="DC440">
        <v>1678481775.6</v>
      </c>
      <c r="DD440">
        <v>1678481780.6</v>
      </c>
      <c r="DE440">
        <v>0</v>
      </c>
      <c r="DF440">
        <v>1.339</v>
      </c>
      <c r="DG440">
        <v>0.082</v>
      </c>
      <c r="DH440">
        <v>-1.99</v>
      </c>
      <c r="DI440">
        <v>-0.032</v>
      </c>
      <c r="DJ440">
        <v>420</v>
      </c>
      <c r="DK440">
        <v>29</v>
      </c>
      <c r="DL440">
        <v>0.33</v>
      </c>
      <c r="DM440">
        <v>0.22</v>
      </c>
      <c r="DN440">
        <v>21.6318725</v>
      </c>
      <c r="DO440">
        <v>1.092133958724141</v>
      </c>
      <c r="DP440">
        <v>0.1141609652803882</v>
      </c>
      <c r="DQ440">
        <v>0</v>
      </c>
      <c r="DR440">
        <v>0.42619595</v>
      </c>
      <c r="DS440">
        <v>0.04805022889305777</v>
      </c>
      <c r="DT440">
        <v>0.004698423618353284</v>
      </c>
      <c r="DU440">
        <v>1</v>
      </c>
      <c r="DV440">
        <v>1</v>
      </c>
      <c r="DW440">
        <v>2</v>
      </c>
      <c r="DX440" t="s">
        <v>357</v>
      </c>
      <c r="DY440">
        <v>2.98115</v>
      </c>
      <c r="DZ440">
        <v>2.71571</v>
      </c>
      <c r="EA440">
        <v>0.054691</v>
      </c>
      <c r="EB440">
        <v>0.0486408</v>
      </c>
      <c r="EC440">
        <v>0.107675</v>
      </c>
      <c r="ED440">
        <v>0.104154</v>
      </c>
      <c r="EE440">
        <v>29995</v>
      </c>
      <c r="EF440">
        <v>30290.2</v>
      </c>
      <c r="EG440">
        <v>29500.1</v>
      </c>
      <c r="EH440">
        <v>29452</v>
      </c>
      <c r="EI440">
        <v>34878.1</v>
      </c>
      <c r="EJ440">
        <v>35057.8</v>
      </c>
      <c r="EK440">
        <v>41562.4</v>
      </c>
      <c r="EL440">
        <v>41959.3</v>
      </c>
      <c r="EM440">
        <v>1.95537</v>
      </c>
      <c r="EN440">
        <v>1.88005</v>
      </c>
      <c r="EO440">
        <v>0.0896305</v>
      </c>
      <c r="EP440">
        <v>0</v>
      </c>
      <c r="EQ440">
        <v>25.996</v>
      </c>
      <c r="ER440">
        <v>999.9</v>
      </c>
      <c r="ES440">
        <v>51.4</v>
      </c>
      <c r="ET440">
        <v>33</v>
      </c>
      <c r="EU440">
        <v>28.5636</v>
      </c>
      <c r="EV440">
        <v>62.2355</v>
      </c>
      <c r="EW440">
        <v>32.3718</v>
      </c>
      <c r="EX440">
        <v>1</v>
      </c>
      <c r="EY440">
        <v>0.046128</v>
      </c>
      <c r="EZ440">
        <v>0.345534</v>
      </c>
      <c r="FA440">
        <v>20.3401</v>
      </c>
      <c r="FB440">
        <v>5.21729</v>
      </c>
      <c r="FC440">
        <v>12.0099</v>
      </c>
      <c r="FD440">
        <v>4.9889</v>
      </c>
      <c r="FE440">
        <v>3.28848</v>
      </c>
      <c r="FF440">
        <v>9999</v>
      </c>
      <c r="FG440">
        <v>9999</v>
      </c>
      <c r="FH440">
        <v>9999</v>
      </c>
      <c r="FI440">
        <v>999.9</v>
      </c>
      <c r="FJ440">
        <v>1.86754</v>
      </c>
      <c r="FK440">
        <v>1.86661</v>
      </c>
      <c r="FL440">
        <v>1.86602</v>
      </c>
      <c r="FM440">
        <v>1.866</v>
      </c>
      <c r="FN440">
        <v>1.86783</v>
      </c>
      <c r="FO440">
        <v>1.87027</v>
      </c>
      <c r="FP440">
        <v>1.86891</v>
      </c>
      <c r="FQ440">
        <v>1.87041</v>
      </c>
      <c r="FR440">
        <v>0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-2.836</v>
      </c>
      <c r="GF440">
        <v>-0.1281</v>
      </c>
      <c r="GG440">
        <v>-2.056217051124162</v>
      </c>
      <c r="GH440">
        <v>-0.003737517340571005</v>
      </c>
      <c r="GI440">
        <v>5.982085394622747E-07</v>
      </c>
      <c r="GJ440">
        <v>-1.391655459703326E-10</v>
      </c>
      <c r="GK440">
        <v>-0.1764639834609928</v>
      </c>
      <c r="GL440">
        <v>-0.02035982196881906</v>
      </c>
      <c r="GM440">
        <v>0.001568582532168705</v>
      </c>
      <c r="GN440">
        <v>-2.657820970413759E-05</v>
      </c>
      <c r="GO440">
        <v>3</v>
      </c>
      <c r="GP440">
        <v>2314</v>
      </c>
      <c r="GQ440">
        <v>1</v>
      </c>
      <c r="GR440">
        <v>27</v>
      </c>
      <c r="GS440">
        <v>5627</v>
      </c>
      <c r="GT440">
        <v>5626.9</v>
      </c>
      <c r="GU440">
        <v>0.551758</v>
      </c>
      <c r="GV440">
        <v>2.2583</v>
      </c>
      <c r="GW440">
        <v>1.39771</v>
      </c>
      <c r="GX440">
        <v>2.34619</v>
      </c>
      <c r="GY440">
        <v>1.49536</v>
      </c>
      <c r="GZ440">
        <v>2.5354</v>
      </c>
      <c r="HA440">
        <v>38.1593</v>
      </c>
      <c r="HB440">
        <v>24.07</v>
      </c>
      <c r="HC440">
        <v>18</v>
      </c>
      <c r="HD440">
        <v>532.98</v>
      </c>
      <c r="HE440">
        <v>439.517</v>
      </c>
      <c r="HF440">
        <v>25.0935</v>
      </c>
      <c r="HG440">
        <v>28.1212</v>
      </c>
      <c r="HH440">
        <v>29.9992</v>
      </c>
      <c r="HI440">
        <v>28.2152</v>
      </c>
      <c r="HJ440">
        <v>28.1708</v>
      </c>
      <c r="HK440">
        <v>10.9018</v>
      </c>
      <c r="HL440">
        <v>24.8233</v>
      </c>
      <c r="HM440">
        <v>99.62990000000001</v>
      </c>
      <c r="HN440">
        <v>25.1028</v>
      </c>
      <c r="HO440">
        <v>165.454</v>
      </c>
      <c r="HP440">
        <v>23.5576</v>
      </c>
      <c r="HQ440">
        <v>100.894</v>
      </c>
      <c r="HR440">
        <v>100.782</v>
      </c>
    </row>
    <row r="441" spans="1:226">
      <c r="A441">
        <v>425</v>
      </c>
      <c r="B441">
        <v>1678819401</v>
      </c>
      <c r="C441">
        <v>9081.900000095367</v>
      </c>
      <c r="D441" t="s">
        <v>1212</v>
      </c>
      <c r="E441" t="s">
        <v>1213</v>
      </c>
      <c r="F441">
        <v>5</v>
      </c>
      <c r="G441" t="s">
        <v>1181</v>
      </c>
      <c r="H441" t="s">
        <v>354</v>
      </c>
      <c r="I441">
        <v>1678819393.5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188.6892480519173</v>
      </c>
      <c r="AK441">
        <v>202.8782848484849</v>
      </c>
      <c r="AL441">
        <v>-3.379686014688547</v>
      </c>
      <c r="AM441">
        <v>64.4803993804981</v>
      </c>
      <c r="AN441">
        <f>(AP441 - AO441 + BO441*1E3/(8.314*(BQ441+273.15)) * AR441/BN441 * AQ441) * BN441/(100*BB441) * 1000/(1000 - AP441)</f>
        <v>0</v>
      </c>
      <c r="AO441">
        <v>23.54393827332716</v>
      </c>
      <c r="AP441">
        <v>23.97870363636362</v>
      </c>
      <c r="AQ441">
        <v>-7.177153125474556E-07</v>
      </c>
      <c r="AR441">
        <v>112.5684512557322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3.21</v>
      </c>
      <c r="BC441">
        <v>0.5</v>
      </c>
      <c r="BD441" t="s">
        <v>355</v>
      </c>
      <c r="BE441">
        <v>2</v>
      </c>
      <c r="BF441" t="b">
        <v>1</v>
      </c>
      <c r="BG441">
        <v>1678819393.5</v>
      </c>
      <c r="BH441">
        <v>221.0587407407407</v>
      </c>
      <c r="BI441">
        <v>199.2886296296296</v>
      </c>
      <c r="BJ441">
        <v>23.9776037037037</v>
      </c>
      <c r="BK441">
        <v>23.54572962962963</v>
      </c>
      <c r="BL441">
        <v>223.9233703703703</v>
      </c>
      <c r="BM441">
        <v>24.10567777777778</v>
      </c>
      <c r="BN441">
        <v>500.0801111111111</v>
      </c>
      <c r="BO441">
        <v>90.90975925925925</v>
      </c>
      <c r="BP441">
        <v>0.1000477074074074</v>
      </c>
      <c r="BQ441">
        <v>27.04029629629629</v>
      </c>
      <c r="BR441">
        <v>27.46733333333333</v>
      </c>
      <c r="BS441">
        <v>999.9000000000001</v>
      </c>
      <c r="BT441">
        <v>0</v>
      </c>
      <c r="BU441">
        <v>0</v>
      </c>
      <c r="BV441">
        <v>9998.814444444444</v>
      </c>
      <c r="BW441">
        <v>0</v>
      </c>
      <c r="BX441">
        <v>7.025939999999999</v>
      </c>
      <c r="BY441">
        <v>21.7701</v>
      </c>
      <c r="BZ441">
        <v>226.4893333333333</v>
      </c>
      <c r="CA441">
        <v>204.0941851851852</v>
      </c>
      <c r="CB441">
        <v>0.4318734074074075</v>
      </c>
      <c r="CC441">
        <v>199.2886296296296</v>
      </c>
      <c r="CD441">
        <v>23.54572962962963</v>
      </c>
      <c r="CE441">
        <v>2.1798</v>
      </c>
      <c r="CF441">
        <v>2.140537777777778</v>
      </c>
      <c r="CG441">
        <v>18.81461481481481</v>
      </c>
      <c r="CH441">
        <v>18.52408518518518</v>
      </c>
      <c r="CI441">
        <v>2000.030740740741</v>
      </c>
      <c r="CJ441">
        <v>0.9800034444444443</v>
      </c>
      <c r="CK441">
        <v>0.01999665555555555</v>
      </c>
      <c r="CL441">
        <v>0</v>
      </c>
      <c r="CM441">
        <v>2.287518518518519</v>
      </c>
      <c r="CN441">
        <v>0</v>
      </c>
      <c r="CO441">
        <v>6538.576296296296</v>
      </c>
      <c r="CP441">
        <v>16749.74444444444</v>
      </c>
      <c r="CQ441">
        <v>38.03444444444444</v>
      </c>
      <c r="CR441">
        <v>39.01607407407408</v>
      </c>
      <c r="CS441">
        <v>38.187</v>
      </c>
      <c r="CT441">
        <v>38.06666666666666</v>
      </c>
      <c r="CU441">
        <v>37.312</v>
      </c>
      <c r="CV441">
        <v>1960.039629629629</v>
      </c>
      <c r="CW441">
        <v>39.99111111111111</v>
      </c>
      <c r="CX441">
        <v>0</v>
      </c>
      <c r="CY441">
        <v>1678819406.1</v>
      </c>
      <c r="CZ441">
        <v>0</v>
      </c>
      <c r="DA441">
        <v>0</v>
      </c>
      <c r="DB441" t="s">
        <v>356</v>
      </c>
      <c r="DC441">
        <v>1678481775.6</v>
      </c>
      <c r="DD441">
        <v>1678481780.6</v>
      </c>
      <c r="DE441">
        <v>0</v>
      </c>
      <c r="DF441">
        <v>1.339</v>
      </c>
      <c r="DG441">
        <v>0.082</v>
      </c>
      <c r="DH441">
        <v>-1.99</v>
      </c>
      <c r="DI441">
        <v>-0.032</v>
      </c>
      <c r="DJ441">
        <v>420</v>
      </c>
      <c r="DK441">
        <v>29</v>
      </c>
      <c r="DL441">
        <v>0.33</v>
      </c>
      <c r="DM441">
        <v>0.22</v>
      </c>
      <c r="DN441">
        <v>21.7268</v>
      </c>
      <c r="DO441">
        <v>0.9938341463414666</v>
      </c>
      <c r="DP441">
        <v>0.1084402544283618</v>
      </c>
      <c r="DQ441">
        <v>0</v>
      </c>
      <c r="DR441">
        <v>0.4296083414634146</v>
      </c>
      <c r="DS441">
        <v>0.03968956097561073</v>
      </c>
      <c r="DT441">
        <v>0.004092891455776538</v>
      </c>
      <c r="DU441">
        <v>1</v>
      </c>
      <c r="DV441">
        <v>1</v>
      </c>
      <c r="DW441">
        <v>2</v>
      </c>
      <c r="DX441" t="s">
        <v>357</v>
      </c>
      <c r="DY441">
        <v>2.98121</v>
      </c>
      <c r="DZ441">
        <v>2.71562</v>
      </c>
      <c r="EA441">
        <v>0.0509586</v>
      </c>
      <c r="EB441">
        <v>0.0447814</v>
      </c>
      <c r="EC441">
        <v>0.107682</v>
      </c>
      <c r="ED441">
        <v>0.10415</v>
      </c>
      <c r="EE441">
        <v>30114.2</v>
      </c>
      <c r="EF441">
        <v>30413.8</v>
      </c>
      <c r="EG441">
        <v>29500.8</v>
      </c>
      <c r="EH441">
        <v>29452.7</v>
      </c>
      <c r="EI441">
        <v>34878.4</v>
      </c>
      <c r="EJ441">
        <v>35058.5</v>
      </c>
      <c r="EK441">
        <v>41563.1</v>
      </c>
      <c r="EL441">
        <v>41960.1</v>
      </c>
      <c r="EM441">
        <v>1.9555</v>
      </c>
      <c r="EN441">
        <v>1.88015</v>
      </c>
      <c r="EO441">
        <v>0.0906922</v>
      </c>
      <c r="EP441">
        <v>0</v>
      </c>
      <c r="EQ441">
        <v>25.9888</v>
      </c>
      <c r="ER441">
        <v>999.9</v>
      </c>
      <c r="ES441">
        <v>51.4</v>
      </c>
      <c r="ET441">
        <v>33</v>
      </c>
      <c r="EU441">
        <v>28.565</v>
      </c>
      <c r="EV441">
        <v>62.6955</v>
      </c>
      <c r="EW441">
        <v>31.8189</v>
      </c>
      <c r="EX441">
        <v>1</v>
      </c>
      <c r="EY441">
        <v>0.0452617</v>
      </c>
      <c r="EZ441">
        <v>0.327072</v>
      </c>
      <c r="FA441">
        <v>20.3402</v>
      </c>
      <c r="FB441">
        <v>5.21804</v>
      </c>
      <c r="FC441">
        <v>12.0099</v>
      </c>
      <c r="FD441">
        <v>4.9891</v>
      </c>
      <c r="FE441">
        <v>3.2885</v>
      </c>
      <c r="FF441">
        <v>9999</v>
      </c>
      <c r="FG441">
        <v>9999</v>
      </c>
      <c r="FH441">
        <v>9999</v>
      </c>
      <c r="FI441">
        <v>999.9</v>
      </c>
      <c r="FJ441">
        <v>1.86755</v>
      </c>
      <c r="FK441">
        <v>1.86661</v>
      </c>
      <c r="FL441">
        <v>1.86604</v>
      </c>
      <c r="FM441">
        <v>1.866</v>
      </c>
      <c r="FN441">
        <v>1.86783</v>
      </c>
      <c r="FO441">
        <v>1.87027</v>
      </c>
      <c r="FP441">
        <v>1.86891</v>
      </c>
      <c r="FQ441">
        <v>1.8704</v>
      </c>
      <c r="FR441">
        <v>0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-2.778</v>
      </c>
      <c r="GF441">
        <v>-0.128</v>
      </c>
      <c r="GG441">
        <v>-2.056217051124162</v>
      </c>
      <c r="GH441">
        <v>-0.003737517340571005</v>
      </c>
      <c r="GI441">
        <v>5.982085394622747E-07</v>
      </c>
      <c r="GJ441">
        <v>-1.391655459703326E-10</v>
      </c>
      <c r="GK441">
        <v>-0.1764639834609928</v>
      </c>
      <c r="GL441">
        <v>-0.02035982196881906</v>
      </c>
      <c r="GM441">
        <v>0.001568582532168705</v>
      </c>
      <c r="GN441">
        <v>-2.657820970413759E-05</v>
      </c>
      <c r="GO441">
        <v>3</v>
      </c>
      <c r="GP441">
        <v>2314</v>
      </c>
      <c r="GQ441">
        <v>1</v>
      </c>
      <c r="GR441">
        <v>27</v>
      </c>
      <c r="GS441">
        <v>5627.1</v>
      </c>
      <c r="GT441">
        <v>5627</v>
      </c>
      <c r="GU441">
        <v>0.511475</v>
      </c>
      <c r="GV441">
        <v>2.26807</v>
      </c>
      <c r="GW441">
        <v>1.39648</v>
      </c>
      <c r="GX441">
        <v>2.34741</v>
      </c>
      <c r="GY441">
        <v>1.49536</v>
      </c>
      <c r="GZ441">
        <v>2.44995</v>
      </c>
      <c r="HA441">
        <v>38.1593</v>
      </c>
      <c r="HB441">
        <v>24.0612</v>
      </c>
      <c r="HC441">
        <v>18</v>
      </c>
      <c r="HD441">
        <v>532.975</v>
      </c>
      <c r="HE441">
        <v>439.506</v>
      </c>
      <c r="HF441">
        <v>25.1169</v>
      </c>
      <c r="HG441">
        <v>28.1092</v>
      </c>
      <c r="HH441">
        <v>29.9992</v>
      </c>
      <c r="HI441">
        <v>28.2052</v>
      </c>
      <c r="HJ441">
        <v>28.1613</v>
      </c>
      <c r="HK441">
        <v>10.1866</v>
      </c>
      <c r="HL441">
        <v>24.8233</v>
      </c>
      <c r="HM441">
        <v>99.62990000000001</v>
      </c>
      <c r="HN441">
        <v>25.1287</v>
      </c>
      <c r="HO441">
        <v>152.098</v>
      </c>
      <c r="HP441">
        <v>23.5561</v>
      </c>
      <c r="HQ441">
        <v>100.896</v>
      </c>
      <c r="HR441">
        <v>100.784</v>
      </c>
    </row>
    <row r="442" spans="1:226">
      <c r="A442">
        <v>426</v>
      </c>
      <c r="B442">
        <v>1678819406</v>
      </c>
      <c r="C442">
        <v>9086.900000095367</v>
      </c>
      <c r="D442" t="s">
        <v>1214</v>
      </c>
      <c r="E442" t="s">
        <v>1215</v>
      </c>
      <c r="F442">
        <v>5</v>
      </c>
      <c r="G442" t="s">
        <v>1181</v>
      </c>
      <c r="H442" t="s">
        <v>354</v>
      </c>
      <c r="I442">
        <v>1678819398.214286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171.6593324139471</v>
      </c>
      <c r="AK442">
        <v>186.017006060606</v>
      </c>
      <c r="AL442">
        <v>-3.374300007547233</v>
      </c>
      <c r="AM442">
        <v>64.4803993804981</v>
      </c>
      <c r="AN442">
        <f>(AP442 - AO442 + BO442*1E3/(8.314*(BQ442+273.15)) * AR442/BN442 * AQ442) * BN442/(100*BB442) * 1000/(1000 - AP442)</f>
        <v>0</v>
      </c>
      <c r="AO442">
        <v>23.54290672842168</v>
      </c>
      <c r="AP442">
        <v>23.97947818181818</v>
      </c>
      <c r="AQ442">
        <v>6.528666346753078E-06</v>
      </c>
      <c r="AR442">
        <v>112.5684512557322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3.21</v>
      </c>
      <c r="BC442">
        <v>0.5</v>
      </c>
      <c r="BD442" t="s">
        <v>355</v>
      </c>
      <c r="BE442">
        <v>2</v>
      </c>
      <c r="BF442" t="b">
        <v>1</v>
      </c>
      <c r="BG442">
        <v>1678819398.214286</v>
      </c>
      <c r="BH442">
        <v>205.5417857142857</v>
      </c>
      <c r="BI442">
        <v>183.6600714285714</v>
      </c>
      <c r="BJ442">
        <v>23.97831785714286</v>
      </c>
      <c r="BK442">
        <v>23.54448214285714</v>
      </c>
      <c r="BL442">
        <v>208.3519642857142</v>
      </c>
      <c r="BM442">
        <v>24.106375</v>
      </c>
      <c r="BN442">
        <v>500.0765714285714</v>
      </c>
      <c r="BO442">
        <v>90.90927500000001</v>
      </c>
      <c r="BP442">
        <v>0.1000512035714286</v>
      </c>
      <c r="BQ442">
        <v>27.043125</v>
      </c>
      <c r="BR442">
        <v>27.46637857142857</v>
      </c>
      <c r="BS442">
        <v>999.9000000000002</v>
      </c>
      <c r="BT442">
        <v>0</v>
      </c>
      <c r="BU442">
        <v>0</v>
      </c>
      <c r="BV442">
        <v>9993.478928571431</v>
      </c>
      <c r="BW442">
        <v>0</v>
      </c>
      <c r="BX442">
        <v>7.025939999999999</v>
      </c>
      <c r="BY442">
        <v>21.881725</v>
      </c>
      <c r="BZ442">
        <v>210.5913928571429</v>
      </c>
      <c r="CA442">
        <v>188.0884642857143</v>
      </c>
      <c r="CB442">
        <v>0.4338340000000001</v>
      </c>
      <c r="CC442">
        <v>183.6600714285714</v>
      </c>
      <c r="CD442">
        <v>23.54448214285714</v>
      </c>
      <c r="CE442">
        <v>2.1798525</v>
      </c>
      <c r="CF442">
        <v>2.140412142857143</v>
      </c>
      <c r="CG442">
        <v>18.815</v>
      </c>
      <c r="CH442">
        <v>18.52315</v>
      </c>
      <c r="CI442">
        <v>2000.017857142857</v>
      </c>
      <c r="CJ442">
        <v>0.9800032142857142</v>
      </c>
      <c r="CK442">
        <v>0.01999688571428571</v>
      </c>
      <c r="CL442">
        <v>0</v>
      </c>
      <c r="CM442">
        <v>2.289321428571429</v>
      </c>
      <c r="CN442">
        <v>0</v>
      </c>
      <c r="CO442">
        <v>6538.994642857142</v>
      </c>
      <c r="CP442">
        <v>16749.625</v>
      </c>
      <c r="CQ442">
        <v>38.0155</v>
      </c>
      <c r="CR442">
        <v>39.00221428571428</v>
      </c>
      <c r="CS442">
        <v>38.187</v>
      </c>
      <c r="CT442">
        <v>38.062</v>
      </c>
      <c r="CU442">
        <v>37.30535714285714</v>
      </c>
      <c r="CV442">
        <v>1960.027142857143</v>
      </c>
      <c r="CW442">
        <v>39.99071428571428</v>
      </c>
      <c r="CX442">
        <v>0</v>
      </c>
      <c r="CY442">
        <v>1678819410.9</v>
      </c>
      <c r="CZ442">
        <v>0</v>
      </c>
      <c r="DA442">
        <v>0</v>
      </c>
      <c r="DB442" t="s">
        <v>356</v>
      </c>
      <c r="DC442">
        <v>1678481775.6</v>
      </c>
      <c r="DD442">
        <v>1678481780.6</v>
      </c>
      <c r="DE442">
        <v>0</v>
      </c>
      <c r="DF442">
        <v>1.339</v>
      </c>
      <c r="DG442">
        <v>0.082</v>
      </c>
      <c r="DH442">
        <v>-1.99</v>
      </c>
      <c r="DI442">
        <v>-0.032</v>
      </c>
      <c r="DJ442">
        <v>420</v>
      </c>
      <c r="DK442">
        <v>29</v>
      </c>
      <c r="DL442">
        <v>0.33</v>
      </c>
      <c r="DM442">
        <v>0.22</v>
      </c>
      <c r="DN442">
        <v>21.82377073170732</v>
      </c>
      <c r="DO442">
        <v>1.327641114982614</v>
      </c>
      <c r="DP442">
        <v>0.1380749164692891</v>
      </c>
      <c r="DQ442">
        <v>0</v>
      </c>
      <c r="DR442">
        <v>0.4324123170731707</v>
      </c>
      <c r="DS442">
        <v>0.02680373519163778</v>
      </c>
      <c r="DT442">
        <v>0.002889353640598569</v>
      </c>
      <c r="DU442">
        <v>1</v>
      </c>
      <c r="DV442">
        <v>1</v>
      </c>
      <c r="DW442">
        <v>2</v>
      </c>
      <c r="DX442" t="s">
        <v>357</v>
      </c>
      <c r="DY442">
        <v>2.98097</v>
      </c>
      <c r="DZ442">
        <v>2.71559</v>
      </c>
      <c r="EA442">
        <v>0.0471356</v>
      </c>
      <c r="EB442">
        <v>0.0408447</v>
      </c>
      <c r="EC442">
        <v>0.107687</v>
      </c>
      <c r="ED442">
        <v>0.104149</v>
      </c>
      <c r="EE442">
        <v>30236.5</v>
      </c>
      <c r="EF442">
        <v>30539.8</v>
      </c>
      <c r="EG442">
        <v>29501.7</v>
      </c>
      <c r="EH442">
        <v>29453.2</v>
      </c>
      <c r="EI442">
        <v>34879.1</v>
      </c>
      <c r="EJ442">
        <v>35059.2</v>
      </c>
      <c r="EK442">
        <v>41564.2</v>
      </c>
      <c r="EL442">
        <v>41960.9</v>
      </c>
      <c r="EM442">
        <v>1.95565</v>
      </c>
      <c r="EN442">
        <v>1.88013</v>
      </c>
      <c r="EO442">
        <v>0.0906624</v>
      </c>
      <c r="EP442">
        <v>0</v>
      </c>
      <c r="EQ442">
        <v>25.9823</v>
      </c>
      <c r="ER442">
        <v>999.9</v>
      </c>
      <c r="ES442">
        <v>51.4</v>
      </c>
      <c r="ET442">
        <v>33</v>
      </c>
      <c r="EU442">
        <v>28.5639</v>
      </c>
      <c r="EV442">
        <v>63.0355</v>
      </c>
      <c r="EW442">
        <v>32.1675</v>
      </c>
      <c r="EX442">
        <v>1</v>
      </c>
      <c r="EY442">
        <v>0.0442124</v>
      </c>
      <c r="EZ442">
        <v>0.320169</v>
      </c>
      <c r="FA442">
        <v>20.3403</v>
      </c>
      <c r="FB442">
        <v>5.21804</v>
      </c>
      <c r="FC442">
        <v>12.0099</v>
      </c>
      <c r="FD442">
        <v>4.98895</v>
      </c>
      <c r="FE442">
        <v>3.2885</v>
      </c>
      <c r="FF442">
        <v>9999</v>
      </c>
      <c r="FG442">
        <v>9999</v>
      </c>
      <c r="FH442">
        <v>9999</v>
      </c>
      <c r="FI442">
        <v>999.9</v>
      </c>
      <c r="FJ442">
        <v>1.86756</v>
      </c>
      <c r="FK442">
        <v>1.86662</v>
      </c>
      <c r="FL442">
        <v>1.86608</v>
      </c>
      <c r="FM442">
        <v>1.866</v>
      </c>
      <c r="FN442">
        <v>1.86783</v>
      </c>
      <c r="FO442">
        <v>1.87027</v>
      </c>
      <c r="FP442">
        <v>1.86892</v>
      </c>
      <c r="FQ442">
        <v>1.8704</v>
      </c>
      <c r="FR442">
        <v>0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-2.72</v>
      </c>
      <c r="GF442">
        <v>-0.1281</v>
      </c>
      <c r="GG442">
        <v>-2.056217051124162</v>
      </c>
      <c r="GH442">
        <v>-0.003737517340571005</v>
      </c>
      <c r="GI442">
        <v>5.982085394622747E-07</v>
      </c>
      <c r="GJ442">
        <v>-1.391655459703326E-10</v>
      </c>
      <c r="GK442">
        <v>-0.1764639834609928</v>
      </c>
      <c r="GL442">
        <v>-0.02035982196881906</v>
      </c>
      <c r="GM442">
        <v>0.001568582532168705</v>
      </c>
      <c r="GN442">
        <v>-2.657820970413759E-05</v>
      </c>
      <c r="GO442">
        <v>3</v>
      </c>
      <c r="GP442">
        <v>2314</v>
      </c>
      <c r="GQ442">
        <v>1</v>
      </c>
      <c r="GR442">
        <v>27</v>
      </c>
      <c r="GS442">
        <v>5627.2</v>
      </c>
      <c r="GT442">
        <v>5627.1</v>
      </c>
      <c r="GU442">
        <v>0.476074</v>
      </c>
      <c r="GV442">
        <v>2.26196</v>
      </c>
      <c r="GW442">
        <v>1.39648</v>
      </c>
      <c r="GX442">
        <v>2.34619</v>
      </c>
      <c r="GY442">
        <v>1.49536</v>
      </c>
      <c r="GZ442">
        <v>2.55859</v>
      </c>
      <c r="HA442">
        <v>38.1593</v>
      </c>
      <c r="HB442">
        <v>24.07</v>
      </c>
      <c r="HC442">
        <v>18</v>
      </c>
      <c r="HD442">
        <v>532.974</v>
      </c>
      <c r="HE442">
        <v>439.42</v>
      </c>
      <c r="HF442">
        <v>25.1402</v>
      </c>
      <c r="HG442">
        <v>28.0972</v>
      </c>
      <c r="HH442">
        <v>29.9991</v>
      </c>
      <c r="HI442">
        <v>28.1939</v>
      </c>
      <c r="HJ442">
        <v>28.1518</v>
      </c>
      <c r="HK442">
        <v>9.407999999999999</v>
      </c>
      <c r="HL442">
        <v>24.8233</v>
      </c>
      <c r="HM442">
        <v>99.62990000000001</v>
      </c>
      <c r="HN442">
        <v>25.1486</v>
      </c>
      <c r="HO442">
        <v>132.062</v>
      </c>
      <c r="HP442">
        <v>23.5496</v>
      </c>
      <c r="HQ442">
        <v>100.899</v>
      </c>
      <c r="HR442">
        <v>100.786</v>
      </c>
    </row>
    <row r="443" spans="1:226">
      <c r="A443">
        <v>427</v>
      </c>
      <c r="B443">
        <v>1678819411</v>
      </c>
      <c r="C443">
        <v>9091.900000095367</v>
      </c>
      <c r="D443" t="s">
        <v>1216</v>
      </c>
      <c r="E443" t="s">
        <v>1217</v>
      </c>
      <c r="F443">
        <v>5</v>
      </c>
      <c r="G443" t="s">
        <v>1181</v>
      </c>
      <c r="H443" t="s">
        <v>354</v>
      </c>
      <c r="I443">
        <v>1678819403.5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154.6517237386318</v>
      </c>
      <c r="AK443">
        <v>169.0898727272727</v>
      </c>
      <c r="AL443">
        <v>-3.386535643497715</v>
      </c>
      <c r="AM443">
        <v>64.4803993804981</v>
      </c>
      <c r="AN443">
        <f>(AP443 - AO443 + BO443*1E3/(8.314*(BQ443+273.15)) * AR443/BN443 * AQ443) * BN443/(100*BB443) * 1000/(1000 - AP443)</f>
        <v>0</v>
      </c>
      <c r="AO443">
        <v>23.54076501156674</v>
      </c>
      <c r="AP443">
        <v>23.97876909090908</v>
      </c>
      <c r="AQ443">
        <v>2.525779333476855E-07</v>
      </c>
      <c r="AR443">
        <v>112.5684512557322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3.21</v>
      </c>
      <c r="BC443">
        <v>0.5</v>
      </c>
      <c r="BD443" t="s">
        <v>355</v>
      </c>
      <c r="BE443">
        <v>2</v>
      </c>
      <c r="BF443" t="b">
        <v>1</v>
      </c>
      <c r="BG443">
        <v>1678819403.5</v>
      </c>
      <c r="BH443">
        <v>188.1326296296296</v>
      </c>
      <c r="BI443">
        <v>166.1329259259259</v>
      </c>
      <c r="BJ443">
        <v>23.9786037037037</v>
      </c>
      <c r="BK443">
        <v>23.543</v>
      </c>
      <c r="BL443">
        <v>190.8814074074074</v>
      </c>
      <c r="BM443">
        <v>24.10665185185185</v>
      </c>
      <c r="BN443">
        <v>500.0818148148148</v>
      </c>
      <c r="BO443">
        <v>90.90905185185186</v>
      </c>
      <c r="BP443">
        <v>0.100067737037037</v>
      </c>
      <c r="BQ443">
        <v>27.0451</v>
      </c>
      <c r="BR443">
        <v>27.46943333333333</v>
      </c>
      <c r="BS443">
        <v>999.9000000000001</v>
      </c>
      <c r="BT443">
        <v>0</v>
      </c>
      <c r="BU443">
        <v>0</v>
      </c>
      <c r="BV443">
        <v>9988.859259259259</v>
      </c>
      <c r="BW443">
        <v>0</v>
      </c>
      <c r="BX443">
        <v>7.025939999999999</v>
      </c>
      <c r="BY443">
        <v>21.99979259259259</v>
      </c>
      <c r="BZ443">
        <v>192.7545925925926</v>
      </c>
      <c r="CA443">
        <v>170.1384074074074</v>
      </c>
      <c r="CB443">
        <v>0.4355963333333333</v>
      </c>
      <c r="CC443">
        <v>166.1329259259259</v>
      </c>
      <c r="CD443">
        <v>23.543</v>
      </c>
      <c r="CE443">
        <v>2.179872962962963</v>
      </c>
      <c r="CF443">
        <v>2.140271851851852</v>
      </c>
      <c r="CG443">
        <v>18.81515185185186</v>
      </c>
      <c r="CH443">
        <v>18.52210740740741</v>
      </c>
      <c r="CI443">
        <v>2000.031851851852</v>
      </c>
      <c r="CJ443">
        <v>0.980003111111111</v>
      </c>
      <c r="CK443">
        <v>0.01999698888888889</v>
      </c>
      <c r="CL443">
        <v>0</v>
      </c>
      <c r="CM443">
        <v>2.254092592592593</v>
      </c>
      <c r="CN443">
        <v>0</v>
      </c>
      <c r="CO443">
        <v>6539.660740740742</v>
      </c>
      <c r="CP443">
        <v>16749.74814814815</v>
      </c>
      <c r="CQ443">
        <v>38</v>
      </c>
      <c r="CR443">
        <v>39</v>
      </c>
      <c r="CS443">
        <v>38.16633333333333</v>
      </c>
      <c r="CT443">
        <v>38.0597037037037</v>
      </c>
      <c r="CU443">
        <v>37.28444444444444</v>
      </c>
      <c r="CV443">
        <v>1960.041111111111</v>
      </c>
      <c r="CW443">
        <v>39.99074074074074</v>
      </c>
      <c r="CX443">
        <v>0</v>
      </c>
      <c r="CY443">
        <v>1678819416.3</v>
      </c>
      <c r="CZ443">
        <v>0</v>
      </c>
      <c r="DA443">
        <v>0</v>
      </c>
      <c r="DB443" t="s">
        <v>356</v>
      </c>
      <c r="DC443">
        <v>1678481775.6</v>
      </c>
      <c r="DD443">
        <v>1678481780.6</v>
      </c>
      <c r="DE443">
        <v>0</v>
      </c>
      <c r="DF443">
        <v>1.339</v>
      </c>
      <c r="DG443">
        <v>0.082</v>
      </c>
      <c r="DH443">
        <v>-1.99</v>
      </c>
      <c r="DI443">
        <v>-0.032</v>
      </c>
      <c r="DJ443">
        <v>420</v>
      </c>
      <c r="DK443">
        <v>29</v>
      </c>
      <c r="DL443">
        <v>0.33</v>
      </c>
      <c r="DM443">
        <v>0.22</v>
      </c>
      <c r="DN443">
        <v>21.91750975609756</v>
      </c>
      <c r="DO443">
        <v>1.309427874564451</v>
      </c>
      <c r="DP443">
        <v>0.1361488170812489</v>
      </c>
      <c r="DQ443">
        <v>0</v>
      </c>
      <c r="DR443">
        <v>0.4343369024390244</v>
      </c>
      <c r="DS443">
        <v>0.01970295470383315</v>
      </c>
      <c r="DT443">
        <v>0.002040957616042493</v>
      </c>
      <c r="DU443">
        <v>1</v>
      </c>
      <c r="DV443">
        <v>1</v>
      </c>
      <c r="DW443">
        <v>2</v>
      </c>
      <c r="DX443" t="s">
        <v>357</v>
      </c>
      <c r="DY443">
        <v>2.98135</v>
      </c>
      <c r="DZ443">
        <v>2.71573</v>
      </c>
      <c r="EA443">
        <v>0.0432156</v>
      </c>
      <c r="EB443">
        <v>0.0368331</v>
      </c>
      <c r="EC443">
        <v>0.10769</v>
      </c>
      <c r="ED443">
        <v>0.104147</v>
      </c>
      <c r="EE443">
        <v>30362.1</v>
      </c>
      <c r="EF443">
        <v>30668</v>
      </c>
      <c r="EG443">
        <v>29502.9</v>
      </c>
      <c r="EH443">
        <v>29453.7</v>
      </c>
      <c r="EI443">
        <v>34880.4</v>
      </c>
      <c r="EJ443">
        <v>35059.7</v>
      </c>
      <c r="EK443">
        <v>41566.2</v>
      </c>
      <c r="EL443">
        <v>41961.5</v>
      </c>
      <c r="EM443">
        <v>1.95565</v>
      </c>
      <c r="EN443">
        <v>1.88013</v>
      </c>
      <c r="EO443">
        <v>0.09144099999999999</v>
      </c>
      <c r="EP443">
        <v>0</v>
      </c>
      <c r="EQ443">
        <v>25.9762</v>
      </c>
      <c r="ER443">
        <v>999.9</v>
      </c>
      <c r="ES443">
        <v>51.4</v>
      </c>
      <c r="ET443">
        <v>33</v>
      </c>
      <c r="EU443">
        <v>28.5658</v>
      </c>
      <c r="EV443">
        <v>62.8355</v>
      </c>
      <c r="EW443">
        <v>31.7788</v>
      </c>
      <c r="EX443">
        <v>1</v>
      </c>
      <c r="EY443">
        <v>0.0433562</v>
      </c>
      <c r="EZ443">
        <v>0.302162</v>
      </c>
      <c r="FA443">
        <v>20.3405</v>
      </c>
      <c r="FB443">
        <v>5.21789</v>
      </c>
      <c r="FC443">
        <v>12.0099</v>
      </c>
      <c r="FD443">
        <v>4.9889</v>
      </c>
      <c r="FE443">
        <v>3.28848</v>
      </c>
      <c r="FF443">
        <v>9999</v>
      </c>
      <c r="FG443">
        <v>9999</v>
      </c>
      <c r="FH443">
        <v>9999</v>
      </c>
      <c r="FI443">
        <v>999.9</v>
      </c>
      <c r="FJ443">
        <v>1.86756</v>
      </c>
      <c r="FK443">
        <v>1.86661</v>
      </c>
      <c r="FL443">
        <v>1.86608</v>
      </c>
      <c r="FM443">
        <v>1.866</v>
      </c>
      <c r="FN443">
        <v>1.86783</v>
      </c>
      <c r="FO443">
        <v>1.87027</v>
      </c>
      <c r="FP443">
        <v>1.86893</v>
      </c>
      <c r="FQ443">
        <v>1.87041</v>
      </c>
      <c r="FR443">
        <v>0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-2.661</v>
      </c>
      <c r="GF443">
        <v>-0.1281</v>
      </c>
      <c r="GG443">
        <v>-2.056217051124162</v>
      </c>
      <c r="GH443">
        <v>-0.003737517340571005</v>
      </c>
      <c r="GI443">
        <v>5.982085394622747E-07</v>
      </c>
      <c r="GJ443">
        <v>-1.391655459703326E-10</v>
      </c>
      <c r="GK443">
        <v>-0.1764639834609928</v>
      </c>
      <c r="GL443">
        <v>-0.02035982196881906</v>
      </c>
      <c r="GM443">
        <v>0.001568582532168705</v>
      </c>
      <c r="GN443">
        <v>-2.657820970413759E-05</v>
      </c>
      <c r="GO443">
        <v>3</v>
      </c>
      <c r="GP443">
        <v>2314</v>
      </c>
      <c r="GQ443">
        <v>1</v>
      </c>
      <c r="GR443">
        <v>27</v>
      </c>
      <c r="GS443">
        <v>5627.3</v>
      </c>
      <c r="GT443">
        <v>5627.2</v>
      </c>
      <c r="GU443">
        <v>0.437012</v>
      </c>
      <c r="GV443">
        <v>2.28149</v>
      </c>
      <c r="GW443">
        <v>1.39771</v>
      </c>
      <c r="GX443">
        <v>2.34741</v>
      </c>
      <c r="GY443">
        <v>1.49536</v>
      </c>
      <c r="GZ443">
        <v>2.3938</v>
      </c>
      <c r="HA443">
        <v>38.135</v>
      </c>
      <c r="HB443">
        <v>24.07</v>
      </c>
      <c r="HC443">
        <v>18</v>
      </c>
      <c r="HD443">
        <v>532.888</v>
      </c>
      <c r="HE443">
        <v>439.348</v>
      </c>
      <c r="HF443">
        <v>25.1608</v>
      </c>
      <c r="HG443">
        <v>28.0851</v>
      </c>
      <c r="HH443">
        <v>29.9992</v>
      </c>
      <c r="HI443">
        <v>28.1841</v>
      </c>
      <c r="HJ443">
        <v>28.1422</v>
      </c>
      <c r="HK443">
        <v>8.68167</v>
      </c>
      <c r="HL443">
        <v>24.8233</v>
      </c>
      <c r="HM443">
        <v>99.62990000000001</v>
      </c>
      <c r="HN443">
        <v>25.1717</v>
      </c>
      <c r="HO443">
        <v>118.705</v>
      </c>
      <c r="HP443">
        <v>23.5462</v>
      </c>
      <c r="HQ443">
        <v>100.903</v>
      </c>
      <c r="HR443">
        <v>100.788</v>
      </c>
    </row>
    <row r="444" spans="1:226">
      <c r="A444">
        <v>428</v>
      </c>
      <c r="B444">
        <v>1678819416</v>
      </c>
      <c r="C444">
        <v>9096.900000095367</v>
      </c>
      <c r="D444" t="s">
        <v>1218</v>
      </c>
      <c r="E444" t="s">
        <v>1219</v>
      </c>
      <c r="F444">
        <v>5</v>
      </c>
      <c r="G444" t="s">
        <v>1181</v>
      </c>
      <c r="H444" t="s">
        <v>354</v>
      </c>
      <c r="I444">
        <v>1678819408.214286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137.6741778945941</v>
      </c>
      <c r="AK444">
        <v>152.2413878787879</v>
      </c>
      <c r="AL444">
        <v>-3.375523710164225</v>
      </c>
      <c r="AM444">
        <v>64.4803993804981</v>
      </c>
      <c r="AN444">
        <f>(AP444 - AO444 + BO444*1E3/(8.314*(BQ444+273.15)) * AR444/BN444 * AQ444) * BN444/(100*BB444) * 1000/(1000 - AP444)</f>
        <v>0</v>
      </c>
      <c r="AO444">
        <v>23.53997130263831</v>
      </c>
      <c r="AP444">
        <v>23.97978181818182</v>
      </c>
      <c r="AQ444">
        <v>1.561694213351675E-06</v>
      </c>
      <c r="AR444">
        <v>112.5684512557322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3.21</v>
      </c>
      <c r="BC444">
        <v>0.5</v>
      </c>
      <c r="BD444" t="s">
        <v>355</v>
      </c>
      <c r="BE444">
        <v>2</v>
      </c>
      <c r="BF444" t="b">
        <v>1</v>
      </c>
      <c r="BG444">
        <v>1678819408.214286</v>
      </c>
      <c r="BH444">
        <v>172.5985714285714</v>
      </c>
      <c r="BI444">
        <v>150.4753214285714</v>
      </c>
      <c r="BJ444">
        <v>23.97891428571429</v>
      </c>
      <c r="BK444">
        <v>23.54164285714286</v>
      </c>
      <c r="BL444">
        <v>175.29225</v>
      </c>
      <c r="BM444">
        <v>24.10696071428571</v>
      </c>
      <c r="BN444">
        <v>500.0705357142857</v>
      </c>
      <c r="BO444">
        <v>90.90992142857142</v>
      </c>
      <c r="BP444">
        <v>0.09995623928571429</v>
      </c>
      <c r="BQ444">
        <v>27.04621785714285</v>
      </c>
      <c r="BR444">
        <v>27.46923214285714</v>
      </c>
      <c r="BS444">
        <v>999.9000000000002</v>
      </c>
      <c r="BT444">
        <v>0</v>
      </c>
      <c r="BU444">
        <v>0</v>
      </c>
      <c r="BV444">
        <v>9999.838928571427</v>
      </c>
      <c r="BW444">
        <v>0</v>
      </c>
      <c r="BX444">
        <v>7.023331071428572</v>
      </c>
      <c r="BY444">
        <v>22.12326785714286</v>
      </c>
      <c r="BZ444">
        <v>176.8389285714286</v>
      </c>
      <c r="CA444">
        <v>154.1031071428571</v>
      </c>
      <c r="CB444">
        <v>0.4372624999999999</v>
      </c>
      <c r="CC444">
        <v>150.4753214285714</v>
      </c>
      <c r="CD444">
        <v>23.54164285714286</v>
      </c>
      <c r="CE444">
        <v>2.179921785714286</v>
      </c>
      <c r="CF444">
        <v>2.140168571428572</v>
      </c>
      <c r="CG444">
        <v>18.81551428571428</v>
      </c>
      <c r="CH444">
        <v>18.52134285714286</v>
      </c>
      <c r="CI444">
        <v>2000.020714285714</v>
      </c>
      <c r="CJ444">
        <v>0.980003</v>
      </c>
      <c r="CK444">
        <v>0.0199971</v>
      </c>
      <c r="CL444">
        <v>0</v>
      </c>
      <c r="CM444">
        <v>2.323096428571429</v>
      </c>
      <c r="CN444">
        <v>0</v>
      </c>
      <c r="CO444">
        <v>6540.197142857143</v>
      </c>
      <c r="CP444">
        <v>16749.65357142857</v>
      </c>
      <c r="CQ444">
        <v>37.98875</v>
      </c>
      <c r="CR444">
        <v>39</v>
      </c>
      <c r="CS444">
        <v>38.14714285714285</v>
      </c>
      <c r="CT444">
        <v>38.04207142857143</v>
      </c>
      <c r="CU444">
        <v>37.2655</v>
      </c>
      <c r="CV444">
        <v>1960.030714285715</v>
      </c>
      <c r="CW444">
        <v>39.99035714285714</v>
      </c>
      <c r="CX444">
        <v>0</v>
      </c>
      <c r="CY444">
        <v>1678819421.1</v>
      </c>
      <c r="CZ444">
        <v>0</v>
      </c>
      <c r="DA444">
        <v>0</v>
      </c>
      <c r="DB444" t="s">
        <v>356</v>
      </c>
      <c r="DC444">
        <v>1678481775.6</v>
      </c>
      <c r="DD444">
        <v>1678481780.6</v>
      </c>
      <c r="DE444">
        <v>0</v>
      </c>
      <c r="DF444">
        <v>1.339</v>
      </c>
      <c r="DG444">
        <v>0.082</v>
      </c>
      <c r="DH444">
        <v>-1.99</v>
      </c>
      <c r="DI444">
        <v>-0.032</v>
      </c>
      <c r="DJ444">
        <v>420</v>
      </c>
      <c r="DK444">
        <v>29</v>
      </c>
      <c r="DL444">
        <v>0.33</v>
      </c>
      <c r="DM444">
        <v>0.22</v>
      </c>
      <c r="DN444">
        <v>22.041995</v>
      </c>
      <c r="DO444">
        <v>1.525159474671669</v>
      </c>
      <c r="DP444">
        <v>0.1502957716471089</v>
      </c>
      <c r="DQ444">
        <v>0</v>
      </c>
      <c r="DR444">
        <v>0.436236725</v>
      </c>
      <c r="DS444">
        <v>0.02260720075046882</v>
      </c>
      <c r="DT444">
        <v>0.002235639170209498</v>
      </c>
      <c r="DU444">
        <v>1</v>
      </c>
      <c r="DV444">
        <v>1</v>
      </c>
      <c r="DW444">
        <v>2</v>
      </c>
      <c r="DX444" t="s">
        <v>357</v>
      </c>
      <c r="DY444">
        <v>2.98082</v>
      </c>
      <c r="DZ444">
        <v>2.71553</v>
      </c>
      <c r="EA444">
        <v>0.0392137</v>
      </c>
      <c r="EB444">
        <v>0.0326981</v>
      </c>
      <c r="EC444">
        <v>0.107698</v>
      </c>
      <c r="ED444">
        <v>0.10415</v>
      </c>
      <c r="EE444">
        <v>30489.6</v>
      </c>
      <c r="EF444">
        <v>30800.1</v>
      </c>
      <c r="EG444">
        <v>29503.3</v>
      </c>
      <c r="EH444">
        <v>29454</v>
      </c>
      <c r="EI444">
        <v>34880.4</v>
      </c>
      <c r="EJ444">
        <v>35060</v>
      </c>
      <c r="EK444">
        <v>41566.6</v>
      </c>
      <c r="EL444">
        <v>41962.1</v>
      </c>
      <c r="EM444">
        <v>1.95553</v>
      </c>
      <c r="EN444">
        <v>1.88052</v>
      </c>
      <c r="EO444">
        <v>0.0914633</v>
      </c>
      <c r="EP444">
        <v>0</v>
      </c>
      <c r="EQ444">
        <v>25.9702</v>
      </c>
      <c r="ER444">
        <v>999.9</v>
      </c>
      <c r="ES444">
        <v>51.4</v>
      </c>
      <c r="ET444">
        <v>33</v>
      </c>
      <c r="EU444">
        <v>28.561</v>
      </c>
      <c r="EV444">
        <v>62.6355</v>
      </c>
      <c r="EW444">
        <v>32.4599</v>
      </c>
      <c r="EX444">
        <v>1</v>
      </c>
      <c r="EY444">
        <v>0.0424898</v>
      </c>
      <c r="EZ444">
        <v>0.285542</v>
      </c>
      <c r="FA444">
        <v>20.3408</v>
      </c>
      <c r="FB444">
        <v>5.21789</v>
      </c>
      <c r="FC444">
        <v>12.0099</v>
      </c>
      <c r="FD444">
        <v>4.989</v>
      </c>
      <c r="FE444">
        <v>3.28845</v>
      </c>
      <c r="FF444">
        <v>9999</v>
      </c>
      <c r="FG444">
        <v>9999</v>
      </c>
      <c r="FH444">
        <v>9999</v>
      </c>
      <c r="FI444">
        <v>999.9</v>
      </c>
      <c r="FJ444">
        <v>1.86755</v>
      </c>
      <c r="FK444">
        <v>1.86661</v>
      </c>
      <c r="FL444">
        <v>1.86604</v>
      </c>
      <c r="FM444">
        <v>1.866</v>
      </c>
      <c r="FN444">
        <v>1.86783</v>
      </c>
      <c r="FO444">
        <v>1.87028</v>
      </c>
      <c r="FP444">
        <v>1.86891</v>
      </c>
      <c r="FQ444">
        <v>1.8704</v>
      </c>
      <c r="FR444">
        <v>0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-2.602</v>
      </c>
      <c r="GF444">
        <v>-0.128</v>
      </c>
      <c r="GG444">
        <v>-2.056217051124162</v>
      </c>
      <c r="GH444">
        <v>-0.003737517340571005</v>
      </c>
      <c r="GI444">
        <v>5.982085394622747E-07</v>
      </c>
      <c r="GJ444">
        <v>-1.391655459703326E-10</v>
      </c>
      <c r="GK444">
        <v>-0.1764639834609928</v>
      </c>
      <c r="GL444">
        <v>-0.02035982196881906</v>
      </c>
      <c r="GM444">
        <v>0.001568582532168705</v>
      </c>
      <c r="GN444">
        <v>-2.657820970413759E-05</v>
      </c>
      <c r="GO444">
        <v>3</v>
      </c>
      <c r="GP444">
        <v>2314</v>
      </c>
      <c r="GQ444">
        <v>1</v>
      </c>
      <c r="GR444">
        <v>27</v>
      </c>
      <c r="GS444">
        <v>5627.3</v>
      </c>
      <c r="GT444">
        <v>5627.3</v>
      </c>
      <c r="GU444">
        <v>0.401611</v>
      </c>
      <c r="GV444">
        <v>2.27661</v>
      </c>
      <c r="GW444">
        <v>1.39648</v>
      </c>
      <c r="GX444">
        <v>2.34741</v>
      </c>
      <c r="GY444">
        <v>1.49536</v>
      </c>
      <c r="GZ444">
        <v>2.55859</v>
      </c>
      <c r="HA444">
        <v>38.135</v>
      </c>
      <c r="HB444">
        <v>24.07</v>
      </c>
      <c r="HC444">
        <v>18</v>
      </c>
      <c r="HD444">
        <v>532.715</v>
      </c>
      <c r="HE444">
        <v>439.517</v>
      </c>
      <c r="HF444">
        <v>25.1821</v>
      </c>
      <c r="HG444">
        <v>28.0709</v>
      </c>
      <c r="HH444">
        <v>29.9993</v>
      </c>
      <c r="HI444">
        <v>28.1741</v>
      </c>
      <c r="HJ444">
        <v>28.1322</v>
      </c>
      <c r="HK444">
        <v>7.89553</v>
      </c>
      <c r="HL444">
        <v>24.8233</v>
      </c>
      <c r="HM444">
        <v>99.62990000000001</v>
      </c>
      <c r="HN444">
        <v>25.1921</v>
      </c>
      <c r="HO444">
        <v>98.6683</v>
      </c>
      <c r="HP444">
        <v>23.5419</v>
      </c>
      <c r="HQ444">
        <v>100.904</v>
      </c>
      <c r="HR444">
        <v>100.789</v>
      </c>
    </row>
    <row r="445" spans="1:226">
      <c r="A445">
        <v>429</v>
      </c>
      <c r="B445">
        <v>1678819421</v>
      </c>
      <c r="C445">
        <v>9101.900000095367</v>
      </c>
      <c r="D445" t="s">
        <v>1220</v>
      </c>
      <c r="E445" t="s">
        <v>1221</v>
      </c>
      <c r="F445">
        <v>5</v>
      </c>
      <c r="G445" t="s">
        <v>1181</v>
      </c>
      <c r="H445" t="s">
        <v>354</v>
      </c>
      <c r="I445">
        <v>1678819413.5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120.6272504504202</v>
      </c>
      <c r="AK445">
        <v>135.3376484848484</v>
      </c>
      <c r="AL445">
        <v>-3.376016287928634</v>
      </c>
      <c r="AM445">
        <v>64.4803993804981</v>
      </c>
      <c r="AN445">
        <f>(AP445 - AO445 + BO445*1E3/(8.314*(BQ445+273.15)) * AR445/BN445 * AQ445) * BN445/(100*BB445) * 1000/(1000 - AP445)</f>
        <v>0</v>
      </c>
      <c r="AO445">
        <v>23.53714888593614</v>
      </c>
      <c r="AP445">
        <v>23.98018787878788</v>
      </c>
      <c r="AQ445">
        <v>-5.357338822280532E-07</v>
      </c>
      <c r="AR445">
        <v>112.5684512557322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3.21</v>
      </c>
      <c r="BC445">
        <v>0.5</v>
      </c>
      <c r="BD445" t="s">
        <v>355</v>
      </c>
      <c r="BE445">
        <v>2</v>
      </c>
      <c r="BF445" t="b">
        <v>1</v>
      </c>
      <c r="BG445">
        <v>1678819413.5</v>
      </c>
      <c r="BH445">
        <v>155.1708518518518</v>
      </c>
      <c r="BI445">
        <v>132.9118888888889</v>
      </c>
      <c r="BJ445">
        <v>23.97947777777777</v>
      </c>
      <c r="BK445">
        <v>23.5398074074074</v>
      </c>
      <c r="BL445">
        <v>157.8024074074074</v>
      </c>
      <c r="BM445">
        <v>24.10751851851852</v>
      </c>
      <c r="BN445">
        <v>500.0695925925926</v>
      </c>
      <c r="BO445">
        <v>90.91095185185186</v>
      </c>
      <c r="BP445">
        <v>0.09993069999999998</v>
      </c>
      <c r="BQ445">
        <v>27.04978888888889</v>
      </c>
      <c r="BR445">
        <v>27.46970000000001</v>
      </c>
      <c r="BS445">
        <v>999.9000000000001</v>
      </c>
      <c r="BT445">
        <v>0</v>
      </c>
      <c r="BU445">
        <v>0</v>
      </c>
      <c r="BV445">
        <v>9999.095925925927</v>
      </c>
      <c r="BW445">
        <v>0</v>
      </c>
      <c r="BX445">
        <v>7.013503333333334</v>
      </c>
      <c r="BY445">
        <v>22.25889259259259</v>
      </c>
      <c r="BZ445">
        <v>158.983037037037</v>
      </c>
      <c r="CA445">
        <v>136.116</v>
      </c>
      <c r="CB445">
        <v>0.4396533333333333</v>
      </c>
      <c r="CC445">
        <v>132.9118888888889</v>
      </c>
      <c r="CD445">
        <v>23.5398074074074</v>
      </c>
      <c r="CE445">
        <v>2.179997407407407</v>
      </c>
      <c r="CF445">
        <v>2.140025925925926</v>
      </c>
      <c r="CG445">
        <v>18.81607037037037</v>
      </c>
      <c r="CH445">
        <v>18.52028518518519</v>
      </c>
      <c r="CI445">
        <v>2000.015925925926</v>
      </c>
      <c r="CJ445">
        <v>0.9800026666666667</v>
      </c>
      <c r="CK445">
        <v>0.01999742222222222</v>
      </c>
      <c r="CL445">
        <v>0</v>
      </c>
      <c r="CM445">
        <v>2.355081481481481</v>
      </c>
      <c r="CN445">
        <v>0</v>
      </c>
      <c r="CO445">
        <v>6541.014074074074</v>
      </c>
      <c r="CP445">
        <v>16749.61851851852</v>
      </c>
      <c r="CQ445">
        <v>37.96733333333333</v>
      </c>
      <c r="CR445">
        <v>38.99299999999999</v>
      </c>
      <c r="CS445">
        <v>38.125</v>
      </c>
      <c r="CT445">
        <v>38.02066666666666</v>
      </c>
      <c r="CU445">
        <v>37.25</v>
      </c>
      <c r="CV445">
        <v>1960.023703703703</v>
      </c>
      <c r="CW445">
        <v>39.99222222222222</v>
      </c>
      <c r="CX445">
        <v>0</v>
      </c>
      <c r="CY445">
        <v>1678819425.9</v>
      </c>
      <c r="CZ445">
        <v>0</v>
      </c>
      <c r="DA445">
        <v>0</v>
      </c>
      <c r="DB445" t="s">
        <v>356</v>
      </c>
      <c r="DC445">
        <v>1678481775.6</v>
      </c>
      <c r="DD445">
        <v>1678481780.6</v>
      </c>
      <c r="DE445">
        <v>0</v>
      </c>
      <c r="DF445">
        <v>1.339</v>
      </c>
      <c r="DG445">
        <v>0.082</v>
      </c>
      <c r="DH445">
        <v>-1.99</v>
      </c>
      <c r="DI445">
        <v>-0.032</v>
      </c>
      <c r="DJ445">
        <v>420</v>
      </c>
      <c r="DK445">
        <v>29</v>
      </c>
      <c r="DL445">
        <v>0.33</v>
      </c>
      <c r="DM445">
        <v>0.22</v>
      </c>
      <c r="DN445">
        <v>22.18669024390244</v>
      </c>
      <c r="DO445">
        <v>1.557165156794466</v>
      </c>
      <c r="DP445">
        <v>0.1570632182879393</v>
      </c>
      <c r="DQ445">
        <v>0</v>
      </c>
      <c r="DR445">
        <v>0.4383913170731708</v>
      </c>
      <c r="DS445">
        <v>0.02589140069686421</v>
      </c>
      <c r="DT445">
        <v>0.002606961678304372</v>
      </c>
      <c r="DU445">
        <v>1</v>
      </c>
      <c r="DV445">
        <v>1</v>
      </c>
      <c r="DW445">
        <v>2</v>
      </c>
      <c r="DX445" t="s">
        <v>357</v>
      </c>
      <c r="DY445">
        <v>2.981</v>
      </c>
      <c r="DZ445">
        <v>2.71552</v>
      </c>
      <c r="EA445">
        <v>0.0351196</v>
      </c>
      <c r="EB445">
        <v>0.0284843</v>
      </c>
      <c r="EC445">
        <v>0.107701</v>
      </c>
      <c r="ED445">
        <v>0.104144</v>
      </c>
      <c r="EE445">
        <v>30619.9</v>
      </c>
      <c r="EF445">
        <v>30934.7</v>
      </c>
      <c r="EG445">
        <v>29503.5</v>
      </c>
      <c r="EH445">
        <v>29454.4</v>
      </c>
      <c r="EI445">
        <v>34880.3</v>
      </c>
      <c r="EJ445">
        <v>35060.6</v>
      </c>
      <c r="EK445">
        <v>41566.8</v>
      </c>
      <c r="EL445">
        <v>41962.7</v>
      </c>
      <c r="EM445">
        <v>1.95575</v>
      </c>
      <c r="EN445">
        <v>1.88057</v>
      </c>
      <c r="EO445">
        <v>0.0925139</v>
      </c>
      <c r="EP445">
        <v>0</v>
      </c>
      <c r="EQ445">
        <v>25.9647</v>
      </c>
      <c r="ER445">
        <v>999.9</v>
      </c>
      <c r="ES445">
        <v>51.4</v>
      </c>
      <c r="ET445">
        <v>33</v>
      </c>
      <c r="EU445">
        <v>28.5649</v>
      </c>
      <c r="EV445">
        <v>62.7955</v>
      </c>
      <c r="EW445">
        <v>32.3357</v>
      </c>
      <c r="EX445">
        <v>1</v>
      </c>
      <c r="EY445">
        <v>0.0414787</v>
      </c>
      <c r="EZ445">
        <v>0.265817</v>
      </c>
      <c r="FA445">
        <v>20.3408</v>
      </c>
      <c r="FB445">
        <v>5.21714</v>
      </c>
      <c r="FC445">
        <v>12.0099</v>
      </c>
      <c r="FD445">
        <v>4.98885</v>
      </c>
      <c r="FE445">
        <v>3.28842</v>
      </c>
      <c r="FF445">
        <v>9999</v>
      </c>
      <c r="FG445">
        <v>9999</v>
      </c>
      <c r="FH445">
        <v>9999</v>
      </c>
      <c r="FI445">
        <v>999.9</v>
      </c>
      <c r="FJ445">
        <v>1.86754</v>
      </c>
      <c r="FK445">
        <v>1.86663</v>
      </c>
      <c r="FL445">
        <v>1.86607</v>
      </c>
      <c r="FM445">
        <v>1.866</v>
      </c>
      <c r="FN445">
        <v>1.86783</v>
      </c>
      <c r="FO445">
        <v>1.87027</v>
      </c>
      <c r="FP445">
        <v>1.86892</v>
      </c>
      <c r="FQ445">
        <v>1.87042</v>
      </c>
      <c r="FR445">
        <v>0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-2.543</v>
      </c>
      <c r="GF445">
        <v>-0.128</v>
      </c>
      <c r="GG445">
        <v>-2.056217051124162</v>
      </c>
      <c r="GH445">
        <v>-0.003737517340571005</v>
      </c>
      <c r="GI445">
        <v>5.982085394622747E-07</v>
      </c>
      <c r="GJ445">
        <v>-1.391655459703326E-10</v>
      </c>
      <c r="GK445">
        <v>-0.1764639834609928</v>
      </c>
      <c r="GL445">
        <v>-0.02035982196881906</v>
      </c>
      <c r="GM445">
        <v>0.001568582532168705</v>
      </c>
      <c r="GN445">
        <v>-2.657820970413759E-05</v>
      </c>
      <c r="GO445">
        <v>3</v>
      </c>
      <c r="GP445">
        <v>2314</v>
      </c>
      <c r="GQ445">
        <v>1</v>
      </c>
      <c r="GR445">
        <v>27</v>
      </c>
      <c r="GS445">
        <v>5627.4</v>
      </c>
      <c r="GT445">
        <v>5627.3</v>
      </c>
      <c r="GU445">
        <v>0.361328</v>
      </c>
      <c r="GV445">
        <v>2.28516</v>
      </c>
      <c r="GW445">
        <v>1.39648</v>
      </c>
      <c r="GX445">
        <v>2.34985</v>
      </c>
      <c r="GY445">
        <v>1.49536</v>
      </c>
      <c r="GZ445">
        <v>2.56104</v>
      </c>
      <c r="HA445">
        <v>38.135</v>
      </c>
      <c r="HB445">
        <v>24.07</v>
      </c>
      <c r="HC445">
        <v>18</v>
      </c>
      <c r="HD445">
        <v>532.77</v>
      </c>
      <c r="HE445">
        <v>439.471</v>
      </c>
      <c r="HF445">
        <v>25.2034</v>
      </c>
      <c r="HG445">
        <v>28.0589</v>
      </c>
      <c r="HH445">
        <v>29.9992</v>
      </c>
      <c r="HI445">
        <v>28.1634</v>
      </c>
      <c r="HJ445">
        <v>28.1221</v>
      </c>
      <c r="HK445">
        <v>7.16815</v>
      </c>
      <c r="HL445">
        <v>24.8233</v>
      </c>
      <c r="HM445">
        <v>99.62990000000001</v>
      </c>
      <c r="HN445">
        <v>25.2149</v>
      </c>
      <c r="HO445">
        <v>85.3117</v>
      </c>
      <c r="HP445">
        <v>23.5376</v>
      </c>
      <c r="HQ445">
        <v>100.905</v>
      </c>
      <c r="HR445">
        <v>100.79</v>
      </c>
    </row>
    <row r="446" spans="1:226">
      <c r="A446">
        <v>430</v>
      </c>
      <c r="B446">
        <v>1678819426</v>
      </c>
      <c r="C446">
        <v>9106.900000095367</v>
      </c>
      <c r="D446" t="s">
        <v>1222</v>
      </c>
      <c r="E446" t="s">
        <v>1223</v>
      </c>
      <c r="F446">
        <v>5</v>
      </c>
      <c r="G446" t="s">
        <v>1181</v>
      </c>
      <c r="H446" t="s">
        <v>354</v>
      </c>
      <c r="I446">
        <v>1678819418.214286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103.4308139581528</v>
      </c>
      <c r="AK446">
        <v>118.3899999999999</v>
      </c>
      <c r="AL446">
        <v>-3.388821820247552</v>
      </c>
      <c r="AM446">
        <v>64.4803993804981</v>
      </c>
      <c r="AN446">
        <f>(AP446 - AO446 + BO446*1E3/(8.314*(BQ446+273.15)) * AR446/BN446 * AQ446) * BN446/(100*BB446) * 1000/(1000 - AP446)</f>
        <v>0</v>
      </c>
      <c r="AO446">
        <v>23.53546241709926</v>
      </c>
      <c r="AP446">
        <v>23.98245696969697</v>
      </c>
      <c r="AQ446">
        <v>4.453220805268558E-07</v>
      </c>
      <c r="AR446">
        <v>112.5684512557322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3.21</v>
      </c>
      <c r="BC446">
        <v>0.5</v>
      </c>
      <c r="BD446" t="s">
        <v>355</v>
      </c>
      <c r="BE446">
        <v>2</v>
      </c>
      <c r="BF446" t="b">
        <v>1</v>
      </c>
      <c r="BG446">
        <v>1678819418.214286</v>
      </c>
      <c r="BH446">
        <v>139.6188928571428</v>
      </c>
      <c r="BI446">
        <v>117.1854035714286</v>
      </c>
      <c r="BJ446">
        <v>23.98042857142858</v>
      </c>
      <c r="BK446">
        <v>23.53805714285714</v>
      </c>
      <c r="BL446">
        <v>142.19475</v>
      </c>
      <c r="BM446">
        <v>24.10846071428571</v>
      </c>
      <c r="BN446">
        <v>500.0687142857143</v>
      </c>
      <c r="BO446">
        <v>90.91144285714287</v>
      </c>
      <c r="BP446">
        <v>0.09994410000000001</v>
      </c>
      <c r="BQ446">
        <v>27.05377857142857</v>
      </c>
      <c r="BR446">
        <v>27.470825</v>
      </c>
      <c r="BS446">
        <v>999.9000000000002</v>
      </c>
      <c r="BT446">
        <v>0</v>
      </c>
      <c r="BU446">
        <v>0</v>
      </c>
      <c r="BV446">
        <v>9994.868571428571</v>
      </c>
      <c r="BW446">
        <v>0</v>
      </c>
      <c r="BX446">
        <v>6.998391785714285</v>
      </c>
      <c r="BY446">
        <v>22.43339642857143</v>
      </c>
      <c r="BZ446">
        <v>143.0491428571428</v>
      </c>
      <c r="CA446">
        <v>120.0102428571428</v>
      </c>
      <c r="CB446">
        <v>0.4423577142857143</v>
      </c>
      <c r="CC446">
        <v>117.1854035714286</v>
      </c>
      <c r="CD446">
        <v>23.53805714285714</v>
      </c>
      <c r="CE446">
        <v>2.180095357142857</v>
      </c>
      <c r="CF446">
        <v>2.139878571428571</v>
      </c>
      <c r="CG446">
        <v>18.81679285714285</v>
      </c>
      <c r="CH446">
        <v>18.51918214285714</v>
      </c>
      <c r="CI446">
        <v>2000.002857142857</v>
      </c>
      <c r="CJ446">
        <v>0.9800022500000001</v>
      </c>
      <c r="CK446">
        <v>0.019997825</v>
      </c>
      <c r="CL446">
        <v>0</v>
      </c>
      <c r="CM446">
        <v>2.359107142857142</v>
      </c>
      <c r="CN446">
        <v>0</v>
      </c>
      <c r="CO446">
        <v>6541.737857142857</v>
      </c>
      <c r="CP446">
        <v>16749.50714285714</v>
      </c>
      <c r="CQ446">
        <v>37.94824999999999</v>
      </c>
      <c r="CR446">
        <v>38.973</v>
      </c>
      <c r="CS446">
        <v>38.125</v>
      </c>
      <c r="CT446">
        <v>38.00221428571428</v>
      </c>
      <c r="CU446">
        <v>37.24325</v>
      </c>
      <c r="CV446">
        <v>1960.0075</v>
      </c>
      <c r="CW446">
        <v>39.99535714285715</v>
      </c>
      <c r="CX446">
        <v>0</v>
      </c>
      <c r="CY446">
        <v>1678819431.3</v>
      </c>
      <c r="CZ446">
        <v>0</v>
      </c>
      <c r="DA446">
        <v>0</v>
      </c>
      <c r="DB446" t="s">
        <v>356</v>
      </c>
      <c r="DC446">
        <v>1678481775.6</v>
      </c>
      <c r="DD446">
        <v>1678481780.6</v>
      </c>
      <c r="DE446">
        <v>0</v>
      </c>
      <c r="DF446">
        <v>1.339</v>
      </c>
      <c r="DG446">
        <v>0.082</v>
      </c>
      <c r="DH446">
        <v>-1.99</v>
      </c>
      <c r="DI446">
        <v>-0.032</v>
      </c>
      <c r="DJ446">
        <v>420</v>
      </c>
      <c r="DK446">
        <v>29</v>
      </c>
      <c r="DL446">
        <v>0.33</v>
      </c>
      <c r="DM446">
        <v>0.22</v>
      </c>
      <c r="DN446">
        <v>22.34716829268293</v>
      </c>
      <c r="DO446">
        <v>2.104973519163784</v>
      </c>
      <c r="DP446">
        <v>0.2125371226558816</v>
      </c>
      <c r="DQ446">
        <v>0</v>
      </c>
      <c r="DR446">
        <v>0.4409895609756098</v>
      </c>
      <c r="DS446">
        <v>0.03274877351916325</v>
      </c>
      <c r="DT446">
        <v>0.003321819983439732</v>
      </c>
      <c r="DU446">
        <v>1</v>
      </c>
      <c r="DV446">
        <v>1</v>
      </c>
      <c r="DW446">
        <v>2</v>
      </c>
      <c r="DX446" t="s">
        <v>357</v>
      </c>
      <c r="DY446">
        <v>2.98114</v>
      </c>
      <c r="DZ446">
        <v>2.71563</v>
      </c>
      <c r="EA446">
        <v>0.0309261</v>
      </c>
      <c r="EB446">
        <v>0.0241686</v>
      </c>
      <c r="EC446">
        <v>0.107704</v>
      </c>
      <c r="ED446">
        <v>0.104137</v>
      </c>
      <c r="EE446">
        <v>30753.5</v>
      </c>
      <c r="EF446">
        <v>31072.5</v>
      </c>
      <c r="EG446">
        <v>29504</v>
      </c>
      <c r="EH446">
        <v>29454.7</v>
      </c>
      <c r="EI446">
        <v>34880.4</v>
      </c>
      <c r="EJ446">
        <v>35061.3</v>
      </c>
      <c r="EK446">
        <v>41567.1</v>
      </c>
      <c r="EL446">
        <v>41963.3</v>
      </c>
      <c r="EM446">
        <v>1.95608</v>
      </c>
      <c r="EN446">
        <v>1.88055</v>
      </c>
      <c r="EO446">
        <v>0.0924915</v>
      </c>
      <c r="EP446">
        <v>0</v>
      </c>
      <c r="EQ446">
        <v>25.9603</v>
      </c>
      <c r="ER446">
        <v>999.9</v>
      </c>
      <c r="ES446">
        <v>51.4</v>
      </c>
      <c r="ET446">
        <v>33</v>
      </c>
      <c r="EU446">
        <v>28.5653</v>
      </c>
      <c r="EV446">
        <v>63.0155</v>
      </c>
      <c r="EW446">
        <v>31.9191</v>
      </c>
      <c r="EX446">
        <v>1</v>
      </c>
      <c r="EY446">
        <v>0.0405996</v>
      </c>
      <c r="EZ446">
        <v>0.258284</v>
      </c>
      <c r="FA446">
        <v>20.3406</v>
      </c>
      <c r="FB446">
        <v>5.21654</v>
      </c>
      <c r="FC446">
        <v>12.0099</v>
      </c>
      <c r="FD446">
        <v>4.98905</v>
      </c>
      <c r="FE446">
        <v>3.28855</v>
      </c>
      <c r="FF446">
        <v>9999</v>
      </c>
      <c r="FG446">
        <v>9999</v>
      </c>
      <c r="FH446">
        <v>9999</v>
      </c>
      <c r="FI446">
        <v>999.9</v>
      </c>
      <c r="FJ446">
        <v>1.86755</v>
      </c>
      <c r="FK446">
        <v>1.86662</v>
      </c>
      <c r="FL446">
        <v>1.86609</v>
      </c>
      <c r="FM446">
        <v>1.866</v>
      </c>
      <c r="FN446">
        <v>1.86783</v>
      </c>
      <c r="FO446">
        <v>1.87027</v>
      </c>
      <c r="FP446">
        <v>1.86892</v>
      </c>
      <c r="FQ446">
        <v>1.8704</v>
      </c>
      <c r="FR446">
        <v>0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-2.483</v>
      </c>
      <c r="GF446">
        <v>-0.1281</v>
      </c>
      <c r="GG446">
        <v>-2.056217051124162</v>
      </c>
      <c r="GH446">
        <v>-0.003737517340571005</v>
      </c>
      <c r="GI446">
        <v>5.982085394622747E-07</v>
      </c>
      <c r="GJ446">
        <v>-1.391655459703326E-10</v>
      </c>
      <c r="GK446">
        <v>-0.1764639834609928</v>
      </c>
      <c r="GL446">
        <v>-0.02035982196881906</v>
      </c>
      <c r="GM446">
        <v>0.001568582532168705</v>
      </c>
      <c r="GN446">
        <v>-2.657820970413759E-05</v>
      </c>
      <c r="GO446">
        <v>3</v>
      </c>
      <c r="GP446">
        <v>2314</v>
      </c>
      <c r="GQ446">
        <v>1</v>
      </c>
      <c r="GR446">
        <v>27</v>
      </c>
      <c r="GS446">
        <v>5627.5</v>
      </c>
      <c r="GT446">
        <v>5627.4</v>
      </c>
      <c r="GU446">
        <v>0.325928</v>
      </c>
      <c r="GV446">
        <v>2.2998</v>
      </c>
      <c r="GW446">
        <v>1.39648</v>
      </c>
      <c r="GX446">
        <v>2.34497</v>
      </c>
      <c r="GY446">
        <v>1.49536</v>
      </c>
      <c r="GZ446">
        <v>2.44873</v>
      </c>
      <c r="HA446">
        <v>38.135</v>
      </c>
      <c r="HB446">
        <v>24.0612</v>
      </c>
      <c r="HC446">
        <v>18</v>
      </c>
      <c r="HD446">
        <v>532.897</v>
      </c>
      <c r="HE446">
        <v>439.379</v>
      </c>
      <c r="HF446">
        <v>25.2243</v>
      </c>
      <c r="HG446">
        <v>28.047</v>
      </c>
      <c r="HH446">
        <v>29.9992</v>
      </c>
      <c r="HI446">
        <v>28.153</v>
      </c>
      <c r="HJ446">
        <v>28.112</v>
      </c>
      <c r="HK446">
        <v>6.38631</v>
      </c>
      <c r="HL446">
        <v>24.8233</v>
      </c>
      <c r="HM446">
        <v>99.62990000000001</v>
      </c>
      <c r="HN446">
        <v>25.2324</v>
      </c>
      <c r="HO446">
        <v>65.2757</v>
      </c>
      <c r="HP446">
        <v>23.5327</v>
      </c>
      <c r="HQ446">
        <v>100.906</v>
      </c>
      <c r="HR446">
        <v>100.792</v>
      </c>
    </row>
    <row r="447" spans="1:226">
      <c r="A447">
        <v>431</v>
      </c>
      <c r="B447">
        <v>1678819431</v>
      </c>
      <c r="C447">
        <v>9111.900000095367</v>
      </c>
      <c r="D447" t="s">
        <v>1224</v>
      </c>
      <c r="E447" t="s">
        <v>1225</v>
      </c>
      <c r="F447">
        <v>5</v>
      </c>
      <c r="G447" t="s">
        <v>1181</v>
      </c>
      <c r="H447" t="s">
        <v>354</v>
      </c>
      <c r="I447">
        <v>1678819423.5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86.31075498031686</v>
      </c>
      <c r="AK447">
        <v>101.4471575757575</v>
      </c>
      <c r="AL447">
        <v>-3.390155992087664</v>
      </c>
      <c r="AM447">
        <v>64.4803993804981</v>
      </c>
      <c r="AN447">
        <f>(AP447 - AO447 + BO447*1E3/(8.314*(BQ447+273.15)) * AR447/BN447 * AQ447) * BN447/(100*BB447) * 1000/(1000 - AP447)</f>
        <v>0</v>
      </c>
      <c r="AO447">
        <v>23.53322536599743</v>
      </c>
      <c r="AP447">
        <v>23.98360606060605</v>
      </c>
      <c r="AQ447">
        <v>4.979232304581408E-06</v>
      </c>
      <c r="AR447">
        <v>112.5684512557322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3.21</v>
      </c>
      <c r="BC447">
        <v>0.5</v>
      </c>
      <c r="BD447" t="s">
        <v>355</v>
      </c>
      <c r="BE447">
        <v>2</v>
      </c>
      <c r="BF447" t="b">
        <v>1</v>
      </c>
      <c r="BG447">
        <v>1678819423.5</v>
      </c>
      <c r="BH447">
        <v>122.1584444444444</v>
      </c>
      <c r="BI447">
        <v>99.51158148148149</v>
      </c>
      <c r="BJ447">
        <v>23.98151851851852</v>
      </c>
      <c r="BK447">
        <v>23.5359037037037</v>
      </c>
      <c r="BL447">
        <v>124.6714814814815</v>
      </c>
      <c r="BM447">
        <v>24.10954814814815</v>
      </c>
      <c r="BN447">
        <v>500.0753333333334</v>
      </c>
      <c r="BO447">
        <v>90.91068888888888</v>
      </c>
      <c r="BP447">
        <v>0.1000172074074074</v>
      </c>
      <c r="BQ447">
        <v>27.05931111111111</v>
      </c>
      <c r="BR447">
        <v>27.47404444444444</v>
      </c>
      <c r="BS447">
        <v>999.9000000000001</v>
      </c>
      <c r="BT447">
        <v>0</v>
      </c>
      <c r="BU447">
        <v>0</v>
      </c>
      <c r="BV447">
        <v>9982.664074074073</v>
      </c>
      <c r="BW447">
        <v>0</v>
      </c>
      <c r="BX447">
        <v>6.990502222222222</v>
      </c>
      <c r="BY447">
        <v>22.64679259259259</v>
      </c>
      <c r="BZ447">
        <v>125.1598888888889</v>
      </c>
      <c r="CA447">
        <v>101.9101703703704</v>
      </c>
      <c r="CB447">
        <v>0.4456050370370371</v>
      </c>
      <c r="CC447">
        <v>99.51158148148149</v>
      </c>
      <c r="CD447">
        <v>23.5359037037037</v>
      </c>
      <c r="CE447">
        <v>2.180175925925926</v>
      </c>
      <c r="CF447">
        <v>2.139665555555556</v>
      </c>
      <c r="CG447">
        <v>18.81738518518519</v>
      </c>
      <c r="CH447">
        <v>18.51758888888889</v>
      </c>
      <c r="CI447">
        <v>1999.996666666666</v>
      </c>
      <c r="CJ447">
        <v>0.9800016666666665</v>
      </c>
      <c r="CK447">
        <v>0.01999838888888889</v>
      </c>
      <c r="CL447">
        <v>0</v>
      </c>
      <c r="CM447">
        <v>2.362214814814815</v>
      </c>
      <c r="CN447">
        <v>0</v>
      </c>
      <c r="CO447">
        <v>6542.655925925927</v>
      </c>
      <c r="CP447">
        <v>16749.44814814815</v>
      </c>
      <c r="CQ447">
        <v>37.937</v>
      </c>
      <c r="CR447">
        <v>38.95099999999999</v>
      </c>
      <c r="CS447">
        <v>38.11566666666667</v>
      </c>
      <c r="CT447">
        <v>38</v>
      </c>
      <c r="CU447">
        <v>37.23133333333333</v>
      </c>
      <c r="CV447">
        <v>1959.997777777778</v>
      </c>
      <c r="CW447">
        <v>39.99851851851852</v>
      </c>
      <c r="CX447">
        <v>0</v>
      </c>
      <c r="CY447">
        <v>1678819436.1</v>
      </c>
      <c r="CZ447">
        <v>0</v>
      </c>
      <c r="DA447">
        <v>0</v>
      </c>
      <c r="DB447" t="s">
        <v>356</v>
      </c>
      <c r="DC447">
        <v>1678481775.6</v>
      </c>
      <c r="DD447">
        <v>1678481780.6</v>
      </c>
      <c r="DE447">
        <v>0</v>
      </c>
      <c r="DF447">
        <v>1.339</v>
      </c>
      <c r="DG447">
        <v>0.082</v>
      </c>
      <c r="DH447">
        <v>-1.99</v>
      </c>
      <c r="DI447">
        <v>-0.032</v>
      </c>
      <c r="DJ447">
        <v>420</v>
      </c>
      <c r="DK447">
        <v>29</v>
      </c>
      <c r="DL447">
        <v>0.33</v>
      </c>
      <c r="DM447">
        <v>0.22</v>
      </c>
      <c r="DN447">
        <v>22.48971219512195</v>
      </c>
      <c r="DO447">
        <v>2.488693379790963</v>
      </c>
      <c r="DP447">
        <v>0.2469622941449317</v>
      </c>
      <c r="DQ447">
        <v>0</v>
      </c>
      <c r="DR447">
        <v>0.4430221463414633</v>
      </c>
      <c r="DS447">
        <v>0.03626755400696843</v>
      </c>
      <c r="DT447">
        <v>0.003629027475455171</v>
      </c>
      <c r="DU447">
        <v>1</v>
      </c>
      <c r="DV447">
        <v>1</v>
      </c>
      <c r="DW447">
        <v>2</v>
      </c>
      <c r="DX447" t="s">
        <v>357</v>
      </c>
      <c r="DY447">
        <v>2.98136</v>
      </c>
      <c r="DZ447">
        <v>2.71555</v>
      </c>
      <c r="EA447">
        <v>0.026653</v>
      </c>
      <c r="EB447">
        <v>0.0198004</v>
      </c>
      <c r="EC447">
        <v>0.107712</v>
      </c>
      <c r="ED447">
        <v>0.104131</v>
      </c>
      <c r="EE447">
        <v>30889.1</v>
      </c>
      <c r="EF447">
        <v>31211.9</v>
      </c>
      <c r="EG447">
        <v>29503.9</v>
      </c>
      <c r="EH447">
        <v>29455</v>
      </c>
      <c r="EI447">
        <v>34879.9</v>
      </c>
      <c r="EJ447">
        <v>35061.6</v>
      </c>
      <c r="EK447">
        <v>41567.1</v>
      </c>
      <c r="EL447">
        <v>41963.5</v>
      </c>
      <c r="EM447">
        <v>1.95623</v>
      </c>
      <c r="EN447">
        <v>1.88063</v>
      </c>
      <c r="EO447">
        <v>0.09348620000000001</v>
      </c>
      <c r="EP447">
        <v>0</v>
      </c>
      <c r="EQ447">
        <v>25.9554</v>
      </c>
      <c r="ER447">
        <v>999.9</v>
      </c>
      <c r="ES447">
        <v>51.4</v>
      </c>
      <c r="ET447">
        <v>33</v>
      </c>
      <c r="EU447">
        <v>28.5668</v>
      </c>
      <c r="EV447">
        <v>63.0255</v>
      </c>
      <c r="EW447">
        <v>32.0272</v>
      </c>
      <c r="EX447">
        <v>1</v>
      </c>
      <c r="EY447">
        <v>0.0396316</v>
      </c>
      <c r="EZ447">
        <v>0.248505</v>
      </c>
      <c r="FA447">
        <v>20.3406</v>
      </c>
      <c r="FB447">
        <v>5.21684</v>
      </c>
      <c r="FC447">
        <v>12.0099</v>
      </c>
      <c r="FD447">
        <v>4.98935</v>
      </c>
      <c r="FE447">
        <v>3.28863</v>
      </c>
      <c r="FF447">
        <v>9999</v>
      </c>
      <c r="FG447">
        <v>9999</v>
      </c>
      <c r="FH447">
        <v>9999</v>
      </c>
      <c r="FI447">
        <v>999.9</v>
      </c>
      <c r="FJ447">
        <v>1.86755</v>
      </c>
      <c r="FK447">
        <v>1.86661</v>
      </c>
      <c r="FL447">
        <v>1.86606</v>
      </c>
      <c r="FM447">
        <v>1.866</v>
      </c>
      <c r="FN447">
        <v>1.86783</v>
      </c>
      <c r="FO447">
        <v>1.87027</v>
      </c>
      <c r="FP447">
        <v>1.86891</v>
      </c>
      <c r="FQ447">
        <v>1.87041</v>
      </c>
      <c r="FR447">
        <v>0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-2.423</v>
      </c>
      <c r="GF447">
        <v>-0.128</v>
      </c>
      <c r="GG447">
        <v>-2.056217051124162</v>
      </c>
      <c r="GH447">
        <v>-0.003737517340571005</v>
      </c>
      <c r="GI447">
        <v>5.982085394622747E-07</v>
      </c>
      <c r="GJ447">
        <v>-1.391655459703326E-10</v>
      </c>
      <c r="GK447">
        <v>-0.1764639834609928</v>
      </c>
      <c r="GL447">
        <v>-0.02035982196881906</v>
      </c>
      <c r="GM447">
        <v>0.001568582532168705</v>
      </c>
      <c r="GN447">
        <v>-2.657820970413759E-05</v>
      </c>
      <c r="GO447">
        <v>3</v>
      </c>
      <c r="GP447">
        <v>2314</v>
      </c>
      <c r="GQ447">
        <v>1</v>
      </c>
      <c r="GR447">
        <v>27</v>
      </c>
      <c r="GS447">
        <v>5627.6</v>
      </c>
      <c r="GT447">
        <v>5627.5</v>
      </c>
      <c r="GU447">
        <v>0.285645</v>
      </c>
      <c r="GV447">
        <v>2.30225</v>
      </c>
      <c r="GW447">
        <v>1.39648</v>
      </c>
      <c r="GX447">
        <v>2.34863</v>
      </c>
      <c r="GY447">
        <v>1.49536</v>
      </c>
      <c r="GZ447">
        <v>2.54395</v>
      </c>
      <c r="HA447">
        <v>38.135</v>
      </c>
      <c r="HB447">
        <v>24.07</v>
      </c>
      <c r="HC447">
        <v>18</v>
      </c>
      <c r="HD447">
        <v>532.908</v>
      </c>
      <c r="HE447">
        <v>439.349</v>
      </c>
      <c r="HF447">
        <v>25.2427</v>
      </c>
      <c r="HG447">
        <v>28.035</v>
      </c>
      <c r="HH447">
        <v>29.9992</v>
      </c>
      <c r="HI447">
        <v>28.1431</v>
      </c>
      <c r="HJ447">
        <v>28.102</v>
      </c>
      <c r="HK447">
        <v>5.66382</v>
      </c>
      <c r="HL447">
        <v>24.8233</v>
      </c>
      <c r="HM447">
        <v>99.62990000000001</v>
      </c>
      <c r="HN447">
        <v>25.2512</v>
      </c>
      <c r="HO447">
        <v>51.9194</v>
      </c>
      <c r="HP447">
        <v>23.5258</v>
      </c>
      <c r="HQ447">
        <v>100.906</v>
      </c>
      <c r="HR447">
        <v>100.792</v>
      </c>
    </row>
    <row r="448" spans="1:226">
      <c r="A448">
        <v>432</v>
      </c>
      <c r="B448">
        <v>1678819436</v>
      </c>
      <c r="C448">
        <v>9116.900000095367</v>
      </c>
      <c r="D448" t="s">
        <v>1226</v>
      </c>
      <c r="E448" t="s">
        <v>1227</v>
      </c>
      <c r="F448">
        <v>5</v>
      </c>
      <c r="G448" t="s">
        <v>1181</v>
      </c>
      <c r="H448" t="s">
        <v>354</v>
      </c>
      <c r="I448">
        <v>1678819428.214286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69.07068029623335</v>
      </c>
      <c r="AK448">
        <v>84.40752848484847</v>
      </c>
      <c r="AL448">
        <v>-3.415290984917821</v>
      </c>
      <c r="AM448">
        <v>64.4803993804981</v>
      </c>
      <c r="AN448">
        <f>(AP448 - AO448 + BO448*1E3/(8.314*(BQ448+273.15)) * AR448/BN448 * AQ448) * BN448/(100*BB448) * 1000/(1000 - AP448)</f>
        <v>0</v>
      </c>
      <c r="AO448">
        <v>23.53254563151236</v>
      </c>
      <c r="AP448">
        <v>23.9841503030303</v>
      </c>
      <c r="AQ448">
        <v>8.533955517377204E-06</v>
      </c>
      <c r="AR448">
        <v>112.5684512557322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3.21</v>
      </c>
      <c r="BC448">
        <v>0.5</v>
      </c>
      <c r="BD448" t="s">
        <v>355</v>
      </c>
      <c r="BE448">
        <v>2</v>
      </c>
      <c r="BF448" t="b">
        <v>1</v>
      </c>
      <c r="BG448">
        <v>1678819428.214286</v>
      </c>
      <c r="BH448">
        <v>106.5612214285714</v>
      </c>
      <c r="BI448">
        <v>83.68380357142853</v>
      </c>
      <c r="BJ448">
        <v>23.98231071428571</v>
      </c>
      <c r="BK448">
        <v>23.53423571428572</v>
      </c>
      <c r="BL448">
        <v>109.0178607142857</v>
      </c>
      <c r="BM448">
        <v>24.11033928571428</v>
      </c>
      <c r="BN448">
        <v>500.0840357142858</v>
      </c>
      <c r="BO448">
        <v>90.90977142857142</v>
      </c>
      <c r="BP448">
        <v>0.1000599642857143</v>
      </c>
      <c r="BQ448">
        <v>27.06264642857143</v>
      </c>
      <c r="BR448">
        <v>27.479125</v>
      </c>
      <c r="BS448">
        <v>999.9000000000002</v>
      </c>
      <c r="BT448">
        <v>0</v>
      </c>
      <c r="BU448">
        <v>0</v>
      </c>
      <c r="BV448">
        <v>9981.963571428571</v>
      </c>
      <c r="BW448">
        <v>0</v>
      </c>
      <c r="BX448">
        <v>6.990814642857143</v>
      </c>
      <c r="BY448">
        <v>22.87741428571428</v>
      </c>
      <c r="BZ448">
        <v>109.1795714285714</v>
      </c>
      <c r="CA448">
        <v>85.70073928571428</v>
      </c>
      <c r="CB448">
        <v>0.4480656428571428</v>
      </c>
      <c r="CC448">
        <v>83.68380357142853</v>
      </c>
      <c r="CD448">
        <v>23.53423571428572</v>
      </c>
      <c r="CE448">
        <v>2.180226428571428</v>
      </c>
      <c r="CF448">
        <v>2.1394925</v>
      </c>
      <c r="CG448">
        <v>18.81775357142857</v>
      </c>
      <c r="CH448">
        <v>18.51629642857143</v>
      </c>
      <c r="CI448">
        <v>1999.994285714285</v>
      </c>
      <c r="CJ448">
        <v>0.9800016071428571</v>
      </c>
      <c r="CK448">
        <v>0.01999844642857143</v>
      </c>
      <c r="CL448">
        <v>0</v>
      </c>
      <c r="CM448">
        <v>2.328196428571428</v>
      </c>
      <c r="CN448">
        <v>0</v>
      </c>
      <c r="CO448">
        <v>6543.583214285715</v>
      </c>
      <c r="CP448">
        <v>16749.43214285715</v>
      </c>
      <c r="CQ448">
        <v>37.93257142857142</v>
      </c>
      <c r="CR448">
        <v>38.937</v>
      </c>
      <c r="CS448">
        <v>38.09575</v>
      </c>
      <c r="CT448">
        <v>38</v>
      </c>
      <c r="CU448">
        <v>37.21625</v>
      </c>
      <c r="CV448">
        <v>1959.994285714285</v>
      </c>
      <c r="CW448">
        <v>40</v>
      </c>
      <c r="CX448">
        <v>0</v>
      </c>
      <c r="CY448">
        <v>1678819440.9</v>
      </c>
      <c r="CZ448">
        <v>0</v>
      </c>
      <c r="DA448">
        <v>0</v>
      </c>
      <c r="DB448" t="s">
        <v>356</v>
      </c>
      <c r="DC448">
        <v>1678481775.6</v>
      </c>
      <c r="DD448">
        <v>1678481780.6</v>
      </c>
      <c r="DE448">
        <v>0</v>
      </c>
      <c r="DF448">
        <v>1.339</v>
      </c>
      <c r="DG448">
        <v>0.082</v>
      </c>
      <c r="DH448">
        <v>-1.99</v>
      </c>
      <c r="DI448">
        <v>-0.032</v>
      </c>
      <c r="DJ448">
        <v>420</v>
      </c>
      <c r="DK448">
        <v>29</v>
      </c>
      <c r="DL448">
        <v>0.33</v>
      </c>
      <c r="DM448">
        <v>0.22</v>
      </c>
      <c r="DN448">
        <v>22.7371075</v>
      </c>
      <c r="DO448">
        <v>2.764515196998086</v>
      </c>
      <c r="DP448">
        <v>0.2674983956844414</v>
      </c>
      <c r="DQ448">
        <v>0</v>
      </c>
      <c r="DR448">
        <v>0.4462392000000001</v>
      </c>
      <c r="DS448">
        <v>0.03372434521575918</v>
      </c>
      <c r="DT448">
        <v>0.003372567361817994</v>
      </c>
      <c r="DU448">
        <v>1</v>
      </c>
      <c r="DV448">
        <v>1</v>
      </c>
      <c r="DW448">
        <v>2</v>
      </c>
      <c r="DX448" t="s">
        <v>357</v>
      </c>
      <c r="DY448">
        <v>2.98153</v>
      </c>
      <c r="DZ448">
        <v>2.71546</v>
      </c>
      <c r="EA448">
        <v>0.0222795</v>
      </c>
      <c r="EB448">
        <v>0.0153161</v>
      </c>
      <c r="EC448">
        <v>0.107719</v>
      </c>
      <c r="ED448">
        <v>0.104133</v>
      </c>
      <c r="EE448">
        <v>31029.1</v>
      </c>
      <c r="EF448">
        <v>31355.3</v>
      </c>
      <c r="EG448">
        <v>29505</v>
      </c>
      <c r="EH448">
        <v>29455.5</v>
      </c>
      <c r="EI448">
        <v>34880.9</v>
      </c>
      <c r="EJ448">
        <v>35062.3</v>
      </c>
      <c r="EK448">
        <v>41568.7</v>
      </c>
      <c r="EL448">
        <v>41964.5</v>
      </c>
      <c r="EM448">
        <v>1.95658</v>
      </c>
      <c r="EN448">
        <v>1.8808</v>
      </c>
      <c r="EO448">
        <v>0.0939183</v>
      </c>
      <c r="EP448">
        <v>0</v>
      </c>
      <c r="EQ448">
        <v>25.9511</v>
      </c>
      <c r="ER448">
        <v>999.9</v>
      </c>
      <c r="ES448">
        <v>51.4</v>
      </c>
      <c r="ET448">
        <v>33</v>
      </c>
      <c r="EU448">
        <v>28.5667</v>
      </c>
      <c r="EV448">
        <v>62.9155</v>
      </c>
      <c r="EW448">
        <v>31.7668</v>
      </c>
      <c r="EX448">
        <v>1</v>
      </c>
      <c r="EY448">
        <v>0.0388262</v>
      </c>
      <c r="EZ448">
        <v>0.257053</v>
      </c>
      <c r="FA448">
        <v>20.3406</v>
      </c>
      <c r="FB448">
        <v>5.21669</v>
      </c>
      <c r="FC448">
        <v>12.0099</v>
      </c>
      <c r="FD448">
        <v>4.98935</v>
      </c>
      <c r="FE448">
        <v>3.28865</v>
      </c>
      <c r="FF448">
        <v>9999</v>
      </c>
      <c r="FG448">
        <v>9999</v>
      </c>
      <c r="FH448">
        <v>9999</v>
      </c>
      <c r="FI448">
        <v>999.9</v>
      </c>
      <c r="FJ448">
        <v>1.86754</v>
      </c>
      <c r="FK448">
        <v>1.86662</v>
      </c>
      <c r="FL448">
        <v>1.86607</v>
      </c>
      <c r="FM448">
        <v>1.86599</v>
      </c>
      <c r="FN448">
        <v>1.86783</v>
      </c>
      <c r="FO448">
        <v>1.87027</v>
      </c>
      <c r="FP448">
        <v>1.86894</v>
      </c>
      <c r="FQ448">
        <v>1.87039</v>
      </c>
      <c r="FR448">
        <v>0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-2.363</v>
      </c>
      <c r="GF448">
        <v>-0.128</v>
      </c>
      <c r="GG448">
        <v>-2.056217051124162</v>
      </c>
      <c r="GH448">
        <v>-0.003737517340571005</v>
      </c>
      <c r="GI448">
        <v>5.982085394622747E-07</v>
      </c>
      <c r="GJ448">
        <v>-1.391655459703326E-10</v>
      </c>
      <c r="GK448">
        <v>-0.1764639834609928</v>
      </c>
      <c r="GL448">
        <v>-0.02035982196881906</v>
      </c>
      <c r="GM448">
        <v>0.001568582532168705</v>
      </c>
      <c r="GN448">
        <v>-2.657820970413759E-05</v>
      </c>
      <c r="GO448">
        <v>3</v>
      </c>
      <c r="GP448">
        <v>2314</v>
      </c>
      <c r="GQ448">
        <v>1</v>
      </c>
      <c r="GR448">
        <v>27</v>
      </c>
      <c r="GS448">
        <v>5627.7</v>
      </c>
      <c r="GT448">
        <v>5627.6</v>
      </c>
      <c r="GU448">
        <v>0.250244</v>
      </c>
      <c r="GV448">
        <v>2.31934</v>
      </c>
      <c r="GW448">
        <v>1.39648</v>
      </c>
      <c r="GX448">
        <v>2.34741</v>
      </c>
      <c r="GY448">
        <v>1.49536</v>
      </c>
      <c r="GZ448">
        <v>2.43042</v>
      </c>
      <c r="HA448">
        <v>38.135</v>
      </c>
      <c r="HB448">
        <v>24.07</v>
      </c>
      <c r="HC448">
        <v>18</v>
      </c>
      <c r="HD448">
        <v>533.048</v>
      </c>
      <c r="HE448">
        <v>439.385</v>
      </c>
      <c r="HF448">
        <v>25.2591</v>
      </c>
      <c r="HG448">
        <v>28.0231</v>
      </c>
      <c r="HH448">
        <v>29.9992</v>
      </c>
      <c r="HI448">
        <v>28.1323</v>
      </c>
      <c r="HJ448">
        <v>28.0925</v>
      </c>
      <c r="HK448">
        <v>4.89261</v>
      </c>
      <c r="HL448">
        <v>24.8233</v>
      </c>
      <c r="HM448">
        <v>99.62990000000001</v>
      </c>
      <c r="HN448">
        <v>25.2628</v>
      </c>
      <c r="HO448">
        <v>31.8857</v>
      </c>
      <c r="HP448">
        <v>23.5183</v>
      </c>
      <c r="HQ448">
        <v>100.91</v>
      </c>
      <c r="HR448">
        <v>100.795</v>
      </c>
    </row>
    <row r="449" spans="1:226">
      <c r="A449">
        <v>433</v>
      </c>
      <c r="B449">
        <v>1678819533</v>
      </c>
      <c r="C449">
        <v>9213.900000095367</v>
      </c>
      <c r="D449" t="s">
        <v>1228</v>
      </c>
      <c r="E449" t="s">
        <v>1229</v>
      </c>
      <c r="F449">
        <v>5</v>
      </c>
      <c r="G449" t="s">
        <v>1181</v>
      </c>
      <c r="H449" t="s">
        <v>354</v>
      </c>
      <c r="I449">
        <v>1678819525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429.7086818114617</v>
      </c>
      <c r="AK449">
        <v>426.6165454545453</v>
      </c>
      <c r="AL449">
        <v>-0.01387804938939512</v>
      </c>
      <c r="AM449">
        <v>64.4803993804981</v>
      </c>
      <c r="AN449">
        <f>(AP449 - AO449 + BO449*1E3/(8.314*(BQ449+273.15)) * AR449/BN449 * AQ449) * BN449/(100*BB449) * 1000/(1000 - AP449)</f>
        <v>0</v>
      </c>
      <c r="AO449">
        <v>23.43761239745007</v>
      </c>
      <c r="AP449">
        <v>23.96279575757577</v>
      </c>
      <c r="AQ449">
        <v>-4.409514012239612E-06</v>
      </c>
      <c r="AR449">
        <v>112.5684512557322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3.21</v>
      </c>
      <c r="BC449">
        <v>0.5</v>
      </c>
      <c r="BD449" t="s">
        <v>355</v>
      </c>
      <c r="BE449">
        <v>2</v>
      </c>
      <c r="BF449" t="b">
        <v>1</v>
      </c>
      <c r="BG449">
        <v>1678819525</v>
      </c>
      <c r="BH449">
        <v>416.4778387096775</v>
      </c>
      <c r="BI449">
        <v>419.6704193548388</v>
      </c>
      <c r="BJ449">
        <v>23.96294516129032</v>
      </c>
      <c r="BK449">
        <v>23.44098387096775</v>
      </c>
      <c r="BL449">
        <v>420.0087419354838</v>
      </c>
      <c r="BM449">
        <v>24.09114193548388</v>
      </c>
      <c r="BN449">
        <v>500.0692258064516</v>
      </c>
      <c r="BO449">
        <v>90.91387419354839</v>
      </c>
      <c r="BP449">
        <v>0.0999358806451613</v>
      </c>
      <c r="BQ449">
        <v>27.08107096774193</v>
      </c>
      <c r="BR449">
        <v>27.46343870967743</v>
      </c>
      <c r="BS449">
        <v>999.9000000000003</v>
      </c>
      <c r="BT449">
        <v>0</v>
      </c>
      <c r="BU449">
        <v>0</v>
      </c>
      <c r="BV449">
        <v>10001.28548387097</v>
      </c>
      <c r="BW449">
        <v>0</v>
      </c>
      <c r="BX449">
        <v>7.057130322580645</v>
      </c>
      <c r="BY449">
        <v>-3.192452580645162</v>
      </c>
      <c r="BZ449">
        <v>426.7030000000001</v>
      </c>
      <c r="CA449">
        <v>429.743935483871</v>
      </c>
      <c r="CB449">
        <v>0.5219599677419354</v>
      </c>
      <c r="CC449">
        <v>419.6704193548388</v>
      </c>
      <c r="CD449">
        <v>23.44098387096775</v>
      </c>
      <c r="CE449">
        <v>2.178563548387097</v>
      </c>
      <c r="CF449">
        <v>2.131110967741936</v>
      </c>
      <c r="CG449">
        <v>18.80553548387096</v>
      </c>
      <c r="CH449">
        <v>18.45363870967742</v>
      </c>
      <c r="CI449">
        <v>1999.999354838709</v>
      </c>
      <c r="CJ449">
        <v>0.9799984516129034</v>
      </c>
      <c r="CK449">
        <v>0.02000154838709678</v>
      </c>
      <c r="CL449">
        <v>0</v>
      </c>
      <c r="CM449">
        <v>2.265238709677419</v>
      </c>
      <c r="CN449">
        <v>0</v>
      </c>
      <c r="CO449">
        <v>6470.796129032258</v>
      </c>
      <c r="CP449">
        <v>16749.44193548387</v>
      </c>
      <c r="CQ449">
        <v>37.679</v>
      </c>
      <c r="CR449">
        <v>38.68699999999998</v>
      </c>
      <c r="CS449">
        <v>37.85264516129032</v>
      </c>
      <c r="CT449">
        <v>37.754</v>
      </c>
      <c r="CU449">
        <v>36.98170967741935</v>
      </c>
      <c r="CV449">
        <v>1959.998387096774</v>
      </c>
      <c r="CW449">
        <v>40.00096774193548</v>
      </c>
      <c r="CX449">
        <v>0</v>
      </c>
      <c r="CY449">
        <v>1678819538.1</v>
      </c>
      <c r="CZ449">
        <v>0</v>
      </c>
      <c r="DA449">
        <v>0</v>
      </c>
      <c r="DB449" t="s">
        <v>356</v>
      </c>
      <c r="DC449">
        <v>1678481775.6</v>
      </c>
      <c r="DD449">
        <v>1678481780.6</v>
      </c>
      <c r="DE449">
        <v>0</v>
      </c>
      <c r="DF449">
        <v>1.339</v>
      </c>
      <c r="DG449">
        <v>0.082</v>
      </c>
      <c r="DH449">
        <v>-1.99</v>
      </c>
      <c r="DI449">
        <v>-0.032</v>
      </c>
      <c r="DJ449">
        <v>420</v>
      </c>
      <c r="DK449">
        <v>29</v>
      </c>
      <c r="DL449">
        <v>0.33</v>
      </c>
      <c r="DM449">
        <v>0.22</v>
      </c>
      <c r="DN449">
        <v>-3.170819512195122</v>
      </c>
      <c r="DO449">
        <v>-0.5820997212543561</v>
      </c>
      <c r="DP449">
        <v>0.07401979830576046</v>
      </c>
      <c r="DQ449">
        <v>0</v>
      </c>
      <c r="DR449">
        <v>0.5195247073170731</v>
      </c>
      <c r="DS449">
        <v>0.04809752613240467</v>
      </c>
      <c r="DT449">
        <v>0.005079958633612555</v>
      </c>
      <c r="DU449">
        <v>1</v>
      </c>
      <c r="DV449">
        <v>1</v>
      </c>
      <c r="DW449">
        <v>2</v>
      </c>
      <c r="DX449" t="s">
        <v>357</v>
      </c>
      <c r="DY449">
        <v>2.9814</v>
      </c>
      <c r="DZ449">
        <v>2.71534</v>
      </c>
      <c r="EA449">
        <v>0.0945801</v>
      </c>
      <c r="EB449">
        <v>0.0936432</v>
      </c>
      <c r="EC449">
        <v>0.107709</v>
      </c>
      <c r="ED449">
        <v>0.103896</v>
      </c>
      <c r="EE449">
        <v>28746.1</v>
      </c>
      <c r="EF449">
        <v>28871.7</v>
      </c>
      <c r="EG449">
        <v>29515.3</v>
      </c>
      <c r="EH449">
        <v>29465.3</v>
      </c>
      <c r="EI449">
        <v>34894.6</v>
      </c>
      <c r="EJ449">
        <v>35084.4</v>
      </c>
      <c r="EK449">
        <v>41583.8</v>
      </c>
      <c r="EL449">
        <v>41978.4</v>
      </c>
      <c r="EM449">
        <v>1.95837</v>
      </c>
      <c r="EN449">
        <v>1.88522</v>
      </c>
      <c r="EO449">
        <v>0.0967532</v>
      </c>
      <c r="EP449">
        <v>0</v>
      </c>
      <c r="EQ449">
        <v>25.8882</v>
      </c>
      <c r="ER449">
        <v>999.9</v>
      </c>
      <c r="ES449">
        <v>51.3</v>
      </c>
      <c r="ET449">
        <v>33</v>
      </c>
      <c r="EU449">
        <v>28.5038</v>
      </c>
      <c r="EV449">
        <v>62.8756</v>
      </c>
      <c r="EW449">
        <v>31.7588</v>
      </c>
      <c r="EX449">
        <v>1</v>
      </c>
      <c r="EY449">
        <v>0.0212017</v>
      </c>
      <c r="EZ449">
        <v>0.145869</v>
      </c>
      <c r="FA449">
        <v>20.3418</v>
      </c>
      <c r="FB449">
        <v>5.22043</v>
      </c>
      <c r="FC449">
        <v>12.0099</v>
      </c>
      <c r="FD449">
        <v>4.99005</v>
      </c>
      <c r="FE449">
        <v>3.28925</v>
      </c>
      <c r="FF449">
        <v>9999</v>
      </c>
      <c r="FG449">
        <v>9999</v>
      </c>
      <c r="FH449">
        <v>9999</v>
      </c>
      <c r="FI449">
        <v>999.9</v>
      </c>
      <c r="FJ449">
        <v>1.86753</v>
      </c>
      <c r="FK449">
        <v>1.86661</v>
      </c>
      <c r="FL449">
        <v>1.86608</v>
      </c>
      <c r="FM449">
        <v>1.86599</v>
      </c>
      <c r="FN449">
        <v>1.86783</v>
      </c>
      <c r="FO449">
        <v>1.87027</v>
      </c>
      <c r="FP449">
        <v>1.86891</v>
      </c>
      <c r="FQ449">
        <v>1.8704</v>
      </c>
      <c r="FR449">
        <v>0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-3.53</v>
      </c>
      <c r="GF449">
        <v>-0.1282</v>
      </c>
      <c r="GG449">
        <v>-2.056217051124162</v>
      </c>
      <c r="GH449">
        <v>-0.003737517340571005</v>
      </c>
      <c r="GI449">
        <v>5.982085394622747E-07</v>
      </c>
      <c r="GJ449">
        <v>-1.391655459703326E-10</v>
      </c>
      <c r="GK449">
        <v>-0.1764639834609928</v>
      </c>
      <c r="GL449">
        <v>-0.02035982196881906</v>
      </c>
      <c r="GM449">
        <v>0.001568582532168705</v>
      </c>
      <c r="GN449">
        <v>-2.657820970413759E-05</v>
      </c>
      <c r="GO449">
        <v>3</v>
      </c>
      <c r="GP449">
        <v>2314</v>
      </c>
      <c r="GQ449">
        <v>1</v>
      </c>
      <c r="GR449">
        <v>27</v>
      </c>
      <c r="GS449">
        <v>5629.3</v>
      </c>
      <c r="GT449">
        <v>5629.2</v>
      </c>
      <c r="GU449">
        <v>1.05957</v>
      </c>
      <c r="GV449">
        <v>2.23877</v>
      </c>
      <c r="GW449">
        <v>1.39648</v>
      </c>
      <c r="GX449">
        <v>2.34985</v>
      </c>
      <c r="GY449">
        <v>1.49536</v>
      </c>
      <c r="GZ449">
        <v>2.55249</v>
      </c>
      <c r="HA449">
        <v>38.0863</v>
      </c>
      <c r="HB449">
        <v>24.07</v>
      </c>
      <c r="HC449">
        <v>18</v>
      </c>
      <c r="HD449">
        <v>532.381</v>
      </c>
      <c r="HE449">
        <v>440.552</v>
      </c>
      <c r="HF449">
        <v>25.2975</v>
      </c>
      <c r="HG449">
        <v>27.7836</v>
      </c>
      <c r="HH449">
        <v>29.9993</v>
      </c>
      <c r="HI449">
        <v>27.9228</v>
      </c>
      <c r="HJ449">
        <v>27.8897</v>
      </c>
      <c r="HK449">
        <v>21.2136</v>
      </c>
      <c r="HL449">
        <v>25.1005</v>
      </c>
      <c r="HM449">
        <v>99.62990000000001</v>
      </c>
      <c r="HN449">
        <v>25.3167</v>
      </c>
      <c r="HO449">
        <v>426.344</v>
      </c>
      <c r="HP449">
        <v>23.4361</v>
      </c>
      <c r="HQ449">
        <v>100.946</v>
      </c>
      <c r="HR449">
        <v>100.828</v>
      </c>
    </row>
    <row r="450" spans="1:226">
      <c r="A450">
        <v>434</v>
      </c>
      <c r="B450">
        <v>1678819538</v>
      </c>
      <c r="C450">
        <v>9218.900000095367</v>
      </c>
      <c r="D450" t="s">
        <v>1230</v>
      </c>
      <c r="E450" t="s">
        <v>1231</v>
      </c>
      <c r="F450">
        <v>5</v>
      </c>
      <c r="G450" t="s">
        <v>1181</v>
      </c>
      <c r="H450" t="s">
        <v>354</v>
      </c>
      <c r="I450">
        <v>1678819530.155172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429.7725094554316</v>
      </c>
      <c r="AK450">
        <v>426.6380363636363</v>
      </c>
      <c r="AL450">
        <v>0.002831406051193406</v>
      </c>
      <c r="AM450">
        <v>64.4803993804981</v>
      </c>
      <c r="AN450">
        <f>(AP450 - AO450 + BO450*1E3/(8.314*(BQ450+273.15)) * AR450/BN450 * AQ450) * BN450/(100*BB450) * 1000/(1000 - AP450)</f>
        <v>0</v>
      </c>
      <c r="AO450">
        <v>23.43626094544899</v>
      </c>
      <c r="AP450">
        <v>23.96251696969697</v>
      </c>
      <c r="AQ450">
        <v>1.344936034264714E-05</v>
      </c>
      <c r="AR450">
        <v>112.5684512557322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3.21</v>
      </c>
      <c r="BC450">
        <v>0.5</v>
      </c>
      <c r="BD450" t="s">
        <v>355</v>
      </c>
      <c r="BE450">
        <v>2</v>
      </c>
      <c r="BF450" t="b">
        <v>1</v>
      </c>
      <c r="BG450">
        <v>1678819530.155172</v>
      </c>
      <c r="BH450">
        <v>416.4256206896551</v>
      </c>
      <c r="BI450">
        <v>419.8227931034483</v>
      </c>
      <c r="BJ450">
        <v>23.96306896551724</v>
      </c>
      <c r="BK450">
        <v>23.43875862068966</v>
      </c>
      <c r="BL450">
        <v>419.9563793103449</v>
      </c>
      <c r="BM450">
        <v>24.09126206896552</v>
      </c>
      <c r="BN450">
        <v>500.0477586206896</v>
      </c>
      <c r="BO450">
        <v>90.91433103448274</v>
      </c>
      <c r="BP450">
        <v>0.0998745896551724</v>
      </c>
      <c r="BQ450">
        <v>27.08431034482759</v>
      </c>
      <c r="BR450">
        <v>27.47049655172414</v>
      </c>
      <c r="BS450">
        <v>999.9000000000002</v>
      </c>
      <c r="BT450">
        <v>0</v>
      </c>
      <c r="BU450">
        <v>0</v>
      </c>
      <c r="BV450">
        <v>9997.58172413793</v>
      </c>
      <c r="BW450">
        <v>0</v>
      </c>
      <c r="BX450">
        <v>6.999343448275861</v>
      </c>
      <c r="BY450">
        <v>-3.39707275862069</v>
      </c>
      <c r="BZ450">
        <v>426.6495862068965</v>
      </c>
      <c r="CA450">
        <v>429.899</v>
      </c>
      <c r="CB450">
        <v>0.5243158620689655</v>
      </c>
      <c r="CC450">
        <v>419.8227931034483</v>
      </c>
      <c r="CD450">
        <v>23.43875862068966</v>
      </c>
      <c r="CE450">
        <v>2.178586206896552</v>
      </c>
      <c r="CF450">
        <v>2.130918965517242</v>
      </c>
      <c r="CG450">
        <v>18.80571034482758</v>
      </c>
      <c r="CH450">
        <v>18.45220344827586</v>
      </c>
      <c r="CI450">
        <v>1999.98724137931</v>
      </c>
      <c r="CJ450">
        <v>0.9799984482758622</v>
      </c>
      <c r="CK450">
        <v>0.02000155172413793</v>
      </c>
      <c r="CL450">
        <v>0</v>
      </c>
      <c r="CM450">
        <v>2.267572413793103</v>
      </c>
      <c r="CN450">
        <v>0</v>
      </c>
      <c r="CO450">
        <v>6463.40448275862</v>
      </c>
      <c r="CP450">
        <v>16749.33793103448</v>
      </c>
      <c r="CQ450">
        <v>37.66348275862069</v>
      </c>
      <c r="CR450">
        <v>38.68699999999999</v>
      </c>
      <c r="CS450">
        <v>37.83155172413792</v>
      </c>
      <c r="CT450">
        <v>37.75</v>
      </c>
      <c r="CU450">
        <v>36.96089655172414</v>
      </c>
      <c r="CV450">
        <v>1959.986896551724</v>
      </c>
      <c r="CW450">
        <v>40.0003448275862</v>
      </c>
      <c r="CX450">
        <v>0</v>
      </c>
      <c r="CY450">
        <v>1678819542.9</v>
      </c>
      <c r="CZ450">
        <v>0</v>
      </c>
      <c r="DA450">
        <v>0</v>
      </c>
      <c r="DB450" t="s">
        <v>356</v>
      </c>
      <c r="DC450">
        <v>1678481775.6</v>
      </c>
      <c r="DD450">
        <v>1678481780.6</v>
      </c>
      <c r="DE450">
        <v>0</v>
      </c>
      <c r="DF450">
        <v>1.339</v>
      </c>
      <c r="DG450">
        <v>0.082</v>
      </c>
      <c r="DH450">
        <v>-1.99</v>
      </c>
      <c r="DI450">
        <v>-0.032</v>
      </c>
      <c r="DJ450">
        <v>420</v>
      </c>
      <c r="DK450">
        <v>29</v>
      </c>
      <c r="DL450">
        <v>0.33</v>
      </c>
      <c r="DM450">
        <v>0.22</v>
      </c>
      <c r="DN450">
        <v>-3.323290000000001</v>
      </c>
      <c r="DO450">
        <v>-2.295571777003488</v>
      </c>
      <c r="DP450">
        <v>0.3610256444306766</v>
      </c>
      <c r="DQ450">
        <v>0</v>
      </c>
      <c r="DR450">
        <v>0.5228427560975609</v>
      </c>
      <c r="DS450">
        <v>0.02607760975609914</v>
      </c>
      <c r="DT450">
        <v>0.002855703670324831</v>
      </c>
      <c r="DU450">
        <v>1</v>
      </c>
      <c r="DV450">
        <v>1</v>
      </c>
      <c r="DW450">
        <v>2</v>
      </c>
      <c r="DX450" t="s">
        <v>357</v>
      </c>
      <c r="DY450">
        <v>2.98154</v>
      </c>
      <c r="DZ450">
        <v>2.71552</v>
      </c>
      <c r="EA450">
        <v>0.09460010000000001</v>
      </c>
      <c r="EB450">
        <v>0.0940682</v>
      </c>
      <c r="EC450">
        <v>0.107713</v>
      </c>
      <c r="ED450">
        <v>0.103898</v>
      </c>
      <c r="EE450">
        <v>28745.6</v>
      </c>
      <c r="EF450">
        <v>28859</v>
      </c>
      <c r="EG450">
        <v>29515.5</v>
      </c>
      <c r="EH450">
        <v>29466.1</v>
      </c>
      <c r="EI450">
        <v>34894.7</v>
      </c>
      <c r="EJ450">
        <v>35085.3</v>
      </c>
      <c r="EK450">
        <v>41584.2</v>
      </c>
      <c r="EL450">
        <v>41979.6</v>
      </c>
      <c r="EM450">
        <v>1.95885</v>
      </c>
      <c r="EN450">
        <v>1.88517</v>
      </c>
      <c r="EO450">
        <v>0.0968464</v>
      </c>
      <c r="EP450">
        <v>0</v>
      </c>
      <c r="EQ450">
        <v>25.886</v>
      </c>
      <c r="ER450">
        <v>999.9</v>
      </c>
      <c r="ES450">
        <v>51.4</v>
      </c>
      <c r="ET450">
        <v>33</v>
      </c>
      <c r="EU450">
        <v>28.5621</v>
      </c>
      <c r="EV450">
        <v>62.9756</v>
      </c>
      <c r="EW450">
        <v>32.4199</v>
      </c>
      <c r="EX450">
        <v>1</v>
      </c>
      <c r="EY450">
        <v>0.0203481</v>
      </c>
      <c r="EZ450">
        <v>0.122816</v>
      </c>
      <c r="FA450">
        <v>20.3408</v>
      </c>
      <c r="FB450">
        <v>5.21699</v>
      </c>
      <c r="FC450">
        <v>12.0099</v>
      </c>
      <c r="FD450">
        <v>4.98885</v>
      </c>
      <c r="FE450">
        <v>3.28853</v>
      </c>
      <c r="FF450">
        <v>9999</v>
      </c>
      <c r="FG450">
        <v>9999</v>
      </c>
      <c r="FH450">
        <v>9999</v>
      </c>
      <c r="FI450">
        <v>999.9</v>
      </c>
      <c r="FJ450">
        <v>1.86756</v>
      </c>
      <c r="FK450">
        <v>1.86661</v>
      </c>
      <c r="FL450">
        <v>1.86608</v>
      </c>
      <c r="FM450">
        <v>1.86599</v>
      </c>
      <c r="FN450">
        <v>1.86783</v>
      </c>
      <c r="FO450">
        <v>1.87027</v>
      </c>
      <c r="FP450">
        <v>1.86892</v>
      </c>
      <c r="FQ450">
        <v>1.87042</v>
      </c>
      <c r="FR450">
        <v>0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-3.531</v>
      </c>
      <c r="GF450">
        <v>-0.1282</v>
      </c>
      <c r="GG450">
        <v>-2.056217051124162</v>
      </c>
      <c r="GH450">
        <v>-0.003737517340571005</v>
      </c>
      <c r="GI450">
        <v>5.982085394622747E-07</v>
      </c>
      <c r="GJ450">
        <v>-1.391655459703326E-10</v>
      </c>
      <c r="GK450">
        <v>-0.1764639834609928</v>
      </c>
      <c r="GL450">
        <v>-0.02035982196881906</v>
      </c>
      <c r="GM450">
        <v>0.001568582532168705</v>
      </c>
      <c r="GN450">
        <v>-2.657820970413759E-05</v>
      </c>
      <c r="GO450">
        <v>3</v>
      </c>
      <c r="GP450">
        <v>2314</v>
      </c>
      <c r="GQ450">
        <v>1</v>
      </c>
      <c r="GR450">
        <v>27</v>
      </c>
      <c r="GS450">
        <v>5629.4</v>
      </c>
      <c r="GT450">
        <v>5629.3</v>
      </c>
      <c r="GU450">
        <v>1.08398</v>
      </c>
      <c r="GV450">
        <v>2.24487</v>
      </c>
      <c r="GW450">
        <v>1.39648</v>
      </c>
      <c r="GX450">
        <v>2.34985</v>
      </c>
      <c r="GY450">
        <v>1.49536</v>
      </c>
      <c r="GZ450">
        <v>2.50732</v>
      </c>
      <c r="HA450">
        <v>38.0863</v>
      </c>
      <c r="HB450">
        <v>24.0612</v>
      </c>
      <c r="HC450">
        <v>18</v>
      </c>
      <c r="HD450">
        <v>532.612</v>
      </c>
      <c r="HE450">
        <v>440.448</v>
      </c>
      <c r="HF450">
        <v>25.3161</v>
      </c>
      <c r="HG450">
        <v>27.7716</v>
      </c>
      <c r="HH450">
        <v>29.9992</v>
      </c>
      <c r="HI450">
        <v>27.9131</v>
      </c>
      <c r="HJ450">
        <v>27.8801</v>
      </c>
      <c r="HK450">
        <v>21.7527</v>
      </c>
      <c r="HL450">
        <v>25.1005</v>
      </c>
      <c r="HM450">
        <v>99.62990000000001</v>
      </c>
      <c r="HN450">
        <v>25.3344</v>
      </c>
      <c r="HO450">
        <v>439.727</v>
      </c>
      <c r="HP450">
        <v>23.4361</v>
      </c>
      <c r="HQ450">
        <v>100.947</v>
      </c>
      <c r="HR450">
        <v>100.831</v>
      </c>
    </row>
    <row r="451" spans="1:226">
      <c r="A451">
        <v>435</v>
      </c>
      <c r="B451">
        <v>1678819543</v>
      </c>
      <c r="C451">
        <v>9223.900000095367</v>
      </c>
      <c r="D451" t="s">
        <v>1232</v>
      </c>
      <c r="E451" t="s">
        <v>1233</v>
      </c>
      <c r="F451">
        <v>5</v>
      </c>
      <c r="G451" t="s">
        <v>1181</v>
      </c>
      <c r="H451" t="s">
        <v>354</v>
      </c>
      <c r="I451">
        <v>1678819535.232143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437.1666436007354</v>
      </c>
      <c r="AK451">
        <v>429.9576727272726</v>
      </c>
      <c r="AL451">
        <v>0.8453311411211601</v>
      </c>
      <c r="AM451">
        <v>64.4803993804981</v>
      </c>
      <c r="AN451">
        <f>(AP451 - AO451 + BO451*1E3/(8.314*(BQ451+273.15)) * AR451/BN451 * AQ451) * BN451/(100*BB451) * 1000/(1000 - AP451)</f>
        <v>0</v>
      </c>
      <c r="AO451">
        <v>23.43451955908829</v>
      </c>
      <c r="AP451">
        <v>23.96094303030302</v>
      </c>
      <c r="AQ451">
        <v>-1.334642643734456E-05</v>
      </c>
      <c r="AR451">
        <v>112.5684512557322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3.21</v>
      </c>
      <c r="BC451">
        <v>0.5</v>
      </c>
      <c r="BD451" t="s">
        <v>355</v>
      </c>
      <c r="BE451">
        <v>2</v>
      </c>
      <c r="BF451" t="b">
        <v>1</v>
      </c>
      <c r="BG451">
        <v>1678819535.232143</v>
      </c>
      <c r="BH451">
        <v>416.8523928571429</v>
      </c>
      <c r="BI451">
        <v>422.5896428571428</v>
      </c>
      <c r="BJ451">
        <v>23.96224642857143</v>
      </c>
      <c r="BK451">
        <v>23.43700357142857</v>
      </c>
      <c r="BL451">
        <v>420.3845357142857</v>
      </c>
      <c r="BM451">
        <v>24.09044642857143</v>
      </c>
      <c r="BN451">
        <v>500.0455357142857</v>
      </c>
      <c r="BO451">
        <v>90.91465714285714</v>
      </c>
      <c r="BP451">
        <v>0.09982722142857141</v>
      </c>
      <c r="BQ451">
        <v>27.08769285714285</v>
      </c>
      <c r="BR451">
        <v>27.4651</v>
      </c>
      <c r="BS451">
        <v>999.9000000000002</v>
      </c>
      <c r="BT451">
        <v>0</v>
      </c>
      <c r="BU451">
        <v>0</v>
      </c>
      <c r="BV451">
        <v>9995.754285714285</v>
      </c>
      <c r="BW451">
        <v>0</v>
      </c>
      <c r="BX451">
        <v>6.984291071428572</v>
      </c>
      <c r="BY451">
        <v>-5.737194285714286</v>
      </c>
      <c r="BZ451">
        <v>427.0863928571429</v>
      </c>
      <c r="CA451">
        <v>432.7316428571429</v>
      </c>
      <c r="CB451">
        <v>0.5252528214285713</v>
      </c>
      <c r="CC451">
        <v>422.5896428571428</v>
      </c>
      <c r="CD451">
        <v>23.43700357142857</v>
      </c>
      <c r="CE451">
        <v>2.17852</v>
      </c>
      <c r="CF451">
        <v>2.130766428571429</v>
      </c>
      <c r="CG451">
        <v>18.80522142857143</v>
      </c>
      <c r="CH451">
        <v>18.45106785714286</v>
      </c>
      <c r="CI451">
        <v>1999.975357142857</v>
      </c>
      <c r="CJ451">
        <v>0.9799981785714288</v>
      </c>
      <c r="CK451">
        <v>0.02000182142857143</v>
      </c>
      <c r="CL451">
        <v>0</v>
      </c>
      <c r="CM451">
        <v>2.334017857142857</v>
      </c>
      <c r="CN451">
        <v>0</v>
      </c>
      <c r="CO451">
        <v>6455.700357142858</v>
      </c>
      <c r="CP451">
        <v>16749.23214285714</v>
      </c>
      <c r="CQ451">
        <v>37.64271428571429</v>
      </c>
      <c r="CR451">
        <v>38.68257142857142</v>
      </c>
      <c r="CS451">
        <v>37.8165</v>
      </c>
      <c r="CT451">
        <v>37.75</v>
      </c>
      <c r="CU451">
        <v>36.94375</v>
      </c>
      <c r="CV451">
        <v>1959.974642857143</v>
      </c>
      <c r="CW451">
        <v>40.00071428571429</v>
      </c>
      <c r="CX451">
        <v>0</v>
      </c>
      <c r="CY451">
        <v>1678819548.3</v>
      </c>
      <c r="CZ451">
        <v>0</v>
      </c>
      <c r="DA451">
        <v>0</v>
      </c>
      <c r="DB451" t="s">
        <v>356</v>
      </c>
      <c r="DC451">
        <v>1678481775.6</v>
      </c>
      <c r="DD451">
        <v>1678481780.6</v>
      </c>
      <c r="DE451">
        <v>0</v>
      </c>
      <c r="DF451">
        <v>1.339</v>
      </c>
      <c r="DG451">
        <v>0.082</v>
      </c>
      <c r="DH451">
        <v>-1.99</v>
      </c>
      <c r="DI451">
        <v>-0.032</v>
      </c>
      <c r="DJ451">
        <v>420</v>
      </c>
      <c r="DK451">
        <v>29</v>
      </c>
      <c r="DL451">
        <v>0.33</v>
      </c>
      <c r="DM451">
        <v>0.22</v>
      </c>
      <c r="DN451">
        <v>-4.479060731707317</v>
      </c>
      <c r="DO451">
        <v>-18.24930668989547</v>
      </c>
      <c r="DP451">
        <v>2.487560242838979</v>
      </c>
      <c r="DQ451">
        <v>0</v>
      </c>
      <c r="DR451">
        <v>0.5243850243902438</v>
      </c>
      <c r="DS451">
        <v>0.01369549128919869</v>
      </c>
      <c r="DT451">
        <v>0.001564934947417634</v>
      </c>
      <c r="DU451">
        <v>1</v>
      </c>
      <c r="DV451">
        <v>1</v>
      </c>
      <c r="DW451">
        <v>2</v>
      </c>
      <c r="DX451" t="s">
        <v>357</v>
      </c>
      <c r="DY451">
        <v>2.98127</v>
      </c>
      <c r="DZ451">
        <v>2.71551</v>
      </c>
      <c r="EA451">
        <v>0.0952634</v>
      </c>
      <c r="EB451">
        <v>0.0962755</v>
      </c>
      <c r="EC451">
        <v>0.10771</v>
      </c>
      <c r="ED451">
        <v>0.103888</v>
      </c>
      <c r="EE451">
        <v>28725.7</v>
      </c>
      <c r="EF451">
        <v>28789.1</v>
      </c>
      <c r="EG451">
        <v>29516.5</v>
      </c>
      <c r="EH451">
        <v>29466.4</v>
      </c>
      <c r="EI451">
        <v>34895.8</v>
      </c>
      <c r="EJ451">
        <v>35085.9</v>
      </c>
      <c r="EK451">
        <v>41585.4</v>
      </c>
      <c r="EL451">
        <v>41979.8</v>
      </c>
      <c r="EM451">
        <v>1.95882</v>
      </c>
      <c r="EN451">
        <v>1.88557</v>
      </c>
      <c r="EO451">
        <v>0.09532649999999999</v>
      </c>
      <c r="EP451">
        <v>0</v>
      </c>
      <c r="EQ451">
        <v>25.886</v>
      </c>
      <c r="ER451">
        <v>999.9</v>
      </c>
      <c r="ES451">
        <v>51.3</v>
      </c>
      <c r="ET451">
        <v>33</v>
      </c>
      <c r="EU451">
        <v>28.5082</v>
      </c>
      <c r="EV451">
        <v>62.8656</v>
      </c>
      <c r="EW451">
        <v>32.4359</v>
      </c>
      <c r="EX451">
        <v>1</v>
      </c>
      <c r="EY451">
        <v>0.0195706</v>
      </c>
      <c r="EZ451">
        <v>0.13427</v>
      </c>
      <c r="FA451">
        <v>20.341</v>
      </c>
      <c r="FB451">
        <v>5.21744</v>
      </c>
      <c r="FC451">
        <v>12.0099</v>
      </c>
      <c r="FD451">
        <v>4.98885</v>
      </c>
      <c r="FE451">
        <v>3.2885</v>
      </c>
      <c r="FF451">
        <v>9999</v>
      </c>
      <c r="FG451">
        <v>9999</v>
      </c>
      <c r="FH451">
        <v>9999</v>
      </c>
      <c r="FI451">
        <v>999.9</v>
      </c>
      <c r="FJ451">
        <v>1.86752</v>
      </c>
      <c r="FK451">
        <v>1.86661</v>
      </c>
      <c r="FL451">
        <v>1.86606</v>
      </c>
      <c r="FM451">
        <v>1.86599</v>
      </c>
      <c r="FN451">
        <v>1.86783</v>
      </c>
      <c r="FO451">
        <v>1.87027</v>
      </c>
      <c r="FP451">
        <v>1.86891</v>
      </c>
      <c r="FQ451">
        <v>1.87041</v>
      </c>
      <c r="FR451">
        <v>0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-3.543</v>
      </c>
      <c r="GF451">
        <v>-0.1282</v>
      </c>
      <c r="GG451">
        <v>-2.056217051124162</v>
      </c>
      <c r="GH451">
        <v>-0.003737517340571005</v>
      </c>
      <c r="GI451">
        <v>5.982085394622747E-07</v>
      </c>
      <c r="GJ451">
        <v>-1.391655459703326E-10</v>
      </c>
      <c r="GK451">
        <v>-0.1764639834609928</v>
      </c>
      <c r="GL451">
        <v>-0.02035982196881906</v>
      </c>
      <c r="GM451">
        <v>0.001568582532168705</v>
      </c>
      <c r="GN451">
        <v>-2.657820970413759E-05</v>
      </c>
      <c r="GO451">
        <v>3</v>
      </c>
      <c r="GP451">
        <v>2314</v>
      </c>
      <c r="GQ451">
        <v>1</v>
      </c>
      <c r="GR451">
        <v>27</v>
      </c>
      <c r="GS451">
        <v>5629.5</v>
      </c>
      <c r="GT451">
        <v>5629.4</v>
      </c>
      <c r="GU451">
        <v>1.11572</v>
      </c>
      <c r="GV451">
        <v>2.24243</v>
      </c>
      <c r="GW451">
        <v>1.39648</v>
      </c>
      <c r="GX451">
        <v>2.34863</v>
      </c>
      <c r="GY451">
        <v>1.49536</v>
      </c>
      <c r="GZ451">
        <v>2.54761</v>
      </c>
      <c r="HA451">
        <v>38.0863</v>
      </c>
      <c r="HB451">
        <v>24.07</v>
      </c>
      <c r="HC451">
        <v>18</v>
      </c>
      <c r="HD451">
        <v>532.491</v>
      </c>
      <c r="HE451">
        <v>440.621</v>
      </c>
      <c r="HF451">
        <v>25.3367</v>
      </c>
      <c r="HG451">
        <v>27.7598</v>
      </c>
      <c r="HH451">
        <v>29.9993</v>
      </c>
      <c r="HI451">
        <v>27.9015</v>
      </c>
      <c r="HJ451">
        <v>27.8707</v>
      </c>
      <c r="HK451">
        <v>22.3432</v>
      </c>
      <c r="HL451">
        <v>25.1005</v>
      </c>
      <c r="HM451">
        <v>99.2591</v>
      </c>
      <c r="HN451">
        <v>25.3669</v>
      </c>
      <c r="HO451">
        <v>459.764</v>
      </c>
      <c r="HP451">
        <v>23.4361</v>
      </c>
      <c r="HQ451">
        <v>100.95</v>
      </c>
      <c r="HR451">
        <v>100.831</v>
      </c>
    </row>
    <row r="452" spans="1:226">
      <c r="A452">
        <v>436</v>
      </c>
      <c r="B452">
        <v>1678819548</v>
      </c>
      <c r="C452">
        <v>9228.900000095367</v>
      </c>
      <c r="D452" t="s">
        <v>1234</v>
      </c>
      <c r="E452" t="s">
        <v>1235</v>
      </c>
      <c r="F452">
        <v>5</v>
      </c>
      <c r="G452" t="s">
        <v>1181</v>
      </c>
      <c r="H452" t="s">
        <v>354</v>
      </c>
      <c r="I452">
        <v>1678819540.5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452.3915523607976</v>
      </c>
      <c r="AK452">
        <v>439.3710666666664</v>
      </c>
      <c r="AL452">
        <v>2.024973447796906</v>
      </c>
      <c r="AM452">
        <v>64.4803993804981</v>
      </c>
      <c r="AN452">
        <f>(AP452 - AO452 + BO452*1E3/(8.314*(BQ452+273.15)) * AR452/BN452 * AQ452) * BN452/(100*BB452) * 1000/(1000 - AP452)</f>
        <v>0</v>
      </c>
      <c r="AO452">
        <v>23.43177281820278</v>
      </c>
      <c r="AP452">
        <v>23.95936303030302</v>
      </c>
      <c r="AQ452">
        <v>6.065034216994932E-06</v>
      </c>
      <c r="AR452">
        <v>112.5684512557322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3.21</v>
      </c>
      <c r="BC452">
        <v>0.5</v>
      </c>
      <c r="BD452" t="s">
        <v>355</v>
      </c>
      <c r="BE452">
        <v>2</v>
      </c>
      <c r="BF452" t="b">
        <v>1</v>
      </c>
      <c r="BG452">
        <v>1678819540.5</v>
      </c>
      <c r="BH452">
        <v>419.6477777777778</v>
      </c>
      <c r="BI452">
        <v>430.5672222222223</v>
      </c>
      <c r="BJ452">
        <v>23.96108148148148</v>
      </c>
      <c r="BK452">
        <v>23.43472222222222</v>
      </c>
      <c r="BL452">
        <v>423.1891111111111</v>
      </c>
      <c r="BM452">
        <v>24.0892962962963</v>
      </c>
      <c r="BN452">
        <v>500.0611481481482</v>
      </c>
      <c r="BO452">
        <v>90.91467777777777</v>
      </c>
      <c r="BP452">
        <v>0.09991594444444446</v>
      </c>
      <c r="BQ452">
        <v>27.09187407407408</v>
      </c>
      <c r="BR452">
        <v>27.46424444444444</v>
      </c>
      <c r="BS452">
        <v>999.9000000000001</v>
      </c>
      <c r="BT452">
        <v>0</v>
      </c>
      <c r="BU452">
        <v>0</v>
      </c>
      <c r="BV452">
        <v>9993.034444444444</v>
      </c>
      <c r="BW452">
        <v>0</v>
      </c>
      <c r="BX452">
        <v>6.989357037037037</v>
      </c>
      <c r="BY452">
        <v>-10.91943444444445</v>
      </c>
      <c r="BZ452">
        <v>429.9498518518518</v>
      </c>
      <c r="CA452">
        <v>440.8996296296296</v>
      </c>
      <c r="CB452">
        <v>0.5263629999999999</v>
      </c>
      <c r="CC452">
        <v>430.5672222222223</v>
      </c>
      <c r="CD452">
        <v>23.43472222222222</v>
      </c>
      <c r="CE452">
        <v>2.178414074074075</v>
      </c>
      <c r="CF452">
        <v>2.130559259259259</v>
      </c>
      <c r="CG452">
        <v>18.80444444444445</v>
      </c>
      <c r="CH452">
        <v>18.44951851851852</v>
      </c>
      <c r="CI452">
        <v>2000.001851851852</v>
      </c>
      <c r="CJ452">
        <v>0.9799984444444446</v>
      </c>
      <c r="CK452">
        <v>0.02000155555555556</v>
      </c>
      <c r="CL452">
        <v>0</v>
      </c>
      <c r="CM452">
        <v>2.389433333333333</v>
      </c>
      <c r="CN452">
        <v>0</v>
      </c>
      <c r="CO452">
        <v>6447.628888888888</v>
      </c>
      <c r="CP452">
        <v>16749.46666666667</v>
      </c>
      <c r="CQ452">
        <v>37.62959259259259</v>
      </c>
      <c r="CR452">
        <v>38.66174074074074</v>
      </c>
      <c r="CS452">
        <v>37.812</v>
      </c>
      <c r="CT452">
        <v>37.74066666666667</v>
      </c>
      <c r="CU452">
        <v>36.937</v>
      </c>
      <c r="CV452">
        <v>1960.001111111111</v>
      </c>
      <c r="CW452">
        <v>40.00074074074074</v>
      </c>
      <c r="CX452">
        <v>0</v>
      </c>
      <c r="CY452">
        <v>1678819553.1</v>
      </c>
      <c r="CZ452">
        <v>0</v>
      </c>
      <c r="DA452">
        <v>0</v>
      </c>
      <c r="DB452" t="s">
        <v>356</v>
      </c>
      <c r="DC452">
        <v>1678481775.6</v>
      </c>
      <c r="DD452">
        <v>1678481780.6</v>
      </c>
      <c r="DE452">
        <v>0</v>
      </c>
      <c r="DF452">
        <v>1.339</v>
      </c>
      <c r="DG452">
        <v>0.082</v>
      </c>
      <c r="DH452">
        <v>-1.99</v>
      </c>
      <c r="DI452">
        <v>-0.032</v>
      </c>
      <c r="DJ452">
        <v>420</v>
      </c>
      <c r="DK452">
        <v>29</v>
      </c>
      <c r="DL452">
        <v>0.33</v>
      </c>
      <c r="DM452">
        <v>0.22</v>
      </c>
      <c r="DN452">
        <v>-8.33953</v>
      </c>
      <c r="DO452">
        <v>-57.65960983114447</v>
      </c>
      <c r="DP452">
        <v>6.016062754495668</v>
      </c>
      <c r="DQ452">
        <v>0</v>
      </c>
      <c r="DR452">
        <v>0.5256582250000001</v>
      </c>
      <c r="DS452">
        <v>0.01349051031894841</v>
      </c>
      <c r="DT452">
        <v>0.001442997825492124</v>
      </c>
      <c r="DU452">
        <v>1</v>
      </c>
      <c r="DV452">
        <v>1</v>
      </c>
      <c r="DW452">
        <v>2</v>
      </c>
      <c r="DX452" t="s">
        <v>357</v>
      </c>
      <c r="DY452">
        <v>2.98166</v>
      </c>
      <c r="DZ452">
        <v>2.71561</v>
      </c>
      <c r="EA452">
        <v>0.09690600000000001</v>
      </c>
      <c r="EB452">
        <v>0.0989235</v>
      </c>
      <c r="EC452">
        <v>0.107708</v>
      </c>
      <c r="ED452">
        <v>0.103885</v>
      </c>
      <c r="EE452">
        <v>28674.4</v>
      </c>
      <c r="EF452">
        <v>28705</v>
      </c>
      <c r="EG452">
        <v>29517.3</v>
      </c>
      <c r="EH452">
        <v>29466.7</v>
      </c>
      <c r="EI452">
        <v>34896.9</v>
      </c>
      <c r="EJ452">
        <v>35086.4</v>
      </c>
      <c r="EK452">
        <v>41586.7</v>
      </c>
      <c r="EL452">
        <v>41980.3</v>
      </c>
      <c r="EM452">
        <v>1.95925</v>
      </c>
      <c r="EN452">
        <v>1.88585</v>
      </c>
      <c r="EO452">
        <v>0.097055</v>
      </c>
      <c r="EP452">
        <v>0</v>
      </c>
      <c r="EQ452">
        <v>25.886</v>
      </c>
      <c r="ER452">
        <v>999.9</v>
      </c>
      <c r="ES452">
        <v>51.3</v>
      </c>
      <c r="ET452">
        <v>33</v>
      </c>
      <c r="EU452">
        <v>28.5061</v>
      </c>
      <c r="EV452">
        <v>62.9356</v>
      </c>
      <c r="EW452">
        <v>32.3357</v>
      </c>
      <c r="EX452">
        <v>1</v>
      </c>
      <c r="EY452">
        <v>0.0186052</v>
      </c>
      <c r="EZ452">
        <v>0.06958060000000001</v>
      </c>
      <c r="FA452">
        <v>20.3411</v>
      </c>
      <c r="FB452">
        <v>5.21789</v>
      </c>
      <c r="FC452">
        <v>12.0099</v>
      </c>
      <c r="FD452">
        <v>4.9884</v>
      </c>
      <c r="FE452">
        <v>3.2885</v>
      </c>
      <c r="FF452">
        <v>9999</v>
      </c>
      <c r="FG452">
        <v>9999</v>
      </c>
      <c r="FH452">
        <v>9999</v>
      </c>
      <c r="FI452">
        <v>999.9</v>
      </c>
      <c r="FJ452">
        <v>1.86752</v>
      </c>
      <c r="FK452">
        <v>1.86661</v>
      </c>
      <c r="FL452">
        <v>1.86608</v>
      </c>
      <c r="FM452">
        <v>1.866</v>
      </c>
      <c r="FN452">
        <v>1.86784</v>
      </c>
      <c r="FO452">
        <v>1.87027</v>
      </c>
      <c r="FP452">
        <v>1.86891</v>
      </c>
      <c r="FQ452">
        <v>1.87041</v>
      </c>
      <c r="FR452">
        <v>0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-3.575</v>
      </c>
      <c r="GF452">
        <v>-0.1282</v>
      </c>
      <c r="GG452">
        <v>-2.056217051124162</v>
      </c>
      <c r="GH452">
        <v>-0.003737517340571005</v>
      </c>
      <c r="GI452">
        <v>5.982085394622747E-07</v>
      </c>
      <c r="GJ452">
        <v>-1.391655459703326E-10</v>
      </c>
      <c r="GK452">
        <v>-0.1764639834609928</v>
      </c>
      <c r="GL452">
        <v>-0.02035982196881906</v>
      </c>
      <c r="GM452">
        <v>0.001568582532168705</v>
      </c>
      <c r="GN452">
        <v>-2.657820970413759E-05</v>
      </c>
      <c r="GO452">
        <v>3</v>
      </c>
      <c r="GP452">
        <v>2314</v>
      </c>
      <c r="GQ452">
        <v>1</v>
      </c>
      <c r="GR452">
        <v>27</v>
      </c>
      <c r="GS452">
        <v>5629.5</v>
      </c>
      <c r="GT452">
        <v>5629.5</v>
      </c>
      <c r="GU452">
        <v>1.14746</v>
      </c>
      <c r="GV452">
        <v>2.23755</v>
      </c>
      <c r="GW452">
        <v>1.39648</v>
      </c>
      <c r="GX452">
        <v>2.34741</v>
      </c>
      <c r="GY452">
        <v>1.49536</v>
      </c>
      <c r="GZ452">
        <v>2.55859</v>
      </c>
      <c r="HA452">
        <v>38.062</v>
      </c>
      <c r="HB452">
        <v>24.07</v>
      </c>
      <c r="HC452">
        <v>18</v>
      </c>
      <c r="HD452">
        <v>532.692</v>
      </c>
      <c r="HE452">
        <v>440.708</v>
      </c>
      <c r="HF452">
        <v>25.3609</v>
      </c>
      <c r="HG452">
        <v>27.7488</v>
      </c>
      <c r="HH452">
        <v>29.9992</v>
      </c>
      <c r="HI452">
        <v>27.8918</v>
      </c>
      <c r="HJ452">
        <v>27.8602</v>
      </c>
      <c r="HK452">
        <v>23.0404</v>
      </c>
      <c r="HL452">
        <v>25.1005</v>
      </c>
      <c r="HM452">
        <v>99.2591</v>
      </c>
      <c r="HN452">
        <v>25.3919</v>
      </c>
      <c r="HO452">
        <v>473.124</v>
      </c>
      <c r="HP452">
        <v>23.4361</v>
      </c>
      <c r="HQ452">
        <v>100.953</v>
      </c>
      <c r="HR452">
        <v>100.833</v>
      </c>
    </row>
    <row r="453" spans="1:226">
      <c r="A453">
        <v>437</v>
      </c>
      <c r="B453">
        <v>1678819553</v>
      </c>
      <c r="C453">
        <v>9233.900000095367</v>
      </c>
      <c r="D453" t="s">
        <v>1236</v>
      </c>
      <c r="E453" t="s">
        <v>1237</v>
      </c>
      <c r="F453">
        <v>5</v>
      </c>
      <c r="G453" t="s">
        <v>1181</v>
      </c>
      <c r="H453" t="s">
        <v>354</v>
      </c>
      <c r="I453">
        <v>1678819545.214286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469.1561928841938</v>
      </c>
      <c r="AK453">
        <v>452.6678545454543</v>
      </c>
      <c r="AL453">
        <v>2.748371833149683</v>
      </c>
      <c r="AM453">
        <v>64.4803993804981</v>
      </c>
      <c r="AN453">
        <f>(AP453 - AO453 + BO453*1E3/(8.314*(BQ453+273.15)) * AR453/BN453 * AQ453) * BN453/(100*BB453) * 1000/(1000 - AP453)</f>
        <v>0</v>
      </c>
      <c r="AO453">
        <v>23.43033204754223</v>
      </c>
      <c r="AP453">
        <v>23.95954121212121</v>
      </c>
      <c r="AQ453">
        <v>-4.804614879726453E-06</v>
      </c>
      <c r="AR453">
        <v>112.5684512557322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3.21</v>
      </c>
      <c r="BC453">
        <v>0.5</v>
      </c>
      <c r="BD453" t="s">
        <v>355</v>
      </c>
      <c r="BE453">
        <v>2</v>
      </c>
      <c r="BF453" t="b">
        <v>1</v>
      </c>
      <c r="BG453">
        <v>1678819545.214286</v>
      </c>
      <c r="BH453">
        <v>425.9631071428572</v>
      </c>
      <c r="BI453">
        <v>442.9450714285714</v>
      </c>
      <c r="BJ453">
        <v>23.96039285714286</v>
      </c>
      <c r="BK453">
        <v>23.43288571428571</v>
      </c>
      <c r="BL453">
        <v>429.5252857142856</v>
      </c>
      <c r="BM453">
        <v>24.08862142857143</v>
      </c>
      <c r="BN453">
        <v>500.0785</v>
      </c>
      <c r="BO453">
        <v>90.91475000000001</v>
      </c>
      <c r="BP453">
        <v>0.1000021321428571</v>
      </c>
      <c r="BQ453">
        <v>27.09582142857143</v>
      </c>
      <c r="BR453">
        <v>27.46371785714286</v>
      </c>
      <c r="BS453">
        <v>999.9000000000002</v>
      </c>
      <c r="BT453">
        <v>0</v>
      </c>
      <c r="BU453">
        <v>0</v>
      </c>
      <c r="BV453">
        <v>9997.56857142857</v>
      </c>
      <c r="BW453">
        <v>0</v>
      </c>
      <c r="BX453">
        <v>6.984140357142857</v>
      </c>
      <c r="BY453">
        <v>-16.98199357142857</v>
      </c>
      <c r="BZ453">
        <v>436.4198571428572</v>
      </c>
      <c r="CA453">
        <v>453.5735714285715</v>
      </c>
      <c r="CB453">
        <v>0.5275163214285714</v>
      </c>
      <c r="CC453">
        <v>442.9450714285714</v>
      </c>
      <c r="CD453">
        <v>23.43288571428571</v>
      </c>
      <c r="CE453">
        <v>2.178352857142857</v>
      </c>
      <c r="CF453">
        <v>2.130393928571428</v>
      </c>
      <c r="CG453">
        <v>18.80400357142857</v>
      </c>
      <c r="CH453">
        <v>18.44827857142857</v>
      </c>
      <c r="CI453">
        <v>2000.003571428572</v>
      </c>
      <c r="CJ453">
        <v>0.9799982857142859</v>
      </c>
      <c r="CK453">
        <v>0.02000171428571429</v>
      </c>
      <c r="CL453">
        <v>0</v>
      </c>
      <c r="CM453">
        <v>2.380471428571429</v>
      </c>
      <c r="CN453">
        <v>0</v>
      </c>
      <c r="CO453">
        <v>6440.177857142857</v>
      </c>
      <c r="CP453">
        <v>16749.48214285714</v>
      </c>
      <c r="CQ453">
        <v>37.625</v>
      </c>
      <c r="CR453">
        <v>38.64714285714285</v>
      </c>
      <c r="CS453">
        <v>37.812</v>
      </c>
      <c r="CT453">
        <v>37.72525</v>
      </c>
      <c r="CU453">
        <v>36.937</v>
      </c>
      <c r="CV453">
        <v>1960.0025</v>
      </c>
      <c r="CW453">
        <v>40.00107142857143</v>
      </c>
      <c r="CX453">
        <v>0</v>
      </c>
      <c r="CY453">
        <v>1678819558.5</v>
      </c>
      <c r="CZ453">
        <v>0</v>
      </c>
      <c r="DA453">
        <v>0</v>
      </c>
      <c r="DB453" t="s">
        <v>356</v>
      </c>
      <c r="DC453">
        <v>1678481775.6</v>
      </c>
      <c r="DD453">
        <v>1678481780.6</v>
      </c>
      <c r="DE453">
        <v>0</v>
      </c>
      <c r="DF453">
        <v>1.339</v>
      </c>
      <c r="DG453">
        <v>0.082</v>
      </c>
      <c r="DH453">
        <v>-1.99</v>
      </c>
      <c r="DI453">
        <v>-0.032</v>
      </c>
      <c r="DJ453">
        <v>420</v>
      </c>
      <c r="DK453">
        <v>29</v>
      </c>
      <c r="DL453">
        <v>0.33</v>
      </c>
      <c r="DM453">
        <v>0.22</v>
      </c>
      <c r="DN453">
        <v>-13.49450048780488</v>
      </c>
      <c r="DO453">
        <v>-77.28184829268291</v>
      </c>
      <c r="DP453">
        <v>7.718859131108201</v>
      </c>
      <c r="DQ453">
        <v>0</v>
      </c>
      <c r="DR453">
        <v>0.5270009268292682</v>
      </c>
      <c r="DS453">
        <v>0.01393877351916257</v>
      </c>
      <c r="DT453">
        <v>0.001472610729452861</v>
      </c>
      <c r="DU453">
        <v>1</v>
      </c>
      <c r="DV453">
        <v>1</v>
      </c>
      <c r="DW453">
        <v>2</v>
      </c>
      <c r="DX453" t="s">
        <v>357</v>
      </c>
      <c r="DY453">
        <v>2.98179</v>
      </c>
      <c r="DZ453">
        <v>2.71565</v>
      </c>
      <c r="EA453">
        <v>0.0991346</v>
      </c>
      <c r="EB453">
        <v>0.101628</v>
      </c>
      <c r="EC453">
        <v>0.107709</v>
      </c>
      <c r="ED453">
        <v>0.10388</v>
      </c>
      <c r="EE453">
        <v>28603.3</v>
      </c>
      <c r="EF453">
        <v>28619.1</v>
      </c>
      <c r="EG453">
        <v>29516.9</v>
      </c>
      <c r="EH453">
        <v>29466.8</v>
      </c>
      <c r="EI453">
        <v>34896.3</v>
      </c>
      <c r="EJ453">
        <v>35086.9</v>
      </c>
      <c r="EK453">
        <v>41585.9</v>
      </c>
      <c r="EL453">
        <v>41980.5</v>
      </c>
      <c r="EM453">
        <v>1.95925</v>
      </c>
      <c r="EN453">
        <v>1.88595</v>
      </c>
      <c r="EO453">
        <v>0.0974387</v>
      </c>
      <c r="EP453">
        <v>0</v>
      </c>
      <c r="EQ453">
        <v>25.8882</v>
      </c>
      <c r="ER453">
        <v>999.9</v>
      </c>
      <c r="ES453">
        <v>51.3</v>
      </c>
      <c r="ET453">
        <v>33</v>
      </c>
      <c r="EU453">
        <v>28.5061</v>
      </c>
      <c r="EV453">
        <v>62.7656</v>
      </c>
      <c r="EW453">
        <v>32.0954</v>
      </c>
      <c r="EX453">
        <v>1</v>
      </c>
      <c r="EY453">
        <v>0.0177439</v>
      </c>
      <c r="EZ453">
        <v>0.0616585</v>
      </c>
      <c r="FA453">
        <v>20.3409</v>
      </c>
      <c r="FB453">
        <v>5.21774</v>
      </c>
      <c r="FC453">
        <v>12.0099</v>
      </c>
      <c r="FD453">
        <v>4.9887</v>
      </c>
      <c r="FE453">
        <v>3.2885</v>
      </c>
      <c r="FF453">
        <v>9999</v>
      </c>
      <c r="FG453">
        <v>9999</v>
      </c>
      <c r="FH453">
        <v>9999</v>
      </c>
      <c r="FI453">
        <v>999.9</v>
      </c>
      <c r="FJ453">
        <v>1.86752</v>
      </c>
      <c r="FK453">
        <v>1.86661</v>
      </c>
      <c r="FL453">
        <v>1.86606</v>
      </c>
      <c r="FM453">
        <v>1.86597</v>
      </c>
      <c r="FN453">
        <v>1.86783</v>
      </c>
      <c r="FO453">
        <v>1.87028</v>
      </c>
      <c r="FP453">
        <v>1.8689</v>
      </c>
      <c r="FQ453">
        <v>1.8704</v>
      </c>
      <c r="FR453">
        <v>0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-3.62</v>
      </c>
      <c r="GF453">
        <v>-0.1282</v>
      </c>
      <c r="GG453">
        <v>-2.056217051124162</v>
      </c>
      <c r="GH453">
        <v>-0.003737517340571005</v>
      </c>
      <c r="GI453">
        <v>5.982085394622747E-07</v>
      </c>
      <c r="GJ453">
        <v>-1.391655459703326E-10</v>
      </c>
      <c r="GK453">
        <v>-0.1764639834609928</v>
      </c>
      <c r="GL453">
        <v>-0.02035982196881906</v>
      </c>
      <c r="GM453">
        <v>0.001568582532168705</v>
      </c>
      <c r="GN453">
        <v>-2.657820970413759E-05</v>
      </c>
      <c r="GO453">
        <v>3</v>
      </c>
      <c r="GP453">
        <v>2314</v>
      </c>
      <c r="GQ453">
        <v>1</v>
      </c>
      <c r="GR453">
        <v>27</v>
      </c>
      <c r="GS453">
        <v>5629.6</v>
      </c>
      <c r="GT453">
        <v>5629.5</v>
      </c>
      <c r="GU453">
        <v>1.18164</v>
      </c>
      <c r="GV453">
        <v>2.23389</v>
      </c>
      <c r="GW453">
        <v>1.39648</v>
      </c>
      <c r="GX453">
        <v>2.34741</v>
      </c>
      <c r="GY453">
        <v>1.49536</v>
      </c>
      <c r="GZ453">
        <v>2.53418</v>
      </c>
      <c r="HA453">
        <v>38.0863</v>
      </c>
      <c r="HB453">
        <v>24.07</v>
      </c>
      <c r="HC453">
        <v>18</v>
      </c>
      <c r="HD453">
        <v>532.597</v>
      </c>
      <c r="HE453">
        <v>440.694</v>
      </c>
      <c r="HF453">
        <v>25.3901</v>
      </c>
      <c r="HG453">
        <v>27.7386</v>
      </c>
      <c r="HH453">
        <v>29.9993</v>
      </c>
      <c r="HI453">
        <v>27.8814</v>
      </c>
      <c r="HJ453">
        <v>27.8502</v>
      </c>
      <c r="HK453">
        <v>23.658</v>
      </c>
      <c r="HL453">
        <v>25.1005</v>
      </c>
      <c r="HM453">
        <v>99.2591</v>
      </c>
      <c r="HN453">
        <v>25.4105</v>
      </c>
      <c r="HO453">
        <v>493.159</v>
      </c>
      <c r="HP453">
        <v>23.4361</v>
      </c>
      <c r="HQ453">
        <v>100.951</v>
      </c>
      <c r="HR453">
        <v>100.833</v>
      </c>
    </row>
    <row r="454" spans="1:226">
      <c r="A454">
        <v>438</v>
      </c>
      <c r="B454">
        <v>1678819558</v>
      </c>
      <c r="C454">
        <v>9238.900000095367</v>
      </c>
      <c r="D454" t="s">
        <v>1238</v>
      </c>
      <c r="E454" t="s">
        <v>1239</v>
      </c>
      <c r="F454">
        <v>5</v>
      </c>
      <c r="G454" t="s">
        <v>1181</v>
      </c>
      <c r="H454" t="s">
        <v>354</v>
      </c>
      <c r="I454">
        <v>1678819550.5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486.2775635358395</v>
      </c>
      <c r="AK454">
        <v>467.9580484848484</v>
      </c>
      <c r="AL454">
        <v>3.099048801419511</v>
      </c>
      <c r="AM454">
        <v>64.4803993804981</v>
      </c>
      <c r="AN454">
        <f>(AP454 - AO454 + BO454*1E3/(8.314*(BQ454+273.15)) * AR454/BN454 * AQ454) * BN454/(100*BB454) * 1000/(1000 - AP454)</f>
        <v>0</v>
      </c>
      <c r="AO454">
        <v>23.42702444682825</v>
      </c>
      <c r="AP454">
        <v>23.95856545454544</v>
      </c>
      <c r="AQ454">
        <v>-1.032534583657269E-05</v>
      </c>
      <c r="AR454">
        <v>112.5684512557322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3.21</v>
      </c>
      <c r="BC454">
        <v>0.5</v>
      </c>
      <c r="BD454" t="s">
        <v>355</v>
      </c>
      <c r="BE454">
        <v>2</v>
      </c>
      <c r="BF454" t="b">
        <v>1</v>
      </c>
      <c r="BG454">
        <v>1678819550.5</v>
      </c>
      <c r="BH454">
        <v>437.2668148148149</v>
      </c>
      <c r="BI454">
        <v>459.7853703703703</v>
      </c>
      <c r="BJ454">
        <v>23.95953703703703</v>
      </c>
      <c r="BK454">
        <v>23.43016666666667</v>
      </c>
      <c r="BL454">
        <v>440.8663703703704</v>
      </c>
      <c r="BM454">
        <v>24.08778148148149</v>
      </c>
      <c r="BN454">
        <v>500.0761481481481</v>
      </c>
      <c r="BO454">
        <v>90.91462592592592</v>
      </c>
      <c r="BP454">
        <v>0.1000097185185185</v>
      </c>
      <c r="BQ454">
        <v>27.09996666666666</v>
      </c>
      <c r="BR454">
        <v>27.47545185185185</v>
      </c>
      <c r="BS454">
        <v>999.9000000000001</v>
      </c>
      <c r="BT454">
        <v>0</v>
      </c>
      <c r="BU454">
        <v>0</v>
      </c>
      <c r="BV454">
        <v>9997.825555555557</v>
      </c>
      <c r="BW454">
        <v>0</v>
      </c>
      <c r="BX454">
        <v>6.981967777777778</v>
      </c>
      <c r="BY454">
        <v>-22.51857777777778</v>
      </c>
      <c r="BZ454">
        <v>448.0006666666667</v>
      </c>
      <c r="CA454">
        <v>470.8166296296296</v>
      </c>
      <c r="CB454">
        <v>0.5293764814814815</v>
      </c>
      <c r="CC454">
        <v>459.7853703703703</v>
      </c>
      <c r="CD454">
        <v>23.43016666666667</v>
      </c>
      <c r="CE454">
        <v>2.178272592592592</v>
      </c>
      <c r="CF454">
        <v>2.130144814814815</v>
      </c>
      <c r="CG454">
        <v>18.80341481481481</v>
      </c>
      <c r="CH454">
        <v>18.44641481481482</v>
      </c>
      <c r="CI454">
        <v>2000.031481481482</v>
      </c>
      <c r="CJ454">
        <v>0.9799984444444446</v>
      </c>
      <c r="CK454">
        <v>0.02000155555555556</v>
      </c>
      <c r="CL454">
        <v>0</v>
      </c>
      <c r="CM454">
        <v>2.348085185185185</v>
      </c>
      <c r="CN454">
        <v>0</v>
      </c>
      <c r="CO454">
        <v>6431.785925925925</v>
      </c>
      <c r="CP454">
        <v>16749.71481481482</v>
      </c>
      <c r="CQ454">
        <v>37.625</v>
      </c>
      <c r="CR454">
        <v>38.62959259259259</v>
      </c>
      <c r="CS454">
        <v>37.80281481481482</v>
      </c>
      <c r="CT454">
        <v>37.708</v>
      </c>
      <c r="CU454">
        <v>36.937</v>
      </c>
      <c r="CV454">
        <v>1960.03037037037</v>
      </c>
      <c r="CW454">
        <v>40.00111111111111</v>
      </c>
      <c r="CX454">
        <v>0</v>
      </c>
      <c r="CY454">
        <v>1678819563.3</v>
      </c>
      <c r="CZ454">
        <v>0</v>
      </c>
      <c r="DA454">
        <v>0</v>
      </c>
      <c r="DB454" t="s">
        <v>356</v>
      </c>
      <c r="DC454">
        <v>1678481775.6</v>
      </c>
      <c r="DD454">
        <v>1678481780.6</v>
      </c>
      <c r="DE454">
        <v>0</v>
      </c>
      <c r="DF454">
        <v>1.339</v>
      </c>
      <c r="DG454">
        <v>0.082</v>
      </c>
      <c r="DH454">
        <v>-1.99</v>
      </c>
      <c r="DI454">
        <v>-0.032</v>
      </c>
      <c r="DJ454">
        <v>420</v>
      </c>
      <c r="DK454">
        <v>29</v>
      </c>
      <c r="DL454">
        <v>0.33</v>
      </c>
      <c r="DM454">
        <v>0.22</v>
      </c>
      <c r="DN454">
        <v>-18.88449292682927</v>
      </c>
      <c r="DO454">
        <v>-63.9136837630662</v>
      </c>
      <c r="DP454">
        <v>6.52838103480833</v>
      </c>
      <c r="DQ454">
        <v>0</v>
      </c>
      <c r="DR454">
        <v>0.5284402926829268</v>
      </c>
      <c r="DS454">
        <v>0.02026567944250929</v>
      </c>
      <c r="DT454">
        <v>0.002078758145271305</v>
      </c>
      <c r="DU454">
        <v>1</v>
      </c>
      <c r="DV454">
        <v>1</v>
      </c>
      <c r="DW454">
        <v>2</v>
      </c>
      <c r="DX454" t="s">
        <v>357</v>
      </c>
      <c r="DY454">
        <v>2.98178</v>
      </c>
      <c r="DZ454">
        <v>2.71563</v>
      </c>
      <c r="EA454">
        <v>0.101632</v>
      </c>
      <c r="EB454">
        <v>0.104323</v>
      </c>
      <c r="EC454">
        <v>0.10771</v>
      </c>
      <c r="ED454">
        <v>0.103874</v>
      </c>
      <c r="EE454">
        <v>28524.1</v>
      </c>
      <c r="EF454">
        <v>28533.6</v>
      </c>
      <c r="EG454">
        <v>29517</v>
      </c>
      <c r="EH454">
        <v>29467.2</v>
      </c>
      <c r="EI454">
        <v>34896.6</v>
      </c>
      <c r="EJ454">
        <v>35087.6</v>
      </c>
      <c r="EK454">
        <v>41586.4</v>
      </c>
      <c r="EL454">
        <v>41981.1</v>
      </c>
      <c r="EM454">
        <v>1.95958</v>
      </c>
      <c r="EN454">
        <v>1.88603</v>
      </c>
      <c r="EO454">
        <v>0.0977069</v>
      </c>
      <c r="EP454">
        <v>0</v>
      </c>
      <c r="EQ454">
        <v>25.8882</v>
      </c>
      <c r="ER454">
        <v>999.9</v>
      </c>
      <c r="ES454">
        <v>51.3</v>
      </c>
      <c r="ET454">
        <v>33</v>
      </c>
      <c r="EU454">
        <v>28.5067</v>
      </c>
      <c r="EV454">
        <v>63.1056</v>
      </c>
      <c r="EW454">
        <v>32.2756</v>
      </c>
      <c r="EX454">
        <v>1</v>
      </c>
      <c r="EY454">
        <v>0.0169588</v>
      </c>
      <c r="EZ454">
        <v>0.0663644</v>
      </c>
      <c r="FA454">
        <v>20.3411</v>
      </c>
      <c r="FB454">
        <v>5.21834</v>
      </c>
      <c r="FC454">
        <v>12.0099</v>
      </c>
      <c r="FD454">
        <v>4.9891</v>
      </c>
      <c r="FE454">
        <v>3.28863</v>
      </c>
      <c r="FF454">
        <v>9999</v>
      </c>
      <c r="FG454">
        <v>9999</v>
      </c>
      <c r="FH454">
        <v>9999</v>
      </c>
      <c r="FI454">
        <v>999.9</v>
      </c>
      <c r="FJ454">
        <v>1.86753</v>
      </c>
      <c r="FK454">
        <v>1.86661</v>
      </c>
      <c r="FL454">
        <v>1.86605</v>
      </c>
      <c r="FM454">
        <v>1.86597</v>
      </c>
      <c r="FN454">
        <v>1.86783</v>
      </c>
      <c r="FO454">
        <v>1.87027</v>
      </c>
      <c r="FP454">
        <v>1.86893</v>
      </c>
      <c r="FQ454">
        <v>1.87039</v>
      </c>
      <c r="FR454">
        <v>0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-3.668</v>
      </c>
      <c r="GF454">
        <v>-0.1283</v>
      </c>
      <c r="GG454">
        <v>-2.056217051124162</v>
      </c>
      <c r="GH454">
        <v>-0.003737517340571005</v>
      </c>
      <c r="GI454">
        <v>5.982085394622747E-07</v>
      </c>
      <c r="GJ454">
        <v>-1.391655459703326E-10</v>
      </c>
      <c r="GK454">
        <v>-0.1764639834609928</v>
      </c>
      <c r="GL454">
        <v>-0.02035982196881906</v>
      </c>
      <c r="GM454">
        <v>0.001568582532168705</v>
      </c>
      <c r="GN454">
        <v>-2.657820970413759E-05</v>
      </c>
      <c r="GO454">
        <v>3</v>
      </c>
      <c r="GP454">
        <v>2314</v>
      </c>
      <c r="GQ454">
        <v>1</v>
      </c>
      <c r="GR454">
        <v>27</v>
      </c>
      <c r="GS454">
        <v>5629.7</v>
      </c>
      <c r="GT454">
        <v>5629.6</v>
      </c>
      <c r="GU454">
        <v>1.21338</v>
      </c>
      <c r="GV454">
        <v>2.23511</v>
      </c>
      <c r="GW454">
        <v>1.39648</v>
      </c>
      <c r="GX454">
        <v>2.34741</v>
      </c>
      <c r="GY454">
        <v>1.49536</v>
      </c>
      <c r="GZ454">
        <v>2.55249</v>
      </c>
      <c r="HA454">
        <v>38.0863</v>
      </c>
      <c r="HB454">
        <v>24.07</v>
      </c>
      <c r="HC454">
        <v>18</v>
      </c>
      <c r="HD454">
        <v>532.717</v>
      </c>
      <c r="HE454">
        <v>440.664</v>
      </c>
      <c r="HF454">
        <v>25.4112</v>
      </c>
      <c r="HG454">
        <v>27.7268</v>
      </c>
      <c r="HH454">
        <v>29.9993</v>
      </c>
      <c r="HI454">
        <v>27.8706</v>
      </c>
      <c r="HJ454">
        <v>27.8402</v>
      </c>
      <c r="HK454">
        <v>24.352</v>
      </c>
      <c r="HL454">
        <v>25.1005</v>
      </c>
      <c r="HM454">
        <v>99.2591</v>
      </c>
      <c r="HN454">
        <v>25.4172</v>
      </c>
      <c r="HO454">
        <v>506.518</v>
      </c>
      <c r="HP454">
        <v>23.4361</v>
      </c>
      <c r="HQ454">
        <v>100.952</v>
      </c>
      <c r="HR454">
        <v>100.834</v>
      </c>
    </row>
    <row r="455" spans="1:226">
      <c r="A455">
        <v>439</v>
      </c>
      <c r="B455">
        <v>1678819563</v>
      </c>
      <c r="C455">
        <v>9243.900000095367</v>
      </c>
      <c r="D455" t="s">
        <v>1240</v>
      </c>
      <c r="E455" t="s">
        <v>1241</v>
      </c>
      <c r="F455">
        <v>5</v>
      </c>
      <c r="G455" t="s">
        <v>1181</v>
      </c>
      <c r="H455" t="s">
        <v>354</v>
      </c>
      <c r="I455">
        <v>1678819555.214286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503.5325314759424</v>
      </c>
      <c r="AK455">
        <v>484.3850787878789</v>
      </c>
      <c r="AL455">
        <v>3.294257441103586</v>
      </c>
      <c r="AM455">
        <v>64.4803993804981</v>
      </c>
      <c r="AN455">
        <f>(AP455 - AO455 + BO455*1E3/(8.314*(BQ455+273.15)) * AR455/BN455 * AQ455) * BN455/(100*BB455) * 1000/(1000 - AP455)</f>
        <v>0</v>
      </c>
      <c r="AO455">
        <v>23.42436539707587</v>
      </c>
      <c r="AP455">
        <v>23.95746545454546</v>
      </c>
      <c r="AQ455">
        <v>-4.667758662196478E-06</v>
      </c>
      <c r="AR455">
        <v>112.5684512557322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3.21</v>
      </c>
      <c r="BC455">
        <v>0.5</v>
      </c>
      <c r="BD455" t="s">
        <v>355</v>
      </c>
      <c r="BE455">
        <v>2</v>
      </c>
      <c r="BF455" t="b">
        <v>1</v>
      </c>
      <c r="BG455">
        <v>1678819555.214286</v>
      </c>
      <c r="BH455">
        <v>450.3317857142857</v>
      </c>
      <c r="BI455">
        <v>475.4900357142856</v>
      </c>
      <c r="BJ455">
        <v>23.95896785714286</v>
      </c>
      <c r="BK455">
        <v>23.4279</v>
      </c>
      <c r="BL455">
        <v>453.9744642857143</v>
      </c>
      <c r="BM455">
        <v>24.08720714285715</v>
      </c>
      <c r="BN455">
        <v>500.0646071428572</v>
      </c>
      <c r="BO455">
        <v>90.91448214285715</v>
      </c>
      <c r="BP455">
        <v>0.0999838</v>
      </c>
      <c r="BQ455">
        <v>27.10426785714286</v>
      </c>
      <c r="BR455">
        <v>27.48201071428571</v>
      </c>
      <c r="BS455">
        <v>999.9000000000002</v>
      </c>
      <c r="BT455">
        <v>0</v>
      </c>
      <c r="BU455">
        <v>0</v>
      </c>
      <c r="BV455">
        <v>10001.54357142857</v>
      </c>
      <c r="BW455">
        <v>0</v>
      </c>
      <c r="BX455">
        <v>6.980176428571428</v>
      </c>
      <c r="BY455">
        <v>-25.15822142857143</v>
      </c>
      <c r="BZ455">
        <v>461.3861071428572</v>
      </c>
      <c r="CA455">
        <v>486.8969285714285</v>
      </c>
      <c r="CB455">
        <v>0.5310747499999999</v>
      </c>
      <c r="CC455">
        <v>475.4900357142856</v>
      </c>
      <c r="CD455">
        <v>23.4279</v>
      </c>
      <c r="CE455">
        <v>2.178216785714286</v>
      </c>
      <c r="CF455">
        <v>2.129935357142857</v>
      </c>
      <c r="CG455">
        <v>18.80300357142857</v>
      </c>
      <c r="CH455">
        <v>18.44484285714286</v>
      </c>
      <c r="CI455">
        <v>2000.001071428571</v>
      </c>
      <c r="CJ455">
        <v>0.9799980714285716</v>
      </c>
      <c r="CK455">
        <v>0.02000192857142857</v>
      </c>
      <c r="CL455">
        <v>0</v>
      </c>
      <c r="CM455">
        <v>2.322792857142857</v>
      </c>
      <c r="CN455">
        <v>0</v>
      </c>
      <c r="CO455">
        <v>6424.02857142857</v>
      </c>
      <c r="CP455">
        <v>16749.45714285714</v>
      </c>
      <c r="CQ455">
        <v>37.6205</v>
      </c>
      <c r="CR455">
        <v>38.62942857142857</v>
      </c>
      <c r="CS455">
        <v>37.78321428571428</v>
      </c>
      <c r="CT455">
        <v>37.69824999999999</v>
      </c>
      <c r="CU455">
        <v>36.937</v>
      </c>
      <c r="CV455">
        <v>1960.000357142857</v>
      </c>
      <c r="CW455">
        <v>40.00071428571429</v>
      </c>
      <c r="CX455">
        <v>0</v>
      </c>
      <c r="CY455">
        <v>1678819568.1</v>
      </c>
      <c r="CZ455">
        <v>0</v>
      </c>
      <c r="DA455">
        <v>0</v>
      </c>
      <c r="DB455" t="s">
        <v>356</v>
      </c>
      <c r="DC455">
        <v>1678481775.6</v>
      </c>
      <c r="DD455">
        <v>1678481780.6</v>
      </c>
      <c r="DE455">
        <v>0</v>
      </c>
      <c r="DF455">
        <v>1.339</v>
      </c>
      <c r="DG455">
        <v>0.082</v>
      </c>
      <c r="DH455">
        <v>-1.99</v>
      </c>
      <c r="DI455">
        <v>-0.032</v>
      </c>
      <c r="DJ455">
        <v>420</v>
      </c>
      <c r="DK455">
        <v>29</v>
      </c>
      <c r="DL455">
        <v>0.33</v>
      </c>
      <c r="DM455">
        <v>0.22</v>
      </c>
      <c r="DN455">
        <v>-22.52829512195122</v>
      </c>
      <c r="DO455">
        <v>-40.91074494773519</v>
      </c>
      <c r="DP455">
        <v>4.252447805960142</v>
      </c>
      <c r="DQ455">
        <v>0</v>
      </c>
      <c r="DR455">
        <v>0.5297686341463415</v>
      </c>
      <c r="DS455">
        <v>0.02105571428571535</v>
      </c>
      <c r="DT455">
        <v>0.002144150474289292</v>
      </c>
      <c r="DU455">
        <v>1</v>
      </c>
      <c r="DV455">
        <v>1</v>
      </c>
      <c r="DW455">
        <v>2</v>
      </c>
      <c r="DX455" t="s">
        <v>357</v>
      </c>
      <c r="DY455">
        <v>2.98175</v>
      </c>
      <c r="DZ455">
        <v>2.71577</v>
      </c>
      <c r="EA455">
        <v>0.104254</v>
      </c>
      <c r="EB455">
        <v>0.106949</v>
      </c>
      <c r="EC455">
        <v>0.107706</v>
      </c>
      <c r="ED455">
        <v>0.103868</v>
      </c>
      <c r="EE455">
        <v>28441.2</v>
      </c>
      <c r="EF455">
        <v>28450.5</v>
      </c>
      <c r="EG455">
        <v>29517.3</v>
      </c>
      <c r="EH455">
        <v>29467.7</v>
      </c>
      <c r="EI455">
        <v>34897</v>
      </c>
      <c r="EJ455">
        <v>35088.6</v>
      </c>
      <c r="EK455">
        <v>41586.7</v>
      </c>
      <c r="EL455">
        <v>41982</v>
      </c>
      <c r="EM455">
        <v>1.95965</v>
      </c>
      <c r="EN455">
        <v>1.88612</v>
      </c>
      <c r="EO455">
        <v>0.0973903</v>
      </c>
      <c r="EP455">
        <v>0</v>
      </c>
      <c r="EQ455">
        <v>25.8883</v>
      </c>
      <c r="ER455">
        <v>999.9</v>
      </c>
      <c r="ES455">
        <v>51.3</v>
      </c>
      <c r="ET455">
        <v>33</v>
      </c>
      <c r="EU455">
        <v>28.5066</v>
      </c>
      <c r="EV455">
        <v>62.9056</v>
      </c>
      <c r="EW455">
        <v>31.7588</v>
      </c>
      <c r="EX455">
        <v>1</v>
      </c>
      <c r="EY455">
        <v>0.0164837</v>
      </c>
      <c r="EZ455">
        <v>0.110248</v>
      </c>
      <c r="FA455">
        <v>20.3411</v>
      </c>
      <c r="FB455">
        <v>5.21819</v>
      </c>
      <c r="FC455">
        <v>12.0099</v>
      </c>
      <c r="FD455">
        <v>4.98865</v>
      </c>
      <c r="FE455">
        <v>3.28865</v>
      </c>
      <c r="FF455">
        <v>9999</v>
      </c>
      <c r="FG455">
        <v>9999</v>
      </c>
      <c r="FH455">
        <v>9999</v>
      </c>
      <c r="FI455">
        <v>999.9</v>
      </c>
      <c r="FJ455">
        <v>1.86752</v>
      </c>
      <c r="FK455">
        <v>1.86661</v>
      </c>
      <c r="FL455">
        <v>1.86607</v>
      </c>
      <c r="FM455">
        <v>1.86598</v>
      </c>
      <c r="FN455">
        <v>1.86783</v>
      </c>
      <c r="FO455">
        <v>1.87027</v>
      </c>
      <c r="FP455">
        <v>1.86892</v>
      </c>
      <c r="FQ455">
        <v>1.87039</v>
      </c>
      <c r="FR455">
        <v>0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-3.721</v>
      </c>
      <c r="GF455">
        <v>-0.1282</v>
      </c>
      <c r="GG455">
        <v>-2.056217051124162</v>
      </c>
      <c r="GH455">
        <v>-0.003737517340571005</v>
      </c>
      <c r="GI455">
        <v>5.982085394622747E-07</v>
      </c>
      <c r="GJ455">
        <v>-1.391655459703326E-10</v>
      </c>
      <c r="GK455">
        <v>-0.1764639834609928</v>
      </c>
      <c r="GL455">
        <v>-0.02035982196881906</v>
      </c>
      <c r="GM455">
        <v>0.001568582532168705</v>
      </c>
      <c r="GN455">
        <v>-2.657820970413759E-05</v>
      </c>
      <c r="GO455">
        <v>3</v>
      </c>
      <c r="GP455">
        <v>2314</v>
      </c>
      <c r="GQ455">
        <v>1</v>
      </c>
      <c r="GR455">
        <v>27</v>
      </c>
      <c r="GS455">
        <v>5629.8</v>
      </c>
      <c r="GT455">
        <v>5629.7</v>
      </c>
      <c r="GU455">
        <v>1.24512</v>
      </c>
      <c r="GV455">
        <v>2.23389</v>
      </c>
      <c r="GW455">
        <v>1.39648</v>
      </c>
      <c r="GX455">
        <v>2.34985</v>
      </c>
      <c r="GY455">
        <v>1.49536</v>
      </c>
      <c r="GZ455">
        <v>2.56226</v>
      </c>
      <c r="HA455">
        <v>38.0863</v>
      </c>
      <c r="HB455">
        <v>24.07</v>
      </c>
      <c r="HC455">
        <v>18</v>
      </c>
      <c r="HD455">
        <v>532.6849999999999</v>
      </c>
      <c r="HE455">
        <v>440.654</v>
      </c>
      <c r="HF455">
        <v>25.4233</v>
      </c>
      <c r="HG455">
        <v>27.7152</v>
      </c>
      <c r="HH455">
        <v>29.9995</v>
      </c>
      <c r="HI455">
        <v>27.8612</v>
      </c>
      <c r="HJ455">
        <v>27.8308</v>
      </c>
      <c r="HK455">
        <v>24.9592</v>
      </c>
      <c r="HL455">
        <v>25.1005</v>
      </c>
      <c r="HM455">
        <v>99.2591</v>
      </c>
      <c r="HN455">
        <v>25.4287</v>
      </c>
      <c r="HO455">
        <v>519.876</v>
      </c>
      <c r="HP455">
        <v>23.4361</v>
      </c>
      <c r="HQ455">
        <v>100.953</v>
      </c>
      <c r="HR455">
        <v>100.836</v>
      </c>
    </row>
    <row r="456" spans="1:226">
      <c r="A456">
        <v>440</v>
      </c>
      <c r="B456">
        <v>1678819568</v>
      </c>
      <c r="C456">
        <v>9248.900000095367</v>
      </c>
      <c r="D456" t="s">
        <v>1242</v>
      </c>
      <c r="E456" t="s">
        <v>1243</v>
      </c>
      <c r="F456">
        <v>5</v>
      </c>
      <c r="G456" t="s">
        <v>1181</v>
      </c>
      <c r="H456" t="s">
        <v>354</v>
      </c>
      <c r="I456">
        <v>1678819560.5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520.8036131367247</v>
      </c>
      <c r="AK456">
        <v>501.1797212121214</v>
      </c>
      <c r="AL456">
        <v>3.365020437167798</v>
      </c>
      <c r="AM456">
        <v>64.4803993804981</v>
      </c>
      <c r="AN456">
        <f>(AP456 - AO456 + BO456*1E3/(8.314*(BQ456+273.15)) * AR456/BN456 * AQ456) * BN456/(100*BB456) * 1000/(1000 - AP456)</f>
        <v>0</v>
      </c>
      <c r="AO456">
        <v>23.42394712880895</v>
      </c>
      <c r="AP456">
        <v>23.95381030303029</v>
      </c>
      <c r="AQ456">
        <v>-1.687913794009221E-05</v>
      </c>
      <c r="AR456">
        <v>112.5684512557322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3.21</v>
      </c>
      <c r="BC456">
        <v>0.5</v>
      </c>
      <c r="BD456" t="s">
        <v>355</v>
      </c>
      <c r="BE456">
        <v>2</v>
      </c>
      <c r="BF456" t="b">
        <v>1</v>
      </c>
      <c r="BG456">
        <v>1678819560.5</v>
      </c>
      <c r="BH456">
        <v>466.5356666666667</v>
      </c>
      <c r="BI456">
        <v>493.2524814814814</v>
      </c>
      <c r="BJ456">
        <v>23.95739259259259</v>
      </c>
      <c r="BK456">
        <v>23.42553333333333</v>
      </c>
      <c r="BL456">
        <v>470.2315925925926</v>
      </c>
      <c r="BM456">
        <v>24.08562962962963</v>
      </c>
      <c r="BN456">
        <v>500.0725925925926</v>
      </c>
      <c r="BO456">
        <v>90.9138814814815</v>
      </c>
      <c r="BP456">
        <v>0.1000024777777778</v>
      </c>
      <c r="BQ456">
        <v>27.10841111111111</v>
      </c>
      <c r="BR456">
        <v>27.48505185185185</v>
      </c>
      <c r="BS456">
        <v>999.9000000000001</v>
      </c>
      <c r="BT456">
        <v>0</v>
      </c>
      <c r="BU456">
        <v>0</v>
      </c>
      <c r="BV456">
        <v>10002.40925925926</v>
      </c>
      <c r="BW456">
        <v>0</v>
      </c>
      <c r="BX456">
        <v>6.981967777777778</v>
      </c>
      <c r="BY456">
        <v>-26.71671481481482</v>
      </c>
      <c r="BZ456">
        <v>477.9870370370369</v>
      </c>
      <c r="CA456">
        <v>505.0843333333334</v>
      </c>
      <c r="CB456">
        <v>0.5318634074074075</v>
      </c>
      <c r="CC456">
        <v>493.2524814814814</v>
      </c>
      <c r="CD456">
        <v>23.42553333333333</v>
      </c>
      <c r="CE456">
        <v>2.178058888888889</v>
      </c>
      <c r="CF456">
        <v>2.129705555555555</v>
      </c>
      <c r="CG456">
        <v>18.80183333333333</v>
      </c>
      <c r="CH456">
        <v>18.44311111111111</v>
      </c>
      <c r="CI456">
        <v>1999.989259259259</v>
      </c>
      <c r="CJ456">
        <v>0.9799978888888889</v>
      </c>
      <c r="CK456">
        <v>0.02000211111111111</v>
      </c>
      <c r="CL456">
        <v>0</v>
      </c>
      <c r="CM456">
        <v>2.320140740740741</v>
      </c>
      <c r="CN456">
        <v>0</v>
      </c>
      <c r="CO456">
        <v>6415.493333333333</v>
      </c>
      <c r="CP456">
        <v>16749.35555555555</v>
      </c>
      <c r="CQ456">
        <v>37.60866666666667</v>
      </c>
      <c r="CR456">
        <v>38.625</v>
      </c>
      <c r="CS456">
        <v>37.76148148148148</v>
      </c>
      <c r="CT456">
        <v>37.69166666666667</v>
      </c>
      <c r="CU456">
        <v>36.9324074074074</v>
      </c>
      <c r="CV456">
        <v>1959.988888888889</v>
      </c>
      <c r="CW456">
        <v>40.00037037037037</v>
      </c>
      <c r="CX456">
        <v>0</v>
      </c>
      <c r="CY456">
        <v>1678819572.9</v>
      </c>
      <c r="CZ456">
        <v>0</v>
      </c>
      <c r="DA456">
        <v>0</v>
      </c>
      <c r="DB456" t="s">
        <v>356</v>
      </c>
      <c r="DC456">
        <v>1678481775.6</v>
      </c>
      <c r="DD456">
        <v>1678481780.6</v>
      </c>
      <c r="DE456">
        <v>0</v>
      </c>
      <c r="DF456">
        <v>1.339</v>
      </c>
      <c r="DG456">
        <v>0.082</v>
      </c>
      <c r="DH456">
        <v>-1.99</v>
      </c>
      <c r="DI456">
        <v>-0.032</v>
      </c>
      <c r="DJ456">
        <v>420</v>
      </c>
      <c r="DK456">
        <v>29</v>
      </c>
      <c r="DL456">
        <v>0.33</v>
      </c>
      <c r="DM456">
        <v>0.22</v>
      </c>
      <c r="DN456">
        <v>-25.65286829268292</v>
      </c>
      <c r="DO456">
        <v>-18.07989616724739</v>
      </c>
      <c r="DP456">
        <v>1.904201977839872</v>
      </c>
      <c r="DQ456">
        <v>0</v>
      </c>
      <c r="DR456">
        <v>0.5310856341463415</v>
      </c>
      <c r="DS456">
        <v>0.01017169337979196</v>
      </c>
      <c r="DT456">
        <v>0.001562025744706764</v>
      </c>
      <c r="DU456">
        <v>1</v>
      </c>
      <c r="DV456">
        <v>1</v>
      </c>
      <c r="DW456">
        <v>2</v>
      </c>
      <c r="DX456" t="s">
        <v>357</v>
      </c>
      <c r="DY456">
        <v>2.98157</v>
      </c>
      <c r="DZ456">
        <v>2.7157</v>
      </c>
      <c r="EA456">
        <v>0.106883</v>
      </c>
      <c r="EB456">
        <v>0.109557</v>
      </c>
      <c r="EC456">
        <v>0.1077</v>
      </c>
      <c r="ED456">
        <v>0.103867</v>
      </c>
      <c r="EE456">
        <v>28358.7</v>
      </c>
      <c r="EF456">
        <v>28367.9</v>
      </c>
      <c r="EG456">
        <v>29518.2</v>
      </c>
      <c r="EH456">
        <v>29468.2</v>
      </c>
      <c r="EI456">
        <v>34898.4</v>
      </c>
      <c r="EJ456">
        <v>35089.4</v>
      </c>
      <c r="EK456">
        <v>41587.9</v>
      </c>
      <c r="EL456">
        <v>41982.8</v>
      </c>
      <c r="EM456">
        <v>1.95947</v>
      </c>
      <c r="EN456">
        <v>1.88635</v>
      </c>
      <c r="EO456">
        <v>0.0973791</v>
      </c>
      <c r="EP456">
        <v>0</v>
      </c>
      <c r="EQ456">
        <v>25.8904</v>
      </c>
      <c r="ER456">
        <v>999.9</v>
      </c>
      <c r="ES456">
        <v>51.3</v>
      </c>
      <c r="ET456">
        <v>33</v>
      </c>
      <c r="EU456">
        <v>28.5066</v>
      </c>
      <c r="EV456">
        <v>62.7056</v>
      </c>
      <c r="EW456">
        <v>32.4038</v>
      </c>
      <c r="EX456">
        <v>1</v>
      </c>
      <c r="EY456">
        <v>0.0157342</v>
      </c>
      <c r="EZ456">
        <v>0.105637</v>
      </c>
      <c r="FA456">
        <v>20.3409</v>
      </c>
      <c r="FB456">
        <v>5.21849</v>
      </c>
      <c r="FC456">
        <v>12.0099</v>
      </c>
      <c r="FD456">
        <v>4.989</v>
      </c>
      <c r="FE456">
        <v>3.28863</v>
      </c>
      <c r="FF456">
        <v>9999</v>
      </c>
      <c r="FG456">
        <v>9999</v>
      </c>
      <c r="FH456">
        <v>9999</v>
      </c>
      <c r="FI456">
        <v>999.9</v>
      </c>
      <c r="FJ456">
        <v>1.86753</v>
      </c>
      <c r="FK456">
        <v>1.86661</v>
      </c>
      <c r="FL456">
        <v>1.86605</v>
      </c>
      <c r="FM456">
        <v>1.86599</v>
      </c>
      <c r="FN456">
        <v>1.86783</v>
      </c>
      <c r="FO456">
        <v>1.87027</v>
      </c>
      <c r="FP456">
        <v>1.86891</v>
      </c>
      <c r="FQ456">
        <v>1.8704</v>
      </c>
      <c r="FR456">
        <v>0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-3.775</v>
      </c>
      <c r="GF456">
        <v>-0.1283</v>
      </c>
      <c r="GG456">
        <v>-2.056217051124162</v>
      </c>
      <c r="GH456">
        <v>-0.003737517340571005</v>
      </c>
      <c r="GI456">
        <v>5.982085394622747E-07</v>
      </c>
      <c r="GJ456">
        <v>-1.391655459703326E-10</v>
      </c>
      <c r="GK456">
        <v>-0.1764639834609928</v>
      </c>
      <c r="GL456">
        <v>-0.02035982196881906</v>
      </c>
      <c r="GM456">
        <v>0.001568582532168705</v>
      </c>
      <c r="GN456">
        <v>-2.657820970413759E-05</v>
      </c>
      <c r="GO456">
        <v>3</v>
      </c>
      <c r="GP456">
        <v>2314</v>
      </c>
      <c r="GQ456">
        <v>1</v>
      </c>
      <c r="GR456">
        <v>27</v>
      </c>
      <c r="GS456">
        <v>5629.9</v>
      </c>
      <c r="GT456">
        <v>5629.8</v>
      </c>
      <c r="GU456">
        <v>1.27808</v>
      </c>
      <c r="GV456">
        <v>2.23511</v>
      </c>
      <c r="GW456">
        <v>1.39648</v>
      </c>
      <c r="GX456">
        <v>2.34741</v>
      </c>
      <c r="GY456">
        <v>1.49536</v>
      </c>
      <c r="GZ456">
        <v>2.52075</v>
      </c>
      <c r="HA456">
        <v>38.062</v>
      </c>
      <c r="HB456">
        <v>24.07</v>
      </c>
      <c r="HC456">
        <v>18</v>
      </c>
      <c r="HD456">
        <v>532.476</v>
      </c>
      <c r="HE456">
        <v>440.72</v>
      </c>
      <c r="HF456">
        <v>25.4313</v>
      </c>
      <c r="HG456">
        <v>27.7056</v>
      </c>
      <c r="HH456">
        <v>29.9994</v>
      </c>
      <c r="HI456">
        <v>27.8513</v>
      </c>
      <c r="HJ456">
        <v>27.8214</v>
      </c>
      <c r="HK456">
        <v>25.6449</v>
      </c>
      <c r="HL456">
        <v>25.1005</v>
      </c>
      <c r="HM456">
        <v>99.2591</v>
      </c>
      <c r="HN456">
        <v>25.4421</v>
      </c>
      <c r="HO456">
        <v>539.915</v>
      </c>
      <c r="HP456">
        <v>23.4361</v>
      </c>
      <c r="HQ456">
        <v>100.956</v>
      </c>
      <c r="HR456">
        <v>100.838</v>
      </c>
    </row>
    <row r="457" spans="1:226">
      <c r="A457">
        <v>441</v>
      </c>
      <c r="B457">
        <v>1678819573</v>
      </c>
      <c r="C457">
        <v>9253.900000095367</v>
      </c>
      <c r="D457" t="s">
        <v>1244</v>
      </c>
      <c r="E457" t="s">
        <v>1245</v>
      </c>
      <c r="F457">
        <v>5</v>
      </c>
      <c r="G457" t="s">
        <v>1181</v>
      </c>
      <c r="H457" t="s">
        <v>354</v>
      </c>
      <c r="I457">
        <v>1678819565.214286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537.9867671764976</v>
      </c>
      <c r="AK457">
        <v>518.1021818181815</v>
      </c>
      <c r="AL457">
        <v>3.391648980563742</v>
      </c>
      <c r="AM457">
        <v>64.4803993804981</v>
      </c>
      <c r="AN457">
        <f>(AP457 - AO457 + BO457*1E3/(8.314*(BQ457+273.15)) * AR457/BN457 * AQ457) * BN457/(100*BB457) * 1000/(1000 - AP457)</f>
        <v>0</v>
      </c>
      <c r="AO457">
        <v>23.42224762565584</v>
      </c>
      <c r="AP457">
        <v>23.95203393939393</v>
      </c>
      <c r="AQ457">
        <v>-7.809672175596558E-06</v>
      </c>
      <c r="AR457">
        <v>112.5684512557322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3.21</v>
      </c>
      <c r="BC457">
        <v>0.5</v>
      </c>
      <c r="BD457" t="s">
        <v>355</v>
      </c>
      <c r="BE457">
        <v>2</v>
      </c>
      <c r="BF457" t="b">
        <v>1</v>
      </c>
      <c r="BG457">
        <v>1678819565.214286</v>
      </c>
      <c r="BH457">
        <v>481.7466785714286</v>
      </c>
      <c r="BI457">
        <v>509.1174285714286</v>
      </c>
      <c r="BJ457">
        <v>23.955375</v>
      </c>
      <c r="BK457">
        <v>23.42387142857143</v>
      </c>
      <c r="BL457">
        <v>485.4923571428571</v>
      </c>
      <c r="BM457">
        <v>24.083625</v>
      </c>
      <c r="BN457">
        <v>500.0694285714285</v>
      </c>
      <c r="BO457">
        <v>90.91297142857142</v>
      </c>
      <c r="BP457">
        <v>0.09993745714285715</v>
      </c>
      <c r="BQ457">
        <v>27.11242857142858</v>
      </c>
      <c r="BR457">
        <v>27.48609285714286</v>
      </c>
      <c r="BS457">
        <v>999.9000000000002</v>
      </c>
      <c r="BT457">
        <v>0</v>
      </c>
      <c r="BU457">
        <v>0</v>
      </c>
      <c r="BV457">
        <v>10009.18178571429</v>
      </c>
      <c r="BW457">
        <v>0</v>
      </c>
      <c r="BX457">
        <v>6.982886071428572</v>
      </c>
      <c r="BY457">
        <v>-27.37068214285715</v>
      </c>
      <c r="BZ457">
        <v>493.5703928571428</v>
      </c>
      <c r="CA457">
        <v>521.3289642857143</v>
      </c>
      <c r="CB457">
        <v>0.53150625</v>
      </c>
      <c r="CC457">
        <v>509.1174285714286</v>
      </c>
      <c r="CD457">
        <v>23.42387142857143</v>
      </c>
      <c r="CE457">
        <v>2.177852857142857</v>
      </c>
      <c r="CF457">
        <v>2.129532857142857</v>
      </c>
      <c r="CG457">
        <v>18.80032142857143</v>
      </c>
      <c r="CH457">
        <v>18.44181428571429</v>
      </c>
      <c r="CI457">
        <v>1999.970714285715</v>
      </c>
      <c r="CJ457">
        <v>0.9799976428571429</v>
      </c>
      <c r="CK457">
        <v>0.02000235714285714</v>
      </c>
      <c r="CL457">
        <v>0</v>
      </c>
      <c r="CM457">
        <v>2.352735714285714</v>
      </c>
      <c r="CN457">
        <v>0</v>
      </c>
      <c r="CO457">
        <v>6408.013214285716</v>
      </c>
      <c r="CP457">
        <v>16749.19642857143</v>
      </c>
      <c r="CQ457">
        <v>37.589</v>
      </c>
      <c r="CR457">
        <v>38.61825</v>
      </c>
      <c r="CS457">
        <v>37.75221428571428</v>
      </c>
      <c r="CT457">
        <v>37.68257142857142</v>
      </c>
      <c r="CU457">
        <v>36.91264285714286</v>
      </c>
      <c r="CV457">
        <v>1959.970714285715</v>
      </c>
      <c r="CW457">
        <v>40</v>
      </c>
      <c r="CX457">
        <v>0</v>
      </c>
      <c r="CY457">
        <v>1678819578.3</v>
      </c>
      <c r="CZ457">
        <v>0</v>
      </c>
      <c r="DA457">
        <v>0</v>
      </c>
      <c r="DB457" t="s">
        <v>356</v>
      </c>
      <c r="DC457">
        <v>1678481775.6</v>
      </c>
      <c r="DD457">
        <v>1678481780.6</v>
      </c>
      <c r="DE457">
        <v>0</v>
      </c>
      <c r="DF457">
        <v>1.339</v>
      </c>
      <c r="DG457">
        <v>0.082</v>
      </c>
      <c r="DH457">
        <v>-1.99</v>
      </c>
      <c r="DI457">
        <v>-0.032</v>
      </c>
      <c r="DJ457">
        <v>420</v>
      </c>
      <c r="DK457">
        <v>29</v>
      </c>
      <c r="DL457">
        <v>0.33</v>
      </c>
      <c r="DM457">
        <v>0.22</v>
      </c>
      <c r="DN457">
        <v>-26.7064268292683</v>
      </c>
      <c r="DO457">
        <v>-10.25052543554011</v>
      </c>
      <c r="DP457">
        <v>1.076092890184012</v>
      </c>
      <c r="DQ457">
        <v>0</v>
      </c>
      <c r="DR457">
        <v>0.531458487804878</v>
      </c>
      <c r="DS457">
        <v>-0.0005827526132399934</v>
      </c>
      <c r="DT457">
        <v>0.001128728685279695</v>
      </c>
      <c r="DU457">
        <v>1</v>
      </c>
      <c r="DV457">
        <v>1</v>
      </c>
      <c r="DW457">
        <v>2</v>
      </c>
      <c r="DX457" t="s">
        <v>357</v>
      </c>
      <c r="DY457">
        <v>2.98183</v>
      </c>
      <c r="DZ457">
        <v>2.71573</v>
      </c>
      <c r="EA457">
        <v>0.109485</v>
      </c>
      <c r="EB457">
        <v>0.112112</v>
      </c>
      <c r="EC457">
        <v>0.107692</v>
      </c>
      <c r="ED457">
        <v>0.103865</v>
      </c>
      <c r="EE457">
        <v>28276.6</v>
      </c>
      <c r="EF457">
        <v>28286.9</v>
      </c>
      <c r="EG457">
        <v>29518.7</v>
      </c>
      <c r="EH457">
        <v>29468.6</v>
      </c>
      <c r="EI457">
        <v>34899.1</v>
      </c>
      <c r="EJ457">
        <v>35090</v>
      </c>
      <c r="EK457">
        <v>41588.5</v>
      </c>
      <c r="EL457">
        <v>41983.4</v>
      </c>
      <c r="EM457">
        <v>1.95975</v>
      </c>
      <c r="EN457">
        <v>1.8868</v>
      </c>
      <c r="EO457">
        <v>0.09853389999999999</v>
      </c>
      <c r="EP457">
        <v>0</v>
      </c>
      <c r="EQ457">
        <v>25.8921</v>
      </c>
      <c r="ER457">
        <v>999.9</v>
      </c>
      <c r="ES457">
        <v>51.3</v>
      </c>
      <c r="ET457">
        <v>33</v>
      </c>
      <c r="EU457">
        <v>28.5074</v>
      </c>
      <c r="EV457">
        <v>62.8656</v>
      </c>
      <c r="EW457">
        <v>31.7308</v>
      </c>
      <c r="EX457">
        <v>1</v>
      </c>
      <c r="EY457">
        <v>0.0150457</v>
      </c>
      <c r="EZ457">
        <v>0.0853595</v>
      </c>
      <c r="FA457">
        <v>20.341</v>
      </c>
      <c r="FB457">
        <v>5.21849</v>
      </c>
      <c r="FC457">
        <v>12.0099</v>
      </c>
      <c r="FD457">
        <v>4.98855</v>
      </c>
      <c r="FE457">
        <v>3.28865</v>
      </c>
      <c r="FF457">
        <v>9999</v>
      </c>
      <c r="FG457">
        <v>9999</v>
      </c>
      <c r="FH457">
        <v>9999</v>
      </c>
      <c r="FI457">
        <v>999.9</v>
      </c>
      <c r="FJ457">
        <v>1.86752</v>
      </c>
      <c r="FK457">
        <v>1.86661</v>
      </c>
      <c r="FL457">
        <v>1.86604</v>
      </c>
      <c r="FM457">
        <v>1.86599</v>
      </c>
      <c r="FN457">
        <v>1.86783</v>
      </c>
      <c r="FO457">
        <v>1.87027</v>
      </c>
      <c r="FP457">
        <v>1.86892</v>
      </c>
      <c r="FQ457">
        <v>1.87041</v>
      </c>
      <c r="FR457">
        <v>0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-3.829</v>
      </c>
      <c r="GF457">
        <v>-0.1283</v>
      </c>
      <c r="GG457">
        <v>-2.056217051124162</v>
      </c>
      <c r="GH457">
        <v>-0.003737517340571005</v>
      </c>
      <c r="GI457">
        <v>5.982085394622747E-07</v>
      </c>
      <c r="GJ457">
        <v>-1.391655459703326E-10</v>
      </c>
      <c r="GK457">
        <v>-0.1764639834609928</v>
      </c>
      <c r="GL457">
        <v>-0.02035982196881906</v>
      </c>
      <c r="GM457">
        <v>0.001568582532168705</v>
      </c>
      <c r="GN457">
        <v>-2.657820970413759E-05</v>
      </c>
      <c r="GO457">
        <v>3</v>
      </c>
      <c r="GP457">
        <v>2314</v>
      </c>
      <c r="GQ457">
        <v>1</v>
      </c>
      <c r="GR457">
        <v>27</v>
      </c>
      <c r="GS457">
        <v>5630</v>
      </c>
      <c r="GT457">
        <v>5629.9</v>
      </c>
      <c r="GU457">
        <v>1.30859</v>
      </c>
      <c r="GV457">
        <v>2.23633</v>
      </c>
      <c r="GW457">
        <v>1.39648</v>
      </c>
      <c r="GX457">
        <v>2.34741</v>
      </c>
      <c r="GY457">
        <v>1.49536</v>
      </c>
      <c r="GZ457">
        <v>2.4292</v>
      </c>
      <c r="HA457">
        <v>38.0863</v>
      </c>
      <c r="HB457">
        <v>24.07</v>
      </c>
      <c r="HC457">
        <v>18</v>
      </c>
      <c r="HD457">
        <v>532.567</v>
      </c>
      <c r="HE457">
        <v>440.919</v>
      </c>
      <c r="HF457">
        <v>25.4411</v>
      </c>
      <c r="HG457">
        <v>27.694</v>
      </c>
      <c r="HH457">
        <v>29.9994</v>
      </c>
      <c r="HI457">
        <v>27.8407</v>
      </c>
      <c r="HJ457">
        <v>27.8115</v>
      </c>
      <c r="HK457">
        <v>26.2418</v>
      </c>
      <c r="HL457">
        <v>25.1005</v>
      </c>
      <c r="HM457">
        <v>99.2591</v>
      </c>
      <c r="HN457">
        <v>25.4458</v>
      </c>
      <c r="HO457">
        <v>553.282</v>
      </c>
      <c r="HP457">
        <v>23.4361</v>
      </c>
      <c r="HQ457">
        <v>100.957</v>
      </c>
      <c r="HR457">
        <v>100.84</v>
      </c>
    </row>
    <row r="458" spans="1:226">
      <c r="A458">
        <v>442</v>
      </c>
      <c r="B458">
        <v>1678819578</v>
      </c>
      <c r="C458">
        <v>9258.900000095367</v>
      </c>
      <c r="D458" t="s">
        <v>1246</v>
      </c>
      <c r="E458" t="s">
        <v>1247</v>
      </c>
      <c r="F458">
        <v>5</v>
      </c>
      <c r="G458" t="s">
        <v>1181</v>
      </c>
      <c r="H458" t="s">
        <v>354</v>
      </c>
      <c r="I458">
        <v>1678819570.5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555.2377648418191</v>
      </c>
      <c r="AK458">
        <v>535.1083999999997</v>
      </c>
      <c r="AL458">
        <v>3.403570970419913</v>
      </c>
      <c r="AM458">
        <v>64.4803993804981</v>
      </c>
      <c r="AN458">
        <f>(AP458 - AO458 + BO458*1E3/(8.314*(BQ458+273.15)) * AR458/BN458 * AQ458) * BN458/(100*BB458) * 1000/(1000 - AP458)</f>
        <v>0</v>
      </c>
      <c r="AO458">
        <v>23.42046458655437</v>
      </c>
      <c r="AP458">
        <v>23.9486018181818</v>
      </c>
      <c r="AQ458">
        <v>-2.200994513187128E-05</v>
      </c>
      <c r="AR458">
        <v>112.5684512557322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3.21</v>
      </c>
      <c r="BC458">
        <v>0.5</v>
      </c>
      <c r="BD458" t="s">
        <v>355</v>
      </c>
      <c r="BE458">
        <v>2</v>
      </c>
      <c r="BF458" t="b">
        <v>1</v>
      </c>
      <c r="BG458">
        <v>1678819570.5</v>
      </c>
      <c r="BH458">
        <v>499.1068518518518</v>
      </c>
      <c r="BI458">
        <v>526.8932592592593</v>
      </c>
      <c r="BJ458">
        <v>23.95272592592593</v>
      </c>
      <c r="BK458">
        <v>23.42248518518518</v>
      </c>
      <c r="BL458">
        <v>502.909111111111</v>
      </c>
      <c r="BM458">
        <v>24.08101111111111</v>
      </c>
      <c r="BN458">
        <v>500.072037037037</v>
      </c>
      <c r="BO458">
        <v>90.91262592592592</v>
      </c>
      <c r="BP458">
        <v>0.09995072222222223</v>
      </c>
      <c r="BQ458">
        <v>27.11665555555556</v>
      </c>
      <c r="BR458">
        <v>27.4909037037037</v>
      </c>
      <c r="BS458">
        <v>999.9000000000001</v>
      </c>
      <c r="BT458">
        <v>0</v>
      </c>
      <c r="BU458">
        <v>0</v>
      </c>
      <c r="BV458">
        <v>10007.33851851852</v>
      </c>
      <c r="BW458">
        <v>0</v>
      </c>
      <c r="BX458">
        <v>6.989253333333333</v>
      </c>
      <c r="BY458">
        <v>-27.78633703703704</v>
      </c>
      <c r="BZ458">
        <v>511.3552592592592</v>
      </c>
      <c r="CA458">
        <v>539.5304074074074</v>
      </c>
      <c r="CB458">
        <v>0.5302480000000001</v>
      </c>
      <c r="CC458">
        <v>526.8932592592593</v>
      </c>
      <c r="CD458">
        <v>23.42248518518518</v>
      </c>
      <c r="CE458">
        <v>2.177605185185185</v>
      </c>
      <c r="CF458">
        <v>2.1294</v>
      </c>
      <c r="CG458">
        <v>18.79850740740741</v>
      </c>
      <c r="CH458">
        <v>18.44081111111111</v>
      </c>
      <c r="CI458">
        <v>1999.987777777777</v>
      </c>
      <c r="CJ458">
        <v>0.9799975555555556</v>
      </c>
      <c r="CK458">
        <v>0.02000244444444444</v>
      </c>
      <c r="CL458">
        <v>0</v>
      </c>
      <c r="CM458">
        <v>2.287781481481482</v>
      </c>
      <c r="CN458">
        <v>0</v>
      </c>
      <c r="CO458">
        <v>6400.114444444444</v>
      </c>
      <c r="CP458">
        <v>16749.34444444445</v>
      </c>
      <c r="CQ458">
        <v>37.57133333333334</v>
      </c>
      <c r="CR458">
        <v>38.59699999999999</v>
      </c>
      <c r="CS458">
        <v>37.75</v>
      </c>
      <c r="CT458">
        <v>37.67092592592593</v>
      </c>
      <c r="CU458">
        <v>36.89107407407408</v>
      </c>
      <c r="CV458">
        <v>1959.987407407407</v>
      </c>
      <c r="CW458">
        <v>40.00037037037037</v>
      </c>
      <c r="CX458">
        <v>0</v>
      </c>
      <c r="CY458">
        <v>1678819583.1</v>
      </c>
      <c r="CZ458">
        <v>0</v>
      </c>
      <c r="DA458">
        <v>0</v>
      </c>
      <c r="DB458" t="s">
        <v>356</v>
      </c>
      <c r="DC458">
        <v>1678481775.6</v>
      </c>
      <c r="DD458">
        <v>1678481780.6</v>
      </c>
      <c r="DE458">
        <v>0</v>
      </c>
      <c r="DF458">
        <v>1.339</v>
      </c>
      <c r="DG458">
        <v>0.082</v>
      </c>
      <c r="DH458">
        <v>-1.99</v>
      </c>
      <c r="DI458">
        <v>-0.032</v>
      </c>
      <c r="DJ458">
        <v>420</v>
      </c>
      <c r="DK458">
        <v>29</v>
      </c>
      <c r="DL458">
        <v>0.33</v>
      </c>
      <c r="DM458">
        <v>0.22</v>
      </c>
      <c r="DN458">
        <v>-27.50189</v>
      </c>
      <c r="DO458">
        <v>-4.875260037523385</v>
      </c>
      <c r="DP458">
        <v>0.4820894672153708</v>
      </c>
      <c r="DQ458">
        <v>0</v>
      </c>
      <c r="DR458">
        <v>0.5310214999999999</v>
      </c>
      <c r="DS458">
        <v>-0.01352992120075081</v>
      </c>
      <c r="DT458">
        <v>0.001455639309719272</v>
      </c>
      <c r="DU458">
        <v>1</v>
      </c>
      <c r="DV458">
        <v>1</v>
      </c>
      <c r="DW458">
        <v>2</v>
      </c>
      <c r="DX458" t="s">
        <v>357</v>
      </c>
      <c r="DY458">
        <v>2.98178</v>
      </c>
      <c r="DZ458">
        <v>2.71565</v>
      </c>
      <c r="EA458">
        <v>0.112068</v>
      </c>
      <c r="EB458">
        <v>0.1146</v>
      </c>
      <c r="EC458">
        <v>0.107687</v>
      </c>
      <c r="ED458">
        <v>0.103864</v>
      </c>
      <c r="EE458">
        <v>28195.2</v>
      </c>
      <c r="EF458">
        <v>28208</v>
      </c>
      <c r="EG458">
        <v>29519.3</v>
      </c>
      <c r="EH458">
        <v>29468.9</v>
      </c>
      <c r="EI458">
        <v>34900.1</v>
      </c>
      <c r="EJ458">
        <v>35090.5</v>
      </c>
      <c r="EK458">
        <v>41589.4</v>
      </c>
      <c r="EL458">
        <v>41983.9</v>
      </c>
      <c r="EM458">
        <v>1.95993</v>
      </c>
      <c r="EN458">
        <v>1.88687</v>
      </c>
      <c r="EO458">
        <v>0.09762120000000001</v>
      </c>
      <c r="EP458">
        <v>0</v>
      </c>
      <c r="EQ458">
        <v>25.8943</v>
      </c>
      <c r="ER458">
        <v>999.9</v>
      </c>
      <c r="ES458">
        <v>51.3</v>
      </c>
      <c r="ET458">
        <v>33</v>
      </c>
      <c r="EU458">
        <v>28.5092</v>
      </c>
      <c r="EV458">
        <v>62.8156</v>
      </c>
      <c r="EW458">
        <v>32.3237</v>
      </c>
      <c r="EX458">
        <v>1</v>
      </c>
      <c r="EY458">
        <v>0.0144715</v>
      </c>
      <c r="EZ458">
        <v>0.10726</v>
      </c>
      <c r="FA458">
        <v>20.3411</v>
      </c>
      <c r="FB458">
        <v>5.21879</v>
      </c>
      <c r="FC458">
        <v>12.0099</v>
      </c>
      <c r="FD458">
        <v>4.9889</v>
      </c>
      <c r="FE458">
        <v>3.2886</v>
      </c>
      <c r="FF458">
        <v>9999</v>
      </c>
      <c r="FG458">
        <v>9999</v>
      </c>
      <c r="FH458">
        <v>9999</v>
      </c>
      <c r="FI458">
        <v>999.9</v>
      </c>
      <c r="FJ458">
        <v>1.86755</v>
      </c>
      <c r="FK458">
        <v>1.86661</v>
      </c>
      <c r="FL458">
        <v>1.86603</v>
      </c>
      <c r="FM458">
        <v>1.86599</v>
      </c>
      <c r="FN458">
        <v>1.86783</v>
      </c>
      <c r="FO458">
        <v>1.87027</v>
      </c>
      <c r="FP458">
        <v>1.86892</v>
      </c>
      <c r="FQ458">
        <v>1.8704</v>
      </c>
      <c r="FR458">
        <v>0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-3.883</v>
      </c>
      <c r="GF458">
        <v>-0.1283</v>
      </c>
      <c r="GG458">
        <v>-2.056217051124162</v>
      </c>
      <c r="GH458">
        <v>-0.003737517340571005</v>
      </c>
      <c r="GI458">
        <v>5.982085394622747E-07</v>
      </c>
      <c r="GJ458">
        <v>-1.391655459703326E-10</v>
      </c>
      <c r="GK458">
        <v>-0.1764639834609928</v>
      </c>
      <c r="GL458">
        <v>-0.02035982196881906</v>
      </c>
      <c r="GM458">
        <v>0.001568582532168705</v>
      </c>
      <c r="GN458">
        <v>-2.657820970413759E-05</v>
      </c>
      <c r="GO458">
        <v>3</v>
      </c>
      <c r="GP458">
        <v>2314</v>
      </c>
      <c r="GQ458">
        <v>1</v>
      </c>
      <c r="GR458">
        <v>27</v>
      </c>
      <c r="GS458">
        <v>5630</v>
      </c>
      <c r="GT458">
        <v>5630</v>
      </c>
      <c r="GU458">
        <v>1.33667</v>
      </c>
      <c r="GV458">
        <v>2.23145</v>
      </c>
      <c r="GW458">
        <v>1.39648</v>
      </c>
      <c r="GX458">
        <v>2.34619</v>
      </c>
      <c r="GY458">
        <v>1.49536</v>
      </c>
      <c r="GZ458">
        <v>2.54517</v>
      </c>
      <c r="HA458">
        <v>38.062</v>
      </c>
      <c r="HB458">
        <v>24.07</v>
      </c>
      <c r="HC458">
        <v>18</v>
      </c>
      <c r="HD458">
        <v>532.5940000000001</v>
      </c>
      <c r="HE458">
        <v>440.894</v>
      </c>
      <c r="HF458">
        <v>25.4483</v>
      </c>
      <c r="HG458">
        <v>27.6844</v>
      </c>
      <c r="HH458">
        <v>29.9995</v>
      </c>
      <c r="HI458">
        <v>27.8307</v>
      </c>
      <c r="HJ458">
        <v>27.8022</v>
      </c>
      <c r="HK458">
        <v>26.8755</v>
      </c>
      <c r="HL458">
        <v>25.1005</v>
      </c>
      <c r="HM458">
        <v>99.2591</v>
      </c>
      <c r="HN458">
        <v>25.4474</v>
      </c>
      <c r="HO458">
        <v>573.3200000000001</v>
      </c>
      <c r="HP458">
        <v>23.4361</v>
      </c>
      <c r="HQ458">
        <v>100.959</v>
      </c>
      <c r="HR458">
        <v>100.841</v>
      </c>
    </row>
    <row r="459" spans="1:226">
      <c r="A459">
        <v>443</v>
      </c>
      <c r="B459">
        <v>1678819583</v>
      </c>
      <c r="C459">
        <v>9263.900000095367</v>
      </c>
      <c r="D459" t="s">
        <v>1248</v>
      </c>
      <c r="E459" t="s">
        <v>1249</v>
      </c>
      <c r="F459">
        <v>5</v>
      </c>
      <c r="G459" t="s">
        <v>1181</v>
      </c>
      <c r="H459" t="s">
        <v>354</v>
      </c>
      <c r="I459">
        <v>1678819575.214286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571.7493721142317</v>
      </c>
      <c r="AK459">
        <v>551.8611393939393</v>
      </c>
      <c r="AL459">
        <v>3.334364247271347</v>
      </c>
      <c r="AM459">
        <v>64.4803993804981</v>
      </c>
      <c r="AN459">
        <f>(AP459 - AO459 + BO459*1E3/(8.314*(BQ459+273.15)) * AR459/BN459 * AQ459) * BN459/(100*BB459) * 1000/(1000 - AP459)</f>
        <v>0</v>
      </c>
      <c r="AO459">
        <v>23.42076442461745</v>
      </c>
      <c r="AP459">
        <v>23.94750727272726</v>
      </c>
      <c r="AQ459">
        <v>-3.468807528860945E-06</v>
      </c>
      <c r="AR459">
        <v>112.5684512557322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3.21</v>
      </c>
      <c r="BC459">
        <v>0.5</v>
      </c>
      <c r="BD459" t="s">
        <v>355</v>
      </c>
      <c r="BE459">
        <v>2</v>
      </c>
      <c r="BF459" t="b">
        <v>1</v>
      </c>
      <c r="BG459">
        <v>1678819575.214286</v>
      </c>
      <c r="BH459">
        <v>514.6764285714286</v>
      </c>
      <c r="BI459">
        <v>542.5018928571429</v>
      </c>
      <c r="BJ459">
        <v>23.9504</v>
      </c>
      <c r="BK459">
        <v>23.42146785714286</v>
      </c>
      <c r="BL459">
        <v>518.5293214285714</v>
      </c>
      <c r="BM459">
        <v>24.07872142857143</v>
      </c>
      <c r="BN459">
        <v>500.0766785714285</v>
      </c>
      <c r="BO459">
        <v>90.91276428571427</v>
      </c>
      <c r="BP459">
        <v>0.09997344285714287</v>
      </c>
      <c r="BQ459">
        <v>27.12141071428572</v>
      </c>
      <c r="BR459">
        <v>27.49681785714285</v>
      </c>
      <c r="BS459">
        <v>999.9000000000002</v>
      </c>
      <c r="BT459">
        <v>0</v>
      </c>
      <c r="BU459">
        <v>0</v>
      </c>
      <c r="BV459">
        <v>10002.23392857143</v>
      </c>
      <c r="BW459">
        <v>0</v>
      </c>
      <c r="BX459">
        <v>6.993875714285713</v>
      </c>
      <c r="BY459">
        <v>-27.82538571428572</v>
      </c>
      <c r="BZ459">
        <v>527.3057500000001</v>
      </c>
      <c r="CA459">
        <v>555.5128214285716</v>
      </c>
      <c r="CB459">
        <v>0.5289421428571428</v>
      </c>
      <c r="CC459">
        <v>542.5018928571429</v>
      </c>
      <c r="CD459">
        <v>23.42146785714286</v>
      </c>
      <c r="CE459">
        <v>2.177396785714286</v>
      </c>
      <c r="CF459">
        <v>2.129311071428571</v>
      </c>
      <c r="CG459">
        <v>18.79698571428571</v>
      </c>
      <c r="CH459">
        <v>18.44015</v>
      </c>
      <c r="CI459">
        <v>1999.991071428571</v>
      </c>
      <c r="CJ459">
        <v>0.9799974285714287</v>
      </c>
      <c r="CK459">
        <v>0.02000257142857143</v>
      </c>
      <c r="CL459">
        <v>0</v>
      </c>
      <c r="CM459">
        <v>2.326289285714286</v>
      </c>
      <c r="CN459">
        <v>0</v>
      </c>
      <c r="CO459">
        <v>6393.312499999999</v>
      </c>
      <c r="CP459">
        <v>16749.37142857143</v>
      </c>
      <c r="CQ459">
        <v>37.562</v>
      </c>
      <c r="CR459">
        <v>38.57774999999999</v>
      </c>
      <c r="CS459">
        <v>37.74325</v>
      </c>
      <c r="CT459">
        <v>37.656</v>
      </c>
      <c r="CU459">
        <v>36.87721428571428</v>
      </c>
      <c r="CV459">
        <v>1959.988928571428</v>
      </c>
      <c r="CW459">
        <v>40.00214285714286</v>
      </c>
      <c r="CX459">
        <v>0</v>
      </c>
      <c r="CY459">
        <v>1678819587.9</v>
      </c>
      <c r="CZ459">
        <v>0</v>
      </c>
      <c r="DA459">
        <v>0</v>
      </c>
      <c r="DB459" t="s">
        <v>356</v>
      </c>
      <c r="DC459">
        <v>1678481775.6</v>
      </c>
      <c r="DD459">
        <v>1678481780.6</v>
      </c>
      <c r="DE459">
        <v>0</v>
      </c>
      <c r="DF459">
        <v>1.339</v>
      </c>
      <c r="DG459">
        <v>0.082</v>
      </c>
      <c r="DH459">
        <v>-1.99</v>
      </c>
      <c r="DI459">
        <v>-0.032</v>
      </c>
      <c r="DJ459">
        <v>420</v>
      </c>
      <c r="DK459">
        <v>29</v>
      </c>
      <c r="DL459">
        <v>0.33</v>
      </c>
      <c r="DM459">
        <v>0.22</v>
      </c>
      <c r="DN459">
        <v>-27.73125750000001</v>
      </c>
      <c r="DO459">
        <v>-1.374005628517723</v>
      </c>
      <c r="DP459">
        <v>0.2502202698498867</v>
      </c>
      <c r="DQ459">
        <v>0</v>
      </c>
      <c r="DR459">
        <v>0.529707625</v>
      </c>
      <c r="DS459">
        <v>-0.01737193621013302</v>
      </c>
      <c r="DT459">
        <v>0.001759367779736518</v>
      </c>
      <c r="DU459">
        <v>1</v>
      </c>
      <c r="DV459">
        <v>1</v>
      </c>
      <c r="DW459">
        <v>2</v>
      </c>
      <c r="DX459" t="s">
        <v>357</v>
      </c>
      <c r="DY459">
        <v>2.98185</v>
      </c>
      <c r="DZ459">
        <v>2.71564</v>
      </c>
      <c r="EA459">
        <v>0.114555</v>
      </c>
      <c r="EB459">
        <v>0.116945</v>
      </c>
      <c r="EC459">
        <v>0.107686</v>
      </c>
      <c r="ED459">
        <v>0.103864</v>
      </c>
      <c r="EE459">
        <v>28116.7</v>
      </c>
      <c r="EF459">
        <v>28133.9</v>
      </c>
      <c r="EG459">
        <v>29519.7</v>
      </c>
      <c r="EH459">
        <v>29469.4</v>
      </c>
      <c r="EI459">
        <v>34900.8</v>
      </c>
      <c r="EJ459">
        <v>35091.1</v>
      </c>
      <c r="EK459">
        <v>41590.1</v>
      </c>
      <c r="EL459">
        <v>41984.6</v>
      </c>
      <c r="EM459">
        <v>1.95993</v>
      </c>
      <c r="EN459">
        <v>1.88687</v>
      </c>
      <c r="EO459">
        <v>0.0990964</v>
      </c>
      <c r="EP459">
        <v>0</v>
      </c>
      <c r="EQ459">
        <v>25.897</v>
      </c>
      <c r="ER459">
        <v>999.9</v>
      </c>
      <c r="ES459">
        <v>51.3</v>
      </c>
      <c r="ET459">
        <v>33</v>
      </c>
      <c r="EU459">
        <v>28.5095</v>
      </c>
      <c r="EV459">
        <v>62.9156</v>
      </c>
      <c r="EW459">
        <v>31.895</v>
      </c>
      <c r="EX459">
        <v>1</v>
      </c>
      <c r="EY459">
        <v>0.0137119</v>
      </c>
      <c r="EZ459">
        <v>0.120098</v>
      </c>
      <c r="FA459">
        <v>20.3412</v>
      </c>
      <c r="FB459">
        <v>5.21819</v>
      </c>
      <c r="FC459">
        <v>12.0099</v>
      </c>
      <c r="FD459">
        <v>4.9888</v>
      </c>
      <c r="FE459">
        <v>3.28858</v>
      </c>
      <c r="FF459">
        <v>9999</v>
      </c>
      <c r="FG459">
        <v>9999</v>
      </c>
      <c r="FH459">
        <v>9999</v>
      </c>
      <c r="FI459">
        <v>999.9</v>
      </c>
      <c r="FJ459">
        <v>1.86753</v>
      </c>
      <c r="FK459">
        <v>1.86661</v>
      </c>
      <c r="FL459">
        <v>1.86603</v>
      </c>
      <c r="FM459">
        <v>1.866</v>
      </c>
      <c r="FN459">
        <v>1.86783</v>
      </c>
      <c r="FO459">
        <v>1.87027</v>
      </c>
      <c r="FP459">
        <v>1.86891</v>
      </c>
      <c r="FQ459">
        <v>1.8704</v>
      </c>
      <c r="FR459">
        <v>0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-3.935</v>
      </c>
      <c r="GF459">
        <v>-0.1284</v>
      </c>
      <c r="GG459">
        <v>-2.056217051124162</v>
      </c>
      <c r="GH459">
        <v>-0.003737517340571005</v>
      </c>
      <c r="GI459">
        <v>5.982085394622747E-07</v>
      </c>
      <c r="GJ459">
        <v>-1.391655459703326E-10</v>
      </c>
      <c r="GK459">
        <v>-0.1764639834609928</v>
      </c>
      <c r="GL459">
        <v>-0.02035982196881906</v>
      </c>
      <c r="GM459">
        <v>0.001568582532168705</v>
      </c>
      <c r="GN459">
        <v>-2.657820970413759E-05</v>
      </c>
      <c r="GO459">
        <v>3</v>
      </c>
      <c r="GP459">
        <v>2314</v>
      </c>
      <c r="GQ459">
        <v>1</v>
      </c>
      <c r="GR459">
        <v>27</v>
      </c>
      <c r="GS459">
        <v>5630.1</v>
      </c>
      <c r="GT459">
        <v>5630</v>
      </c>
      <c r="GU459">
        <v>1.36963</v>
      </c>
      <c r="GV459">
        <v>2.2229</v>
      </c>
      <c r="GW459">
        <v>1.39771</v>
      </c>
      <c r="GX459">
        <v>2.34863</v>
      </c>
      <c r="GY459">
        <v>1.49536</v>
      </c>
      <c r="GZ459">
        <v>2.49268</v>
      </c>
      <c r="HA459">
        <v>38.062</v>
      </c>
      <c r="HB459">
        <v>24.0787</v>
      </c>
      <c r="HC459">
        <v>18</v>
      </c>
      <c r="HD459">
        <v>532.509</v>
      </c>
      <c r="HE459">
        <v>440.819</v>
      </c>
      <c r="HF459">
        <v>25.4499</v>
      </c>
      <c r="HG459">
        <v>27.674</v>
      </c>
      <c r="HH459">
        <v>29.9995</v>
      </c>
      <c r="HI459">
        <v>27.8211</v>
      </c>
      <c r="HJ459">
        <v>27.7922</v>
      </c>
      <c r="HK459">
        <v>27.4564</v>
      </c>
      <c r="HL459">
        <v>25.1005</v>
      </c>
      <c r="HM459">
        <v>99.2591</v>
      </c>
      <c r="HN459">
        <v>25.2635</v>
      </c>
      <c r="HO459">
        <v>586.6950000000001</v>
      </c>
      <c r="HP459">
        <v>23.4361</v>
      </c>
      <c r="HQ459">
        <v>100.961</v>
      </c>
      <c r="HR459">
        <v>100.843</v>
      </c>
    </row>
    <row r="460" spans="1:226">
      <c r="A460">
        <v>444</v>
      </c>
      <c r="B460">
        <v>1678819588</v>
      </c>
      <c r="C460">
        <v>9268.900000095367</v>
      </c>
      <c r="D460" t="s">
        <v>1250</v>
      </c>
      <c r="E460" t="s">
        <v>1251</v>
      </c>
      <c r="F460">
        <v>5</v>
      </c>
      <c r="G460" t="s">
        <v>1181</v>
      </c>
      <c r="H460" t="s">
        <v>354</v>
      </c>
      <c r="I460">
        <v>1678819580.5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588.1762875359893</v>
      </c>
      <c r="AK460">
        <v>568.360006060606</v>
      </c>
      <c r="AL460">
        <v>3.30492081213227</v>
      </c>
      <c r="AM460">
        <v>64.4803993804981</v>
      </c>
      <c r="AN460">
        <f>(AP460 - AO460 + BO460*1E3/(8.314*(BQ460+273.15)) * AR460/BN460 * AQ460) * BN460/(100*BB460) * 1000/(1000 - AP460)</f>
        <v>0</v>
      </c>
      <c r="AO460">
        <v>23.41877659084588</v>
      </c>
      <c r="AP460">
        <v>23.94140181818182</v>
      </c>
      <c r="AQ460">
        <v>-4.454513974717096E-05</v>
      </c>
      <c r="AR460">
        <v>112.5684512557322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3.21</v>
      </c>
      <c r="BC460">
        <v>0.5</v>
      </c>
      <c r="BD460" t="s">
        <v>355</v>
      </c>
      <c r="BE460">
        <v>2</v>
      </c>
      <c r="BF460" t="b">
        <v>1</v>
      </c>
      <c r="BG460">
        <v>1678819580.5</v>
      </c>
      <c r="BH460">
        <v>532.0323333333333</v>
      </c>
      <c r="BI460">
        <v>559.7885185185185</v>
      </c>
      <c r="BJ460">
        <v>23.94763333333333</v>
      </c>
      <c r="BK460">
        <v>23.42034074074074</v>
      </c>
      <c r="BL460">
        <v>535.9412962962963</v>
      </c>
      <c r="BM460">
        <v>24.07597037037037</v>
      </c>
      <c r="BN460">
        <v>500.0691481481481</v>
      </c>
      <c r="BO460">
        <v>90.91277777777778</v>
      </c>
      <c r="BP460">
        <v>0.1000352814814815</v>
      </c>
      <c r="BQ460">
        <v>27.12600740740741</v>
      </c>
      <c r="BR460">
        <v>27.5035962962963</v>
      </c>
      <c r="BS460">
        <v>999.9000000000001</v>
      </c>
      <c r="BT460">
        <v>0</v>
      </c>
      <c r="BU460">
        <v>0</v>
      </c>
      <c r="BV460">
        <v>9995.505555555557</v>
      </c>
      <c r="BW460">
        <v>0</v>
      </c>
      <c r="BX460">
        <v>6.99784</v>
      </c>
      <c r="BY460">
        <v>-27.75605925925926</v>
      </c>
      <c r="BZ460">
        <v>545.085962962963</v>
      </c>
      <c r="CA460">
        <v>573.2133333333333</v>
      </c>
      <c r="CB460">
        <v>0.5273024814814815</v>
      </c>
      <c r="CC460">
        <v>559.7885185185185</v>
      </c>
      <c r="CD460">
        <v>23.42034074074074</v>
      </c>
      <c r="CE460">
        <v>2.177145925925926</v>
      </c>
      <c r="CF460">
        <v>2.129208888888889</v>
      </c>
      <c r="CG460">
        <v>18.79514074074074</v>
      </c>
      <c r="CH460">
        <v>18.43938148148148</v>
      </c>
      <c r="CI460">
        <v>2000.007037037037</v>
      </c>
      <c r="CJ460">
        <v>0.9799973333333334</v>
      </c>
      <c r="CK460">
        <v>0.02000266666666667</v>
      </c>
      <c r="CL460">
        <v>0</v>
      </c>
      <c r="CM460">
        <v>2.301948148148148</v>
      </c>
      <c r="CN460">
        <v>0</v>
      </c>
      <c r="CO460">
        <v>6386.127777777779</v>
      </c>
      <c r="CP460">
        <v>16749.51111111111</v>
      </c>
      <c r="CQ460">
        <v>37.562</v>
      </c>
      <c r="CR460">
        <v>38.562</v>
      </c>
      <c r="CS460">
        <v>37.72666666666667</v>
      </c>
      <c r="CT460">
        <v>37.63877777777778</v>
      </c>
      <c r="CU460">
        <v>36.875</v>
      </c>
      <c r="CV460">
        <v>1960.001851851852</v>
      </c>
      <c r="CW460">
        <v>40.00518518518518</v>
      </c>
      <c r="CX460">
        <v>0</v>
      </c>
      <c r="CY460">
        <v>1678819593.3</v>
      </c>
      <c r="CZ460">
        <v>0</v>
      </c>
      <c r="DA460">
        <v>0</v>
      </c>
      <c r="DB460" t="s">
        <v>356</v>
      </c>
      <c r="DC460">
        <v>1678481775.6</v>
      </c>
      <c r="DD460">
        <v>1678481780.6</v>
      </c>
      <c r="DE460">
        <v>0</v>
      </c>
      <c r="DF460">
        <v>1.339</v>
      </c>
      <c r="DG460">
        <v>0.082</v>
      </c>
      <c r="DH460">
        <v>-1.99</v>
      </c>
      <c r="DI460">
        <v>-0.032</v>
      </c>
      <c r="DJ460">
        <v>420</v>
      </c>
      <c r="DK460">
        <v>29</v>
      </c>
      <c r="DL460">
        <v>0.33</v>
      </c>
      <c r="DM460">
        <v>0.22</v>
      </c>
      <c r="DN460">
        <v>-27.768165</v>
      </c>
      <c r="DO460">
        <v>1.048061538461567</v>
      </c>
      <c r="DP460">
        <v>0.1962522873115116</v>
      </c>
      <c r="DQ460">
        <v>0</v>
      </c>
      <c r="DR460">
        <v>0.5283656000000001</v>
      </c>
      <c r="DS460">
        <v>-0.01744212382739283</v>
      </c>
      <c r="DT460">
        <v>0.001738550945471544</v>
      </c>
      <c r="DU460">
        <v>1</v>
      </c>
      <c r="DV460">
        <v>1</v>
      </c>
      <c r="DW460">
        <v>2</v>
      </c>
      <c r="DX460" t="s">
        <v>357</v>
      </c>
      <c r="DY460">
        <v>2.98169</v>
      </c>
      <c r="DZ460">
        <v>2.71557</v>
      </c>
      <c r="EA460">
        <v>0.116983</v>
      </c>
      <c r="EB460">
        <v>0.119341</v>
      </c>
      <c r="EC460">
        <v>0.107662</v>
      </c>
      <c r="ED460">
        <v>0.103861</v>
      </c>
      <c r="EE460">
        <v>28039.3</v>
      </c>
      <c r="EF460">
        <v>28057.4</v>
      </c>
      <c r="EG460">
        <v>29519.4</v>
      </c>
      <c r="EH460">
        <v>29469.2</v>
      </c>
      <c r="EI460">
        <v>34901.2</v>
      </c>
      <c r="EJ460">
        <v>35091.2</v>
      </c>
      <c r="EK460">
        <v>41589.4</v>
      </c>
      <c r="EL460">
        <v>41984.5</v>
      </c>
      <c r="EM460">
        <v>1.95985</v>
      </c>
      <c r="EN460">
        <v>1.88722</v>
      </c>
      <c r="EO460">
        <v>0.0979193</v>
      </c>
      <c r="EP460">
        <v>0</v>
      </c>
      <c r="EQ460">
        <v>25.8991</v>
      </c>
      <c r="ER460">
        <v>999.9</v>
      </c>
      <c r="ES460">
        <v>51.4</v>
      </c>
      <c r="ET460">
        <v>33</v>
      </c>
      <c r="EU460">
        <v>28.5627</v>
      </c>
      <c r="EV460">
        <v>62.9256</v>
      </c>
      <c r="EW460">
        <v>32.4119</v>
      </c>
      <c r="EX460">
        <v>1</v>
      </c>
      <c r="EY460">
        <v>0.0140396</v>
      </c>
      <c r="EZ460">
        <v>0.8055909999999999</v>
      </c>
      <c r="FA460">
        <v>20.3385</v>
      </c>
      <c r="FB460">
        <v>5.21714</v>
      </c>
      <c r="FC460">
        <v>12.0099</v>
      </c>
      <c r="FD460">
        <v>4.98815</v>
      </c>
      <c r="FE460">
        <v>3.28842</v>
      </c>
      <c r="FF460">
        <v>9999</v>
      </c>
      <c r="FG460">
        <v>9999</v>
      </c>
      <c r="FH460">
        <v>9999</v>
      </c>
      <c r="FI460">
        <v>999.9</v>
      </c>
      <c r="FJ460">
        <v>1.86753</v>
      </c>
      <c r="FK460">
        <v>1.86661</v>
      </c>
      <c r="FL460">
        <v>1.86603</v>
      </c>
      <c r="FM460">
        <v>1.86598</v>
      </c>
      <c r="FN460">
        <v>1.86783</v>
      </c>
      <c r="FO460">
        <v>1.87027</v>
      </c>
      <c r="FP460">
        <v>1.86891</v>
      </c>
      <c r="FQ460">
        <v>1.87042</v>
      </c>
      <c r="FR460">
        <v>0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-3.987</v>
      </c>
      <c r="GF460">
        <v>-0.1284</v>
      </c>
      <c r="GG460">
        <v>-2.056217051124162</v>
      </c>
      <c r="GH460">
        <v>-0.003737517340571005</v>
      </c>
      <c r="GI460">
        <v>5.982085394622747E-07</v>
      </c>
      <c r="GJ460">
        <v>-1.391655459703326E-10</v>
      </c>
      <c r="GK460">
        <v>-0.1764639834609928</v>
      </c>
      <c r="GL460">
        <v>-0.02035982196881906</v>
      </c>
      <c r="GM460">
        <v>0.001568582532168705</v>
      </c>
      <c r="GN460">
        <v>-2.657820970413759E-05</v>
      </c>
      <c r="GO460">
        <v>3</v>
      </c>
      <c r="GP460">
        <v>2314</v>
      </c>
      <c r="GQ460">
        <v>1</v>
      </c>
      <c r="GR460">
        <v>27</v>
      </c>
      <c r="GS460">
        <v>5630.2</v>
      </c>
      <c r="GT460">
        <v>5630.1</v>
      </c>
      <c r="GU460">
        <v>1.39893</v>
      </c>
      <c r="GV460">
        <v>2.23145</v>
      </c>
      <c r="GW460">
        <v>1.39648</v>
      </c>
      <c r="GX460">
        <v>2.34741</v>
      </c>
      <c r="GY460">
        <v>1.49536</v>
      </c>
      <c r="GZ460">
        <v>2.51831</v>
      </c>
      <c r="HA460">
        <v>38.062</v>
      </c>
      <c r="HB460">
        <v>24.0612</v>
      </c>
      <c r="HC460">
        <v>18</v>
      </c>
      <c r="HD460">
        <v>532.373</v>
      </c>
      <c r="HE460">
        <v>440.956</v>
      </c>
      <c r="HF460">
        <v>25.3351</v>
      </c>
      <c r="HG460">
        <v>27.6633</v>
      </c>
      <c r="HH460">
        <v>29.9999</v>
      </c>
      <c r="HI460">
        <v>27.8117</v>
      </c>
      <c r="HJ460">
        <v>27.7823</v>
      </c>
      <c r="HK460">
        <v>28.1223</v>
      </c>
      <c r="HL460">
        <v>25.1005</v>
      </c>
      <c r="HM460">
        <v>99.2591</v>
      </c>
      <c r="HN460">
        <v>25.2522</v>
      </c>
      <c r="HO460">
        <v>607.0700000000001</v>
      </c>
      <c r="HP460">
        <v>23.4361</v>
      </c>
      <c r="HQ460">
        <v>100.96</v>
      </c>
      <c r="HR460">
        <v>100.842</v>
      </c>
    </row>
    <row r="461" spans="1:226">
      <c r="A461">
        <v>445</v>
      </c>
      <c r="B461">
        <v>1678819593</v>
      </c>
      <c r="C461">
        <v>9273.900000095367</v>
      </c>
      <c r="D461" t="s">
        <v>1252</v>
      </c>
      <c r="E461" t="s">
        <v>1253</v>
      </c>
      <c r="F461">
        <v>5</v>
      </c>
      <c r="G461" t="s">
        <v>1181</v>
      </c>
      <c r="H461" t="s">
        <v>354</v>
      </c>
      <c r="I461">
        <v>1678819585.214286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605.3512454963731</v>
      </c>
      <c r="AK461">
        <v>585.0911636363637</v>
      </c>
      <c r="AL461">
        <v>3.363660721647255</v>
      </c>
      <c r="AM461">
        <v>64.4803993804981</v>
      </c>
      <c r="AN461">
        <f>(AP461 - AO461 + BO461*1E3/(8.314*(BQ461+273.15)) * AR461/BN461 * AQ461) * BN461/(100*BB461) * 1000/(1000 - AP461)</f>
        <v>0</v>
      </c>
      <c r="AO461">
        <v>23.41709331073485</v>
      </c>
      <c r="AP461">
        <v>23.9207903030303</v>
      </c>
      <c r="AQ461">
        <v>-0.001639637598664005</v>
      </c>
      <c r="AR461">
        <v>112.5684512557322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3.21</v>
      </c>
      <c r="BC461">
        <v>0.5</v>
      </c>
      <c r="BD461" t="s">
        <v>355</v>
      </c>
      <c r="BE461">
        <v>2</v>
      </c>
      <c r="BF461" t="b">
        <v>1</v>
      </c>
      <c r="BG461">
        <v>1678819585.214286</v>
      </c>
      <c r="BH461">
        <v>547.3911071428571</v>
      </c>
      <c r="BI461">
        <v>575.1968571428572</v>
      </c>
      <c r="BJ461">
        <v>23.94040714285714</v>
      </c>
      <c r="BK461">
        <v>23.41902142857143</v>
      </c>
      <c r="BL461">
        <v>551.3494642857144</v>
      </c>
      <c r="BM461">
        <v>24.06880714285714</v>
      </c>
      <c r="BN461">
        <v>500.0791785714285</v>
      </c>
      <c r="BO461">
        <v>90.91318214285718</v>
      </c>
      <c r="BP461">
        <v>0.1000158428571429</v>
      </c>
      <c r="BQ461">
        <v>27.12691428571429</v>
      </c>
      <c r="BR461">
        <v>27.50541428571429</v>
      </c>
      <c r="BS461">
        <v>999.9000000000002</v>
      </c>
      <c r="BT461">
        <v>0</v>
      </c>
      <c r="BU461">
        <v>0</v>
      </c>
      <c r="BV461">
        <v>9996.24607142857</v>
      </c>
      <c r="BW461">
        <v>0</v>
      </c>
      <c r="BX461">
        <v>6.995129999999999</v>
      </c>
      <c r="BY461">
        <v>-27.80567857142857</v>
      </c>
      <c r="BZ461">
        <v>560.8172142857144</v>
      </c>
      <c r="CA461">
        <v>588.9903571428571</v>
      </c>
      <c r="CB461">
        <v>0.521394</v>
      </c>
      <c r="CC461">
        <v>575.1968571428572</v>
      </c>
      <c r="CD461">
        <v>23.41902142857143</v>
      </c>
      <c r="CE461">
        <v>2.1764975</v>
      </c>
      <c r="CF461">
        <v>2.129097142857143</v>
      </c>
      <c r="CG461">
        <v>18.79037142857143</v>
      </c>
      <c r="CH461">
        <v>18.43854642857143</v>
      </c>
      <c r="CI461">
        <v>2000.001785714286</v>
      </c>
      <c r="CJ461">
        <v>0.9799973214285715</v>
      </c>
      <c r="CK461">
        <v>0.02000267857142857</v>
      </c>
      <c r="CL461">
        <v>0</v>
      </c>
      <c r="CM461">
        <v>2.333521428571429</v>
      </c>
      <c r="CN461">
        <v>0</v>
      </c>
      <c r="CO461">
        <v>6379.962857142858</v>
      </c>
      <c r="CP461">
        <v>16749.46428571429</v>
      </c>
      <c r="CQ461">
        <v>37.562</v>
      </c>
      <c r="CR461">
        <v>38.562</v>
      </c>
      <c r="CS461">
        <v>37.70724999999999</v>
      </c>
      <c r="CT461">
        <v>37.62942857142857</v>
      </c>
      <c r="CU461">
        <v>36.875</v>
      </c>
      <c r="CV461">
        <v>1959.994642857143</v>
      </c>
      <c r="CW461">
        <v>40.00714285714285</v>
      </c>
      <c r="CX461">
        <v>0</v>
      </c>
      <c r="CY461">
        <v>1678819598.1</v>
      </c>
      <c r="CZ461">
        <v>0</v>
      </c>
      <c r="DA461">
        <v>0</v>
      </c>
      <c r="DB461" t="s">
        <v>356</v>
      </c>
      <c r="DC461">
        <v>1678481775.6</v>
      </c>
      <c r="DD461">
        <v>1678481780.6</v>
      </c>
      <c r="DE461">
        <v>0</v>
      </c>
      <c r="DF461">
        <v>1.339</v>
      </c>
      <c r="DG461">
        <v>0.082</v>
      </c>
      <c r="DH461">
        <v>-1.99</v>
      </c>
      <c r="DI461">
        <v>-0.032</v>
      </c>
      <c r="DJ461">
        <v>420</v>
      </c>
      <c r="DK461">
        <v>29</v>
      </c>
      <c r="DL461">
        <v>0.33</v>
      </c>
      <c r="DM461">
        <v>0.22</v>
      </c>
      <c r="DN461">
        <v>-27.85360487804878</v>
      </c>
      <c r="DO461">
        <v>-0.3115818815331762</v>
      </c>
      <c r="DP461">
        <v>0.2600194645164556</v>
      </c>
      <c r="DQ461">
        <v>0</v>
      </c>
      <c r="DR461">
        <v>0.5235885853658536</v>
      </c>
      <c r="DS461">
        <v>-0.06346722648083641</v>
      </c>
      <c r="DT461">
        <v>0.007549259130103059</v>
      </c>
      <c r="DU461">
        <v>1</v>
      </c>
      <c r="DV461">
        <v>1</v>
      </c>
      <c r="DW461">
        <v>2</v>
      </c>
      <c r="DX461" t="s">
        <v>357</v>
      </c>
      <c r="DY461">
        <v>2.98188</v>
      </c>
      <c r="DZ461">
        <v>2.71562</v>
      </c>
      <c r="EA461">
        <v>0.119416</v>
      </c>
      <c r="EB461">
        <v>0.12177</v>
      </c>
      <c r="EC461">
        <v>0.107608</v>
      </c>
      <c r="ED461">
        <v>0.103862</v>
      </c>
      <c r="EE461">
        <v>27962.8</v>
      </c>
      <c r="EF461">
        <v>27980.8</v>
      </c>
      <c r="EG461">
        <v>29520.1</v>
      </c>
      <c r="EH461">
        <v>29470</v>
      </c>
      <c r="EI461">
        <v>34904.2</v>
      </c>
      <c r="EJ461">
        <v>35092.1</v>
      </c>
      <c r="EK461">
        <v>41590.5</v>
      </c>
      <c r="EL461">
        <v>41985.6</v>
      </c>
      <c r="EM461">
        <v>1.96</v>
      </c>
      <c r="EN461">
        <v>1.88755</v>
      </c>
      <c r="EO461">
        <v>0.0984184</v>
      </c>
      <c r="EP461">
        <v>0</v>
      </c>
      <c r="EQ461">
        <v>25.8997</v>
      </c>
      <c r="ER461">
        <v>999.9</v>
      </c>
      <c r="ES461">
        <v>51.3</v>
      </c>
      <c r="ET461">
        <v>33</v>
      </c>
      <c r="EU461">
        <v>28.5069</v>
      </c>
      <c r="EV461">
        <v>62.9056</v>
      </c>
      <c r="EW461">
        <v>31.875</v>
      </c>
      <c r="EX461">
        <v>1</v>
      </c>
      <c r="EY461">
        <v>0.0132139</v>
      </c>
      <c r="EZ461">
        <v>0.499319</v>
      </c>
      <c r="FA461">
        <v>20.34</v>
      </c>
      <c r="FB461">
        <v>5.21834</v>
      </c>
      <c r="FC461">
        <v>12.0099</v>
      </c>
      <c r="FD461">
        <v>4.98875</v>
      </c>
      <c r="FE461">
        <v>3.2885</v>
      </c>
      <c r="FF461">
        <v>9999</v>
      </c>
      <c r="FG461">
        <v>9999</v>
      </c>
      <c r="FH461">
        <v>9999</v>
      </c>
      <c r="FI461">
        <v>999.9</v>
      </c>
      <c r="FJ461">
        <v>1.86752</v>
      </c>
      <c r="FK461">
        <v>1.86661</v>
      </c>
      <c r="FL461">
        <v>1.86604</v>
      </c>
      <c r="FM461">
        <v>1.86599</v>
      </c>
      <c r="FN461">
        <v>1.86783</v>
      </c>
      <c r="FO461">
        <v>1.87027</v>
      </c>
      <c r="FP461">
        <v>1.86892</v>
      </c>
      <c r="FQ461">
        <v>1.87039</v>
      </c>
      <c r="FR461">
        <v>0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-4.04</v>
      </c>
      <c r="GF461">
        <v>-0.1286</v>
      </c>
      <c r="GG461">
        <v>-2.056217051124162</v>
      </c>
      <c r="GH461">
        <v>-0.003737517340571005</v>
      </c>
      <c r="GI461">
        <v>5.982085394622747E-07</v>
      </c>
      <c r="GJ461">
        <v>-1.391655459703326E-10</v>
      </c>
      <c r="GK461">
        <v>-0.1764639834609928</v>
      </c>
      <c r="GL461">
        <v>-0.02035982196881906</v>
      </c>
      <c r="GM461">
        <v>0.001568582532168705</v>
      </c>
      <c r="GN461">
        <v>-2.657820970413759E-05</v>
      </c>
      <c r="GO461">
        <v>3</v>
      </c>
      <c r="GP461">
        <v>2314</v>
      </c>
      <c r="GQ461">
        <v>1</v>
      </c>
      <c r="GR461">
        <v>27</v>
      </c>
      <c r="GS461">
        <v>5630.3</v>
      </c>
      <c r="GT461">
        <v>5630.2</v>
      </c>
      <c r="GU461">
        <v>1.43311</v>
      </c>
      <c r="GV461">
        <v>2.23022</v>
      </c>
      <c r="GW461">
        <v>1.39648</v>
      </c>
      <c r="GX461">
        <v>2.34863</v>
      </c>
      <c r="GY461">
        <v>1.49536</v>
      </c>
      <c r="GZ461">
        <v>2.54883</v>
      </c>
      <c r="HA461">
        <v>38.062</v>
      </c>
      <c r="HB461">
        <v>24.0612</v>
      </c>
      <c r="HC461">
        <v>18</v>
      </c>
      <c r="HD461">
        <v>532.379</v>
      </c>
      <c r="HE461">
        <v>441.079</v>
      </c>
      <c r="HF461">
        <v>25.2411</v>
      </c>
      <c r="HG461">
        <v>27.6535</v>
      </c>
      <c r="HH461">
        <v>29.9997</v>
      </c>
      <c r="HI461">
        <v>27.8013</v>
      </c>
      <c r="HJ461">
        <v>27.7723</v>
      </c>
      <c r="HK461">
        <v>28.7192</v>
      </c>
      <c r="HL461">
        <v>25.1005</v>
      </c>
      <c r="HM461">
        <v>99.2591</v>
      </c>
      <c r="HN461">
        <v>25.2464</v>
      </c>
      <c r="HO461">
        <v>620.449</v>
      </c>
      <c r="HP461">
        <v>23.4361</v>
      </c>
      <c r="HQ461">
        <v>100.962</v>
      </c>
      <c r="HR461">
        <v>100.845</v>
      </c>
    </row>
    <row r="462" spans="1:226">
      <c r="A462">
        <v>446</v>
      </c>
      <c r="B462">
        <v>1678819598</v>
      </c>
      <c r="C462">
        <v>9278.900000095367</v>
      </c>
      <c r="D462" t="s">
        <v>1254</v>
      </c>
      <c r="E462" t="s">
        <v>1255</v>
      </c>
      <c r="F462">
        <v>5</v>
      </c>
      <c r="G462" t="s">
        <v>1181</v>
      </c>
      <c r="H462" t="s">
        <v>354</v>
      </c>
      <c r="I462">
        <v>1678819590.5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622.578655653017</v>
      </c>
      <c r="AK462">
        <v>602.0086666666665</v>
      </c>
      <c r="AL462">
        <v>3.3899005068369</v>
      </c>
      <c r="AM462">
        <v>64.4803993804981</v>
      </c>
      <c r="AN462">
        <f>(AP462 - AO462 + BO462*1E3/(8.314*(BQ462+273.15)) * AR462/BN462 * AQ462) * BN462/(100*BB462) * 1000/(1000 - AP462)</f>
        <v>0</v>
      </c>
      <c r="AO462">
        <v>23.41479349500867</v>
      </c>
      <c r="AP462">
        <v>23.91587151515151</v>
      </c>
      <c r="AQ462">
        <v>-0.0001366013260033307</v>
      </c>
      <c r="AR462">
        <v>112.5684512557322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3.21</v>
      </c>
      <c r="BC462">
        <v>0.5</v>
      </c>
      <c r="BD462" t="s">
        <v>355</v>
      </c>
      <c r="BE462">
        <v>2</v>
      </c>
      <c r="BF462" t="b">
        <v>1</v>
      </c>
      <c r="BG462">
        <v>1678819590.5</v>
      </c>
      <c r="BH462">
        <v>564.5981111111111</v>
      </c>
      <c r="BI462">
        <v>592.6937777777779</v>
      </c>
      <c r="BJ462">
        <v>23.92995185185185</v>
      </c>
      <c r="BK462">
        <v>23.41724444444445</v>
      </c>
      <c r="BL462">
        <v>568.6117037037037</v>
      </c>
      <c r="BM462">
        <v>24.05843703703703</v>
      </c>
      <c r="BN462">
        <v>500.0808888888889</v>
      </c>
      <c r="BO462">
        <v>90.9138111111111</v>
      </c>
      <c r="BP462">
        <v>0.09999398518518518</v>
      </c>
      <c r="BQ462">
        <v>27.12361111111111</v>
      </c>
      <c r="BR462">
        <v>27.50881111111111</v>
      </c>
      <c r="BS462">
        <v>999.9000000000001</v>
      </c>
      <c r="BT462">
        <v>0</v>
      </c>
      <c r="BU462">
        <v>0</v>
      </c>
      <c r="BV462">
        <v>10000.99</v>
      </c>
      <c r="BW462">
        <v>0</v>
      </c>
      <c r="BX462">
        <v>6.985662962962963</v>
      </c>
      <c r="BY462">
        <v>-28.09557407407407</v>
      </c>
      <c r="BZ462">
        <v>578.439962962963</v>
      </c>
      <c r="CA462">
        <v>606.9057037037036</v>
      </c>
      <c r="CB462">
        <v>0.5127092962962964</v>
      </c>
      <c r="CC462">
        <v>592.6937777777779</v>
      </c>
      <c r="CD462">
        <v>23.41724444444445</v>
      </c>
      <c r="CE462">
        <v>2.175562222222222</v>
      </c>
      <c r="CF462">
        <v>2.12895037037037</v>
      </c>
      <c r="CG462">
        <v>18.78348148148148</v>
      </c>
      <c r="CH462">
        <v>18.43744814814815</v>
      </c>
      <c r="CI462">
        <v>2000.000740740741</v>
      </c>
      <c r="CJ462">
        <v>0.9799972222222223</v>
      </c>
      <c r="CK462">
        <v>0.02000277777777778</v>
      </c>
      <c r="CL462">
        <v>0</v>
      </c>
      <c r="CM462">
        <v>2.250003703703704</v>
      </c>
      <c r="CN462">
        <v>0</v>
      </c>
      <c r="CO462">
        <v>6373.27925925926</v>
      </c>
      <c r="CP462">
        <v>16749.45925925926</v>
      </c>
      <c r="CQ462">
        <v>37.5597037037037</v>
      </c>
      <c r="CR462">
        <v>38.562</v>
      </c>
      <c r="CS462">
        <v>37.69166666666667</v>
      </c>
      <c r="CT462">
        <v>37.625</v>
      </c>
      <c r="CU462">
        <v>36.87266666666667</v>
      </c>
      <c r="CV462">
        <v>1959.991851851852</v>
      </c>
      <c r="CW462">
        <v>40.00888888888889</v>
      </c>
      <c r="CX462">
        <v>0</v>
      </c>
      <c r="CY462">
        <v>1678819602.9</v>
      </c>
      <c r="CZ462">
        <v>0</v>
      </c>
      <c r="DA462">
        <v>0</v>
      </c>
      <c r="DB462" t="s">
        <v>356</v>
      </c>
      <c r="DC462">
        <v>1678481775.6</v>
      </c>
      <c r="DD462">
        <v>1678481780.6</v>
      </c>
      <c r="DE462">
        <v>0</v>
      </c>
      <c r="DF462">
        <v>1.339</v>
      </c>
      <c r="DG462">
        <v>0.082</v>
      </c>
      <c r="DH462">
        <v>-1.99</v>
      </c>
      <c r="DI462">
        <v>-0.032</v>
      </c>
      <c r="DJ462">
        <v>420</v>
      </c>
      <c r="DK462">
        <v>29</v>
      </c>
      <c r="DL462">
        <v>0.33</v>
      </c>
      <c r="DM462">
        <v>0.22</v>
      </c>
      <c r="DN462">
        <v>-27.94595609756098</v>
      </c>
      <c r="DO462">
        <v>-2.684023693379794</v>
      </c>
      <c r="DP462">
        <v>0.3628604193436292</v>
      </c>
      <c r="DQ462">
        <v>0</v>
      </c>
      <c r="DR462">
        <v>0.5183061951219513</v>
      </c>
      <c r="DS462">
        <v>-0.09948633449477312</v>
      </c>
      <c r="DT462">
        <v>0.01059635106826531</v>
      </c>
      <c r="DU462">
        <v>1</v>
      </c>
      <c r="DV462">
        <v>1</v>
      </c>
      <c r="DW462">
        <v>2</v>
      </c>
      <c r="DX462" t="s">
        <v>357</v>
      </c>
      <c r="DY462">
        <v>2.98175</v>
      </c>
      <c r="DZ462">
        <v>2.71575</v>
      </c>
      <c r="EA462">
        <v>0.121836</v>
      </c>
      <c r="EB462">
        <v>0.12415</v>
      </c>
      <c r="EC462">
        <v>0.107598</v>
      </c>
      <c r="ED462">
        <v>0.103858</v>
      </c>
      <c r="EE462">
        <v>27886.5</v>
      </c>
      <c r="EF462">
        <v>27905.5</v>
      </c>
      <c r="EG462">
        <v>29520.6</v>
      </c>
      <c r="EH462">
        <v>29470.5</v>
      </c>
      <c r="EI462">
        <v>34905.3</v>
      </c>
      <c r="EJ462">
        <v>35092.7</v>
      </c>
      <c r="EK462">
        <v>41591.3</v>
      </c>
      <c r="EL462">
        <v>41986.1</v>
      </c>
      <c r="EM462">
        <v>1.96025</v>
      </c>
      <c r="EN462">
        <v>1.88752</v>
      </c>
      <c r="EO462">
        <v>0.0978895</v>
      </c>
      <c r="EP462">
        <v>0</v>
      </c>
      <c r="EQ462">
        <v>25.9013</v>
      </c>
      <c r="ER462">
        <v>999.9</v>
      </c>
      <c r="ES462">
        <v>51.3</v>
      </c>
      <c r="ET462">
        <v>33</v>
      </c>
      <c r="EU462">
        <v>28.5052</v>
      </c>
      <c r="EV462">
        <v>62.5856</v>
      </c>
      <c r="EW462">
        <v>32.3237</v>
      </c>
      <c r="EX462">
        <v>1</v>
      </c>
      <c r="EY462">
        <v>0.0126321</v>
      </c>
      <c r="EZ462">
        <v>0.35192</v>
      </c>
      <c r="FA462">
        <v>20.3403</v>
      </c>
      <c r="FB462">
        <v>5.21729</v>
      </c>
      <c r="FC462">
        <v>12.0099</v>
      </c>
      <c r="FD462">
        <v>4.98875</v>
      </c>
      <c r="FE462">
        <v>3.28842</v>
      </c>
      <c r="FF462">
        <v>9999</v>
      </c>
      <c r="FG462">
        <v>9999</v>
      </c>
      <c r="FH462">
        <v>9999</v>
      </c>
      <c r="FI462">
        <v>999.9</v>
      </c>
      <c r="FJ462">
        <v>1.86753</v>
      </c>
      <c r="FK462">
        <v>1.86661</v>
      </c>
      <c r="FL462">
        <v>1.86604</v>
      </c>
      <c r="FM462">
        <v>1.866</v>
      </c>
      <c r="FN462">
        <v>1.86783</v>
      </c>
      <c r="FO462">
        <v>1.87028</v>
      </c>
      <c r="FP462">
        <v>1.86891</v>
      </c>
      <c r="FQ462">
        <v>1.87038</v>
      </c>
      <c r="FR462">
        <v>0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-4.092</v>
      </c>
      <c r="GF462">
        <v>-0.1286</v>
      </c>
      <c r="GG462">
        <v>-2.056217051124162</v>
      </c>
      <c r="GH462">
        <v>-0.003737517340571005</v>
      </c>
      <c r="GI462">
        <v>5.982085394622747E-07</v>
      </c>
      <c r="GJ462">
        <v>-1.391655459703326E-10</v>
      </c>
      <c r="GK462">
        <v>-0.1764639834609928</v>
      </c>
      <c r="GL462">
        <v>-0.02035982196881906</v>
      </c>
      <c r="GM462">
        <v>0.001568582532168705</v>
      </c>
      <c r="GN462">
        <v>-2.657820970413759E-05</v>
      </c>
      <c r="GO462">
        <v>3</v>
      </c>
      <c r="GP462">
        <v>2314</v>
      </c>
      <c r="GQ462">
        <v>1</v>
      </c>
      <c r="GR462">
        <v>27</v>
      </c>
      <c r="GS462">
        <v>5630.4</v>
      </c>
      <c r="GT462">
        <v>5630.3</v>
      </c>
      <c r="GU462">
        <v>1.46118</v>
      </c>
      <c r="GV462">
        <v>2.23022</v>
      </c>
      <c r="GW462">
        <v>1.39771</v>
      </c>
      <c r="GX462">
        <v>2.34741</v>
      </c>
      <c r="GY462">
        <v>1.49536</v>
      </c>
      <c r="GZ462">
        <v>2.55127</v>
      </c>
      <c r="HA462">
        <v>38.062</v>
      </c>
      <c r="HB462">
        <v>24.07</v>
      </c>
      <c r="HC462">
        <v>18</v>
      </c>
      <c r="HD462">
        <v>532.458</v>
      </c>
      <c r="HE462">
        <v>440.992</v>
      </c>
      <c r="HF462">
        <v>25.2232</v>
      </c>
      <c r="HG462">
        <v>27.6429</v>
      </c>
      <c r="HH462">
        <v>29.9996</v>
      </c>
      <c r="HI462">
        <v>27.7913</v>
      </c>
      <c r="HJ462">
        <v>27.7629</v>
      </c>
      <c r="HK462">
        <v>29.3703</v>
      </c>
      <c r="HL462">
        <v>25.1005</v>
      </c>
      <c r="HM462">
        <v>99.2591</v>
      </c>
      <c r="HN462">
        <v>25.2382</v>
      </c>
      <c r="HO462">
        <v>640.5</v>
      </c>
      <c r="HP462">
        <v>23.4361</v>
      </c>
      <c r="HQ462">
        <v>100.964</v>
      </c>
      <c r="HR462">
        <v>100.846</v>
      </c>
    </row>
    <row r="463" spans="1:226">
      <c r="A463">
        <v>447</v>
      </c>
      <c r="B463">
        <v>1678819603</v>
      </c>
      <c r="C463">
        <v>9283.900000095367</v>
      </c>
      <c r="D463" t="s">
        <v>1256</v>
      </c>
      <c r="E463" t="s">
        <v>1257</v>
      </c>
      <c r="F463">
        <v>5</v>
      </c>
      <c r="G463" t="s">
        <v>1181</v>
      </c>
      <c r="H463" t="s">
        <v>354</v>
      </c>
      <c r="I463">
        <v>1678819595.214286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639.7246180184927</v>
      </c>
      <c r="AK463">
        <v>619.0926666666666</v>
      </c>
      <c r="AL463">
        <v>3.425126329356723</v>
      </c>
      <c r="AM463">
        <v>64.4803993804981</v>
      </c>
      <c r="AN463">
        <f>(AP463 - AO463 + BO463*1E3/(8.314*(BQ463+273.15)) * AR463/BN463 * AQ463) * BN463/(100*BB463) * 1000/(1000 - AP463)</f>
        <v>0</v>
      </c>
      <c r="AO463">
        <v>23.41486618974238</v>
      </c>
      <c r="AP463">
        <v>23.91661696969696</v>
      </c>
      <c r="AQ463">
        <v>2.940105844101527E-05</v>
      </c>
      <c r="AR463">
        <v>112.5684512557322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3.21</v>
      </c>
      <c r="BC463">
        <v>0.5</v>
      </c>
      <c r="BD463" t="s">
        <v>355</v>
      </c>
      <c r="BE463">
        <v>2</v>
      </c>
      <c r="BF463" t="b">
        <v>1</v>
      </c>
      <c r="BG463">
        <v>1678819595.214286</v>
      </c>
      <c r="BH463">
        <v>580.0916785714286</v>
      </c>
      <c r="BI463">
        <v>608.5216071428571</v>
      </c>
      <c r="BJ463">
        <v>23.92111785714286</v>
      </c>
      <c r="BK463">
        <v>23.41599642857143</v>
      </c>
      <c r="BL463">
        <v>584.1548571428572</v>
      </c>
      <c r="BM463">
        <v>24.04969642857143</v>
      </c>
      <c r="BN463">
        <v>500.0910714285714</v>
      </c>
      <c r="BO463">
        <v>90.9144857142857</v>
      </c>
      <c r="BP463">
        <v>0.09995812500000001</v>
      </c>
      <c r="BQ463">
        <v>27.11852142857143</v>
      </c>
      <c r="BR463">
        <v>27.50505</v>
      </c>
      <c r="BS463">
        <v>999.9000000000002</v>
      </c>
      <c r="BT463">
        <v>0</v>
      </c>
      <c r="BU463">
        <v>0</v>
      </c>
      <c r="BV463">
        <v>10012.96392857143</v>
      </c>
      <c r="BW463">
        <v>0</v>
      </c>
      <c r="BX463">
        <v>6.979423928571428</v>
      </c>
      <c r="BY463">
        <v>-28.42983571428572</v>
      </c>
      <c r="BZ463">
        <v>594.3081428571429</v>
      </c>
      <c r="CA463">
        <v>623.1123928571427</v>
      </c>
      <c r="CB463">
        <v>0.5051195714285714</v>
      </c>
      <c r="CC463">
        <v>608.5216071428571</v>
      </c>
      <c r="CD463">
        <v>23.41599642857143</v>
      </c>
      <c r="CE463">
        <v>2.174774285714286</v>
      </c>
      <c r="CF463">
        <v>2.128852857142857</v>
      </c>
      <c r="CG463">
        <v>18.77768928571429</v>
      </c>
      <c r="CH463">
        <v>18.43672142857143</v>
      </c>
      <c r="CI463">
        <v>1999.998571428571</v>
      </c>
      <c r="CJ463">
        <v>0.9799972142857144</v>
      </c>
      <c r="CK463">
        <v>0.02000278571428571</v>
      </c>
      <c r="CL463">
        <v>0</v>
      </c>
      <c r="CM463">
        <v>2.272685714285714</v>
      </c>
      <c r="CN463">
        <v>0</v>
      </c>
      <c r="CO463">
        <v>6367.528214285715</v>
      </c>
      <c r="CP463">
        <v>16749.43571428572</v>
      </c>
      <c r="CQ463">
        <v>37.54428571428571</v>
      </c>
      <c r="CR463">
        <v>38.54649999999999</v>
      </c>
      <c r="CS463">
        <v>37.687</v>
      </c>
      <c r="CT463">
        <v>37.625</v>
      </c>
      <c r="CU463">
        <v>36.8615</v>
      </c>
      <c r="CV463">
        <v>1959.989285714286</v>
      </c>
      <c r="CW463">
        <v>40.00928571428572</v>
      </c>
      <c r="CX463">
        <v>0</v>
      </c>
      <c r="CY463">
        <v>1678819608.3</v>
      </c>
      <c r="CZ463">
        <v>0</v>
      </c>
      <c r="DA463">
        <v>0</v>
      </c>
      <c r="DB463" t="s">
        <v>356</v>
      </c>
      <c r="DC463">
        <v>1678481775.6</v>
      </c>
      <c r="DD463">
        <v>1678481780.6</v>
      </c>
      <c r="DE463">
        <v>0</v>
      </c>
      <c r="DF463">
        <v>1.339</v>
      </c>
      <c r="DG463">
        <v>0.082</v>
      </c>
      <c r="DH463">
        <v>-1.99</v>
      </c>
      <c r="DI463">
        <v>-0.032</v>
      </c>
      <c r="DJ463">
        <v>420</v>
      </c>
      <c r="DK463">
        <v>29</v>
      </c>
      <c r="DL463">
        <v>0.33</v>
      </c>
      <c r="DM463">
        <v>0.22</v>
      </c>
      <c r="DN463">
        <v>-28.20623170731707</v>
      </c>
      <c r="DO463">
        <v>-4.328586062717797</v>
      </c>
      <c r="DP463">
        <v>0.4401776101834816</v>
      </c>
      <c r="DQ463">
        <v>0</v>
      </c>
      <c r="DR463">
        <v>0.5105164390243903</v>
      </c>
      <c r="DS463">
        <v>-0.09923025783972052</v>
      </c>
      <c r="DT463">
        <v>0.01064087376993756</v>
      </c>
      <c r="DU463">
        <v>1</v>
      </c>
      <c r="DV463">
        <v>1</v>
      </c>
      <c r="DW463">
        <v>2</v>
      </c>
      <c r="DX463" t="s">
        <v>357</v>
      </c>
      <c r="DY463">
        <v>2.98166</v>
      </c>
      <c r="DZ463">
        <v>2.71573</v>
      </c>
      <c r="EA463">
        <v>0.12424</v>
      </c>
      <c r="EB463">
        <v>0.126502</v>
      </c>
      <c r="EC463">
        <v>0.107602</v>
      </c>
      <c r="ED463">
        <v>0.103854</v>
      </c>
      <c r="EE463">
        <v>27810.6</v>
      </c>
      <c r="EF463">
        <v>27830.8</v>
      </c>
      <c r="EG463">
        <v>29521</v>
      </c>
      <c r="EH463">
        <v>29470.8</v>
      </c>
      <c r="EI463">
        <v>34905.5</v>
      </c>
      <c r="EJ463">
        <v>35093.1</v>
      </c>
      <c r="EK463">
        <v>41591.7</v>
      </c>
      <c r="EL463">
        <v>41986.3</v>
      </c>
      <c r="EM463">
        <v>1.96017</v>
      </c>
      <c r="EN463">
        <v>1.8879</v>
      </c>
      <c r="EO463">
        <v>0.09728970000000001</v>
      </c>
      <c r="EP463">
        <v>0</v>
      </c>
      <c r="EQ463">
        <v>25.9013</v>
      </c>
      <c r="ER463">
        <v>999.9</v>
      </c>
      <c r="ES463">
        <v>51.3</v>
      </c>
      <c r="ET463">
        <v>33</v>
      </c>
      <c r="EU463">
        <v>28.5069</v>
      </c>
      <c r="EV463">
        <v>62.7456</v>
      </c>
      <c r="EW463">
        <v>32.3438</v>
      </c>
      <c r="EX463">
        <v>1</v>
      </c>
      <c r="EY463">
        <v>0.0118623</v>
      </c>
      <c r="EZ463">
        <v>0.297914</v>
      </c>
      <c r="FA463">
        <v>20.3406</v>
      </c>
      <c r="FB463">
        <v>5.21834</v>
      </c>
      <c r="FC463">
        <v>12.0099</v>
      </c>
      <c r="FD463">
        <v>4.98855</v>
      </c>
      <c r="FE463">
        <v>3.2884</v>
      </c>
      <c r="FF463">
        <v>9999</v>
      </c>
      <c r="FG463">
        <v>9999</v>
      </c>
      <c r="FH463">
        <v>9999</v>
      </c>
      <c r="FI463">
        <v>999.9</v>
      </c>
      <c r="FJ463">
        <v>1.86754</v>
      </c>
      <c r="FK463">
        <v>1.86661</v>
      </c>
      <c r="FL463">
        <v>1.86608</v>
      </c>
      <c r="FM463">
        <v>1.866</v>
      </c>
      <c r="FN463">
        <v>1.86783</v>
      </c>
      <c r="FO463">
        <v>1.87027</v>
      </c>
      <c r="FP463">
        <v>1.86891</v>
      </c>
      <c r="FQ463">
        <v>1.87039</v>
      </c>
      <c r="FR463">
        <v>0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-4.145</v>
      </c>
      <c r="GF463">
        <v>-0.1286</v>
      </c>
      <c r="GG463">
        <v>-2.056217051124162</v>
      </c>
      <c r="GH463">
        <v>-0.003737517340571005</v>
      </c>
      <c r="GI463">
        <v>5.982085394622747E-07</v>
      </c>
      <c r="GJ463">
        <v>-1.391655459703326E-10</v>
      </c>
      <c r="GK463">
        <v>-0.1764639834609928</v>
      </c>
      <c r="GL463">
        <v>-0.02035982196881906</v>
      </c>
      <c r="GM463">
        <v>0.001568582532168705</v>
      </c>
      <c r="GN463">
        <v>-2.657820970413759E-05</v>
      </c>
      <c r="GO463">
        <v>3</v>
      </c>
      <c r="GP463">
        <v>2314</v>
      </c>
      <c r="GQ463">
        <v>1</v>
      </c>
      <c r="GR463">
        <v>27</v>
      </c>
      <c r="GS463">
        <v>5630.5</v>
      </c>
      <c r="GT463">
        <v>5630.4</v>
      </c>
      <c r="GU463">
        <v>1.49414</v>
      </c>
      <c r="GV463">
        <v>2.22656</v>
      </c>
      <c r="GW463">
        <v>1.39648</v>
      </c>
      <c r="GX463">
        <v>2.34863</v>
      </c>
      <c r="GY463">
        <v>1.49536</v>
      </c>
      <c r="GZ463">
        <v>2.55005</v>
      </c>
      <c r="HA463">
        <v>38.062</v>
      </c>
      <c r="HB463">
        <v>24.07</v>
      </c>
      <c r="HC463">
        <v>18</v>
      </c>
      <c r="HD463">
        <v>532.323</v>
      </c>
      <c r="HE463">
        <v>441.15</v>
      </c>
      <c r="HF463">
        <v>25.2223</v>
      </c>
      <c r="HG463">
        <v>27.6327</v>
      </c>
      <c r="HH463">
        <v>29.9994</v>
      </c>
      <c r="HI463">
        <v>27.7818</v>
      </c>
      <c r="HJ463">
        <v>27.7536</v>
      </c>
      <c r="HK463">
        <v>29.9617</v>
      </c>
      <c r="HL463">
        <v>25.1005</v>
      </c>
      <c r="HM463">
        <v>99.2591</v>
      </c>
      <c r="HN463">
        <v>25.2376</v>
      </c>
      <c r="HO463">
        <v>653.875</v>
      </c>
      <c r="HP463">
        <v>23.4361</v>
      </c>
      <c r="HQ463">
        <v>100.965</v>
      </c>
      <c r="HR463">
        <v>100.847</v>
      </c>
    </row>
    <row r="464" spans="1:226">
      <c r="A464">
        <v>448</v>
      </c>
      <c r="B464">
        <v>1678819608</v>
      </c>
      <c r="C464">
        <v>9288.900000095367</v>
      </c>
      <c r="D464" t="s">
        <v>1258</v>
      </c>
      <c r="E464" t="s">
        <v>1259</v>
      </c>
      <c r="F464">
        <v>5</v>
      </c>
      <c r="G464" t="s">
        <v>1181</v>
      </c>
      <c r="H464" t="s">
        <v>354</v>
      </c>
      <c r="I464">
        <v>1678819600.5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656.9980370353275</v>
      </c>
      <c r="AK464">
        <v>636.2192181818181</v>
      </c>
      <c r="AL464">
        <v>3.439150827185965</v>
      </c>
      <c r="AM464">
        <v>64.4803993804981</v>
      </c>
      <c r="AN464">
        <f>(AP464 - AO464 + BO464*1E3/(8.314*(BQ464+273.15)) * AR464/BN464 * AQ464) * BN464/(100*BB464) * 1000/(1000 - AP464)</f>
        <v>0</v>
      </c>
      <c r="AO464">
        <v>23.41168462243145</v>
      </c>
      <c r="AP464">
        <v>23.91940424242424</v>
      </c>
      <c r="AQ464">
        <v>5.63139188562749E-05</v>
      </c>
      <c r="AR464">
        <v>112.5684512557322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3.21</v>
      </c>
      <c r="BC464">
        <v>0.5</v>
      </c>
      <c r="BD464" t="s">
        <v>355</v>
      </c>
      <c r="BE464">
        <v>2</v>
      </c>
      <c r="BF464" t="b">
        <v>1</v>
      </c>
      <c r="BG464">
        <v>1678819600.5</v>
      </c>
      <c r="BH464">
        <v>597.6194074074074</v>
      </c>
      <c r="BI464">
        <v>626.300185185185</v>
      </c>
      <c r="BJ464">
        <v>23.91729259259259</v>
      </c>
      <c r="BK464">
        <v>23.41422592592593</v>
      </c>
      <c r="BL464">
        <v>601.7383703703704</v>
      </c>
      <c r="BM464">
        <v>24.04590740740741</v>
      </c>
      <c r="BN464">
        <v>500.0861851851852</v>
      </c>
      <c r="BO464">
        <v>90.91442592592593</v>
      </c>
      <c r="BP464">
        <v>0.1000297148148148</v>
      </c>
      <c r="BQ464">
        <v>27.11476666666667</v>
      </c>
      <c r="BR464">
        <v>27.49842962962963</v>
      </c>
      <c r="BS464">
        <v>999.9000000000001</v>
      </c>
      <c r="BT464">
        <v>0</v>
      </c>
      <c r="BU464">
        <v>0</v>
      </c>
      <c r="BV464">
        <v>10009.30481481481</v>
      </c>
      <c r="BW464">
        <v>0</v>
      </c>
      <c r="BX464">
        <v>6.976868888888888</v>
      </c>
      <c r="BY464">
        <v>-28.6807</v>
      </c>
      <c r="BZ464">
        <v>612.2631481481482</v>
      </c>
      <c r="CA464">
        <v>641.3159999999999</v>
      </c>
      <c r="CB464">
        <v>0.5030732962962964</v>
      </c>
      <c r="CC464">
        <v>626.300185185185</v>
      </c>
      <c r="CD464">
        <v>23.41422592592593</v>
      </c>
      <c r="CE464">
        <v>2.174425555555556</v>
      </c>
      <c r="CF464">
        <v>2.128690740740741</v>
      </c>
      <c r="CG464">
        <v>18.77512962962963</v>
      </c>
      <c r="CH464">
        <v>18.43550740740741</v>
      </c>
      <c r="CI464">
        <v>2000.007407407407</v>
      </c>
      <c r="CJ464">
        <v>0.9799971111111112</v>
      </c>
      <c r="CK464">
        <v>0.02000288888888889</v>
      </c>
      <c r="CL464">
        <v>0</v>
      </c>
      <c r="CM464">
        <v>2.303607407407407</v>
      </c>
      <c r="CN464">
        <v>0</v>
      </c>
      <c r="CO464">
        <v>6361.221481481482</v>
      </c>
      <c r="CP464">
        <v>16749.51481481481</v>
      </c>
      <c r="CQ464">
        <v>37.52296296296296</v>
      </c>
      <c r="CR464">
        <v>38.52525925925925</v>
      </c>
      <c r="CS464">
        <v>37.687</v>
      </c>
      <c r="CT464">
        <v>37.625</v>
      </c>
      <c r="CU464">
        <v>36.84466666666666</v>
      </c>
      <c r="CV464">
        <v>1959.997407407407</v>
      </c>
      <c r="CW464">
        <v>40.01</v>
      </c>
      <c r="CX464">
        <v>0</v>
      </c>
      <c r="CY464">
        <v>1678819613.1</v>
      </c>
      <c r="CZ464">
        <v>0</v>
      </c>
      <c r="DA464">
        <v>0</v>
      </c>
      <c r="DB464" t="s">
        <v>356</v>
      </c>
      <c r="DC464">
        <v>1678481775.6</v>
      </c>
      <c r="DD464">
        <v>1678481780.6</v>
      </c>
      <c r="DE464">
        <v>0</v>
      </c>
      <c r="DF464">
        <v>1.339</v>
      </c>
      <c r="DG464">
        <v>0.082</v>
      </c>
      <c r="DH464">
        <v>-1.99</v>
      </c>
      <c r="DI464">
        <v>-0.032</v>
      </c>
      <c r="DJ464">
        <v>420</v>
      </c>
      <c r="DK464">
        <v>29</v>
      </c>
      <c r="DL464">
        <v>0.33</v>
      </c>
      <c r="DM464">
        <v>0.22</v>
      </c>
      <c r="DN464">
        <v>-28.51804390243903</v>
      </c>
      <c r="DO464">
        <v>-2.895175609756128</v>
      </c>
      <c r="DP464">
        <v>0.301710962515193</v>
      </c>
      <c r="DQ464">
        <v>0</v>
      </c>
      <c r="DR464">
        <v>0.5055667804878048</v>
      </c>
      <c r="DS464">
        <v>-0.02833833449477128</v>
      </c>
      <c r="DT464">
        <v>0.005748172339491676</v>
      </c>
      <c r="DU464">
        <v>1</v>
      </c>
      <c r="DV464">
        <v>1</v>
      </c>
      <c r="DW464">
        <v>2</v>
      </c>
      <c r="DX464" t="s">
        <v>357</v>
      </c>
      <c r="DY464">
        <v>2.98176</v>
      </c>
      <c r="DZ464">
        <v>2.71556</v>
      </c>
      <c r="EA464">
        <v>0.126625</v>
      </c>
      <c r="EB464">
        <v>0.128816</v>
      </c>
      <c r="EC464">
        <v>0.107613</v>
      </c>
      <c r="ED464">
        <v>0.103852</v>
      </c>
      <c r="EE464">
        <v>27735.7</v>
      </c>
      <c r="EF464">
        <v>27757.7</v>
      </c>
      <c r="EG464">
        <v>29521.9</v>
      </c>
      <c r="EH464">
        <v>29471.4</v>
      </c>
      <c r="EI464">
        <v>34906.1</v>
      </c>
      <c r="EJ464">
        <v>35093.9</v>
      </c>
      <c r="EK464">
        <v>41592.9</v>
      </c>
      <c r="EL464">
        <v>41987.2</v>
      </c>
      <c r="EM464">
        <v>1.96022</v>
      </c>
      <c r="EN464">
        <v>1.8879</v>
      </c>
      <c r="EO464">
        <v>0.0962876</v>
      </c>
      <c r="EP464">
        <v>0</v>
      </c>
      <c r="EQ464">
        <v>25.9025</v>
      </c>
      <c r="ER464">
        <v>999.9</v>
      </c>
      <c r="ES464">
        <v>51.3</v>
      </c>
      <c r="ET464">
        <v>33</v>
      </c>
      <c r="EU464">
        <v>28.5088</v>
      </c>
      <c r="EV464">
        <v>62.9056</v>
      </c>
      <c r="EW464">
        <v>31.9752</v>
      </c>
      <c r="EX464">
        <v>1</v>
      </c>
      <c r="EY464">
        <v>0.0108994</v>
      </c>
      <c r="EZ464">
        <v>0.25847</v>
      </c>
      <c r="FA464">
        <v>20.3407</v>
      </c>
      <c r="FB464">
        <v>5.21849</v>
      </c>
      <c r="FC464">
        <v>12.0099</v>
      </c>
      <c r="FD464">
        <v>4.9887</v>
      </c>
      <c r="FE464">
        <v>3.28858</v>
      </c>
      <c r="FF464">
        <v>9999</v>
      </c>
      <c r="FG464">
        <v>9999</v>
      </c>
      <c r="FH464">
        <v>9999</v>
      </c>
      <c r="FI464">
        <v>999.9</v>
      </c>
      <c r="FJ464">
        <v>1.86752</v>
      </c>
      <c r="FK464">
        <v>1.86661</v>
      </c>
      <c r="FL464">
        <v>1.86605</v>
      </c>
      <c r="FM464">
        <v>1.866</v>
      </c>
      <c r="FN464">
        <v>1.86783</v>
      </c>
      <c r="FO464">
        <v>1.87027</v>
      </c>
      <c r="FP464">
        <v>1.86891</v>
      </c>
      <c r="FQ464">
        <v>1.87038</v>
      </c>
      <c r="FR464">
        <v>0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-4.198</v>
      </c>
      <c r="GF464">
        <v>-0.1286</v>
      </c>
      <c r="GG464">
        <v>-2.056217051124162</v>
      </c>
      <c r="GH464">
        <v>-0.003737517340571005</v>
      </c>
      <c r="GI464">
        <v>5.982085394622747E-07</v>
      </c>
      <c r="GJ464">
        <v>-1.391655459703326E-10</v>
      </c>
      <c r="GK464">
        <v>-0.1764639834609928</v>
      </c>
      <c r="GL464">
        <v>-0.02035982196881906</v>
      </c>
      <c r="GM464">
        <v>0.001568582532168705</v>
      </c>
      <c r="GN464">
        <v>-2.657820970413759E-05</v>
      </c>
      <c r="GO464">
        <v>3</v>
      </c>
      <c r="GP464">
        <v>2314</v>
      </c>
      <c r="GQ464">
        <v>1</v>
      </c>
      <c r="GR464">
        <v>27</v>
      </c>
      <c r="GS464">
        <v>5630.5</v>
      </c>
      <c r="GT464">
        <v>5630.5</v>
      </c>
      <c r="GU464">
        <v>1.52344</v>
      </c>
      <c r="GV464">
        <v>2.23389</v>
      </c>
      <c r="GW464">
        <v>1.39771</v>
      </c>
      <c r="GX464">
        <v>2.34741</v>
      </c>
      <c r="GY464">
        <v>1.49536</v>
      </c>
      <c r="GZ464">
        <v>2.41943</v>
      </c>
      <c r="HA464">
        <v>38.062</v>
      </c>
      <c r="HB464">
        <v>24.0612</v>
      </c>
      <c r="HC464">
        <v>18</v>
      </c>
      <c r="HD464">
        <v>532.265</v>
      </c>
      <c r="HE464">
        <v>441.074</v>
      </c>
      <c r="HF464">
        <v>25.227</v>
      </c>
      <c r="HG464">
        <v>27.6234</v>
      </c>
      <c r="HH464">
        <v>29.9993</v>
      </c>
      <c r="HI464">
        <v>27.7717</v>
      </c>
      <c r="HJ464">
        <v>27.7437</v>
      </c>
      <c r="HK464">
        <v>30.6077</v>
      </c>
      <c r="HL464">
        <v>25.1005</v>
      </c>
      <c r="HM464">
        <v>99.2591</v>
      </c>
      <c r="HN464">
        <v>25.2452</v>
      </c>
      <c r="HO464">
        <v>673.943</v>
      </c>
      <c r="HP464">
        <v>23.4361</v>
      </c>
      <c r="HQ464">
        <v>100.968</v>
      </c>
      <c r="HR464">
        <v>100.849</v>
      </c>
    </row>
    <row r="465" spans="1:226">
      <c r="A465">
        <v>449</v>
      </c>
      <c r="B465">
        <v>1678819613</v>
      </c>
      <c r="C465">
        <v>9293.900000095367</v>
      </c>
      <c r="D465" t="s">
        <v>1260</v>
      </c>
      <c r="E465" t="s">
        <v>1261</v>
      </c>
      <c r="F465">
        <v>5</v>
      </c>
      <c r="G465" t="s">
        <v>1181</v>
      </c>
      <c r="H465" t="s">
        <v>354</v>
      </c>
      <c r="I465">
        <v>1678819605.214286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674.2296312432188</v>
      </c>
      <c r="AK465">
        <v>653.2678060606062</v>
      </c>
      <c r="AL465">
        <v>3.413183681882594</v>
      </c>
      <c r="AM465">
        <v>64.4803993804981</v>
      </c>
      <c r="AN465">
        <f>(AP465 - AO465 + BO465*1E3/(8.314*(BQ465+273.15)) * AR465/BN465 * AQ465) * BN465/(100*BB465) * 1000/(1000 - AP465)</f>
        <v>0</v>
      </c>
      <c r="AO465">
        <v>23.41107196666362</v>
      </c>
      <c r="AP465">
        <v>23.92032666666666</v>
      </c>
      <c r="AQ465">
        <v>2.278064189706125E-05</v>
      </c>
      <c r="AR465">
        <v>112.5684512557322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3.21</v>
      </c>
      <c r="BC465">
        <v>0.5</v>
      </c>
      <c r="BD465" t="s">
        <v>355</v>
      </c>
      <c r="BE465">
        <v>2</v>
      </c>
      <c r="BF465" t="b">
        <v>1</v>
      </c>
      <c r="BG465">
        <v>1678819605.214286</v>
      </c>
      <c r="BH465">
        <v>613.3279642857142</v>
      </c>
      <c r="BI465">
        <v>642.1556428571429</v>
      </c>
      <c r="BJ465">
        <v>23.91803571428571</v>
      </c>
      <c r="BK465">
        <v>23.41287500000001</v>
      </c>
      <c r="BL465">
        <v>617.4966785714286</v>
      </c>
      <c r="BM465">
        <v>24.04664285714286</v>
      </c>
      <c r="BN465">
        <v>500.0757142857143</v>
      </c>
      <c r="BO465">
        <v>90.91383214285713</v>
      </c>
      <c r="BP465">
        <v>0.1000038964285714</v>
      </c>
      <c r="BQ465">
        <v>27.11371071428571</v>
      </c>
      <c r="BR465">
        <v>27.49036785714285</v>
      </c>
      <c r="BS465">
        <v>999.9000000000002</v>
      </c>
      <c r="BT465">
        <v>0</v>
      </c>
      <c r="BU465">
        <v>0</v>
      </c>
      <c r="BV465">
        <v>10006.09107142857</v>
      </c>
      <c r="BW465">
        <v>0</v>
      </c>
      <c r="BX465">
        <v>6.972046428571427</v>
      </c>
      <c r="BY465">
        <v>-28.82762857142857</v>
      </c>
      <c r="BZ465">
        <v>628.3570714285714</v>
      </c>
      <c r="CA465">
        <v>657.5507142857142</v>
      </c>
      <c r="CB465">
        <v>0.5051636428571429</v>
      </c>
      <c r="CC465">
        <v>642.1556428571429</v>
      </c>
      <c r="CD465">
        <v>23.41287500000001</v>
      </c>
      <c r="CE465">
        <v>2.174479285714285</v>
      </c>
      <c r="CF465">
        <v>2.128554285714286</v>
      </c>
      <c r="CG465">
        <v>18.775525</v>
      </c>
      <c r="CH465">
        <v>18.43448571428572</v>
      </c>
      <c r="CI465">
        <v>2000.023214285714</v>
      </c>
      <c r="CJ465">
        <v>0.9799971071428573</v>
      </c>
      <c r="CK465">
        <v>0.02000289285714285</v>
      </c>
      <c r="CL465">
        <v>0</v>
      </c>
      <c r="CM465">
        <v>2.334339285714286</v>
      </c>
      <c r="CN465">
        <v>0</v>
      </c>
      <c r="CO465">
        <v>6355.770714285715</v>
      </c>
      <c r="CP465">
        <v>16749.64285714286</v>
      </c>
      <c r="CQ465">
        <v>37.50442857142857</v>
      </c>
      <c r="CR465">
        <v>38.50664285714286</v>
      </c>
      <c r="CS465">
        <v>37.67592857142857</v>
      </c>
      <c r="CT465">
        <v>37.61825</v>
      </c>
      <c r="CU465">
        <v>36.8255</v>
      </c>
      <c r="CV465">
        <v>1960.013214285714</v>
      </c>
      <c r="CW465">
        <v>40.01</v>
      </c>
      <c r="CX465">
        <v>0</v>
      </c>
      <c r="CY465">
        <v>1678819617.9</v>
      </c>
      <c r="CZ465">
        <v>0</v>
      </c>
      <c r="DA465">
        <v>0</v>
      </c>
      <c r="DB465" t="s">
        <v>356</v>
      </c>
      <c r="DC465">
        <v>1678481775.6</v>
      </c>
      <c r="DD465">
        <v>1678481780.6</v>
      </c>
      <c r="DE465">
        <v>0</v>
      </c>
      <c r="DF465">
        <v>1.339</v>
      </c>
      <c r="DG465">
        <v>0.082</v>
      </c>
      <c r="DH465">
        <v>-1.99</v>
      </c>
      <c r="DI465">
        <v>-0.032</v>
      </c>
      <c r="DJ465">
        <v>420</v>
      </c>
      <c r="DK465">
        <v>29</v>
      </c>
      <c r="DL465">
        <v>0.33</v>
      </c>
      <c r="DM465">
        <v>0.22</v>
      </c>
      <c r="DN465">
        <v>-28.70080975609756</v>
      </c>
      <c r="DO465">
        <v>-1.996802090592353</v>
      </c>
      <c r="DP465">
        <v>0.2014703013941335</v>
      </c>
      <c r="DQ465">
        <v>0</v>
      </c>
      <c r="DR465">
        <v>0.5042115121951221</v>
      </c>
      <c r="DS465">
        <v>0.02175522648083561</v>
      </c>
      <c r="DT465">
        <v>0.002968260393234795</v>
      </c>
      <c r="DU465">
        <v>1</v>
      </c>
      <c r="DV465">
        <v>1</v>
      </c>
      <c r="DW465">
        <v>2</v>
      </c>
      <c r="DX465" t="s">
        <v>357</v>
      </c>
      <c r="DY465">
        <v>2.98189</v>
      </c>
      <c r="DZ465">
        <v>2.71553</v>
      </c>
      <c r="EA465">
        <v>0.128961</v>
      </c>
      <c r="EB465">
        <v>0.131109</v>
      </c>
      <c r="EC465">
        <v>0.107616</v>
      </c>
      <c r="ED465">
        <v>0.10385</v>
      </c>
      <c r="EE465">
        <v>27662.1</v>
      </c>
      <c r="EF465">
        <v>27684.8</v>
      </c>
      <c r="EG465">
        <v>29522.3</v>
      </c>
      <c r="EH465">
        <v>29471.6</v>
      </c>
      <c r="EI465">
        <v>34906.4</v>
      </c>
      <c r="EJ465">
        <v>35094.5</v>
      </c>
      <c r="EK465">
        <v>41593.4</v>
      </c>
      <c r="EL465">
        <v>41987.8</v>
      </c>
      <c r="EM465">
        <v>1.96047</v>
      </c>
      <c r="EN465">
        <v>1.8883</v>
      </c>
      <c r="EO465">
        <v>0.09705129999999999</v>
      </c>
      <c r="EP465">
        <v>0</v>
      </c>
      <c r="EQ465">
        <v>25.9036</v>
      </c>
      <c r="ER465">
        <v>999.9</v>
      </c>
      <c r="ES465">
        <v>51.3</v>
      </c>
      <c r="ET465">
        <v>33</v>
      </c>
      <c r="EU465">
        <v>28.505</v>
      </c>
      <c r="EV465">
        <v>62.8856</v>
      </c>
      <c r="EW465">
        <v>32.2596</v>
      </c>
      <c r="EX465">
        <v>1</v>
      </c>
      <c r="EY465">
        <v>0.0100152</v>
      </c>
      <c r="EZ465">
        <v>0.221699</v>
      </c>
      <c r="FA465">
        <v>20.3408</v>
      </c>
      <c r="FB465">
        <v>5.21909</v>
      </c>
      <c r="FC465">
        <v>12.0099</v>
      </c>
      <c r="FD465">
        <v>4.989</v>
      </c>
      <c r="FE465">
        <v>3.28865</v>
      </c>
      <c r="FF465">
        <v>9999</v>
      </c>
      <c r="FG465">
        <v>9999</v>
      </c>
      <c r="FH465">
        <v>9999</v>
      </c>
      <c r="FI465">
        <v>999.9</v>
      </c>
      <c r="FJ465">
        <v>1.86752</v>
      </c>
      <c r="FK465">
        <v>1.86661</v>
      </c>
      <c r="FL465">
        <v>1.86604</v>
      </c>
      <c r="FM465">
        <v>1.86597</v>
      </c>
      <c r="FN465">
        <v>1.86783</v>
      </c>
      <c r="FO465">
        <v>1.87027</v>
      </c>
      <c r="FP465">
        <v>1.8689</v>
      </c>
      <c r="FQ465">
        <v>1.87039</v>
      </c>
      <c r="FR465">
        <v>0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-4.25</v>
      </c>
      <c r="GF465">
        <v>-0.1285</v>
      </c>
      <c r="GG465">
        <v>-2.056217051124162</v>
      </c>
      <c r="GH465">
        <v>-0.003737517340571005</v>
      </c>
      <c r="GI465">
        <v>5.982085394622747E-07</v>
      </c>
      <c r="GJ465">
        <v>-1.391655459703326E-10</v>
      </c>
      <c r="GK465">
        <v>-0.1764639834609928</v>
      </c>
      <c r="GL465">
        <v>-0.02035982196881906</v>
      </c>
      <c r="GM465">
        <v>0.001568582532168705</v>
      </c>
      <c r="GN465">
        <v>-2.657820970413759E-05</v>
      </c>
      <c r="GO465">
        <v>3</v>
      </c>
      <c r="GP465">
        <v>2314</v>
      </c>
      <c r="GQ465">
        <v>1</v>
      </c>
      <c r="GR465">
        <v>27</v>
      </c>
      <c r="GS465">
        <v>5630.6</v>
      </c>
      <c r="GT465">
        <v>5630.5</v>
      </c>
      <c r="GU465">
        <v>1.5564</v>
      </c>
      <c r="GV465">
        <v>2.22168</v>
      </c>
      <c r="GW465">
        <v>1.39648</v>
      </c>
      <c r="GX465">
        <v>2.34863</v>
      </c>
      <c r="GY465">
        <v>1.49536</v>
      </c>
      <c r="GZ465">
        <v>2.53052</v>
      </c>
      <c r="HA465">
        <v>38.062</v>
      </c>
      <c r="HB465">
        <v>24.0787</v>
      </c>
      <c r="HC465">
        <v>18</v>
      </c>
      <c r="HD465">
        <v>532.349</v>
      </c>
      <c r="HE465">
        <v>441.247</v>
      </c>
      <c r="HF465">
        <v>25.2374</v>
      </c>
      <c r="HG465">
        <v>27.6136</v>
      </c>
      <c r="HH465">
        <v>29.9992</v>
      </c>
      <c r="HI465">
        <v>27.7623</v>
      </c>
      <c r="HJ465">
        <v>27.7344</v>
      </c>
      <c r="HK465">
        <v>31.1898</v>
      </c>
      <c r="HL465">
        <v>25.1005</v>
      </c>
      <c r="HM465">
        <v>99.2591</v>
      </c>
      <c r="HN465">
        <v>25.2565</v>
      </c>
      <c r="HO465">
        <v>687.346</v>
      </c>
      <c r="HP465">
        <v>23.4361</v>
      </c>
      <c r="HQ465">
        <v>100.969</v>
      </c>
      <c r="HR465">
        <v>100.85</v>
      </c>
    </row>
    <row r="466" spans="1:226">
      <c r="A466">
        <v>450</v>
      </c>
      <c r="B466">
        <v>1678819618</v>
      </c>
      <c r="C466">
        <v>9298.900000095367</v>
      </c>
      <c r="D466" t="s">
        <v>1262</v>
      </c>
      <c r="E466" t="s">
        <v>1263</v>
      </c>
      <c r="F466">
        <v>5</v>
      </c>
      <c r="G466" t="s">
        <v>1181</v>
      </c>
      <c r="H466" t="s">
        <v>354</v>
      </c>
      <c r="I466">
        <v>1678819610.5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691.3427366185198</v>
      </c>
      <c r="AK466">
        <v>670.2964121212121</v>
      </c>
      <c r="AL466">
        <v>3.402473257942709</v>
      </c>
      <c r="AM466">
        <v>64.4803993804981</v>
      </c>
      <c r="AN466">
        <f>(AP466 - AO466 + BO466*1E3/(8.314*(BQ466+273.15)) * AR466/BN466 * AQ466) * BN466/(100*BB466) * 1000/(1000 - AP466)</f>
        <v>0</v>
      </c>
      <c r="AO466">
        <v>23.40950406535815</v>
      </c>
      <c r="AP466">
        <v>23.92251515151515</v>
      </c>
      <c r="AQ466">
        <v>3.934548408132811E-05</v>
      </c>
      <c r="AR466">
        <v>112.5684512557322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3.21</v>
      </c>
      <c r="BC466">
        <v>0.5</v>
      </c>
      <c r="BD466" t="s">
        <v>355</v>
      </c>
      <c r="BE466">
        <v>2</v>
      </c>
      <c r="BF466" t="b">
        <v>1</v>
      </c>
      <c r="BG466">
        <v>1678819610.5</v>
      </c>
      <c r="BH466">
        <v>630.9544074074074</v>
      </c>
      <c r="BI466">
        <v>659.9095555555556</v>
      </c>
      <c r="BJ466">
        <v>23.91987407407407</v>
      </c>
      <c r="BK466">
        <v>23.41116296296296</v>
      </c>
      <c r="BL466">
        <v>635.1788148148147</v>
      </c>
      <c r="BM466">
        <v>24.04845925925926</v>
      </c>
      <c r="BN466">
        <v>500.0672222222223</v>
      </c>
      <c r="BO466">
        <v>90.91288148148149</v>
      </c>
      <c r="BP466">
        <v>0.1000342111111111</v>
      </c>
      <c r="BQ466">
        <v>27.11477777777777</v>
      </c>
      <c r="BR466">
        <v>27.48860740740741</v>
      </c>
      <c r="BS466">
        <v>999.9000000000001</v>
      </c>
      <c r="BT466">
        <v>0</v>
      </c>
      <c r="BU466">
        <v>0</v>
      </c>
      <c r="BV466">
        <v>9992.473703703703</v>
      </c>
      <c r="BW466">
        <v>0</v>
      </c>
      <c r="BX466">
        <v>7.05514111111111</v>
      </c>
      <c r="BY466">
        <v>-28.95513333333334</v>
      </c>
      <c r="BZ466">
        <v>646.4165555555555</v>
      </c>
      <c r="CA466">
        <v>675.729</v>
      </c>
      <c r="CB466">
        <v>0.5087165185185186</v>
      </c>
      <c r="CC466">
        <v>659.9095555555556</v>
      </c>
      <c r="CD466">
        <v>23.41116296296296</v>
      </c>
      <c r="CE466">
        <v>2.174624074074074</v>
      </c>
      <c r="CF466">
        <v>2.128375555555555</v>
      </c>
      <c r="CG466">
        <v>18.77659259259259</v>
      </c>
      <c r="CH466">
        <v>18.43315185185185</v>
      </c>
      <c r="CI466">
        <v>2000.017407407408</v>
      </c>
      <c r="CJ466">
        <v>0.979996888888889</v>
      </c>
      <c r="CK466">
        <v>0.02000311111111111</v>
      </c>
      <c r="CL466">
        <v>0</v>
      </c>
      <c r="CM466">
        <v>2.341948148148148</v>
      </c>
      <c r="CN466">
        <v>0</v>
      </c>
      <c r="CO466">
        <v>6349.752962962963</v>
      </c>
      <c r="CP466">
        <v>16749.59259259259</v>
      </c>
      <c r="CQ466">
        <v>37.5</v>
      </c>
      <c r="CR466">
        <v>38.5</v>
      </c>
      <c r="CS466">
        <v>37.66403703703703</v>
      </c>
      <c r="CT466">
        <v>37.597</v>
      </c>
      <c r="CU466">
        <v>36.81666666666667</v>
      </c>
      <c r="CV466">
        <v>1960.007407407407</v>
      </c>
      <c r="CW466">
        <v>40.01</v>
      </c>
      <c r="CX466">
        <v>0</v>
      </c>
      <c r="CY466">
        <v>1678819623.3</v>
      </c>
      <c r="CZ466">
        <v>0</v>
      </c>
      <c r="DA466">
        <v>0</v>
      </c>
      <c r="DB466" t="s">
        <v>356</v>
      </c>
      <c r="DC466">
        <v>1678481775.6</v>
      </c>
      <c r="DD466">
        <v>1678481780.6</v>
      </c>
      <c r="DE466">
        <v>0</v>
      </c>
      <c r="DF466">
        <v>1.339</v>
      </c>
      <c r="DG466">
        <v>0.082</v>
      </c>
      <c r="DH466">
        <v>-1.99</v>
      </c>
      <c r="DI466">
        <v>-0.032</v>
      </c>
      <c r="DJ466">
        <v>420</v>
      </c>
      <c r="DK466">
        <v>29</v>
      </c>
      <c r="DL466">
        <v>0.33</v>
      </c>
      <c r="DM466">
        <v>0.22</v>
      </c>
      <c r="DN466">
        <v>-28.8697575</v>
      </c>
      <c r="DO466">
        <v>-1.495698686679185</v>
      </c>
      <c r="DP466">
        <v>0.150091446937359</v>
      </c>
      <c r="DQ466">
        <v>0</v>
      </c>
      <c r="DR466">
        <v>0.5063450749999999</v>
      </c>
      <c r="DS466">
        <v>0.03858975984990749</v>
      </c>
      <c r="DT466">
        <v>0.003827576938400454</v>
      </c>
      <c r="DU466">
        <v>1</v>
      </c>
      <c r="DV466">
        <v>1</v>
      </c>
      <c r="DW466">
        <v>2</v>
      </c>
      <c r="DX466" t="s">
        <v>357</v>
      </c>
      <c r="DY466">
        <v>2.98174</v>
      </c>
      <c r="DZ466">
        <v>2.71564</v>
      </c>
      <c r="EA466">
        <v>0.131267</v>
      </c>
      <c r="EB466">
        <v>0.133343</v>
      </c>
      <c r="EC466">
        <v>0.107625</v>
      </c>
      <c r="ED466">
        <v>0.103844</v>
      </c>
      <c r="EE466">
        <v>27589.1</v>
      </c>
      <c r="EF466">
        <v>27614.3</v>
      </c>
      <c r="EG466">
        <v>29522.5</v>
      </c>
      <c r="EH466">
        <v>29472.2</v>
      </c>
      <c r="EI466">
        <v>34906.6</v>
      </c>
      <c r="EJ466">
        <v>35095.4</v>
      </c>
      <c r="EK466">
        <v>41594.1</v>
      </c>
      <c r="EL466">
        <v>41988.5</v>
      </c>
      <c r="EM466">
        <v>1.96045</v>
      </c>
      <c r="EN466">
        <v>1.88838</v>
      </c>
      <c r="EO466">
        <v>0.0974834</v>
      </c>
      <c r="EP466">
        <v>0</v>
      </c>
      <c r="EQ466">
        <v>25.9057</v>
      </c>
      <c r="ER466">
        <v>999.9</v>
      </c>
      <c r="ES466">
        <v>51.3</v>
      </c>
      <c r="ET466">
        <v>33</v>
      </c>
      <c r="EU466">
        <v>28.5077</v>
      </c>
      <c r="EV466">
        <v>63.0456</v>
      </c>
      <c r="EW466">
        <v>31.9992</v>
      </c>
      <c r="EX466">
        <v>1</v>
      </c>
      <c r="EY466">
        <v>0.0090498</v>
      </c>
      <c r="EZ466">
        <v>0.195509</v>
      </c>
      <c r="FA466">
        <v>20.3406</v>
      </c>
      <c r="FB466">
        <v>5.21804</v>
      </c>
      <c r="FC466">
        <v>12.0099</v>
      </c>
      <c r="FD466">
        <v>4.98865</v>
      </c>
      <c r="FE466">
        <v>3.28858</v>
      </c>
      <c r="FF466">
        <v>9999</v>
      </c>
      <c r="FG466">
        <v>9999</v>
      </c>
      <c r="FH466">
        <v>9999</v>
      </c>
      <c r="FI466">
        <v>999.9</v>
      </c>
      <c r="FJ466">
        <v>1.86752</v>
      </c>
      <c r="FK466">
        <v>1.86661</v>
      </c>
      <c r="FL466">
        <v>1.86605</v>
      </c>
      <c r="FM466">
        <v>1.866</v>
      </c>
      <c r="FN466">
        <v>1.86783</v>
      </c>
      <c r="FO466">
        <v>1.87027</v>
      </c>
      <c r="FP466">
        <v>1.8689</v>
      </c>
      <c r="FQ466">
        <v>1.87041</v>
      </c>
      <c r="FR466">
        <v>0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-4.303</v>
      </c>
      <c r="GF466">
        <v>-0.1286</v>
      </c>
      <c r="GG466">
        <v>-2.056217051124162</v>
      </c>
      <c r="GH466">
        <v>-0.003737517340571005</v>
      </c>
      <c r="GI466">
        <v>5.982085394622747E-07</v>
      </c>
      <c r="GJ466">
        <v>-1.391655459703326E-10</v>
      </c>
      <c r="GK466">
        <v>-0.1764639834609928</v>
      </c>
      <c r="GL466">
        <v>-0.02035982196881906</v>
      </c>
      <c r="GM466">
        <v>0.001568582532168705</v>
      </c>
      <c r="GN466">
        <v>-2.657820970413759E-05</v>
      </c>
      <c r="GO466">
        <v>3</v>
      </c>
      <c r="GP466">
        <v>2314</v>
      </c>
      <c r="GQ466">
        <v>1</v>
      </c>
      <c r="GR466">
        <v>27</v>
      </c>
      <c r="GS466">
        <v>5630.7</v>
      </c>
      <c r="GT466">
        <v>5630.6</v>
      </c>
      <c r="GU466">
        <v>1.58447</v>
      </c>
      <c r="GV466">
        <v>2.23022</v>
      </c>
      <c r="GW466">
        <v>1.39771</v>
      </c>
      <c r="GX466">
        <v>2.34741</v>
      </c>
      <c r="GY466">
        <v>1.49536</v>
      </c>
      <c r="GZ466">
        <v>2.39258</v>
      </c>
      <c r="HA466">
        <v>38.062</v>
      </c>
      <c r="HB466">
        <v>24.0612</v>
      </c>
      <c r="HC466">
        <v>18</v>
      </c>
      <c r="HD466">
        <v>532.247</v>
      </c>
      <c r="HE466">
        <v>441.222</v>
      </c>
      <c r="HF466">
        <v>25.2513</v>
      </c>
      <c r="HG466">
        <v>27.6036</v>
      </c>
      <c r="HH466">
        <v>29.9992</v>
      </c>
      <c r="HI466">
        <v>27.7529</v>
      </c>
      <c r="HJ466">
        <v>27.725</v>
      </c>
      <c r="HK466">
        <v>31.8354</v>
      </c>
      <c r="HL466">
        <v>25.1005</v>
      </c>
      <c r="HM466">
        <v>99.2591</v>
      </c>
      <c r="HN466">
        <v>25.2579</v>
      </c>
      <c r="HO466">
        <v>707.399</v>
      </c>
      <c r="HP466">
        <v>23.4361</v>
      </c>
      <c r="HQ466">
        <v>100.971</v>
      </c>
      <c r="HR466">
        <v>100.852</v>
      </c>
    </row>
    <row r="467" spans="1:226">
      <c r="A467">
        <v>451</v>
      </c>
      <c r="B467">
        <v>1678819623</v>
      </c>
      <c r="C467">
        <v>9303.900000095367</v>
      </c>
      <c r="D467" t="s">
        <v>1264</v>
      </c>
      <c r="E467" t="s">
        <v>1265</v>
      </c>
      <c r="F467">
        <v>5</v>
      </c>
      <c r="G467" t="s">
        <v>1181</v>
      </c>
      <c r="H467" t="s">
        <v>354</v>
      </c>
      <c r="I467">
        <v>1678819615.214286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708.5463032629763</v>
      </c>
      <c r="AK467">
        <v>687.4087818181815</v>
      </c>
      <c r="AL467">
        <v>3.419459781456781</v>
      </c>
      <c r="AM467">
        <v>64.4803993804981</v>
      </c>
      <c r="AN467">
        <f>(AP467 - AO467 + BO467*1E3/(8.314*(BQ467+273.15)) * AR467/BN467 * AQ467) * BN467/(100*BB467) * 1000/(1000 - AP467)</f>
        <v>0</v>
      </c>
      <c r="AO467">
        <v>23.40837762562827</v>
      </c>
      <c r="AP467">
        <v>23.92636060606059</v>
      </c>
      <c r="AQ467">
        <v>5.751955107904905E-05</v>
      </c>
      <c r="AR467">
        <v>112.5684512557322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3.21</v>
      </c>
      <c r="BC467">
        <v>0.5</v>
      </c>
      <c r="BD467" t="s">
        <v>355</v>
      </c>
      <c r="BE467">
        <v>2</v>
      </c>
      <c r="BF467" t="b">
        <v>1</v>
      </c>
      <c r="BG467">
        <v>1678819615.214286</v>
      </c>
      <c r="BH467">
        <v>646.6749285714286</v>
      </c>
      <c r="BI467">
        <v>675.7227499999999</v>
      </c>
      <c r="BJ467">
        <v>23.92182857142857</v>
      </c>
      <c r="BK467">
        <v>23.41001428571429</v>
      </c>
      <c r="BL467">
        <v>650.9489285714286</v>
      </c>
      <c r="BM467">
        <v>24.05038571428571</v>
      </c>
      <c r="BN467">
        <v>500.0548571428571</v>
      </c>
      <c r="BO467">
        <v>90.91225714285713</v>
      </c>
      <c r="BP467">
        <v>0.0999195214285714</v>
      </c>
      <c r="BQ467">
        <v>27.11633928571429</v>
      </c>
      <c r="BR467">
        <v>27.49280714285715</v>
      </c>
      <c r="BS467">
        <v>999.9000000000002</v>
      </c>
      <c r="BT467">
        <v>0</v>
      </c>
      <c r="BU467">
        <v>0</v>
      </c>
      <c r="BV467">
        <v>10000.71035714286</v>
      </c>
      <c r="BW467">
        <v>0</v>
      </c>
      <c r="BX467">
        <v>6.851047142857142</v>
      </c>
      <c r="BY467">
        <v>-29.04775</v>
      </c>
      <c r="BZ467">
        <v>662.5237499999999</v>
      </c>
      <c r="CA467">
        <v>691.9205357142857</v>
      </c>
      <c r="CB467">
        <v>0.5118085</v>
      </c>
      <c r="CC467">
        <v>675.7227499999999</v>
      </c>
      <c r="CD467">
        <v>23.41001428571429</v>
      </c>
      <c r="CE467">
        <v>2.174786428571429</v>
      </c>
      <c r="CF467">
        <v>2.128256428571428</v>
      </c>
      <c r="CG467">
        <v>18.77778214285714</v>
      </c>
      <c r="CH467">
        <v>18.43226428571429</v>
      </c>
      <c r="CI467">
        <v>2000.001071428571</v>
      </c>
      <c r="CJ467">
        <v>0.9799966785714288</v>
      </c>
      <c r="CK467">
        <v>0.02000332142857143</v>
      </c>
      <c r="CL467">
        <v>0</v>
      </c>
      <c r="CM467">
        <v>2.295507142857143</v>
      </c>
      <c r="CN467">
        <v>0</v>
      </c>
      <c r="CO467">
        <v>6344.451071428573</v>
      </c>
      <c r="CP467">
        <v>16749.45357142857</v>
      </c>
      <c r="CQ467">
        <v>37.5</v>
      </c>
      <c r="CR467">
        <v>38.5</v>
      </c>
      <c r="CS467">
        <v>37.64492857142857</v>
      </c>
      <c r="CT467">
        <v>37.57774999999999</v>
      </c>
      <c r="CU467">
        <v>36.812</v>
      </c>
      <c r="CV467">
        <v>1959.991071428571</v>
      </c>
      <c r="CW467">
        <v>40.01</v>
      </c>
      <c r="CX467">
        <v>0</v>
      </c>
      <c r="CY467">
        <v>1678819628.1</v>
      </c>
      <c r="CZ467">
        <v>0</v>
      </c>
      <c r="DA467">
        <v>0</v>
      </c>
      <c r="DB467" t="s">
        <v>356</v>
      </c>
      <c r="DC467">
        <v>1678481775.6</v>
      </c>
      <c r="DD467">
        <v>1678481780.6</v>
      </c>
      <c r="DE467">
        <v>0</v>
      </c>
      <c r="DF467">
        <v>1.339</v>
      </c>
      <c r="DG467">
        <v>0.082</v>
      </c>
      <c r="DH467">
        <v>-1.99</v>
      </c>
      <c r="DI467">
        <v>-0.032</v>
      </c>
      <c r="DJ467">
        <v>420</v>
      </c>
      <c r="DK467">
        <v>29</v>
      </c>
      <c r="DL467">
        <v>0.33</v>
      </c>
      <c r="DM467">
        <v>0.22</v>
      </c>
      <c r="DN467">
        <v>-28.9895</v>
      </c>
      <c r="DO467">
        <v>-1.149482926829299</v>
      </c>
      <c r="DP467">
        <v>0.1197914346056429</v>
      </c>
      <c r="DQ467">
        <v>0</v>
      </c>
      <c r="DR467">
        <v>0.5101580243902438</v>
      </c>
      <c r="DS467">
        <v>0.03940459233449497</v>
      </c>
      <c r="DT467">
        <v>0.003981618689634788</v>
      </c>
      <c r="DU467">
        <v>1</v>
      </c>
      <c r="DV467">
        <v>1</v>
      </c>
      <c r="DW467">
        <v>2</v>
      </c>
      <c r="DX467" t="s">
        <v>357</v>
      </c>
      <c r="DY467">
        <v>2.98188</v>
      </c>
      <c r="DZ467">
        <v>2.71575</v>
      </c>
      <c r="EA467">
        <v>0.133546</v>
      </c>
      <c r="EB467">
        <v>0.135572</v>
      </c>
      <c r="EC467">
        <v>0.107636</v>
      </c>
      <c r="ED467">
        <v>0.103842</v>
      </c>
      <c r="EE467">
        <v>27517.1</v>
      </c>
      <c r="EF467">
        <v>27543.6</v>
      </c>
      <c r="EG467">
        <v>29522.9</v>
      </c>
      <c r="EH467">
        <v>29472.5</v>
      </c>
      <c r="EI467">
        <v>34906.6</v>
      </c>
      <c r="EJ467">
        <v>35096</v>
      </c>
      <c r="EK467">
        <v>41594.6</v>
      </c>
      <c r="EL467">
        <v>41989.1</v>
      </c>
      <c r="EM467">
        <v>1.96073</v>
      </c>
      <c r="EN467">
        <v>1.88895</v>
      </c>
      <c r="EO467">
        <v>0.0971109</v>
      </c>
      <c r="EP467">
        <v>0</v>
      </c>
      <c r="EQ467">
        <v>25.9074</v>
      </c>
      <c r="ER467">
        <v>999.9</v>
      </c>
      <c r="ES467">
        <v>51.3</v>
      </c>
      <c r="ET467">
        <v>33</v>
      </c>
      <c r="EU467">
        <v>28.5074</v>
      </c>
      <c r="EV467">
        <v>62.7256</v>
      </c>
      <c r="EW467">
        <v>32.1514</v>
      </c>
      <c r="EX467">
        <v>1</v>
      </c>
      <c r="EY467">
        <v>0.00855437</v>
      </c>
      <c r="EZ467">
        <v>0.220447</v>
      </c>
      <c r="FA467">
        <v>20.3407</v>
      </c>
      <c r="FB467">
        <v>5.21804</v>
      </c>
      <c r="FC467">
        <v>12.0099</v>
      </c>
      <c r="FD467">
        <v>4.98815</v>
      </c>
      <c r="FE467">
        <v>3.2885</v>
      </c>
      <c r="FF467">
        <v>9999</v>
      </c>
      <c r="FG467">
        <v>9999</v>
      </c>
      <c r="FH467">
        <v>9999</v>
      </c>
      <c r="FI467">
        <v>999.9</v>
      </c>
      <c r="FJ467">
        <v>1.86752</v>
      </c>
      <c r="FK467">
        <v>1.86661</v>
      </c>
      <c r="FL467">
        <v>1.86604</v>
      </c>
      <c r="FM467">
        <v>1.86598</v>
      </c>
      <c r="FN467">
        <v>1.86783</v>
      </c>
      <c r="FO467">
        <v>1.87027</v>
      </c>
      <c r="FP467">
        <v>1.86891</v>
      </c>
      <c r="FQ467">
        <v>1.87041</v>
      </c>
      <c r="FR467">
        <v>0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-4.356</v>
      </c>
      <c r="GF467">
        <v>-0.1286</v>
      </c>
      <c r="GG467">
        <v>-2.056217051124162</v>
      </c>
      <c r="GH467">
        <v>-0.003737517340571005</v>
      </c>
      <c r="GI467">
        <v>5.982085394622747E-07</v>
      </c>
      <c r="GJ467">
        <v>-1.391655459703326E-10</v>
      </c>
      <c r="GK467">
        <v>-0.1764639834609928</v>
      </c>
      <c r="GL467">
        <v>-0.02035982196881906</v>
      </c>
      <c r="GM467">
        <v>0.001568582532168705</v>
      </c>
      <c r="GN467">
        <v>-2.657820970413759E-05</v>
      </c>
      <c r="GO467">
        <v>3</v>
      </c>
      <c r="GP467">
        <v>2314</v>
      </c>
      <c r="GQ467">
        <v>1</v>
      </c>
      <c r="GR467">
        <v>27</v>
      </c>
      <c r="GS467">
        <v>5630.8</v>
      </c>
      <c r="GT467">
        <v>5630.7</v>
      </c>
      <c r="GU467">
        <v>1.61743</v>
      </c>
      <c r="GV467">
        <v>2.2229</v>
      </c>
      <c r="GW467">
        <v>1.39648</v>
      </c>
      <c r="GX467">
        <v>2.34741</v>
      </c>
      <c r="GY467">
        <v>1.49536</v>
      </c>
      <c r="GZ467">
        <v>2.55371</v>
      </c>
      <c r="HA467">
        <v>38.0377</v>
      </c>
      <c r="HB467">
        <v>24.07</v>
      </c>
      <c r="HC467">
        <v>18</v>
      </c>
      <c r="HD467">
        <v>532.347</v>
      </c>
      <c r="HE467">
        <v>441.498</v>
      </c>
      <c r="HF467">
        <v>25.259</v>
      </c>
      <c r="HG467">
        <v>27.5936</v>
      </c>
      <c r="HH467">
        <v>29.9994</v>
      </c>
      <c r="HI467">
        <v>27.7435</v>
      </c>
      <c r="HJ467">
        <v>27.7151</v>
      </c>
      <c r="HK467">
        <v>32.4184</v>
      </c>
      <c r="HL467">
        <v>25.1005</v>
      </c>
      <c r="HM467">
        <v>99.2591</v>
      </c>
      <c r="HN467">
        <v>25.2587</v>
      </c>
      <c r="HO467">
        <v>720.818</v>
      </c>
      <c r="HP467">
        <v>23.4361</v>
      </c>
      <c r="HQ467">
        <v>100.972</v>
      </c>
      <c r="HR467">
        <v>100.853</v>
      </c>
    </row>
    <row r="468" spans="1:226">
      <c r="A468">
        <v>452</v>
      </c>
      <c r="B468">
        <v>1678819628</v>
      </c>
      <c r="C468">
        <v>9308.900000095367</v>
      </c>
      <c r="D468" t="s">
        <v>1266</v>
      </c>
      <c r="E468" t="s">
        <v>1267</v>
      </c>
      <c r="F468">
        <v>5</v>
      </c>
      <c r="G468" t="s">
        <v>1181</v>
      </c>
      <c r="H468" t="s">
        <v>354</v>
      </c>
      <c r="I468">
        <v>1678819620.5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725.671497775833</v>
      </c>
      <c r="AK468">
        <v>704.3128727272727</v>
      </c>
      <c r="AL468">
        <v>3.391983887238506</v>
      </c>
      <c r="AM468">
        <v>64.4803993804981</v>
      </c>
      <c r="AN468">
        <f>(AP468 - AO468 + BO468*1E3/(8.314*(BQ468+273.15)) * AR468/BN468 * AQ468) * BN468/(100*BB468) * 1000/(1000 - AP468)</f>
        <v>0</v>
      </c>
      <c r="AO468">
        <v>23.40619733838473</v>
      </c>
      <c r="AP468">
        <v>23.92355333333332</v>
      </c>
      <c r="AQ468">
        <v>1.919046135367947E-05</v>
      </c>
      <c r="AR468">
        <v>112.5684512557322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3.21</v>
      </c>
      <c r="BC468">
        <v>0.5</v>
      </c>
      <c r="BD468" t="s">
        <v>355</v>
      </c>
      <c r="BE468">
        <v>2</v>
      </c>
      <c r="BF468" t="b">
        <v>1</v>
      </c>
      <c r="BG468">
        <v>1678819620.5</v>
      </c>
      <c r="BH468">
        <v>664.2441111111111</v>
      </c>
      <c r="BI468">
        <v>693.4308888888889</v>
      </c>
      <c r="BJ468">
        <v>23.92319999999999</v>
      </c>
      <c r="BK468">
        <v>23.4083962962963</v>
      </c>
      <c r="BL468">
        <v>668.5732962962962</v>
      </c>
      <c r="BM468">
        <v>24.05173703703704</v>
      </c>
      <c r="BN468">
        <v>500.0711851851852</v>
      </c>
      <c r="BO468">
        <v>90.91136666666668</v>
      </c>
      <c r="BP468">
        <v>0.1000017111111111</v>
      </c>
      <c r="BQ468">
        <v>27.11821481481482</v>
      </c>
      <c r="BR468">
        <v>27.49546296296296</v>
      </c>
      <c r="BS468">
        <v>999.9000000000001</v>
      </c>
      <c r="BT468">
        <v>0</v>
      </c>
      <c r="BU468">
        <v>0</v>
      </c>
      <c r="BV468">
        <v>9997.754814814814</v>
      </c>
      <c r="BW468">
        <v>0</v>
      </c>
      <c r="BX468">
        <v>6.84639074074074</v>
      </c>
      <c r="BY468">
        <v>-29.18671481481482</v>
      </c>
      <c r="BZ468">
        <v>680.5244074074074</v>
      </c>
      <c r="CA468">
        <v>710.0520370370369</v>
      </c>
      <c r="CB468">
        <v>0.5147877407407407</v>
      </c>
      <c r="CC468">
        <v>693.4308888888889</v>
      </c>
      <c r="CD468">
        <v>23.4083962962963</v>
      </c>
      <c r="CE468">
        <v>2.174889259259259</v>
      </c>
      <c r="CF468">
        <v>2.128088518518518</v>
      </c>
      <c r="CG468">
        <v>18.77854074074074</v>
      </c>
      <c r="CH468">
        <v>18.43100740740741</v>
      </c>
      <c r="CI468">
        <v>2000</v>
      </c>
      <c r="CJ468">
        <v>0.9799966666666668</v>
      </c>
      <c r="CK468">
        <v>0.02000333333333333</v>
      </c>
      <c r="CL468">
        <v>0</v>
      </c>
      <c r="CM468">
        <v>2.302444444444445</v>
      </c>
      <c r="CN468">
        <v>0</v>
      </c>
      <c r="CO468">
        <v>6338.602222222222</v>
      </c>
      <c r="CP468">
        <v>16749.44444444444</v>
      </c>
      <c r="CQ468">
        <v>37.49533333333333</v>
      </c>
      <c r="CR468">
        <v>38.48833333333333</v>
      </c>
      <c r="CS468">
        <v>37.63418518518519</v>
      </c>
      <c r="CT468">
        <v>37.56666666666667</v>
      </c>
      <c r="CU468">
        <v>36.812</v>
      </c>
      <c r="CV468">
        <v>1959.99</v>
      </c>
      <c r="CW468">
        <v>40.01</v>
      </c>
      <c r="CX468">
        <v>0</v>
      </c>
      <c r="CY468">
        <v>1678819632.9</v>
      </c>
      <c r="CZ468">
        <v>0</v>
      </c>
      <c r="DA468">
        <v>0</v>
      </c>
      <c r="DB468" t="s">
        <v>356</v>
      </c>
      <c r="DC468">
        <v>1678481775.6</v>
      </c>
      <c r="DD468">
        <v>1678481780.6</v>
      </c>
      <c r="DE468">
        <v>0</v>
      </c>
      <c r="DF468">
        <v>1.339</v>
      </c>
      <c r="DG468">
        <v>0.082</v>
      </c>
      <c r="DH468">
        <v>-1.99</v>
      </c>
      <c r="DI468">
        <v>-0.032</v>
      </c>
      <c r="DJ468">
        <v>420</v>
      </c>
      <c r="DK468">
        <v>29</v>
      </c>
      <c r="DL468">
        <v>0.33</v>
      </c>
      <c r="DM468">
        <v>0.22</v>
      </c>
      <c r="DN468">
        <v>-29.1191</v>
      </c>
      <c r="DO468">
        <v>-1.557763066202074</v>
      </c>
      <c r="DP468">
        <v>0.1673334599811654</v>
      </c>
      <c r="DQ468">
        <v>0</v>
      </c>
      <c r="DR468">
        <v>0.5130223902439024</v>
      </c>
      <c r="DS468">
        <v>0.03617090592334493</v>
      </c>
      <c r="DT468">
        <v>0.003738596396836839</v>
      </c>
      <c r="DU468">
        <v>1</v>
      </c>
      <c r="DV468">
        <v>1</v>
      </c>
      <c r="DW468">
        <v>2</v>
      </c>
      <c r="DX468" t="s">
        <v>357</v>
      </c>
      <c r="DY468">
        <v>2.98158</v>
      </c>
      <c r="DZ468">
        <v>2.71548</v>
      </c>
      <c r="EA468">
        <v>0.135787</v>
      </c>
      <c r="EB468">
        <v>0.137785</v>
      </c>
      <c r="EC468">
        <v>0.107631</v>
      </c>
      <c r="ED468">
        <v>0.103842</v>
      </c>
      <c r="EE468">
        <v>27446.3</v>
      </c>
      <c r="EF468">
        <v>27473.4</v>
      </c>
      <c r="EG468">
        <v>29523.2</v>
      </c>
      <c r="EH468">
        <v>29472.8</v>
      </c>
      <c r="EI468">
        <v>34907.6</v>
      </c>
      <c r="EJ468">
        <v>35096.6</v>
      </c>
      <c r="EK468">
        <v>41595.5</v>
      </c>
      <c r="EL468">
        <v>41989.8</v>
      </c>
      <c r="EM468">
        <v>1.9606</v>
      </c>
      <c r="EN468">
        <v>1.88867</v>
      </c>
      <c r="EO468">
        <v>0.09670479999999999</v>
      </c>
      <c r="EP468">
        <v>0</v>
      </c>
      <c r="EQ468">
        <v>25.9096</v>
      </c>
      <c r="ER468">
        <v>999.9</v>
      </c>
      <c r="ES468">
        <v>51.3</v>
      </c>
      <c r="ET468">
        <v>33</v>
      </c>
      <c r="EU468">
        <v>28.5066</v>
      </c>
      <c r="EV468">
        <v>62.6756</v>
      </c>
      <c r="EW468">
        <v>32.512</v>
      </c>
      <c r="EX468">
        <v>1</v>
      </c>
      <c r="EY468">
        <v>0.00787856</v>
      </c>
      <c r="EZ468">
        <v>0.230923</v>
      </c>
      <c r="FA468">
        <v>20.341</v>
      </c>
      <c r="FB468">
        <v>5.21759</v>
      </c>
      <c r="FC468">
        <v>12.0099</v>
      </c>
      <c r="FD468">
        <v>4.9887</v>
      </c>
      <c r="FE468">
        <v>3.28848</v>
      </c>
      <c r="FF468">
        <v>9999</v>
      </c>
      <c r="FG468">
        <v>9999</v>
      </c>
      <c r="FH468">
        <v>9999</v>
      </c>
      <c r="FI468">
        <v>999.9</v>
      </c>
      <c r="FJ468">
        <v>1.86752</v>
      </c>
      <c r="FK468">
        <v>1.86661</v>
      </c>
      <c r="FL468">
        <v>1.86607</v>
      </c>
      <c r="FM468">
        <v>1.866</v>
      </c>
      <c r="FN468">
        <v>1.86783</v>
      </c>
      <c r="FO468">
        <v>1.87027</v>
      </c>
      <c r="FP468">
        <v>1.8689</v>
      </c>
      <c r="FQ468">
        <v>1.8704</v>
      </c>
      <c r="FR468">
        <v>0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-4.407</v>
      </c>
      <c r="GF468">
        <v>-0.1286</v>
      </c>
      <c r="GG468">
        <v>-2.056217051124162</v>
      </c>
      <c r="GH468">
        <v>-0.003737517340571005</v>
      </c>
      <c r="GI468">
        <v>5.982085394622747E-07</v>
      </c>
      <c r="GJ468">
        <v>-1.391655459703326E-10</v>
      </c>
      <c r="GK468">
        <v>-0.1764639834609928</v>
      </c>
      <c r="GL468">
        <v>-0.02035982196881906</v>
      </c>
      <c r="GM468">
        <v>0.001568582532168705</v>
      </c>
      <c r="GN468">
        <v>-2.657820970413759E-05</v>
      </c>
      <c r="GO468">
        <v>3</v>
      </c>
      <c r="GP468">
        <v>2314</v>
      </c>
      <c r="GQ468">
        <v>1</v>
      </c>
      <c r="GR468">
        <v>27</v>
      </c>
      <c r="GS468">
        <v>5630.9</v>
      </c>
      <c r="GT468">
        <v>5630.8</v>
      </c>
      <c r="GU468">
        <v>1.64551</v>
      </c>
      <c r="GV468">
        <v>2.22778</v>
      </c>
      <c r="GW468">
        <v>1.39648</v>
      </c>
      <c r="GX468">
        <v>2.34497</v>
      </c>
      <c r="GY468">
        <v>1.49536</v>
      </c>
      <c r="GZ468">
        <v>2.53784</v>
      </c>
      <c r="HA468">
        <v>38.0377</v>
      </c>
      <c r="HB468">
        <v>24.07</v>
      </c>
      <c r="HC468">
        <v>18</v>
      </c>
      <c r="HD468">
        <v>532.174</v>
      </c>
      <c r="HE468">
        <v>441.263</v>
      </c>
      <c r="HF468">
        <v>25.2604</v>
      </c>
      <c r="HG468">
        <v>27.5843</v>
      </c>
      <c r="HH468">
        <v>29.9994</v>
      </c>
      <c r="HI468">
        <v>27.7337</v>
      </c>
      <c r="HJ468">
        <v>27.7064</v>
      </c>
      <c r="HK468">
        <v>33.0586</v>
      </c>
      <c r="HL468">
        <v>25.1005</v>
      </c>
      <c r="HM468">
        <v>99.2591</v>
      </c>
      <c r="HN468">
        <v>25.2659</v>
      </c>
      <c r="HO468">
        <v>740.9</v>
      </c>
      <c r="HP468">
        <v>23.4361</v>
      </c>
      <c r="HQ468">
        <v>100.974</v>
      </c>
      <c r="HR468">
        <v>100.855</v>
      </c>
    </row>
    <row r="469" spans="1:226">
      <c r="A469">
        <v>453</v>
      </c>
      <c r="B469">
        <v>1678819633</v>
      </c>
      <c r="C469">
        <v>9313.900000095367</v>
      </c>
      <c r="D469" t="s">
        <v>1268</v>
      </c>
      <c r="E469" t="s">
        <v>1269</v>
      </c>
      <c r="F469">
        <v>5</v>
      </c>
      <c r="G469" t="s">
        <v>1181</v>
      </c>
      <c r="H469" t="s">
        <v>354</v>
      </c>
      <c r="I469">
        <v>1678819625.214286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742.8966871558189</v>
      </c>
      <c r="AK469">
        <v>721.5286909090909</v>
      </c>
      <c r="AL469">
        <v>3.444223188232786</v>
      </c>
      <c r="AM469">
        <v>64.4803993804981</v>
      </c>
      <c r="AN469">
        <f>(AP469 - AO469 + BO469*1E3/(8.314*(BQ469+273.15)) * AR469/BN469 * AQ469) * BN469/(100*BB469) * 1000/(1000 - AP469)</f>
        <v>0</v>
      </c>
      <c r="AO469">
        <v>23.40651340955362</v>
      </c>
      <c r="AP469">
        <v>23.91874060606061</v>
      </c>
      <c r="AQ469">
        <v>-6.592073012574768E-05</v>
      </c>
      <c r="AR469">
        <v>112.5684512557322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3.21</v>
      </c>
      <c r="BC469">
        <v>0.5</v>
      </c>
      <c r="BD469" t="s">
        <v>355</v>
      </c>
      <c r="BE469">
        <v>2</v>
      </c>
      <c r="BF469" t="b">
        <v>1</v>
      </c>
      <c r="BG469">
        <v>1678819625.214286</v>
      </c>
      <c r="BH469">
        <v>679.9359642857144</v>
      </c>
      <c r="BI469">
        <v>709.2648214285712</v>
      </c>
      <c r="BJ469">
        <v>23.92316428571429</v>
      </c>
      <c r="BK469">
        <v>23.40718214285715</v>
      </c>
      <c r="BL469">
        <v>684.31425</v>
      </c>
      <c r="BM469">
        <v>24.0517</v>
      </c>
      <c r="BN469">
        <v>500.0704285714286</v>
      </c>
      <c r="BO469">
        <v>90.91163214285713</v>
      </c>
      <c r="BP469">
        <v>0.09999555000000002</v>
      </c>
      <c r="BQ469">
        <v>27.11920357142857</v>
      </c>
      <c r="BR469">
        <v>27.49380357142857</v>
      </c>
      <c r="BS469">
        <v>999.9000000000002</v>
      </c>
      <c r="BT469">
        <v>0</v>
      </c>
      <c r="BU469">
        <v>0</v>
      </c>
      <c r="BV469">
        <v>9998.725714285714</v>
      </c>
      <c r="BW469">
        <v>0</v>
      </c>
      <c r="BX469">
        <v>6.801914642857142</v>
      </c>
      <c r="BY469">
        <v>-29.328825</v>
      </c>
      <c r="BZ469">
        <v>696.6008214285714</v>
      </c>
      <c r="CA469">
        <v>726.2646071428571</v>
      </c>
      <c r="CB469">
        <v>0.51597075</v>
      </c>
      <c r="CC469">
        <v>709.2648214285712</v>
      </c>
      <c r="CD469">
        <v>23.40718214285715</v>
      </c>
      <c r="CE469">
        <v>2.174892142857143</v>
      </c>
      <c r="CF469">
        <v>2.127984285714286</v>
      </c>
      <c r="CG469">
        <v>18.77856428571429</v>
      </c>
      <c r="CH469">
        <v>18.43022142857143</v>
      </c>
      <c r="CI469">
        <v>2000.001428571429</v>
      </c>
      <c r="CJ469">
        <v>0.9799966785714288</v>
      </c>
      <c r="CK469">
        <v>0.02000332142857143</v>
      </c>
      <c r="CL469">
        <v>0</v>
      </c>
      <c r="CM469">
        <v>2.284107142857143</v>
      </c>
      <c r="CN469">
        <v>0</v>
      </c>
      <c r="CO469">
        <v>6333.494285714286</v>
      </c>
      <c r="CP469">
        <v>16749.45</v>
      </c>
      <c r="CQ469">
        <v>37.49325</v>
      </c>
      <c r="CR469">
        <v>38.4775</v>
      </c>
      <c r="CS469">
        <v>37.625</v>
      </c>
      <c r="CT469">
        <v>37.5665</v>
      </c>
      <c r="CU469">
        <v>36.812</v>
      </c>
      <c r="CV469">
        <v>1959.991428571429</v>
      </c>
      <c r="CW469">
        <v>40.01</v>
      </c>
      <c r="CX469">
        <v>0</v>
      </c>
      <c r="CY469">
        <v>1678819638.3</v>
      </c>
      <c r="CZ469">
        <v>0</v>
      </c>
      <c r="DA469">
        <v>0</v>
      </c>
      <c r="DB469" t="s">
        <v>356</v>
      </c>
      <c r="DC469">
        <v>1678481775.6</v>
      </c>
      <c r="DD469">
        <v>1678481780.6</v>
      </c>
      <c r="DE469">
        <v>0</v>
      </c>
      <c r="DF469">
        <v>1.339</v>
      </c>
      <c r="DG469">
        <v>0.082</v>
      </c>
      <c r="DH469">
        <v>-1.99</v>
      </c>
      <c r="DI469">
        <v>-0.032</v>
      </c>
      <c r="DJ469">
        <v>420</v>
      </c>
      <c r="DK469">
        <v>29</v>
      </c>
      <c r="DL469">
        <v>0.33</v>
      </c>
      <c r="DM469">
        <v>0.22</v>
      </c>
      <c r="DN469">
        <v>-29.22718536585366</v>
      </c>
      <c r="DO469">
        <v>-1.778943554006989</v>
      </c>
      <c r="DP469">
        <v>0.1864541931073291</v>
      </c>
      <c r="DQ469">
        <v>0</v>
      </c>
      <c r="DR469">
        <v>0.5145192195121951</v>
      </c>
      <c r="DS469">
        <v>0.02451890592334572</v>
      </c>
      <c r="DT469">
        <v>0.003058856126965259</v>
      </c>
      <c r="DU469">
        <v>1</v>
      </c>
      <c r="DV469">
        <v>1</v>
      </c>
      <c r="DW469">
        <v>2</v>
      </c>
      <c r="DX469" t="s">
        <v>357</v>
      </c>
      <c r="DY469">
        <v>2.98201</v>
      </c>
      <c r="DZ469">
        <v>2.71558</v>
      </c>
      <c r="EA469">
        <v>0.138039</v>
      </c>
      <c r="EB469">
        <v>0.139977</v>
      </c>
      <c r="EC469">
        <v>0.107621</v>
      </c>
      <c r="ED469">
        <v>0.103849</v>
      </c>
      <c r="EE469">
        <v>27375.9</v>
      </c>
      <c r="EF469">
        <v>27404.3</v>
      </c>
      <c r="EG469">
        <v>29524.4</v>
      </c>
      <c r="EH469">
        <v>29473.5</v>
      </c>
      <c r="EI469">
        <v>34908.9</v>
      </c>
      <c r="EJ469">
        <v>35097.1</v>
      </c>
      <c r="EK469">
        <v>41596.5</v>
      </c>
      <c r="EL469">
        <v>41990.7</v>
      </c>
      <c r="EM469">
        <v>1.96092</v>
      </c>
      <c r="EN469">
        <v>1.88888</v>
      </c>
      <c r="EO469">
        <v>0.0968054</v>
      </c>
      <c r="EP469">
        <v>0</v>
      </c>
      <c r="EQ469">
        <v>25.9118</v>
      </c>
      <c r="ER469">
        <v>999.9</v>
      </c>
      <c r="ES469">
        <v>51.3</v>
      </c>
      <c r="ET469">
        <v>33</v>
      </c>
      <c r="EU469">
        <v>28.507</v>
      </c>
      <c r="EV469">
        <v>63.0156</v>
      </c>
      <c r="EW469">
        <v>31.7829</v>
      </c>
      <c r="EX469">
        <v>1</v>
      </c>
      <c r="EY469">
        <v>0.00723831</v>
      </c>
      <c r="EZ469">
        <v>0.209989</v>
      </c>
      <c r="FA469">
        <v>20.341</v>
      </c>
      <c r="FB469">
        <v>5.21864</v>
      </c>
      <c r="FC469">
        <v>12.0099</v>
      </c>
      <c r="FD469">
        <v>4.98925</v>
      </c>
      <c r="FE469">
        <v>3.28865</v>
      </c>
      <c r="FF469">
        <v>9999</v>
      </c>
      <c r="FG469">
        <v>9999</v>
      </c>
      <c r="FH469">
        <v>9999</v>
      </c>
      <c r="FI469">
        <v>999.9</v>
      </c>
      <c r="FJ469">
        <v>1.86752</v>
      </c>
      <c r="FK469">
        <v>1.86661</v>
      </c>
      <c r="FL469">
        <v>1.86606</v>
      </c>
      <c r="FM469">
        <v>1.86599</v>
      </c>
      <c r="FN469">
        <v>1.86783</v>
      </c>
      <c r="FO469">
        <v>1.87027</v>
      </c>
      <c r="FP469">
        <v>1.86892</v>
      </c>
      <c r="FQ469">
        <v>1.8704</v>
      </c>
      <c r="FR469">
        <v>0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-4.459</v>
      </c>
      <c r="GF469">
        <v>-0.1285</v>
      </c>
      <c r="GG469">
        <v>-2.056217051124162</v>
      </c>
      <c r="GH469">
        <v>-0.003737517340571005</v>
      </c>
      <c r="GI469">
        <v>5.982085394622747E-07</v>
      </c>
      <c r="GJ469">
        <v>-1.391655459703326E-10</v>
      </c>
      <c r="GK469">
        <v>-0.1764639834609928</v>
      </c>
      <c r="GL469">
        <v>-0.02035982196881906</v>
      </c>
      <c r="GM469">
        <v>0.001568582532168705</v>
      </c>
      <c r="GN469">
        <v>-2.657820970413759E-05</v>
      </c>
      <c r="GO469">
        <v>3</v>
      </c>
      <c r="GP469">
        <v>2314</v>
      </c>
      <c r="GQ469">
        <v>1</v>
      </c>
      <c r="GR469">
        <v>27</v>
      </c>
      <c r="GS469">
        <v>5631</v>
      </c>
      <c r="GT469">
        <v>5630.9</v>
      </c>
      <c r="GU469">
        <v>1.67847</v>
      </c>
      <c r="GV469">
        <v>2.22412</v>
      </c>
      <c r="GW469">
        <v>1.39648</v>
      </c>
      <c r="GX469">
        <v>2.34619</v>
      </c>
      <c r="GY469">
        <v>1.49536</v>
      </c>
      <c r="GZ469">
        <v>2.43042</v>
      </c>
      <c r="HA469">
        <v>38.0377</v>
      </c>
      <c r="HB469">
        <v>24.07</v>
      </c>
      <c r="HC469">
        <v>18</v>
      </c>
      <c r="HD469">
        <v>532.309</v>
      </c>
      <c r="HE469">
        <v>441.314</v>
      </c>
      <c r="HF469">
        <v>25.2645</v>
      </c>
      <c r="HG469">
        <v>27.5755</v>
      </c>
      <c r="HH469">
        <v>29.9994</v>
      </c>
      <c r="HI469">
        <v>27.7243</v>
      </c>
      <c r="HJ469">
        <v>27.6971</v>
      </c>
      <c r="HK469">
        <v>33.6321</v>
      </c>
      <c r="HL469">
        <v>25.1005</v>
      </c>
      <c r="HM469">
        <v>99.2591</v>
      </c>
      <c r="HN469">
        <v>25.2713</v>
      </c>
      <c r="HO469">
        <v>754.263</v>
      </c>
      <c r="HP469">
        <v>23.4361</v>
      </c>
      <c r="HQ469">
        <v>100.977</v>
      </c>
      <c r="HR469">
        <v>100.857</v>
      </c>
    </row>
    <row r="470" spans="1:226">
      <c r="A470">
        <v>454</v>
      </c>
      <c r="B470">
        <v>1678819638</v>
      </c>
      <c r="C470">
        <v>9318.900000095367</v>
      </c>
      <c r="D470" t="s">
        <v>1270</v>
      </c>
      <c r="E470" t="s">
        <v>1271</v>
      </c>
      <c r="F470">
        <v>5</v>
      </c>
      <c r="G470" t="s">
        <v>1181</v>
      </c>
      <c r="H470" t="s">
        <v>354</v>
      </c>
      <c r="I470">
        <v>1678819630.5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760.1861891583371</v>
      </c>
      <c r="AK470">
        <v>738.6132181818181</v>
      </c>
      <c r="AL470">
        <v>3.406589054128744</v>
      </c>
      <c r="AM470">
        <v>64.4803993804981</v>
      </c>
      <c r="AN470">
        <f>(AP470 - AO470 + BO470*1E3/(8.314*(BQ470+273.15)) * AR470/BN470 * AQ470) * BN470/(100*BB470) * 1000/(1000 - AP470)</f>
        <v>0</v>
      </c>
      <c r="AO470">
        <v>23.40576831762665</v>
      </c>
      <c r="AP470">
        <v>23.92041878787877</v>
      </c>
      <c r="AQ470">
        <v>8.564585481163115E-06</v>
      </c>
      <c r="AR470">
        <v>112.5684512557322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3.21</v>
      </c>
      <c r="BC470">
        <v>0.5</v>
      </c>
      <c r="BD470" t="s">
        <v>355</v>
      </c>
      <c r="BE470">
        <v>2</v>
      </c>
      <c r="BF470" t="b">
        <v>1</v>
      </c>
      <c r="BG470">
        <v>1678819630.5</v>
      </c>
      <c r="BH470">
        <v>697.5572962962963</v>
      </c>
      <c r="BI470">
        <v>727.0446296296296</v>
      </c>
      <c r="BJ470">
        <v>23.92159259259259</v>
      </c>
      <c r="BK470">
        <v>23.40647777777778</v>
      </c>
      <c r="BL470">
        <v>701.9905185185186</v>
      </c>
      <c r="BM470">
        <v>24.05015555555556</v>
      </c>
      <c r="BN470">
        <v>500.0845925925925</v>
      </c>
      <c r="BO470">
        <v>90.91185555555555</v>
      </c>
      <c r="BP470">
        <v>0.1000512518518518</v>
      </c>
      <c r="BQ470">
        <v>27.11811111111111</v>
      </c>
      <c r="BR470">
        <v>27.49034444444445</v>
      </c>
      <c r="BS470">
        <v>999.9000000000001</v>
      </c>
      <c r="BT470">
        <v>0</v>
      </c>
      <c r="BU470">
        <v>0</v>
      </c>
      <c r="BV470">
        <v>9993.495555555555</v>
      </c>
      <c r="BW470">
        <v>0</v>
      </c>
      <c r="BX470">
        <v>7.00122074074074</v>
      </c>
      <c r="BY470">
        <v>-29.48736666666667</v>
      </c>
      <c r="BZ470">
        <v>714.6527777777779</v>
      </c>
      <c r="CA470">
        <v>744.4701111111112</v>
      </c>
      <c r="CB470">
        <v>0.5151117777777777</v>
      </c>
      <c r="CC470">
        <v>727.0446296296296</v>
      </c>
      <c r="CD470">
        <v>23.40647777777778</v>
      </c>
      <c r="CE470">
        <v>2.174754444444444</v>
      </c>
      <c r="CF470">
        <v>2.127925185185185</v>
      </c>
      <c r="CG470">
        <v>18.77755925925926</v>
      </c>
      <c r="CH470">
        <v>18.42977777777778</v>
      </c>
      <c r="CI470">
        <v>2000.012592592592</v>
      </c>
      <c r="CJ470">
        <v>0.9799966666666668</v>
      </c>
      <c r="CK470">
        <v>0.02000333333333333</v>
      </c>
      <c r="CL470">
        <v>0</v>
      </c>
      <c r="CM470">
        <v>2.374496296296297</v>
      </c>
      <c r="CN470">
        <v>0</v>
      </c>
      <c r="CO470">
        <v>6327.891851851851</v>
      </c>
      <c r="CP470">
        <v>16749.53333333333</v>
      </c>
      <c r="CQ470">
        <v>37.48133333333334</v>
      </c>
      <c r="CR470">
        <v>38.45566666666667</v>
      </c>
      <c r="CS470">
        <v>37.625</v>
      </c>
      <c r="CT470">
        <v>37.56666666666667</v>
      </c>
      <c r="CU470">
        <v>36.812</v>
      </c>
      <c r="CV470">
        <v>1960.002592592592</v>
      </c>
      <c r="CW470">
        <v>40.01</v>
      </c>
      <c r="CX470">
        <v>0</v>
      </c>
      <c r="CY470">
        <v>1678819643.1</v>
      </c>
      <c r="CZ470">
        <v>0</v>
      </c>
      <c r="DA470">
        <v>0</v>
      </c>
      <c r="DB470" t="s">
        <v>356</v>
      </c>
      <c r="DC470">
        <v>1678481775.6</v>
      </c>
      <c r="DD470">
        <v>1678481780.6</v>
      </c>
      <c r="DE470">
        <v>0</v>
      </c>
      <c r="DF470">
        <v>1.339</v>
      </c>
      <c r="DG470">
        <v>0.082</v>
      </c>
      <c r="DH470">
        <v>-1.99</v>
      </c>
      <c r="DI470">
        <v>-0.032</v>
      </c>
      <c r="DJ470">
        <v>420</v>
      </c>
      <c r="DK470">
        <v>29</v>
      </c>
      <c r="DL470">
        <v>0.33</v>
      </c>
      <c r="DM470">
        <v>0.22</v>
      </c>
      <c r="DN470">
        <v>-29.3770175</v>
      </c>
      <c r="DO470">
        <v>-1.826281801125668</v>
      </c>
      <c r="DP470">
        <v>0.1844454701090543</v>
      </c>
      <c r="DQ470">
        <v>0</v>
      </c>
      <c r="DR470">
        <v>0.515259425</v>
      </c>
      <c r="DS470">
        <v>-0.01045721200750518</v>
      </c>
      <c r="DT470">
        <v>0.002157692377141604</v>
      </c>
      <c r="DU470">
        <v>1</v>
      </c>
      <c r="DV470">
        <v>1</v>
      </c>
      <c r="DW470">
        <v>2</v>
      </c>
      <c r="DX470" t="s">
        <v>357</v>
      </c>
      <c r="DY470">
        <v>2.98201</v>
      </c>
      <c r="DZ470">
        <v>2.71575</v>
      </c>
      <c r="EA470">
        <v>0.140234</v>
      </c>
      <c r="EB470">
        <v>0.142123</v>
      </c>
      <c r="EC470">
        <v>0.107624</v>
      </c>
      <c r="ED470">
        <v>0.10384</v>
      </c>
      <c r="EE470">
        <v>27306.3</v>
      </c>
      <c r="EF470">
        <v>27335.9</v>
      </c>
      <c r="EG470">
        <v>29524.4</v>
      </c>
      <c r="EH470">
        <v>29473.5</v>
      </c>
      <c r="EI470">
        <v>34908.7</v>
      </c>
      <c r="EJ470">
        <v>35097.5</v>
      </c>
      <c r="EK470">
        <v>41596.5</v>
      </c>
      <c r="EL470">
        <v>41990.7</v>
      </c>
      <c r="EM470">
        <v>1.961</v>
      </c>
      <c r="EN470">
        <v>1.88927</v>
      </c>
      <c r="EO470">
        <v>0.0964105</v>
      </c>
      <c r="EP470">
        <v>0</v>
      </c>
      <c r="EQ470">
        <v>25.9134</v>
      </c>
      <c r="ER470">
        <v>999.9</v>
      </c>
      <c r="ES470">
        <v>51.3</v>
      </c>
      <c r="ET470">
        <v>33</v>
      </c>
      <c r="EU470">
        <v>28.5062</v>
      </c>
      <c r="EV470">
        <v>62.8756</v>
      </c>
      <c r="EW470">
        <v>31.895</v>
      </c>
      <c r="EX470">
        <v>1</v>
      </c>
      <c r="EY470">
        <v>0.00655488</v>
      </c>
      <c r="EZ470">
        <v>0.20881</v>
      </c>
      <c r="FA470">
        <v>20.341</v>
      </c>
      <c r="FB470">
        <v>5.21819</v>
      </c>
      <c r="FC470">
        <v>12.0099</v>
      </c>
      <c r="FD470">
        <v>4.98935</v>
      </c>
      <c r="FE470">
        <v>3.28865</v>
      </c>
      <c r="FF470">
        <v>9999</v>
      </c>
      <c r="FG470">
        <v>9999</v>
      </c>
      <c r="FH470">
        <v>9999</v>
      </c>
      <c r="FI470">
        <v>999.9</v>
      </c>
      <c r="FJ470">
        <v>1.86752</v>
      </c>
      <c r="FK470">
        <v>1.86661</v>
      </c>
      <c r="FL470">
        <v>1.86604</v>
      </c>
      <c r="FM470">
        <v>1.866</v>
      </c>
      <c r="FN470">
        <v>1.86783</v>
      </c>
      <c r="FO470">
        <v>1.87027</v>
      </c>
      <c r="FP470">
        <v>1.8689</v>
      </c>
      <c r="FQ470">
        <v>1.87039</v>
      </c>
      <c r="FR470">
        <v>0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-4.511</v>
      </c>
      <c r="GF470">
        <v>-0.1286</v>
      </c>
      <c r="GG470">
        <v>-2.056217051124162</v>
      </c>
      <c r="GH470">
        <v>-0.003737517340571005</v>
      </c>
      <c r="GI470">
        <v>5.982085394622747E-07</v>
      </c>
      <c r="GJ470">
        <v>-1.391655459703326E-10</v>
      </c>
      <c r="GK470">
        <v>-0.1764639834609928</v>
      </c>
      <c r="GL470">
        <v>-0.02035982196881906</v>
      </c>
      <c r="GM470">
        <v>0.001568582532168705</v>
      </c>
      <c r="GN470">
        <v>-2.657820970413759E-05</v>
      </c>
      <c r="GO470">
        <v>3</v>
      </c>
      <c r="GP470">
        <v>2314</v>
      </c>
      <c r="GQ470">
        <v>1</v>
      </c>
      <c r="GR470">
        <v>27</v>
      </c>
      <c r="GS470">
        <v>5631</v>
      </c>
      <c r="GT470">
        <v>5631</v>
      </c>
      <c r="GU470">
        <v>1.70654</v>
      </c>
      <c r="GV470">
        <v>2.2229</v>
      </c>
      <c r="GW470">
        <v>1.39648</v>
      </c>
      <c r="GX470">
        <v>2.34619</v>
      </c>
      <c r="GY470">
        <v>1.49536</v>
      </c>
      <c r="GZ470">
        <v>2.48779</v>
      </c>
      <c r="HA470">
        <v>38.0377</v>
      </c>
      <c r="HB470">
        <v>24.07</v>
      </c>
      <c r="HC470">
        <v>18</v>
      </c>
      <c r="HD470">
        <v>532.279</v>
      </c>
      <c r="HE470">
        <v>441.491</v>
      </c>
      <c r="HF470">
        <v>25.2709</v>
      </c>
      <c r="HG470">
        <v>27.5661</v>
      </c>
      <c r="HH470">
        <v>29.9995</v>
      </c>
      <c r="HI470">
        <v>27.7156</v>
      </c>
      <c r="HJ470">
        <v>27.6883</v>
      </c>
      <c r="HK470">
        <v>34.2642</v>
      </c>
      <c r="HL470">
        <v>25.1005</v>
      </c>
      <c r="HM470">
        <v>99.2591</v>
      </c>
      <c r="HN470">
        <v>25.2785</v>
      </c>
      <c r="HO470">
        <v>774.301</v>
      </c>
      <c r="HP470">
        <v>23.4361</v>
      </c>
      <c r="HQ470">
        <v>100.977</v>
      </c>
      <c r="HR470">
        <v>100.857</v>
      </c>
    </row>
    <row r="471" spans="1:226">
      <c r="A471">
        <v>455</v>
      </c>
      <c r="B471">
        <v>1678819643</v>
      </c>
      <c r="C471">
        <v>9323.900000095367</v>
      </c>
      <c r="D471" t="s">
        <v>1272</v>
      </c>
      <c r="E471" t="s">
        <v>1273</v>
      </c>
      <c r="F471">
        <v>5</v>
      </c>
      <c r="G471" t="s">
        <v>1181</v>
      </c>
      <c r="H471" t="s">
        <v>354</v>
      </c>
      <c r="I471">
        <v>1678819635.214286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777.3095623820707</v>
      </c>
      <c r="AK471">
        <v>755.6439212121213</v>
      </c>
      <c r="AL471">
        <v>3.41148791215241</v>
      </c>
      <c r="AM471">
        <v>64.4803993804981</v>
      </c>
      <c r="AN471">
        <f>(AP471 - AO471 + BO471*1E3/(8.314*(BQ471+273.15)) * AR471/BN471 * AQ471) * BN471/(100*BB471) * 1000/(1000 - AP471)</f>
        <v>0</v>
      </c>
      <c r="AO471">
        <v>23.40280266133788</v>
      </c>
      <c r="AP471">
        <v>23.91503151515151</v>
      </c>
      <c r="AQ471">
        <v>-1.898518560918461E-05</v>
      </c>
      <c r="AR471">
        <v>112.5684512557322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3.21</v>
      </c>
      <c r="BC471">
        <v>0.5</v>
      </c>
      <c r="BD471" t="s">
        <v>355</v>
      </c>
      <c r="BE471">
        <v>2</v>
      </c>
      <c r="BF471" t="b">
        <v>1</v>
      </c>
      <c r="BG471">
        <v>1678819635.214286</v>
      </c>
      <c r="BH471">
        <v>713.2941785714286</v>
      </c>
      <c r="BI471">
        <v>742.8970714285714</v>
      </c>
      <c r="BJ471">
        <v>23.91936071428572</v>
      </c>
      <c r="BK471">
        <v>23.40544642857142</v>
      </c>
      <c r="BL471">
        <v>717.7763214285715</v>
      </c>
      <c r="BM471">
        <v>24.04794285714286</v>
      </c>
      <c r="BN471">
        <v>500.0696785714286</v>
      </c>
      <c r="BO471">
        <v>90.91291071428573</v>
      </c>
      <c r="BP471">
        <v>0.09997842142857145</v>
      </c>
      <c r="BQ471">
        <v>27.11751785714285</v>
      </c>
      <c r="BR471">
        <v>27.49349642857143</v>
      </c>
      <c r="BS471">
        <v>999.9000000000002</v>
      </c>
      <c r="BT471">
        <v>0</v>
      </c>
      <c r="BU471">
        <v>0</v>
      </c>
      <c r="BV471">
        <v>9998.707857142857</v>
      </c>
      <c r="BW471">
        <v>0</v>
      </c>
      <c r="BX471">
        <v>7.023180357142857</v>
      </c>
      <c r="BY471">
        <v>-29.60299642857143</v>
      </c>
      <c r="BZ471">
        <v>730.7737142857143</v>
      </c>
      <c r="CA471">
        <v>760.7016785714285</v>
      </c>
      <c r="CB471">
        <v>0.51392025</v>
      </c>
      <c r="CC471">
        <v>742.8970714285714</v>
      </c>
      <c r="CD471">
        <v>23.40544642857142</v>
      </c>
      <c r="CE471">
        <v>2.1745775</v>
      </c>
      <c r="CF471">
        <v>2.127856428571429</v>
      </c>
      <c r="CG471">
        <v>18.77625</v>
      </c>
      <c r="CH471">
        <v>18.42925714285714</v>
      </c>
      <c r="CI471">
        <v>2000.015</v>
      </c>
      <c r="CJ471">
        <v>0.9799964642857145</v>
      </c>
      <c r="CK471">
        <v>0.02000353571428571</v>
      </c>
      <c r="CL471">
        <v>0</v>
      </c>
      <c r="CM471">
        <v>2.338696428571428</v>
      </c>
      <c r="CN471">
        <v>0</v>
      </c>
      <c r="CO471">
        <v>6323.00107142857</v>
      </c>
      <c r="CP471">
        <v>16749.55357142857</v>
      </c>
      <c r="CQ471">
        <v>37.46625</v>
      </c>
      <c r="CR471">
        <v>38.44599999999999</v>
      </c>
      <c r="CS471">
        <v>37.6205</v>
      </c>
      <c r="CT471">
        <v>37.562</v>
      </c>
      <c r="CU471">
        <v>36.80978571428572</v>
      </c>
      <c r="CV471">
        <v>1960.005</v>
      </c>
      <c r="CW471">
        <v>40.01</v>
      </c>
      <c r="CX471">
        <v>0</v>
      </c>
      <c r="CY471">
        <v>1678819647.9</v>
      </c>
      <c r="CZ471">
        <v>0</v>
      </c>
      <c r="DA471">
        <v>0</v>
      </c>
      <c r="DB471" t="s">
        <v>356</v>
      </c>
      <c r="DC471">
        <v>1678481775.6</v>
      </c>
      <c r="DD471">
        <v>1678481780.6</v>
      </c>
      <c r="DE471">
        <v>0</v>
      </c>
      <c r="DF471">
        <v>1.339</v>
      </c>
      <c r="DG471">
        <v>0.082</v>
      </c>
      <c r="DH471">
        <v>-1.99</v>
      </c>
      <c r="DI471">
        <v>-0.032</v>
      </c>
      <c r="DJ471">
        <v>420</v>
      </c>
      <c r="DK471">
        <v>29</v>
      </c>
      <c r="DL471">
        <v>0.33</v>
      </c>
      <c r="DM471">
        <v>0.22</v>
      </c>
      <c r="DN471">
        <v>-29.5241725</v>
      </c>
      <c r="DO471">
        <v>-1.522535459662186</v>
      </c>
      <c r="DP471">
        <v>0.1549861574262358</v>
      </c>
      <c r="DQ471">
        <v>0</v>
      </c>
      <c r="DR471">
        <v>0.514837</v>
      </c>
      <c r="DS471">
        <v>-0.0166273621013135</v>
      </c>
      <c r="DT471">
        <v>0.002203179758893946</v>
      </c>
      <c r="DU471">
        <v>1</v>
      </c>
      <c r="DV471">
        <v>1</v>
      </c>
      <c r="DW471">
        <v>2</v>
      </c>
      <c r="DX471" t="s">
        <v>357</v>
      </c>
      <c r="DY471">
        <v>2.98189</v>
      </c>
      <c r="DZ471">
        <v>2.71559</v>
      </c>
      <c r="EA471">
        <v>0.142412</v>
      </c>
      <c r="EB471">
        <v>0.144263</v>
      </c>
      <c r="EC471">
        <v>0.107616</v>
      </c>
      <c r="ED471">
        <v>0.103839</v>
      </c>
      <c r="EE471">
        <v>27237.2</v>
      </c>
      <c r="EF471">
        <v>27268.1</v>
      </c>
      <c r="EG471">
        <v>29524.5</v>
      </c>
      <c r="EH471">
        <v>29473.9</v>
      </c>
      <c r="EI471">
        <v>34909</v>
      </c>
      <c r="EJ471">
        <v>35098.2</v>
      </c>
      <c r="EK471">
        <v>41596.4</v>
      </c>
      <c r="EL471">
        <v>41991.4</v>
      </c>
      <c r="EM471">
        <v>1.9609</v>
      </c>
      <c r="EN471">
        <v>1.88932</v>
      </c>
      <c r="EO471">
        <v>0.0973977</v>
      </c>
      <c r="EP471">
        <v>0</v>
      </c>
      <c r="EQ471">
        <v>25.9145</v>
      </c>
      <c r="ER471">
        <v>999.9</v>
      </c>
      <c r="ES471">
        <v>51.3</v>
      </c>
      <c r="ET471">
        <v>33</v>
      </c>
      <c r="EU471">
        <v>28.5087</v>
      </c>
      <c r="EV471">
        <v>62.8256</v>
      </c>
      <c r="EW471">
        <v>32.3397</v>
      </c>
      <c r="EX471">
        <v>1</v>
      </c>
      <c r="EY471">
        <v>0.00587144</v>
      </c>
      <c r="EZ471">
        <v>0.197111</v>
      </c>
      <c r="FA471">
        <v>20.341</v>
      </c>
      <c r="FB471">
        <v>5.21774</v>
      </c>
      <c r="FC471">
        <v>12.0099</v>
      </c>
      <c r="FD471">
        <v>4.98905</v>
      </c>
      <c r="FE471">
        <v>3.28855</v>
      </c>
      <c r="FF471">
        <v>9999</v>
      </c>
      <c r="FG471">
        <v>9999</v>
      </c>
      <c r="FH471">
        <v>9999</v>
      </c>
      <c r="FI471">
        <v>999.9</v>
      </c>
      <c r="FJ471">
        <v>1.86752</v>
      </c>
      <c r="FK471">
        <v>1.86661</v>
      </c>
      <c r="FL471">
        <v>1.86607</v>
      </c>
      <c r="FM471">
        <v>1.866</v>
      </c>
      <c r="FN471">
        <v>1.86783</v>
      </c>
      <c r="FO471">
        <v>1.87027</v>
      </c>
      <c r="FP471">
        <v>1.86891</v>
      </c>
      <c r="FQ471">
        <v>1.87042</v>
      </c>
      <c r="FR471">
        <v>0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-4.562</v>
      </c>
      <c r="GF471">
        <v>-0.1286</v>
      </c>
      <c r="GG471">
        <v>-2.056217051124162</v>
      </c>
      <c r="GH471">
        <v>-0.003737517340571005</v>
      </c>
      <c r="GI471">
        <v>5.982085394622747E-07</v>
      </c>
      <c r="GJ471">
        <v>-1.391655459703326E-10</v>
      </c>
      <c r="GK471">
        <v>-0.1764639834609928</v>
      </c>
      <c r="GL471">
        <v>-0.02035982196881906</v>
      </c>
      <c r="GM471">
        <v>0.001568582532168705</v>
      </c>
      <c r="GN471">
        <v>-2.657820970413759E-05</v>
      </c>
      <c r="GO471">
        <v>3</v>
      </c>
      <c r="GP471">
        <v>2314</v>
      </c>
      <c r="GQ471">
        <v>1</v>
      </c>
      <c r="GR471">
        <v>27</v>
      </c>
      <c r="GS471">
        <v>5631.1</v>
      </c>
      <c r="GT471">
        <v>5631</v>
      </c>
      <c r="GU471">
        <v>1.73828</v>
      </c>
      <c r="GV471">
        <v>2.22778</v>
      </c>
      <c r="GW471">
        <v>1.39771</v>
      </c>
      <c r="GX471">
        <v>2.34741</v>
      </c>
      <c r="GY471">
        <v>1.49536</v>
      </c>
      <c r="GZ471">
        <v>2.48535</v>
      </c>
      <c r="HA471">
        <v>38.0377</v>
      </c>
      <c r="HB471">
        <v>24.0612</v>
      </c>
      <c r="HC471">
        <v>18</v>
      </c>
      <c r="HD471">
        <v>532.1319999999999</v>
      </c>
      <c r="HE471">
        <v>441.455</v>
      </c>
      <c r="HF471">
        <v>25.2774</v>
      </c>
      <c r="HG471">
        <v>27.5573</v>
      </c>
      <c r="HH471">
        <v>29.9994</v>
      </c>
      <c r="HI471">
        <v>27.7067</v>
      </c>
      <c r="HJ471">
        <v>27.6796</v>
      </c>
      <c r="HK471">
        <v>34.8316</v>
      </c>
      <c r="HL471">
        <v>25.1005</v>
      </c>
      <c r="HM471">
        <v>99.2591</v>
      </c>
      <c r="HN471">
        <v>25.2613</v>
      </c>
      <c r="HO471">
        <v>787.657</v>
      </c>
      <c r="HP471">
        <v>23.4361</v>
      </c>
      <c r="HQ471">
        <v>100.977</v>
      </c>
      <c r="HR471">
        <v>100.859</v>
      </c>
    </row>
    <row r="472" spans="1:226">
      <c r="A472">
        <v>456</v>
      </c>
      <c r="B472">
        <v>1678819648</v>
      </c>
      <c r="C472">
        <v>9328.900000095367</v>
      </c>
      <c r="D472" t="s">
        <v>1274</v>
      </c>
      <c r="E472" t="s">
        <v>1275</v>
      </c>
      <c r="F472">
        <v>5</v>
      </c>
      <c r="G472" t="s">
        <v>1181</v>
      </c>
      <c r="H472" t="s">
        <v>354</v>
      </c>
      <c r="I472">
        <v>1678819640.5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794.4937592649517</v>
      </c>
      <c r="AK472">
        <v>772.9088848484847</v>
      </c>
      <c r="AL472">
        <v>3.461057529681373</v>
      </c>
      <c r="AM472">
        <v>64.4803993804981</v>
      </c>
      <c r="AN472">
        <f>(AP472 - AO472 + BO472*1E3/(8.314*(BQ472+273.15)) * AR472/BN472 * AQ472) * BN472/(100*BB472) * 1000/(1000 - AP472)</f>
        <v>0</v>
      </c>
      <c r="AO472">
        <v>23.4013786441394</v>
      </c>
      <c r="AP472">
        <v>23.91632121212121</v>
      </c>
      <c r="AQ472">
        <v>1.438431563415655E-05</v>
      </c>
      <c r="AR472">
        <v>112.5684512557322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3.21</v>
      </c>
      <c r="BC472">
        <v>0.5</v>
      </c>
      <c r="BD472" t="s">
        <v>355</v>
      </c>
      <c r="BE472">
        <v>2</v>
      </c>
      <c r="BF472" t="b">
        <v>1</v>
      </c>
      <c r="BG472">
        <v>1678819640.5</v>
      </c>
      <c r="BH472">
        <v>730.9596666666666</v>
      </c>
      <c r="BI472">
        <v>760.6602222222223</v>
      </c>
      <c r="BJ472">
        <v>23.91724814814815</v>
      </c>
      <c r="BK472">
        <v>23.40381111111111</v>
      </c>
      <c r="BL472">
        <v>735.4965555555556</v>
      </c>
      <c r="BM472">
        <v>24.04585555555555</v>
      </c>
      <c r="BN472">
        <v>500.056962962963</v>
      </c>
      <c r="BO472">
        <v>90.91386296296295</v>
      </c>
      <c r="BP472">
        <v>0.09996857777777776</v>
      </c>
      <c r="BQ472">
        <v>27.11727407407407</v>
      </c>
      <c r="BR472">
        <v>27.50031481481481</v>
      </c>
      <c r="BS472">
        <v>999.9000000000001</v>
      </c>
      <c r="BT472">
        <v>0</v>
      </c>
      <c r="BU472">
        <v>0</v>
      </c>
      <c r="BV472">
        <v>10001.3237037037</v>
      </c>
      <c r="BW472">
        <v>0</v>
      </c>
      <c r="BX472">
        <v>7.025939999999999</v>
      </c>
      <c r="BY472">
        <v>-29.70057407407408</v>
      </c>
      <c r="BZ472">
        <v>748.8705185185187</v>
      </c>
      <c r="CA472">
        <v>778.8892592592593</v>
      </c>
      <c r="CB472">
        <v>0.5134402592592593</v>
      </c>
      <c r="CC472">
        <v>760.6602222222223</v>
      </c>
      <c r="CD472">
        <v>23.40381111111111</v>
      </c>
      <c r="CE472">
        <v>2.17440962962963</v>
      </c>
      <c r="CF472">
        <v>2.127731111111111</v>
      </c>
      <c r="CG472">
        <v>18.775</v>
      </c>
      <c r="CH472">
        <v>18.42831851851852</v>
      </c>
      <c r="CI472">
        <v>2000.024074074074</v>
      </c>
      <c r="CJ472">
        <v>0.9799963333333336</v>
      </c>
      <c r="CK472">
        <v>0.02000366666666667</v>
      </c>
      <c r="CL472">
        <v>0</v>
      </c>
      <c r="CM472">
        <v>2.358733333333334</v>
      </c>
      <c r="CN472">
        <v>0</v>
      </c>
      <c r="CO472">
        <v>6317.551851851852</v>
      </c>
      <c r="CP472">
        <v>16749.64074074074</v>
      </c>
      <c r="CQ472">
        <v>37.44633333333334</v>
      </c>
      <c r="CR472">
        <v>38.437</v>
      </c>
      <c r="CS472">
        <v>37.59933333333333</v>
      </c>
      <c r="CT472">
        <v>37.562</v>
      </c>
      <c r="CU472">
        <v>36.79362962962963</v>
      </c>
      <c r="CV472">
        <v>1960.014074074074</v>
      </c>
      <c r="CW472">
        <v>40.01</v>
      </c>
      <c r="CX472">
        <v>0</v>
      </c>
      <c r="CY472">
        <v>1678819653.3</v>
      </c>
      <c r="CZ472">
        <v>0</v>
      </c>
      <c r="DA472">
        <v>0</v>
      </c>
      <c r="DB472" t="s">
        <v>356</v>
      </c>
      <c r="DC472">
        <v>1678481775.6</v>
      </c>
      <c r="DD472">
        <v>1678481780.6</v>
      </c>
      <c r="DE472">
        <v>0</v>
      </c>
      <c r="DF472">
        <v>1.339</v>
      </c>
      <c r="DG472">
        <v>0.082</v>
      </c>
      <c r="DH472">
        <v>-1.99</v>
      </c>
      <c r="DI472">
        <v>-0.032</v>
      </c>
      <c r="DJ472">
        <v>420</v>
      </c>
      <c r="DK472">
        <v>29</v>
      </c>
      <c r="DL472">
        <v>0.33</v>
      </c>
      <c r="DM472">
        <v>0.22</v>
      </c>
      <c r="DN472">
        <v>-29.6389375</v>
      </c>
      <c r="DO472">
        <v>-1.203211632270115</v>
      </c>
      <c r="DP472">
        <v>0.1222936664089764</v>
      </c>
      <c r="DQ472">
        <v>0</v>
      </c>
      <c r="DR472">
        <v>0.5138845</v>
      </c>
      <c r="DS472">
        <v>-0.006250514071296008</v>
      </c>
      <c r="DT472">
        <v>0.00170387241306384</v>
      </c>
      <c r="DU472">
        <v>1</v>
      </c>
      <c r="DV472">
        <v>1</v>
      </c>
      <c r="DW472">
        <v>2</v>
      </c>
      <c r="DX472" t="s">
        <v>357</v>
      </c>
      <c r="DY472">
        <v>2.98201</v>
      </c>
      <c r="DZ472">
        <v>2.71559</v>
      </c>
      <c r="EA472">
        <v>0.144589</v>
      </c>
      <c r="EB472">
        <v>0.146376</v>
      </c>
      <c r="EC472">
        <v>0.107621</v>
      </c>
      <c r="ED472">
        <v>0.103836</v>
      </c>
      <c r="EE472">
        <v>27168.7</v>
      </c>
      <c r="EF472">
        <v>27201.3</v>
      </c>
      <c r="EG472">
        <v>29525.1</v>
      </c>
      <c r="EH472">
        <v>29474.4</v>
      </c>
      <c r="EI472">
        <v>34909.3</v>
      </c>
      <c r="EJ472">
        <v>35098.9</v>
      </c>
      <c r="EK472">
        <v>41597</v>
      </c>
      <c r="EL472">
        <v>41992.2</v>
      </c>
      <c r="EM472">
        <v>1.9609</v>
      </c>
      <c r="EN472">
        <v>1.8893</v>
      </c>
      <c r="EO472">
        <v>0.097774</v>
      </c>
      <c r="EP472">
        <v>0</v>
      </c>
      <c r="EQ472">
        <v>25.9156</v>
      </c>
      <c r="ER472">
        <v>999.9</v>
      </c>
      <c r="ES472">
        <v>51.3</v>
      </c>
      <c r="ET472">
        <v>33</v>
      </c>
      <c r="EU472">
        <v>28.5085</v>
      </c>
      <c r="EV472">
        <v>62.9556</v>
      </c>
      <c r="EW472">
        <v>32.2276</v>
      </c>
      <c r="EX472">
        <v>1</v>
      </c>
      <c r="EY472">
        <v>0.00569868</v>
      </c>
      <c r="EZ472">
        <v>0.275871</v>
      </c>
      <c r="FA472">
        <v>20.3409</v>
      </c>
      <c r="FB472">
        <v>5.21849</v>
      </c>
      <c r="FC472">
        <v>12.0099</v>
      </c>
      <c r="FD472">
        <v>4.9893</v>
      </c>
      <c r="FE472">
        <v>3.28865</v>
      </c>
      <c r="FF472">
        <v>9999</v>
      </c>
      <c r="FG472">
        <v>9999</v>
      </c>
      <c r="FH472">
        <v>9999</v>
      </c>
      <c r="FI472">
        <v>999.9</v>
      </c>
      <c r="FJ472">
        <v>1.86753</v>
      </c>
      <c r="FK472">
        <v>1.86661</v>
      </c>
      <c r="FL472">
        <v>1.86606</v>
      </c>
      <c r="FM472">
        <v>1.866</v>
      </c>
      <c r="FN472">
        <v>1.86783</v>
      </c>
      <c r="FO472">
        <v>1.87027</v>
      </c>
      <c r="FP472">
        <v>1.8689</v>
      </c>
      <c r="FQ472">
        <v>1.87039</v>
      </c>
      <c r="FR472">
        <v>0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-4.614</v>
      </c>
      <c r="GF472">
        <v>-0.1286</v>
      </c>
      <c r="GG472">
        <v>-2.056217051124162</v>
      </c>
      <c r="GH472">
        <v>-0.003737517340571005</v>
      </c>
      <c r="GI472">
        <v>5.982085394622747E-07</v>
      </c>
      <c r="GJ472">
        <v>-1.391655459703326E-10</v>
      </c>
      <c r="GK472">
        <v>-0.1764639834609928</v>
      </c>
      <c r="GL472">
        <v>-0.02035982196881906</v>
      </c>
      <c r="GM472">
        <v>0.001568582532168705</v>
      </c>
      <c r="GN472">
        <v>-2.657820970413759E-05</v>
      </c>
      <c r="GO472">
        <v>3</v>
      </c>
      <c r="GP472">
        <v>2314</v>
      </c>
      <c r="GQ472">
        <v>1</v>
      </c>
      <c r="GR472">
        <v>27</v>
      </c>
      <c r="GS472">
        <v>5631.2</v>
      </c>
      <c r="GT472">
        <v>5631.1</v>
      </c>
      <c r="GU472">
        <v>1.76514</v>
      </c>
      <c r="GV472">
        <v>2.22168</v>
      </c>
      <c r="GW472">
        <v>1.39648</v>
      </c>
      <c r="GX472">
        <v>2.34863</v>
      </c>
      <c r="GY472">
        <v>1.49536</v>
      </c>
      <c r="GZ472">
        <v>2.55493</v>
      </c>
      <c r="HA472">
        <v>38.0377</v>
      </c>
      <c r="HB472">
        <v>24.07</v>
      </c>
      <c r="HC472">
        <v>18</v>
      </c>
      <c r="HD472">
        <v>532.048</v>
      </c>
      <c r="HE472">
        <v>441.373</v>
      </c>
      <c r="HF472">
        <v>25.2692</v>
      </c>
      <c r="HG472">
        <v>27.5486</v>
      </c>
      <c r="HH472">
        <v>29.9997</v>
      </c>
      <c r="HI472">
        <v>27.6974</v>
      </c>
      <c r="HJ472">
        <v>27.6708</v>
      </c>
      <c r="HK472">
        <v>35.4529</v>
      </c>
      <c r="HL472">
        <v>25.1005</v>
      </c>
      <c r="HM472">
        <v>99.2591</v>
      </c>
      <c r="HN472">
        <v>25.2489</v>
      </c>
      <c r="HO472">
        <v>807.694</v>
      </c>
      <c r="HP472">
        <v>23.4361</v>
      </c>
      <c r="HQ472">
        <v>100.978</v>
      </c>
      <c r="HR472">
        <v>100.86</v>
      </c>
    </row>
    <row r="473" spans="1:226">
      <c r="A473">
        <v>457</v>
      </c>
      <c r="B473">
        <v>1678819653</v>
      </c>
      <c r="C473">
        <v>9333.900000095367</v>
      </c>
      <c r="D473" t="s">
        <v>1276</v>
      </c>
      <c r="E473" t="s">
        <v>1277</v>
      </c>
      <c r="F473">
        <v>5</v>
      </c>
      <c r="G473" t="s">
        <v>1181</v>
      </c>
      <c r="H473" t="s">
        <v>354</v>
      </c>
      <c r="I473">
        <v>1678819645.214286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811.6685672482646</v>
      </c>
      <c r="AK473">
        <v>790.0091272727271</v>
      </c>
      <c r="AL473">
        <v>3.417042948955131</v>
      </c>
      <c r="AM473">
        <v>64.4803993804981</v>
      </c>
      <c r="AN473">
        <f>(AP473 - AO473 + BO473*1E3/(8.314*(BQ473+273.15)) * AR473/BN473 * AQ473) * BN473/(100*BB473) * 1000/(1000 - AP473)</f>
        <v>0</v>
      </c>
      <c r="AO473">
        <v>23.40034556388236</v>
      </c>
      <c r="AP473">
        <v>23.91108666666665</v>
      </c>
      <c r="AQ473">
        <v>-5.788904838894092E-05</v>
      </c>
      <c r="AR473">
        <v>112.5684512557322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3.21</v>
      </c>
      <c r="BC473">
        <v>0.5</v>
      </c>
      <c r="BD473" t="s">
        <v>355</v>
      </c>
      <c r="BE473">
        <v>2</v>
      </c>
      <c r="BF473" t="b">
        <v>1</v>
      </c>
      <c r="BG473">
        <v>1678819645.214286</v>
      </c>
      <c r="BH473">
        <v>746.7194642857143</v>
      </c>
      <c r="BI473">
        <v>776.4691785714286</v>
      </c>
      <c r="BJ473">
        <v>23.91561428571428</v>
      </c>
      <c r="BK473">
        <v>23.40197142857143</v>
      </c>
      <c r="BL473">
        <v>751.3049285714285</v>
      </c>
      <c r="BM473">
        <v>24.04423214285714</v>
      </c>
      <c r="BN473">
        <v>500.0592499999999</v>
      </c>
      <c r="BO473">
        <v>90.9143857142857</v>
      </c>
      <c r="BP473">
        <v>0.09999500357142856</v>
      </c>
      <c r="BQ473">
        <v>27.11917857142857</v>
      </c>
      <c r="BR473">
        <v>27.50924285714286</v>
      </c>
      <c r="BS473">
        <v>999.9000000000002</v>
      </c>
      <c r="BT473">
        <v>0</v>
      </c>
      <c r="BU473">
        <v>0</v>
      </c>
      <c r="BV473">
        <v>10003.955</v>
      </c>
      <c r="BW473">
        <v>0</v>
      </c>
      <c r="BX473">
        <v>7.025939999999999</v>
      </c>
      <c r="BY473">
        <v>-29.74973928571429</v>
      </c>
      <c r="BZ473">
        <v>765.0153214285713</v>
      </c>
      <c r="CA473">
        <v>795.0755714285714</v>
      </c>
      <c r="CB473">
        <v>0.5136410357142858</v>
      </c>
      <c r="CC473">
        <v>776.4691785714286</v>
      </c>
      <c r="CD473">
        <v>23.40197142857143</v>
      </c>
      <c r="CE473">
        <v>2.174274642857143</v>
      </c>
      <c r="CF473">
        <v>2.127576785714286</v>
      </c>
      <c r="CG473">
        <v>18.774</v>
      </c>
      <c r="CH473">
        <v>18.42716071428571</v>
      </c>
      <c r="CI473">
        <v>2000.035714285714</v>
      </c>
      <c r="CJ473">
        <v>0.9799963571428574</v>
      </c>
      <c r="CK473">
        <v>0.02000364285714285</v>
      </c>
      <c r="CL473">
        <v>0</v>
      </c>
      <c r="CM473">
        <v>2.311085714285714</v>
      </c>
      <c r="CN473">
        <v>0</v>
      </c>
      <c r="CO473">
        <v>6312.783928571428</v>
      </c>
      <c r="CP473">
        <v>16749.73928571428</v>
      </c>
      <c r="CQ473">
        <v>37.437</v>
      </c>
      <c r="CR473">
        <v>38.437</v>
      </c>
      <c r="CS473">
        <v>37.58</v>
      </c>
      <c r="CT473">
        <v>37.54207142857143</v>
      </c>
      <c r="CU473">
        <v>36.77435714285714</v>
      </c>
      <c r="CV473">
        <v>1960.025714285714</v>
      </c>
      <c r="CW473">
        <v>40.01</v>
      </c>
      <c r="CX473">
        <v>0</v>
      </c>
      <c r="CY473">
        <v>1678819658.1</v>
      </c>
      <c r="CZ473">
        <v>0</v>
      </c>
      <c r="DA473">
        <v>0</v>
      </c>
      <c r="DB473" t="s">
        <v>356</v>
      </c>
      <c r="DC473">
        <v>1678481775.6</v>
      </c>
      <c r="DD473">
        <v>1678481780.6</v>
      </c>
      <c r="DE473">
        <v>0</v>
      </c>
      <c r="DF473">
        <v>1.339</v>
      </c>
      <c r="DG473">
        <v>0.082</v>
      </c>
      <c r="DH473">
        <v>-1.99</v>
      </c>
      <c r="DI473">
        <v>-0.032</v>
      </c>
      <c r="DJ473">
        <v>420</v>
      </c>
      <c r="DK473">
        <v>29</v>
      </c>
      <c r="DL473">
        <v>0.33</v>
      </c>
      <c r="DM473">
        <v>0.22</v>
      </c>
      <c r="DN473">
        <v>-29.70661951219512</v>
      </c>
      <c r="DO473">
        <v>-0.7064696864111739</v>
      </c>
      <c r="DP473">
        <v>0.09346831266762434</v>
      </c>
      <c r="DQ473">
        <v>0</v>
      </c>
      <c r="DR473">
        <v>0.5134272195121951</v>
      </c>
      <c r="DS473">
        <v>0.003839728222996694</v>
      </c>
      <c r="DT473">
        <v>0.001310010156583143</v>
      </c>
      <c r="DU473">
        <v>1</v>
      </c>
      <c r="DV473">
        <v>1</v>
      </c>
      <c r="DW473">
        <v>2</v>
      </c>
      <c r="DX473" t="s">
        <v>357</v>
      </c>
      <c r="DY473">
        <v>2.98213</v>
      </c>
      <c r="DZ473">
        <v>2.71576</v>
      </c>
      <c r="EA473">
        <v>0.146717</v>
      </c>
      <c r="EB473">
        <v>0.148448</v>
      </c>
      <c r="EC473">
        <v>0.107606</v>
      </c>
      <c r="ED473">
        <v>0.103832</v>
      </c>
      <c r="EE473">
        <v>27101.5</v>
      </c>
      <c r="EF473">
        <v>27135.4</v>
      </c>
      <c r="EG473">
        <v>29525.5</v>
      </c>
      <c r="EH473">
        <v>29474.5</v>
      </c>
      <c r="EI473">
        <v>34910.4</v>
      </c>
      <c r="EJ473">
        <v>35099.1</v>
      </c>
      <c r="EK473">
        <v>41597.6</v>
      </c>
      <c r="EL473">
        <v>41992.2</v>
      </c>
      <c r="EM473">
        <v>1.96137</v>
      </c>
      <c r="EN473">
        <v>1.88962</v>
      </c>
      <c r="EO473">
        <v>0.0981316</v>
      </c>
      <c r="EP473">
        <v>0</v>
      </c>
      <c r="EQ473">
        <v>25.9184</v>
      </c>
      <c r="ER473">
        <v>999.9</v>
      </c>
      <c r="ES473">
        <v>51.3</v>
      </c>
      <c r="ET473">
        <v>33</v>
      </c>
      <c r="EU473">
        <v>28.5077</v>
      </c>
      <c r="EV473">
        <v>62.8456</v>
      </c>
      <c r="EW473">
        <v>31.8349</v>
      </c>
      <c r="EX473">
        <v>1</v>
      </c>
      <c r="EY473">
        <v>0.00532012</v>
      </c>
      <c r="EZ473">
        <v>0.300123</v>
      </c>
      <c r="FA473">
        <v>20.341</v>
      </c>
      <c r="FB473">
        <v>5.21789</v>
      </c>
      <c r="FC473">
        <v>12.0099</v>
      </c>
      <c r="FD473">
        <v>4.9893</v>
      </c>
      <c r="FE473">
        <v>3.28865</v>
      </c>
      <c r="FF473">
        <v>9999</v>
      </c>
      <c r="FG473">
        <v>9999</v>
      </c>
      <c r="FH473">
        <v>9999</v>
      </c>
      <c r="FI473">
        <v>999.9</v>
      </c>
      <c r="FJ473">
        <v>1.86752</v>
      </c>
      <c r="FK473">
        <v>1.86661</v>
      </c>
      <c r="FL473">
        <v>1.86604</v>
      </c>
      <c r="FM473">
        <v>1.86599</v>
      </c>
      <c r="FN473">
        <v>1.86783</v>
      </c>
      <c r="FO473">
        <v>1.87027</v>
      </c>
      <c r="FP473">
        <v>1.86891</v>
      </c>
      <c r="FQ473">
        <v>1.8704</v>
      </c>
      <c r="FR473">
        <v>0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-4.666</v>
      </c>
      <c r="GF473">
        <v>-0.1287</v>
      </c>
      <c r="GG473">
        <v>-2.056217051124162</v>
      </c>
      <c r="GH473">
        <v>-0.003737517340571005</v>
      </c>
      <c r="GI473">
        <v>5.982085394622747E-07</v>
      </c>
      <c r="GJ473">
        <v>-1.391655459703326E-10</v>
      </c>
      <c r="GK473">
        <v>-0.1764639834609928</v>
      </c>
      <c r="GL473">
        <v>-0.02035982196881906</v>
      </c>
      <c r="GM473">
        <v>0.001568582532168705</v>
      </c>
      <c r="GN473">
        <v>-2.657820970413759E-05</v>
      </c>
      <c r="GO473">
        <v>3</v>
      </c>
      <c r="GP473">
        <v>2314</v>
      </c>
      <c r="GQ473">
        <v>1</v>
      </c>
      <c r="GR473">
        <v>27</v>
      </c>
      <c r="GS473">
        <v>5631.3</v>
      </c>
      <c r="GT473">
        <v>5631.2</v>
      </c>
      <c r="GU473">
        <v>1.79688</v>
      </c>
      <c r="GV473">
        <v>2.21558</v>
      </c>
      <c r="GW473">
        <v>1.39648</v>
      </c>
      <c r="GX473">
        <v>2.34985</v>
      </c>
      <c r="GY473">
        <v>1.49536</v>
      </c>
      <c r="GZ473">
        <v>2.51953</v>
      </c>
      <c r="HA473">
        <v>38.0377</v>
      </c>
      <c r="HB473">
        <v>24.07</v>
      </c>
      <c r="HC473">
        <v>18</v>
      </c>
      <c r="HD473">
        <v>532.289</v>
      </c>
      <c r="HE473">
        <v>441.505</v>
      </c>
      <c r="HF473">
        <v>25.254</v>
      </c>
      <c r="HG473">
        <v>27.5398</v>
      </c>
      <c r="HH473">
        <v>29.9998</v>
      </c>
      <c r="HI473">
        <v>27.6886</v>
      </c>
      <c r="HJ473">
        <v>27.6621</v>
      </c>
      <c r="HK473">
        <v>36.0159</v>
      </c>
      <c r="HL473">
        <v>25.1005</v>
      </c>
      <c r="HM473">
        <v>99.2591</v>
      </c>
      <c r="HN473">
        <v>25.2298</v>
      </c>
      <c r="HO473">
        <v>821.049</v>
      </c>
      <c r="HP473">
        <v>23.4361</v>
      </c>
      <c r="HQ473">
        <v>100.98</v>
      </c>
      <c r="HR473">
        <v>100.86</v>
      </c>
    </row>
    <row r="474" spans="1:226">
      <c r="A474">
        <v>458</v>
      </c>
      <c r="B474">
        <v>1678819658</v>
      </c>
      <c r="C474">
        <v>9338.900000095367</v>
      </c>
      <c r="D474" t="s">
        <v>1278</v>
      </c>
      <c r="E474" t="s">
        <v>1279</v>
      </c>
      <c r="F474">
        <v>5</v>
      </c>
      <c r="G474" t="s">
        <v>1181</v>
      </c>
      <c r="H474" t="s">
        <v>354</v>
      </c>
      <c r="I474">
        <v>1678819650.5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828.8017139910914</v>
      </c>
      <c r="AK474">
        <v>806.9579151515153</v>
      </c>
      <c r="AL474">
        <v>3.392323651775107</v>
      </c>
      <c r="AM474">
        <v>64.4803993804981</v>
      </c>
      <c r="AN474">
        <f>(AP474 - AO474 + BO474*1E3/(8.314*(BQ474+273.15)) * AR474/BN474 * AQ474) * BN474/(100*BB474) * 1000/(1000 - AP474)</f>
        <v>0</v>
      </c>
      <c r="AO474">
        <v>23.39867801258566</v>
      </c>
      <c r="AP474">
        <v>23.90882909090908</v>
      </c>
      <c r="AQ474">
        <v>-9.262911231095873E-06</v>
      </c>
      <c r="AR474">
        <v>112.5684512557322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3.21</v>
      </c>
      <c r="BC474">
        <v>0.5</v>
      </c>
      <c r="BD474" t="s">
        <v>355</v>
      </c>
      <c r="BE474">
        <v>2</v>
      </c>
      <c r="BF474" t="b">
        <v>1</v>
      </c>
      <c r="BG474">
        <v>1678819650.5</v>
      </c>
      <c r="BH474">
        <v>764.3866666666667</v>
      </c>
      <c r="BI474">
        <v>794.1811481481481</v>
      </c>
      <c r="BJ474">
        <v>23.91309259259259</v>
      </c>
      <c r="BK474">
        <v>23.40034074074074</v>
      </c>
      <c r="BL474">
        <v>769.0265185185185</v>
      </c>
      <c r="BM474">
        <v>24.04174444444445</v>
      </c>
      <c r="BN474">
        <v>500.0702962962964</v>
      </c>
      <c r="BO474">
        <v>90.91417407407405</v>
      </c>
      <c r="BP474">
        <v>0.1000072074074074</v>
      </c>
      <c r="BQ474">
        <v>27.12010740740741</v>
      </c>
      <c r="BR474">
        <v>27.51628148148148</v>
      </c>
      <c r="BS474">
        <v>999.9000000000001</v>
      </c>
      <c r="BT474">
        <v>0</v>
      </c>
      <c r="BU474">
        <v>0</v>
      </c>
      <c r="BV474">
        <v>10001.08925925926</v>
      </c>
      <c r="BW474">
        <v>0</v>
      </c>
      <c r="BX474">
        <v>7.025939999999999</v>
      </c>
      <c r="BY474">
        <v>-29.79443703703704</v>
      </c>
      <c r="BZ474">
        <v>783.1133333333332</v>
      </c>
      <c r="CA474">
        <v>813.2105555555556</v>
      </c>
      <c r="CB474">
        <v>0.5127548518518519</v>
      </c>
      <c r="CC474">
        <v>794.1811481481481</v>
      </c>
      <c r="CD474">
        <v>23.40034074074074</v>
      </c>
      <c r="CE474">
        <v>2.174040740740741</v>
      </c>
      <c r="CF474">
        <v>2.127422962962963</v>
      </c>
      <c r="CG474">
        <v>18.77228148148148</v>
      </c>
      <c r="CH474">
        <v>18.42601111111112</v>
      </c>
      <c r="CI474">
        <v>2000.02037037037</v>
      </c>
      <c r="CJ474">
        <v>0.9799961111111114</v>
      </c>
      <c r="CK474">
        <v>0.02000388888888889</v>
      </c>
      <c r="CL474">
        <v>0</v>
      </c>
      <c r="CM474">
        <v>2.361448148148148</v>
      </c>
      <c r="CN474">
        <v>0</v>
      </c>
      <c r="CO474">
        <v>6307.292222222221</v>
      </c>
      <c r="CP474">
        <v>16749.61111111111</v>
      </c>
      <c r="CQ474">
        <v>37.437</v>
      </c>
      <c r="CR474">
        <v>38.4324074074074</v>
      </c>
      <c r="CS474">
        <v>37.562</v>
      </c>
      <c r="CT474">
        <v>37.52066666666666</v>
      </c>
      <c r="CU474">
        <v>36.75459259259259</v>
      </c>
      <c r="CV474">
        <v>1960.01037037037</v>
      </c>
      <c r="CW474">
        <v>40.01</v>
      </c>
      <c r="CX474">
        <v>0</v>
      </c>
      <c r="CY474">
        <v>1678819662.9</v>
      </c>
      <c r="CZ474">
        <v>0</v>
      </c>
      <c r="DA474">
        <v>0</v>
      </c>
      <c r="DB474" t="s">
        <v>356</v>
      </c>
      <c r="DC474">
        <v>1678481775.6</v>
      </c>
      <c r="DD474">
        <v>1678481780.6</v>
      </c>
      <c r="DE474">
        <v>0</v>
      </c>
      <c r="DF474">
        <v>1.339</v>
      </c>
      <c r="DG474">
        <v>0.082</v>
      </c>
      <c r="DH474">
        <v>-1.99</v>
      </c>
      <c r="DI474">
        <v>-0.032</v>
      </c>
      <c r="DJ474">
        <v>420</v>
      </c>
      <c r="DK474">
        <v>29</v>
      </c>
      <c r="DL474">
        <v>0.33</v>
      </c>
      <c r="DM474">
        <v>0.22</v>
      </c>
      <c r="DN474">
        <v>-29.77712195121951</v>
      </c>
      <c r="DO474">
        <v>-0.4462076655052959</v>
      </c>
      <c r="DP474">
        <v>0.06789319270519648</v>
      </c>
      <c r="DQ474">
        <v>0</v>
      </c>
      <c r="DR474">
        <v>0.5129864878048781</v>
      </c>
      <c r="DS474">
        <v>-0.01017424390243884</v>
      </c>
      <c r="DT474">
        <v>0.001573888258375192</v>
      </c>
      <c r="DU474">
        <v>1</v>
      </c>
      <c r="DV474">
        <v>1</v>
      </c>
      <c r="DW474">
        <v>2</v>
      </c>
      <c r="DX474" t="s">
        <v>357</v>
      </c>
      <c r="DY474">
        <v>2.98202</v>
      </c>
      <c r="DZ474">
        <v>2.71556</v>
      </c>
      <c r="EA474">
        <v>0.148801</v>
      </c>
      <c r="EB474">
        <v>0.150483</v>
      </c>
      <c r="EC474">
        <v>0.107596</v>
      </c>
      <c r="ED474">
        <v>0.103825</v>
      </c>
      <c r="EE474">
        <v>27035.4</v>
      </c>
      <c r="EF474">
        <v>27070.6</v>
      </c>
      <c r="EG474">
        <v>29525.5</v>
      </c>
      <c r="EH474">
        <v>29474.5</v>
      </c>
      <c r="EI474">
        <v>34911.2</v>
      </c>
      <c r="EJ474">
        <v>35099.3</v>
      </c>
      <c r="EK474">
        <v>41598.1</v>
      </c>
      <c r="EL474">
        <v>41992</v>
      </c>
      <c r="EM474">
        <v>1.96127</v>
      </c>
      <c r="EN474">
        <v>1.88997</v>
      </c>
      <c r="EO474">
        <v>0.09736789999999999</v>
      </c>
      <c r="EP474">
        <v>0</v>
      </c>
      <c r="EQ474">
        <v>25.92</v>
      </c>
      <c r="ER474">
        <v>999.9</v>
      </c>
      <c r="ES474">
        <v>51.4</v>
      </c>
      <c r="ET474">
        <v>33</v>
      </c>
      <c r="EU474">
        <v>28.561</v>
      </c>
      <c r="EV474">
        <v>62.9756</v>
      </c>
      <c r="EW474">
        <v>32.2436</v>
      </c>
      <c r="EX474">
        <v>1</v>
      </c>
      <c r="EY474">
        <v>0.0047688</v>
      </c>
      <c r="EZ474">
        <v>0.330005</v>
      </c>
      <c r="FA474">
        <v>20.3408</v>
      </c>
      <c r="FB474">
        <v>5.21759</v>
      </c>
      <c r="FC474">
        <v>12.0099</v>
      </c>
      <c r="FD474">
        <v>4.98915</v>
      </c>
      <c r="FE474">
        <v>3.28865</v>
      </c>
      <c r="FF474">
        <v>9999</v>
      </c>
      <c r="FG474">
        <v>9999</v>
      </c>
      <c r="FH474">
        <v>9999</v>
      </c>
      <c r="FI474">
        <v>999.9</v>
      </c>
      <c r="FJ474">
        <v>1.86752</v>
      </c>
      <c r="FK474">
        <v>1.86661</v>
      </c>
      <c r="FL474">
        <v>1.86603</v>
      </c>
      <c r="FM474">
        <v>1.86599</v>
      </c>
      <c r="FN474">
        <v>1.86783</v>
      </c>
      <c r="FO474">
        <v>1.87027</v>
      </c>
      <c r="FP474">
        <v>1.86891</v>
      </c>
      <c r="FQ474">
        <v>1.87039</v>
      </c>
      <c r="FR474">
        <v>0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-4.716</v>
      </c>
      <c r="GF474">
        <v>-0.1287</v>
      </c>
      <c r="GG474">
        <v>-2.056217051124162</v>
      </c>
      <c r="GH474">
        <v>-0.003737517340571005</v>
      </c>
      <c r="GI474">
        <v>5.982085394622747E-07</v>
      </c>
      <c r="GJ474">
        <v>-1.391655459703326E-10</v>
      </c>
      <c r="GK474">
        <v>-0.1764639834609928</v>
      </c>
      <c r="GL474">
        <v>-0.02035982196881906</v>
      </c>
      <c r="GM474">
        <v>0.001568582532168705</v>
      </c>
      <c r="GN474">
        <v>-2.657820970413759E-05</v>
      </c>
      <c r="GO474">
        <v>3</v>
      </c>
      <c r="GP474">
        <v>2314</v>
      </c>
      <c r="GQ474">
        <v>1</v>
      </c>
      <c r="GR474">
        <v>27</v>
      </c>
      <c r="GS474">
        <v>5631.4</v>
      </c>
      <c r="GT474">
        <v>5631.3</v>
      </c>
      <c r="GU474">
        <v>1.82495</v>
      </c>
      <c r="GV474">
        <v>2.22168</v>
      </c>
      <c r="GW474">
        <v>1.39648</v>
      </c>
      <c r="GX474">
        <v>2.34863</v>
      </c>
      <c r="GY474">
        <v>1.49536</v>
      </c>
      <c r="GZ474">
        <v>2.52319</v>
      </c>
      <c r="HA474">
        <v>38.0377</v>
      </c>
      <c r="HB474">
        <v>24.0787</v>
      </c>
      <c r="HC474">
        <v>18</v>
      </c>
      <c r="HD474">
        <v>532.144</v>
      </c>
      <c r="HE474">
        <v>441.652</v>
      </c>
      <c r="HF474">
        <v>25.2338</v>
      </c>
      <c r="HG474">
        <v>27.5316</v>
      </c>
      <c r="HH474">
        <v>29.9998</v>
      </c>
      <c r="HI474">
        <v>27.68</v>
      </c>
      <c r="HJ474">
        <v>27.6534</v>
      </c>
      <c r="HK474">
        <v>36.6403</v>
      </c>
      <c r="HL474">
        <v>25.1005</v>
      </c>
      <c r="HM474">
        <v>99.2591</v>
      </c>
      <c r="HN474">
        <v>25.2121</v>
      </c>
      <c r="HO474">
        <v>841.085</v>
      </c>
      <c r="HP474">
        <v>23.4361</v>
      </c>
      <c r="HQ474">
        <v>100.981</v>
      </c>
      <c r="HR474">
        <v>100.86</v>
      </c>
    </row>
    <row r="475" spans="1:226">
      <c r="A475">
        <v>459</v>
      </c>
      <c r="B475">
        <v>1678819663</v>
      </c>
      <c r="C475">
        <v>9343.900000095367</v>
      </c>
      <c r="D475" t="s">
        <v>1280</v>
      </c>
      <c r="E475" t="s">
        <v>1281</v>
      </c>
      <c r="F475">
        <v>5</v>
      </c>
      <c r="G475" t="s">
        <v>1181</v>
      </c>
      <c r="H475" t="s">
        <v>354</v>
      </c>
      <c r="I475">
        <v>1678819655.214286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846.0206441145623</v>
      </c>
      <c r="AK475">
        <v>823.9695030303028</v>
      </c>
      <c r="AL475">
        <v>3.411816169161831</v>
      </c>
      <c r="AM475">
        <v>64.4803993804981</v>
      </c>
      <c r="AN475">
        <f>(AP475 - AO475 + BO475*1E3/(8.314*(BQ475+273.15)) * AR475/BN475 * AQ475) * BN475/(100*BB475) * 1000/(1000 - AP475)</f>
        <v>0</v>
      </c>
      <c r="AO475">
        <v>23.39510946324879</v>
      </c>
      <c r="AP475">
        <v>23.90303999999999</v>
      </c>
      <c r="AQ475">
        <v>-2.99217833263802E-05</v>
      </c>
      <c r="AR475">
        <v>112.5684512557322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3.21</v>
      </c>
      <c r="BC475">
        <v>0.5</v>
      </c>
      <c r="BD475" t="s">
        <v>355</v>
      </c>
      <c r="BE475">
        <v>2</v>
      </c>
      <c r="BF475" t="b">
        <v>1</v>
      </c>
      <c r="BG475">
        <v>1678819655.214286</v>
      </c>
      <c r="BH475">
        <v>780.08</v>
      </c>
      <c r="BI475">
        <v>809.9804999999999</v>
      </c>
      <c r="BJ475">
        <v>23.90993214285714</v>
      </c>
      <c r="BK475">
        <v>23.39859642857143</v>
      </c>
      <c r="BL475">
        <v>784.7679642857144</v>
      </c>
      <c r="BM475">
        <v>24.03860357142856</v>
      </c>
      <c r="BN475">
        <v>500.0837857142857</v>
      </c>
      <c r="BO475">
        <v>90.91300714285714</v>
      </c>
      <c r="BP475">
        <v>0.09997154285714287</v>
      </c>
      <c r="BQ475">
        <v>27.11822857142857</v>
      </c>
      <c r="BR475">
        <v>27.51253571428571</v>
      </c>
      <c r="BS475">
        <v>999.9000000000002</v>
      </c>
      <c r="BT475">
        <v>0</v>
      </c>
      <c r="BU475">
        <v>0</v>
      </c>
      <c r="BV475">
        <v>10004.12892857143</v>
      </c>
      <c r="BW475">
        <v>0</v>
      </c>
      <c r="BX475">
        <v>7.022678571428571</v>
      </c>
      <c r="BY475">
        <v>-29.90055</v>
      </c>
      <c r="BZ475">
        <v>799.1885357142856</v>
      </c>
      <c r="CA475">
        <v>829.3869285714285</v>
      </c>
      <c r="CB475">
        <v>0.51133625</v>
      </c>
      <c r="CC475">
        <v>809.9804999999999</v>
      </c>
      <c r="CD475">
        <v>23.39859642857143</v>
      </c>
      <c r="CE475">
        <v>2.173725</v>
      </c>
      <c r="CF475">
        <v>2.1272375</v>
      </c>
      <c r="CG475">
        <v>18.76996071428571</v>
      </c>
      <c r="CH475">
        <v>18.42460714285714</v>
      </c>
      <c r="CI475">
        <v>2000.000714285714</v>
      </c>
      <c r="CJ475">
        <v>0.9799956071428573</v>
      </c>
      <c r="CK475">
        <v>0.02000439285714286</v>
      </c>
      <c r="CL475">
        <v>0</v>
      </c>
      <c r="CM475">
        <v>2.334842857142857</v>
      </c>
      <c r="CN475">
        <v>0</v>
      </c>
      <c r="CO475">
        <v>6302.485357142857</v>
      </c>
      <c r="CP475">
        <v>16749.44642857142</v>
      </c>
      <c r="CQ475">
        <v>37.42371428571428</v>
      </c>
      <c r="CR475">
        <v>38.41264285714286</v>
      </c>
      <c r="CS475">
        <v>37.562</v>
      </c>
      <c r="CT475">
        <v>37.50221428571428</v>
      </c>
      <c r="CU475">
        <v>36.75</v>
      </c>
      <c r="CV475">
        <v>1959.990714285714</v>
      </c>
      <c r="CW475">
        <v>40.01</v>
      </c>
      <c r="CX475">
        <v>0</v>
      </c>
      <c r="CY475">
        <v>1678819668.3</v>
      </c>
      <c r="CZ475">
        <v>0</v>
      </c>
      <c r="DA475">
        <v>0</v>
      </c>
      <c r="DB475" t="s">
        <v>356</v>
      </c>
      <c r="DC475">
        <v>1678481775.6</v>
      </c>
      <c r="DD475">
        <v>1678481780.6</v>
      </c>
      <c r="DE475">
        <v>0</v>
      </c>
      <c r="DF475">
        <v>1.339</v>
      </c>
      <c r="DG475">
        <v>0.082</v>
      </c>
      <c r="DH475">
        <v>-1.99</v>
      </c>
      <c r="DI475">
        <v>-0.032</v>
      </c>
      <c r="DJ475">
        <v>420</v>
      </c>
      <c r="DK475">
        <v>29</v>
      </c>
      <c r="DL475">
        <v>0.33</v>
      </c>
      <c r="DM475">
        <v>0.22</v>
      </c>
      <c r="DN475">
        <v>-29.85248780487805</v>
      </c>
      <c r="DO475">
        <v>-0.9406452961672602</v>
      </c>
      <c r="DP475">
        <v>0.1281138102932871</v>
      </c>
      <c r="DQ475">
        <v>0</v>
      </c>
      <c r="DR475">
        <v>0.5121646341463415</v>
      </c>
      <c r="DS475">
        <v>-0.01527625087108037</v>
      </c>
      <c r="DT475">
        <v>0.001903294547473874</v>
      </c>
      <c r="DU475">
        <v>1</v>
      </c>
      <c r="DV475">
        <v>1</v>
      </c>
      <c r="DW475">
        <v>2</v>
      </c>
      <c r="DX475" t="s">
        <v>357</v>
      </c>
      <c r="DY475">
        <v>2.98194</v>
      </c>
      <c r="DZ475">
        <v>2.71561</v>
      </c>
      <c r="EA475">
        <v>0.150883</v>
      </c>
      <c r="EB475">
        <v>0.15253</v>
      </c>
      <c r="EC475">
        <v>0.10758</v>
      </c>
      <c r="ED475">
        <v>0.103819</v>
      </c>
      <c r="EE475">
        <v>26969.4</v>
      </c>
      <c r="EF475">
        <v>27005.8</v>
      </c>
      <c r="EG475">
        <v>29525.6</v>
      </c>
      <c r="EH475">
        <v>29475</v>
      </c>
      <c r="EI475">
        <v>34911.8</v>
      </c>
      <c r="EJ475">
        <v>35100.2</v>
      </c>
      <c r="EK475">
        <v>41598</v>
      </c>
      <c r="EL475">
        <v>41992.8</v>
      </c>
      <c r="EM475">
        <v>1.96137</v>
      </c>
      <c r="EN475">
        <v>1.89035</v>
      </c>
      <c r="EO475">
        <v>0.09579210000000001</v>
      </c>
      <c r="EP475">
        <v>0</v>
      </c>
      <c r="EQ475">
        <v>25.921</v>
      </c>
      <c r="ER475">
        <v>999.9</v>
      </c>
      <c r="ES475">
        <v>51.4</v>
      </c>
      <c r="ET475">
        <v>33</v>
      </c>
      <c r="EU475">
        <v>28.5611</v>
      </c>
      <c r="EV475">
        <v>62.5956</v>
      </c>
      <c r="EW475">
        <v>32.2837</v>
      </c>
      <c r="EX475">
        <v>1</v>
      </c>
      <c r="EY475">
        <v>0.00435976</v>
      </c>
      <c r="EZ475">
        <v>0.343723</v>
      </c>
      <c r="FA475">
        <v>20.3408</v>
      </c>
      <c r="FB475">
        <v>5.21759</v>
      </c>
      <c r="FC475">
        <v>12.0099</v>
      </c>
      <c r="FD475">
        <v>4.9892</v>
      </c>
      <c r="FE475">
        <v>3.28845</v>
      </c>
      <c r="FF475">
        <v>9999</v>
      </c>
      <c r="FG475">
        <v>9999</v>
      </c>
      <c r="FH475">
        <v>9999</v>
      </c>
      <c r="FI475">
        <v>999.9</v>
      </c>
      <c r="FJ475">
        <v>1.86752</v>
      </c>
      <c r="FK475">
        <v>1.86661</v>
      </c>
      <c r="FL475">
        <v>1.86603</v>
      </c>
      <c r="FM475">
        <v>1.86598</v>
      </c>
      <c r="FN475">
        <v>1.86783</v>
      </c>
      <c r="FO475">
        <v>1.87027</v>
      </c>
      <c r="FP475">
        <v>1.86892</v>
      </c>
      <c r="FQ475">
        <v>1.87039</v>
      </c>
      <c r="FR475">
        <v>0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-4.768</v>
      </c>
      <c r="GF475">
        <v>-0.1287</v>
      </c>
      <c r="GG475">
        <v>-2.056217051124162</v>
      </c>
      <c r="GH475">
        <v>-0.003737517340571005</v>
      </c>
      <c r="GI475">
        <v>5.982085394622747E-07</v>
      </c>
      <c r="GJ475">
        <v>-1.391655459703326E-10</v>
      </c>
      <c r="GK475">
        <v>-0.1764639834609928</v>
      </c>
      <c r="GL475">
        <v>-0.02035982196881906</v>
      </c>
      <c r="GM475">
        <v>0.001568582532168705</v>
      </c>
      <c r="GN475">
        <v>-2.657820970413759E-05</v>
      </c>
      <c r="GO475">
        <v>3</v>
      </c>
      <c r="GP475">
        <v>2314</v>
      </c>
      <c r="GQ475">
        <v>1</v>
      </c>
      <c r="GR475">
        <v>27</v>
      </c>
      <c r="GS475">
        <v>5631.5</v>
      </c>
      <c r="GT475">
        <v>5631.4</v>
      </c>
      <c r="GU475">
        <v>1.85669</v>
      </c>
      <c r="GV475">
        <v>2.21924</v>
      </c>
      <c r="GW475">
        <v>1.39648</v>
      </c>
      <c r="GX475">
        <v>2.34985</v>
      </c>
      <c r="GY475">
        <v>1.49536</v>
      </c>
      <c r="GZ475">
        <v>2.55981</v>
      </c>
      <c r="HA475">
        <v>38.0377</v>
      </c>
      <c r="HB475">
        <v>24.07</v>
      </c>
      <c r="HC475">
        <v>18</v>
      </c>
      <c r="HD475">
        <v>532.135</v>
      </c>
      <c r="HE475">
        <v>441.814</v>
      </c>
      <c r="HF475">
        <v>25.2142</v>
      </c>
      <c r="HG475">
        <v>27.5229</v>
      </c>
      <c r="HH475">
        <v>29.9996</v>
      </c>
      <c r="HI475">
        <v>27.6716</v>
      </c>
      <c r="HJ475">
        <v>27.6447</v>
      </c>
      <c r="HK475">
        <v>37.2002</v>
      </c>
      <c r="HL475">
        <v>25.1005</v>
      </c>
      <c r="HM475">
        <v>99.2591</v>
      </c>
      <c r="HN475">
        <v>25.2378</v>
      </c>
      <c r="HO475">
        <v>854.442</v>
      </c>
      <c r="HP475">
        <v>23.4427</v>
      </c>
      <c r="HQ475">
        <v>100.981</v>
      </c>
      <c r="HR475">
        <v>100.862</v>
      </c>
    </row>
    <row r="476" spans="1:226">
      <c r="A476">
        <v>460</v>
      </c>
      <c r="B476">
        <v>1678819668</v>
      </c>
      <c r="C476">
        <v>9348.900000095367</v>
      </c>
      <c r="D476" t="s">
        <v>1282</v>
      </c>
      <c r="E476" t="s">
        <v>1283</v>
      </c>
      <c r="F476">
        <v>5</v>
      </c>
      <c r="G476" t="s">
        <v>1181</v>
      </c>
      <c r="H476" t="s">
        <v>354</v>
      </c>
      <c r="I476">
        <v>1678819660.5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862.9590333329763</v>
      </c>
      <c r="AK476">
        <v>840.9766242424239</v>
      </c>
      <c r="AL476">
        <v>3.39256852838302</v>
      </c>
      <c r="AM476">
        <v>64.4803993804981</v>
      </c>
      <c r="AN476">
        <f>(AP476 - AO476 + BO476*1E3/(8.314*(BQ476+273.15)) * AR476/BN476 * AQ476) * BN476/(100*BB476) * 1000/(1000 - AP476)</f>
        <v>0</v>
      </c>
      <c r="AO476">
        <v>23.39432272699644</v>
      </c>
      <c r="AP476">
        <v>23.89970848484847</v>
      </c>
      <c r="AQ476">
        <v>-1.554183493082485E-05</v>
      </c>
      <c r="AR476">
        <v>112.5684512557322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3.21</v>
      </c>
      <c r="BC476">
        <v>0.5</v>
      </c>
      <c r="BD476" t="s">
        <v>355</v>
      </c>
      <c r="BE476">
        <v>2</v>
      </c>
      <c r="BF476" t="b">
        <v>1</v>
      </c>
      <c r="BG476">
        <v>1678819660.5</v>
      </c>
      <c r="BH476">
        <v>797.632962962963</v>
      </c>
      <c r="BI476">
        <v>827.6391851851849</v>
      </c>
      <c r="BJ476">
        <v>23.90524074074074</v>
      </c>
      <c r="BK476">
        <v>23.39642962962963</v>
      </c>
      <c r="BL476">
        <v>802.3747777777777</v>
      </c>
      <c r="BM476">
        <v>24.03396666666667</v>
      </c>
      <c r="BN476">
        <v>500.0778888888889</v>
      </c>
      <c r="BO476">
        <v>90.91220740740744</v>
      </c>
      <c r="BP476">
        <v>0.0999714962962963</v>
      </c>
      <c r="BQ476">
        <v>27.11516296296297</v>
      </c>
      <c r="BR476">
        <v>27.50264444444445</v>
      </c>
      <c r="BS476">
        <v>999.9000000000001</v>
      </c>
      <c r="BT476">
        <v>0</v>
      </c>
      <c r="BU476">
        <v>0</v>
      </c>
      <c r="BV476">
        <v>10003.86222222222</v>
      </c>
      <c r="BW476">
        <v>0</v>
      </c>
      <c r="BX476">
        <v>7.022245555555554</v>
      </c>
      <c r="BY476">
        <v>-30.00615925925926</v>
      </c>
      <c r="BZ476">
        <v>817.1675185185186</v>
      </c>
      <c r="CA476">
        <v>847.4668148148148</v>
      </c>
      <c r="CB476">
        <v>0.5088177407407408</v>
      </c>
      <c r="CC476">
        <v>827.6391851851849</v>
      </c>
      <c r="CD476">
        <v>23.39642962962963</v>
      </c>
      <c r="CE476">
        <v>2.173279259259259</v>
      </c>
      <c r="CF476">
        <v>2.127021851851852</v>
      </c>
      <c r="CG476">
        <v>18.76668518518519</v>
      </c>
      <c r="CH476">
        <v>18.42298518518518</v>
      </c>
      <c r="CI476">
        <v>1999.997037037037</v>
      </c>
      <c r="CJ476">
        <v>0.9799953333333334</v>
      </c>
      <c r="CK476">
        <v>0.02000466666666667</v>
      </c>
      <c r="CL476">
        <v>0</v>
      </c>
      <c r="CM476">
        <v>2.326296296296296</v>
      </c>
      <c r="CN476">
        <v>0</v>
      </c>
      <c r="CO476">
        <v>6297.175555555556</v>
      </c>
      <c r="CP476">
        <v>16749.42592592592</v>
      </c>
      <c r="CQ476">
        <v>37.40255555555555</v>
      </c>
      <c r="CR476">
        <v>38.39107407407408</v>
      </c>
      <c r="CS476">
        <v>37.562</v>
      </c>
      <c r="CT476">
        <v>37.5</v>
      </c>
      <c r="CU476">
        <v>36.75</v>
      </c>
      <c r="CV476">
        <v>1959.986666666667</v>
      </c>
      <c r="CW476">
        <v>40.01037037037037</v>
      </c>
      <c r="CX476">
        <v>0</v>
      </c>
      <c r="CY476">
        <v>1678819673.1</v>
      </c>
      <c r="CZ476">
        <v>0</v>
      </c>
      <c r="DA476">
        <v>0</v>
      </c>
      <c r="DB476" t="s">
        <v>356</v>
      </c>
      <c r="DC476">
        <v>1678481775.6</v>
      </c>
      <c r="DD476">
        <v>1678481780.6</v>
      </c>
      <c r="DE476">
        <v>0</v>
      </c>
      <c r="DF476">
        <v>1.339</v>
      </c>
      <c r="DG476">
        <v>0.082</v>
      </c>
      <c r="DH476">
        <v>-1.99</v>
      </c>
      <c r="DI476">
        <v>-0.032</v>
      </c>
      <c r="DJ476">
        <v>420</v>
      </c>
      <c r="DK476">
        <v>29</v>
      </c>
      <c r="DL476">
        <v>0.33</v>
      </c>
      <c r="DM476">
        <v>0.22</v>
      </c>
      <c r="DN476">
        <v>-29.9277475</v>
      </c>
      <c r="DO476">
        <v>-1.274189493433428</v>
      </c>
      <c r="DP476">
        <v>0.1466880908381795</v>
      </c>
      <c r="DQ476">
        <v>0</v>
      </c>
      <c r="DR476">
        <v>0.5103655</v>
      </c>
      <c r="DS476">
        <v>-0.02789320075047168</v>
      </c>
      <c r="DT476">
        <v>0.00273993371270183</v>
      </c>
      <c r="DU476">
        <v>1</v>
      </c>
      <c r="DV476">
        <v>1</v>
      </c>
      <c r="DW476">
        <v>2</v>
      </c>
      <c r="DX476" t="s">
        <v>357</v>
      </c>
      <c r="DY476">
        <v>2.98207</v>
      </c>
      <c r="DZ476">
        <v>2.71572</v>
      </c>
      <c r="EA476">
        <v>0.152939</v>
      </c>
      <c r="EB476">
        <v>0.154551</v>
      </c>
      <c r="EC476">
        <v>0.107577</v>
      </c>
      <c r="ED476">
        <v>0.103819</v>
      </c>
      <c r="EE476">
        <v>26904.4</v>
      </c>
      <c r="EF476">
        <v>26941.5</v>
      </c>
      <c r="EG476">
        <v>29525.9</v>
      </c>
      <c r="EH476">
        <v>29475.1</v>
      </c>
      <c r="EI476">
        <v>34912.5</v>
      </c>
      <c r="EJ476">
        <v>35100.4</v>
      </c>
      <c r="EK476">
        <v>41598.6</v>
      </c>
      <c r="EL476">
        <v>41992.9</v>
      </c>
      <c r="EM476">
        <v>1.96133</v>
      </c>
      <c r="EN476">
        <v>1.89018</v>
      </c>
      <c r="EO476">
        <v>0.0961535</v>
      </c>
      <c r="EP476">
        <v>0</v>
      </c>
      <c r="EQ476">
        <v>25.9211</v>
      </c>
      <c r="ER476">
        <v>999.9</v>
      </c>
      <c r="ES476">
        <v>51.4</v>
      </c>
      <c r="ET476">
        <v>33</v>
      </c>
      <c r="EU476">
        <v>28.5633</v>
      </c>
      <c r="EV476">
        <v>62.7256</v>
      </c>
      <c r="EW476">
        <v>31.8309</v>
      </c>
      <c r="EX476">
        <v>1</v>
      </c>
      <c r="EY476">
        <v>0.0029624</v>
      </c>
      <c r="EZ476">
        <v>0.190596</v>
      </c>
      <c r="FA476">
        <v>20.341</v>
      </c>
      <c r="FB476">
        <v>5.21789</v>
      </c>
      <c r="FC476">
        <v>12.0099</v>
      </c>
      <c r="FD476">
        <v>4.98915</v>
      </c>
      <c r="FE476">
        <v>3.2885</v>
      </c>
      <c r="FF476">
        <v>9999</v>
      </c>
      <c r="FG476">
        <v>9999</v>
      </c>
      <c r="FH476">
        <v>9999</v>
      </c>
      <c r="FI476">
        <v>999.9</v>
      </c>
      <c r="FJ476">
        <v>1.86753</v>
      </c>
      <c r="FK476">
        <v>1.86661</v>
      </c>
      <c r="FL476">
        <v>1.86602</v>
      </c>
      <c r="FM476">
        <v>1.866</v>
      </c>
      <c r="FN476">
        <v>1.86783</v>
      </c>
      <c r="FO476">
        <v>1.87027</v>
      </c>
      <c r="FP476">
        <v>1.86891</v>
      </c>
      <c r="FQ476">
        <v>1.87039</v>
      </c>
      <c r="FR476">
        <v>0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-4.818</v>
      </c>
      <c r="GF476">
        <v>-0.1287</v>
      </c>
      <c r="GG476">
        <v>-2.056217051124162</v>
      </c>
      <c r="GH476">
        <v>-0.003737517340571005</v>
      </c>
      <c r="GI476">
        <v>5.982085394622747E-07</v>
      </c>
      <c r="GJ476">
        <v>-1.391655459703326E-10</v>
      </c>
      <c r="GK476">
        <v>-0.1764639834609928</v>
      </c>
      <c r="GL476">
        <v>-0.02035982196881906</v>
      </c>
      <c r="GM476">
        <v>0.001568582532168705</v>
      </c>
      <c r="GN476">
        <v>-2.657820970413759E-05</v>
      </c>
      <c r="GO476">
        <v>3</v>
      </c>
      <c r="GP476">
        <v>2314</v>
      </c>
      <c r="GQ476">
        <v>1</v>
      </c>
      <c r="GR476">
        <v>27</v>
      </c>
      <c r="GS476">
        <v>5631.5</v>
      </c>
      <c r="GT476">
        <v>5631.5</v>
      </c>
      <c r="GU476">
        <v>1.88354</v>
      </c>
      <c r="GV476">
        <v>2.22168</v>
      </c>
      <c r="GW476">
        <v>1.39648</v>
      </c>
      <c r="GX476">
        <v>2.34863</v>
      </c>
      <c r="GY476">
        <v>1.49536</v>
      </c>
      <c r="GZ476">
        <v>2.3938</v>
      </c>
      <c r="HA476">
        <v>38.0377</v>
      </c>
      <c r="HB476">
        <v>24.07</v>
      </c>
      <c r="HC476">
        <v>18</v>
      </c>
      <c r="HD476">
        <v>532.022</v>
      </c>
      <c r="HE476">
        <v>441.645</v>
      </c>
      <c r="HF476">
        <v>25.2213</v>
      </c>
      <c r="HG476">
        <v>27.5147</v>
      </c>
      <c r="HH476">
        <v>29.9991</v>
      </c>
      <c r="HI476">
        <v>27.6629</v>
      </c>
      <c r="HJ476">
        <v>27.6365</v>
      </c>
      <c r="HK476">
        <v>37.8182</v>
      </c>
      <c r="HL476">
        <v>25.1005</v>
      </c>
      <c r="HM476">
        <v>99.2591</v>
      </c>
      <c r="HN476">
        <v>25.245</v>
      </c>
      <c r="HO476">
        <v>874.477</v>
      </c>
      <c r="HP476">
        <v>23.444</v>
      </c>
      <c r="HQ476">
        <v>100.982</v>
      </c>
      <c r="HR476">
        <v>100.862</v>
      </c>
    </row>
    <row r="477" spans="1:226">
      <c r="A477">
        <v>461</v>
      </c>
      <c r="B477">
        <v>1678819673</v>
      </c>
      <c r="C477">
        <v>9353.900000095367</v>
      </c>
      <c r="D477" t="s">
        <v>1284</v>
      </c>
      <c r="E477" t="s">
        <v>1285</v>
      </c>
      <c r="F477">
        <v>5</v>
      </c>
      <c r="G477" t="s">
        <v>1181</v>
      </c>
      <c r="H477" t="s">
        <v>354</v>
      </c>
      <c r="I477">
        <v>1678819665.214286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880.3234093146885</v>
      </c>
      <c r="AK477">
        <v>858.0237515151513</v>
      </c>
      <c r="AL477">
        <v>3.408474347088522</v>
      </c>
      <c r="AM477">
        <v>64.4803993804981</v>
      </c>
      <c r="AN477">
        <f>(AP477 - AO477 + BO477*1E3/(8.314*(BQ477+273.15)) * AR477/BN477 * AQ477) * BN477/(100*BB477) * 1000/(1000 - AP477)</f>
        <v>0</v>
      </c>
      <c r="AO477">
        <v>23.39216916158575</v>
      </c>
      <c r="AP477">
        <v>23.9004406060606</v>
      </c>
      <c r="AQ477">
        <v>3.720706721750465E-07</v>
      </c>
      <c r="AR477">
        <v>112.5684512557322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3.21</v>
      </c>
      <c r="BC477">
        <v>0.5</v>
      </c>
      <c r="BD477" t="s">
        <v>355</v>
      </c>
      <c r="BE477">
        <v>2</v>
      </c>
      <c r="BF477" t="b">
        <v>1</v>
      </c>
      <c r="BG477">
        <v>1678819665.214286</v>
      </c>
      <c r="BH477">
        <v>813.2917142857142</v>
      </c>
      <c r="BI477">
        <v>843.4457857142859</v>
      </c>
      <c r="BJ477">
        <v>23.90239285714286</v>
      </c>
      <c r="BK477">
        <v>23.39443928571428</v>
      </c>
      <c r="BL477">
        <v>818.0812857142859</v>
      </c>
      <c r="BM477">
        <v>24.03113214285714</v>
      </c>
      <c r="BN477">
        <v>500.0725714285714</v>
      </c>
      <c r="BO477">
        <v>90.91244642857143</v>
      </c>
      <c r="BP477">
        <v>0.09996702499999999</v>
      </c>
      <c r="BQ477">
        <v>27.11250357142857</v>
      </c>
      <c r="BR477">
        <v>27.49365</v>
      </c>
      <c r="BS477">
        <v>999.9000000000002</v>
      </c>
      <c r="BT477">
        <v>0</v>
      </c>
      <c r="BU477">
        <v>0</v>
      </c>
      <c r="BV477">
        <v>9999.436428571427</v>
      </c>
      <c r="BW477">
        <v>0</v>
      </c>
      <c r="BX477">
        <v>7.022377499999998</v>
      </c>
      <c r="BY477">
        <v>-30.15414285714286</v>
      </c>
      <c r="BZ477">
        <v>833.2072857142857</v>
      </c>
      <c r="CA477">
        <v>863.6504285714288</v>
      </c>
      <c r="CB477">
        <v>0.5079486785714286</v>
      </c>
      <c r="CC477">
        <v>843.4457857142859</v>
      </c>
      <c r="CD477">
        <v>23.39443928571428</v>
      </c>
      <c r="CE477">
        <v>2.173025714285715</v>
      </c>
      <c r="CF477">
        <v>2.1268475</v>
      </c>
      <c r="CG477">
        <v>18.76481785714286</v>
      </c>
      <c r="CH477">
        <v>18.42167142857143</v>
      </c>
      <c r="CI477">
        <v>2000.010714285714</v>
      </c>
      <c r="CJ477">
        <v>0.9799952857142858</v>
      </c>
      <c r="CK477">
        <v>0.02000471428571428</v>
      </c>
      <c r="CL477">
        <v>0</v>
      </c>
      <c r="CM477">
        <v>2.245567857142857</v>
      </c>
      <c r="CN477">
        <v>0</v>
      </c>
      <c r="CO477">
        <v>6292.7025</v>
      </c>
      <c r="CP477">
        <v>16749.53214285714</v>
      </c>
      <c r="CQ477">
        <v>37.38385714285715</v>
      </c>
      <c r="CR477">
        <v>38.37721428571428</v>
      </c>
      <c r="CS477">
        <v>37.562</v>
      </c>
      <c r="CT477">
        <v>37.5</v>
      </c>
      <c r="CU477">
        <v>36.75</v>
      </c>
      <c r="CV477">
        <v>1960.000357142857</v>
      </c>
      <c r="CW477">
        <v>40.01035714285714</v>
      </c>
      <c r="CX477">
        <v>0</v>
      </c>
      <c r="CY477">
        <v>1678819677.9</v>
      </c>
      <c r="CZ477">
        <v>0</v>
      </c>
      <c r="DA477">
        <v>0</v>
      </c>
      <c r="DB477" t="s">
        <v>356</v>
      </c>
      <c r="DC477">
        <v>1678481775.6</v>
      </c>
      <c r="DD477">
        <v>1678481780.6</v>
      </c>
      <c r="DE477">
        <v>0</v>
      </c>
      <c r="DF477">
        <v>1.339</v>
      </c>
      <c r="DG477">
        <v>0.082</v>
      </c>
      <c r="DH477">
        <v>-1.99</v>
      </c>
      <c r="DI477">
        <v>-0.032</v>
      </c>
      <c r="DJ477">
        <v>420</v>
      </c>
      <c r="DK477">
        <v>29</v>
      </c>
      <c r="DL477">
        <v>0.33</v>
      </c>
      <c r="DM477">
        <v>0.22</v>
      </c>
      <c r="DN477">
        <v>-30.0686525</v>
      </c>
      <c r="DO477">
        <v>-1.668165478423875</v>
      </c>
      <c r="DP477">
        <v>0.1803885916396878</v>
      </c>
      <c r="DQ477">
        <v>0</v>
      </c>
      <c r="DR477">
        <v>0.5087012</v>
      </c>
      <c r="DS477">
        <v>-0.01541367354596683</v>
      </c>
      <c r="DT477">
        <v>0.001799830147541714</v>
      </c>
      <c r="DU477">
        <v>1</v>
      </c>
      <c r="DV477">
        <v>1</v>
      </c>
      <c r="DW477">
        <v>2</v>
      </c>
      <c r="DX477" t="s">
        <v>357</v>
      </c>
      <c r="DY477">
        <v>2.98199</v>
      </c>
      <c r="DZ477">
        <v>2.71553</v>
      </c>
      <c r="EA477">
        <v>0.15498</v>
      </c>
      <c r="EB477">
        <v>0.156539</v>
      </c>
      <c r="EC477">
        <v>0.107583</v>
      </c>
      <c r="ED477">
        <v>0.10382</v>
      </c>
      <c r="EE477">
        <v>26840.1</v>
      </c>
      <c r="EF477">
        <v>26878.5</v>
      </c>
      <c r="EG477">
        <v>29526.5</v>
      </c>
      <c r="EH477">
        <v>29475.4</v>
      </c>
      <c r="EI477">
        <v>34912.9</v>
      </c>
      <c r="EJ477">
        <v>35100.8</v>
      </c>
      <c r="EK477">
        <v>41599.4</v>
      </c>
      <c r="EL477">
        <v>41993.5</v>
      </c>
      <c r="EM477">
        <v>1.96152</v>
      </c>
      <c r="EN477">
        <v>1.89062</v>
      </c>
      <c r="EO477">
        <v>0.09477140000000001</v>
      </c>
      <c r="EP477">
        <v>0</v>
      </c>
      <c r="EQ477">
        <v>25.9227</v>
      </c>
      <c r="ER477">
        <v>999.9</v>
      </c>
      <c r="ES477">
        <v>51.4</v>
      </c>
      <c r="ET477">
        <v>33</v>
      </c>
      <c r="EU477">
        <v>28.5605</v>
      </c>
      <c r="EV477">
        <v>62.9156</v>
      </c>
      <c r="EW477">
        <v>31.8069</v>
      </c>
      <c r="EX477">
        <v>1</v>
      </c>
      <c r="EY477">
        <v>0.00249492</v>
      </c>
      <c r="EZ477">
        <v>0.190014</v>
      </c>
      <c r="FA477">
        <v>20.3412</v>
      </c>
      <c r="FB477">
        <v>5.21744</v>
      </c>
      <c r="FC477">
        <v>12.0099</v>
      </c>
      <c r="FD477">
        <v>4.9891</v>
      </c>
      <c r="FE477">
        <v>3.2885</v>
      </c>
      <c r="FF477">
        <v>9999</v>
      </c>
      <c r="FG477">
        <v>9999</v>
      </c>
      <c r="FH477">
        <v>9999</v>
      </c>
      <c r="FI477">
        <v>999.9</v>
      </c>
      <c r="FJ477">
        <v>1.86753</v>
      </c>
      <c r="FK477">
        <v>1.86661</v>
      </c>
      <c r="FL477">
        <v>1.86603</v>
      </c>
      <c r="FM477">
        <v>1.86599</v>
      </c>
      <c r="FN477">
        <v>1.86783</v>
      </c>
      <c r="FO477">
        <v>1.87027</v>
      </c>
      <c r="FP477">
        <v>1.8689</v>
      </c>
      <c r="FQ477">
        <v>1.87038</v>
      </c>
      <c r="FR477">
        <v>0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-4.868</v>
      </c>
      <c r="GF477">
        <v>-0.1288</v>
      </c>
      <c r="GG477">
        <v>-2.056217051124162</v>
      </c>
      <c r="GH477">
        <v>-0.003737517340571005</v>
      </c>
      <c r="GI477">
        <v>5.982085394622747E-07</v>
      </c>
      <c r="GJ477">
        <v>-1.391655459703326E-10</v>
      </c>
      <c r="GK477">
        <v>-0.1764639834609928</v>
      </c>
      <c r="GL477">
        <v>-0.02035982196881906</v>
      </c>
      <c r="GM477">
        <v>0.001568582532168705</v>
      </c>
      <c r="GN477">
        <v>-2.657820970413759E-05</v>
      </c>
      <c r="GO477">
        <v>3</v>
      </c>
      <c r="GP477">
        <v>2314</v>
      </c>
      <c r="GQ477">
        <v>1</v>
      </c>
      <c r="GR477">
        <v>27</v>
      </c>
      <c r="GS477">
        <v>5631.6</v>
      </c>
      <c r="GT477">
        <v>5631.5</v>
      </c>
      <c r="GU477">
        <v>1.91406</v>
      </c>
      <c r="GV477">
        <v>2.21802</v>
      </c>
      <c r="GW477">
        <v>1.39771</v>
      </c>
      <c r="GX477">
        <v>2.34741</v>
      </c>
      <c r="GY477">
        <v>1.49536</v>
      </c>
      <c r="GZ477">
        <v>2.49634</v>
      </c>
      <c r="HA477">
        <v>38.0377</v>
      </c>
      <c r="HB477">
        <v>24.07</v>
      </c>
      <c r="HC477">
        <v>18</v>
      </c>
      <c r="HD477">
        <v>532.078</v>
      </c>
      <c r="HE477">
        <v>441.853</v>
      </c>
      <c r="HF477">
        <v>25.2392</v>
      </c>
      <c r="HG477">
        <v>27.5065</v>
      </c>
      <c r="HH477">
        <v>29.9994</v>
      </c>
      <c r="HI477">
        <v>27.6543</v>
      </c>
      <c r="HJ477">
        <v>27.6278</v>
      </c>
      <c r="HK477">
        <v>38.3767</v>
      </c>
      <c r="HL477">
        <v>25.1005</v>
      </c>
      <c r="HM477">
        <v>99.2591</v>
      </c>
      <c r="HN477">
        <v>25.2538</v>
      </c>
      <c r="HO477">
        <v>887.835</v>
      </c>
      <c r="HP477">
        <v>23.4471</v>
      </c>
      <c r="HQ477">
        <v>100.984</v>
      </c>
      <c r="HR477">
        <v>100.864</v>
      </c>
    </row>
    <row r="478" spans="1:226">
      <c r="A478">
        <v>462</v>
      </c>
      <c r="B478">
        <v>1678819677.5</v>
      </c>
      <c r="C478">
        <v>9358.400000095367</v>
      </c>
      <c r="D478" t="s">
        <v>1286</v>
      </c>
      <c r="E478" t="s">
        <v>1287</v>
      </c>
      <c r="F478">
        <v>5</v>
      </c>
      <c r="G478" t="s">
        <v>1181</v>
      </c>
      <c r="H478" t="s">
        <v>354</v>
      </c>
      <c r="I478">
        <v>1678819669.660714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895.6165422669005</v>
      </c>
      <c r="AK478">
        <v>873.3959151515149</v>
      </c>
      <c r="AL478">
        <v>3.423791729721693</v>
      </c>
      <c r="AM478">
        <v>64.4803993804981</v>
      </c>
      <c r="AN478">
        <f>(AP478 - AO478 + BO478*1E3/(8.314*(BQ478+273.15)) * AR478/BN478 * AQ478) * BN478/(100*BB478) * 1000/(1000 - AP478)</f>
        <v>0</v>
      </c>
      <c r="AO478">
        <v>23.39138247455366</v>
      </c>
      <c r="AP478">
        <v>23.90127818181818</v>
      </c>
      <c r="AQ478">
        <v>1.30434556479342E-05</v>
      </c>
      <c r="AR478">
        <v>112.5684512557322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3.21</v>
      </c>
      <c r="BC478">
        <v>0.5</v>
      </c>
      <c r="BD478" t="s">
        <v>355</v>
      </c>
      <c r="BE478">
        <v>2</v>
      </c>
      <c r="BF478" t="b">
        <v>1</v>
      </c>
      <c r="BG478">
        <v>1678819669.660714</v>
      </c>
      <c r="BH478">
        <v>828.0777142857144</v>
      </c>
      <c r="BI478">
        <v>858.3290357142856</v>
      </c>
      <c r="BJ478">
        <v>23.90069642857143</v>
      </c>
      <c r="BK478">
        <v>23.39300714285715</v>
      </c>
      <c r="BL478">
        <v>832.9123571428571</v>
      </c>
      <c r="BM478">
        <v>24.02945357142857</v>
      </c>
      <c r="BN478">
        <v>500.0651071428571</v>
      </c>
      <c r="BO478">
        <v>90.91381785714285</v>
      </c>
      <c r="BP478">
        <v>0.09999914285714286</v>
      </c>
      <c r="BQ478">
        <v>27.11076428571429</v>
      </c>
      <c r="BR478">
        <v>27.48553928571429</v>
      </c>
      <c r="BS478">
        <v>999.9000000000002</v>
      </c>
      <c r="BT478">
        <v>0</v>
      </c>
      <c r="BU478">
        <v>0</v>
      </c>
      <c r="BV478">
        <v>9997.293571428572</v>
      </c>
      <c r="BW478">
        <v>0</v>
      </c>
      <c r="BX478">
        <v>7.024635357142856</v>
      </c>
      <c r="BY478">
        <v>-30.25136428571428</v>
      </c>
      <c r="BZ478">
        <v>848.3539642857143</v>
      </c>
      <c r="CA478">
        <v>878.8889642857142</v>
      </c>
      <c r="CB478">
        <v>0.5076823214285714</v>
      </c>
      <c r="CC478">
        <v>858.3290357142856</v>
      </c>
      <c r="CD478">
        <v>23.39300714285715</v>
      </c>
      <c r="CE478">
        <v>2.172903928571429</v>
      </c>
      <c r="CF478">
        <v>2.126749642857143</v>
      </c>
      <c r="CG478">
        <v>18.763925</v>
      </c>
      <c r="CH478">
        <v>18.42093571428571</v>
      </c>
      <c r="CI478">
        <v>1999.986428571429</v>
      </c>
      <c r="CJ478">
        <v>0.9799951785714287</v>
      </c>
      <c r="CK478">
        <v>0.02000482142857143</v>
      </c>
      <c r="CL478">
        <v>0</v>
      </c>
      <c r="CM478">
        <v>2.240603571428571</v>
      </c>
      <c r="CN478">
        <v>0</v>
      </c>
      <c r="CO478">
        <v>6288.389285714286</v>
      </c>
      <c r="CP478">
        <v>16749.32142857143</v>
      </c>
      <c r="CQ478">
        <v>37.37721428571428</v>
      </c>
      <c r="CR478">
        <v>38.375</v>
      </c>
      <c r="CS478">
        <v>37.55757142857143</v>
      </c>
      <c r="CT478">
        <v>37.5</v>
      </c>
      <c r="CU478">
        <v>36.7455</v>
      </c>
      <c r="CV478">
        <v>1959.976071428571</v>
      </c>
      <c r="CW478">
        <v>40.01035714285714</v>
      </c>
      <c r="CX478">
        <v>0</v>
      </c>
      <c r="CY478">
        <v>1678819682.7</v>
      </c>
      <c r="CZ478">
        <v>0</v>
      </c>
      <c r="DA478">
        <v>0</v>
      </c>
      <c r="DB478" t="s">
        <v>356</v>
      </c>
      <c r="DC478">
        <v>1678481775.6</v>
      </c>
      <c r="DD478">
        <v>1678481780.6</v>
      </c>
      <c r="DE478">
        <v>0</v>
      </c>
      <c r="DF478">
        <v>1.339</v>
      </c>
      <c r="DG478">
        <v>0.082</v>
      </c>
      <c r="DH478">
        <v>-1.99</v>
      </c>
      <c r="DI478">
        <v>-0.032</v>
      </c>
      <c r="DJ478">
        <v>420</v>
      </c>
      <c r="DK478">
        <v>29</v>
      </c>
      <c r="DL478">
        <v>0.33</v>
      </c>
      <c r="DM478">
        <v>0.22</v>
      </c>
      <c r="DN478">
        <v>-30.20224</v>
      </c>
      <c r="DO478">
        <v>-1.559846904315104</v>
      </c>
      <c r="DP478">
        <v>0.172048703569658</v>
      </c>
      <c r="DQ478">
        <v>0</v>
      </c>
      <c r="DR478">
        <v>0.50810455</v>
      </c>
      <c r="DS478">
        <v>-0.002728052532834637</v>
      </c>
      <c r="DT478">
        <v>0.001323308560956225</v>
      </c>
      <c r="DU478">
        <v>1</v>
      </c>
      <c r="DV478">
        <v>1</v>
      </c>
      <c r="DW478">
        <v>2</v>
      </c>
      <c r="DX478" t="s">
        <v>357</v>
      </c>
      <c r="DY478">
        <v>2.98187</v>
      </c>
      <c r="DZ478">
        <v>2.71565</v>
      </c>
      <c r="EA478">
        <v>0.15681</v>
      </c>
      <c r="EB478">
        <v>0.158351</v>
      </c>
      <c r="EC478">
        <v>0.10759</v>
      </c>
      <c r="ED478">
        <v>0.103821</v>
      </c>
      <c r="EE478">
        <v>26782.2</v>
      </c>
      <c r="EF478">
        <v>26820.8</v>
      </c>
      <c r="EG478">
        <v>29526.6</v>
      </c>
      <c r="EH478">
        <v>29475.4</v>
      </c>
      <c r="EI478">
        <v>34912.9</v>
      </c>
      <c r="EJ478">
        <v>35100.9</v>
      </c>
      <c r="EK478">
        <v>41599.7</v>
      </c>
      <c r="EL478">
        <v>41993.7</v>
      </c>
      <c r="EM478">
        <v>1.9616</v>
      </c>
      <c r="EN478">
        <v>1.8908</v>
      </c>
      <c r="EO478">
        <v>0.0957437</v>
      </c>
      <c r="EP478">
        <v>0</v>
      </c>
      <c r="EQ478">
        <v>25.9232</v>
      </c>
      <c r="ER478">
        <v>999.9</v>
      </c>
      <c r="ES478">
        <v>51.4</v>
      </c>
      <c r="ET478">
        <v>33</v>
      </c>
      <c r="EU478">
        <v>28.5623</v>
      </c>
      <c r="EV478">
        <v>62.8756</v>
      </c>
      <c r="EW478">
        <v>32.1514</v>
      </c>
      <c r="EX478">
        <v>1</v>
      </c>
      <c r="EY478">
        <v>0.00178354</v>
      </c>
      <c r="EZ478">
        <v>0.17656</v>
      </c>
      <c r="FA478">
        <v>20.3411</v>
      </c>
      <c r="FB478">
        <v>5.21714</v>
      </c>
      <c r="FC478">
        <v>12.0099</v>
      </c>
      <c r="FD478">
        <v>4.98895</v>
      </c>
      <c r="FE478">
        <v>3.2885</v>
      </c>
      <c r="FF478">
        <v>9999</v>
      </c>
      <c r="FG478">
        <v>9999</v>
      </c>
      <c r="FH478">
        <v>9999</v>
      </c>
      <c r="FI478">
        <v>999.9</v>
      </c>
      <c r="FJ478">
        <v>1.86753</v>
      </c>
      <c r="FK478">
        <v>1.86661</v>
      </c>
      <c r="FL478">
        <v>1.86604</v>
      </c>
      <c r="FM478">
        <v>1.86599</v>
      </c>
      <c r="FN478">
        <v>1.86783</v>
      </c>
      <c r="FO478">
        <v>1.87027</v>
      </c>
      <c r="FP478">
        <v>1.86891</v>
      </c>
      <c r="FQ478">
        <v>1.87039</v>
      </c>
      <c r="FR478">
        <v>0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-4.914</v>
      </c>
      <c r="GF478">
        <v>-0.1288</v>
      </c>
      <c r="GG478">
        <v>-2.056217051124162</v>
      </c>
      <c r="GH478">
        <v>-0.003737517340571005</v>
      </c>
      <c r="GI478">
        <v>5.982085394622747E-07</v>
      </c>
      <c r="GJ478">
        <v>-1.391655459703326E-10</v>
      </c>
      <c r="GK478">
        <v>-0.1764639834609928</v>
      </c>
      <c r="GL478">
        <v>-0.02035982196881906</v>
      </c>
      <c r="GM478">
        <v>0.001568582532168705</v>
      </c>
      <c r="GN478">
        <v>-2.657820970413759E-05</v>
      </c>
      <c r="GO478">
        <v>3</v>
      </c>
      <c r="GP478">
        <v>2314</v>
      </c>
      <c r="GQ478">
        <v>1</v>
      </c>
      <c r="GR478">
        <v>27</v>
      </c>
      <c r="GS478">
        <v>5631.7</v>
      </c>
      <c r="GT478">
        <v>5631.6</v>
      </c>
      <c r="GU478">
        <v>1.94214</v>
      </c>
      <c r="GV478">
        <v>2.21558</v>
      </c>
      <c r="GW478">
        <v>1.39648</v>
      </c>
      <c r="GX478">
        <v>2.34741</v>
      </c>
      <c r="GY478">
        <v>1.49536</v>
      </c>
      <c r="GZ478">
        <v>2.54517</v>
      </c>
      <c r="HA478">
        <v>38.0377</v>
      </c>
      <c r="HB478">
        <v>24.0787</v>
      </c>
      <c r="HC478">
        <v>18</v>
      </c>
      <c r="HD478">
        <v>532.064</v>
      </c>
      <c r="HE478">
        <v>441.901</v>
      </c>
      <c r="HF478">
        <v>25.2499</v>
      </c>
      <c r="HG478">
        <v>27.4994</v>
      </c>
      <c r="HH478">
        <v>29.9994</v>
      </c>
      <c r="HI478">
        <v>27.647</v>
      </c>
      <c r="HJ478">
        <v>27.6201</v>
      </c>
      <c r="HK478">
        <v>38.8722</v>
      </c>
      <c r="HL478">
        <v>25.1005</v>
      </c>
      <c r="HM478">
        <v>99.2591</v>
      </c>
      <c r="HN478">
        <v>25.2538</v>
      </c>
      <c r="HO478">
        <v>907.87</v>
      </c>
      <c r="HP478">
        <v>23.4484</v>
      </c>
      <c r="HQ478">
        <v>100.984</v>
      </c>
      <c r="HR478">
        <v>100.864</v>
      </c>
    </row>
    <row r="479" spans="1:226">
      <c r="A479">
        <v>463</v>
      </c>
      <c r="B479">
        <v>1678819683</v>
      </c>
      <c r="C479">
        <v>9363.900000095367</v>
      </c>
      <c r="D479" t="s">
        <v>1288</v>
      </c>
      <c r="E479" t="s">
        <v>1289</v>
      </c>
      <c r="F479">
        <v>5</v>
      </c>
      <c r="G479" t="s">
        <v>1181</v>
      </c>
      <c r="H479" t="s">
        <v>354</v>
      </c>
      <c r="I479">
        <v>1678819675.232143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914.6666523218479</v>
      </c>
      <c r="AK479">
        <v>892.1984727272726</v>
      </c>
      <c r="AL479">
        <v>3.408654940677552</v>
      </c>
      <c r="AM479">
        <v>64.4803993804981</v>
      </c>
      <c r="AN479">
        <f>(AP479 - AO479 + BO479*1E3/(8.314*(BQ479+273.15)) * AR479/BN479 * AQ479) * BN479/(100*BB479) * 1000/(1000 - AP479)</f>
        <v>0</v>
      </c>
      <c r="AO479">
        <v>23.38960586764296</v>
      </c>
      <c r="AP479">
        <v>23.89919878787879</v>
      </c>
      <c r="AQ479">
        <v>2.618051491989171E-06</v>
      </c>
      <c r="AR479">
        <v>112.5684512557322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3.21</v>
      </c>
      <c r="BC479">
        <v>0.5</v>
      </c>
      <c r="BD479" t="s">
        <v>355</v>
      </c>
      <c r="BE479">
        <v>2</v>
      </c>
      <c r="BF479" t="b">
        <v>1</v>
      </c>
      <c r="BG479">
        <v>1678819675.232143</v>
      </c>
      <c r="BH479">
        <v>846.6353571428572</v>
      </c>
      <c r="BI479">
        <v>877.0601785714288</v>
      </c>
      <c r="BJ479">
        <v>23.89994642857143</v>
      </c>
      <c r="BK479">
        <v>23.39143214285714</v>
      </c>
      <c r="BL479">
        <v>851.5263214285716</v>
      </c>
      <c r="BM479">
        <v>24.0287</v>
      </c>
      <c r="BN479">
        <v>500.0683214285713</v>
      </c>
      <c r="BO479">
        <v>90.91525000000001</v>
      </c>
      <c r="BP479">
        <v>0.09998499285714287</v>
      </c>
      <c r="BQ479">
        <v>27.10923928571428</v>
      </c>
      <c r="BR479">
        <v>27.48620714285715</v>
      </c>
      <c r="BS479">
        <v>999.9000000000002</v>
      </c>
      <c r="BT479">
        <v>0</v>
      </c>
      <c r="BU479">
        <v>0</v>
      </c>
      <c r="BV479">
        <v>9994.81857142857</v>
      </c>
      <c r="BW479">
        <v>0</v>
      </c>
      <c r="BX479">
        <v>7.025939999999999</v>
      </c>
      <c r="BY479">
        <v>-30.42489642857143</v>
      </c>
      <c r="BZ479">
        <v>867.3653214285715</v>
      </c>
      <c r="CA479">
        <v>898.0673571428571</v>
      </c>
      <c r="CB479">
        <v>0.5084999285714287</v>
      </c>
      <c r="CC479">
        <v>877.0601785714288</v>
      </c>
      <c r="CD479">
        <v>23.39143214285714</v>
      </c>
      <c r="CE479">
        <v>2.172869642857143</v>
      </c>
      <c r="CF479">
        <v>2.12664</v>
      </c>
      <c r="CG479">
        <v>18.763675</v>
      </c>
      <c r="CH479">
        <v>18.42011785714286</v>
      </c>
      <c r="CI479">
        <v>1999.963214285715</v>
      </c>
      <c r="CJ479">
        <v>0.9799948571428574</v>
      </c>
      <c r="CK479">
        <v>0.02000514285714285</v>
      </c>
      <c r="CL479">
        <v>0</v>
      </c>
      <c r="CM479">
        <v>2.270792857142857</v>
      </c>
      <c r="CN479">
        <v>0</v>
      </c>
      <c r="CO479">
        <v>6283.067857142858</v>
      </c>
      <c r="CP479">
        <v>16749.11428571428</v>
      </c>
      <c r="CQ479">
        <v>37.375</v>
      </c>
      <c r="CR479">
        <v>38.375</v>
      </c>
      <c r="CS479">
        <v>37.54871428571429</v>
      </c>
      <c r="CT479">
        <v>37.49325</v>
      </c>
      <c r="CU479">
        <v>36.72975</v>
      </c>
      <c r="CV479">
        <v>1959.952857142857</v>
      </c>
      <c r="CW479">
        <v>40.01035714285714</v>
      </c>
      <c r="CX479">
        <v>0</v>
      </c>
      <c r="CY479">
        <v>1678819688.1</v>
      </c>
      <c r="CZ479">
        <v>0</v>
      </c>
      <c r="DA479">
        <v>0</v>
      </c>
      <c r="DB479" t="s">
        <v>356</v>
      </c>
      <c r="DC479">
        <v>1678481775.6</v>
      </c>
      <c r="DD479">
        <v>1678481780.6</v>
      </c>
      <c r="DE479">
        <v>0</v>
      </c>
      <c r="DF479">
        <v>1.339</v>
      </c>
      <c r="DG479">
        <v>0.082</v>
      </c>
      <c r="DH479">
        <v>-1.99</v>
      </c>
      <c r="DI479">
        <v>-0.032</v>
      </c>
      <c r="DJ479">
        <v>420</v>
      </c>
      <c r="DK479">
        <v>29</v>
      </c>
      <c r="DL479">
        <v>0.33</v>
      </c>
      <c r="DM479">
        <v>0.22</v>
      </c>
      <c r="DN479">
        <v>-30.30679024390244</v>
      </c>
      <c r="DO479">
        <v>-1.720302439024419</v>
      </c>
      <c r="DP479">
        <v>0.1843167327010737</v>
      </c>
      <c r="DQ479">
        <v>0</v>
      </c>
      <c r="DR479">
        <v>0.5079884634146341</v>
      </c>
      <c r="DS479">
        <v>0.007668104529617703</v>
      </c>
      <c r="DT479">
        <v>0.001160699433742779</v>
      </c>
      <c r="DU479">
        <v>1</v>
      </c>
      <c r="DV479">
        <v>1</v>
      </c>
      <c r="DW479">
        <v>2</v>
      </c>
      <c r="DX479" t="s">
        <v>357</v>
      </c>
      <c r="DY479">
        <v>2.98174</v>
      </c>
      <c r="DZ479">
        <v>2.7157</v>
      </c>
      <c r="EA479">
        <v>0.159009</v>
      </c>
      <c r="EB479">
        <v>0.160495</v>
      </c>
      <c r="EC479">
        <v>0.107582</v>
      </c>
      <c r="ED479">
        <v>0.103813</v>
      </c>
      <c r="EE479">
        <v>26712.6</v>
      </c>
      <c r="EF479">
        <v>26752.9</v>
      </c>
      <c r="EG479">
        <v>29526.9</v>
      </c>
      <c r="EH479">
        <v>29475.8</v>
      </c>
      <c r="EI479">
        <v>34913.4</v>
      </c>
      <c r="EJ479">
        <v>35101.7</v>
      </c>
      <c r="EK479">
        <v>41599.9</v>
      </c>
      <c r="EL479">
        <v>41994.2</v>
      </c>
      <c r="EM479">
        <v>1.9616</v>
      </c>
      <c r="EN479">
        <v>1.89095</v>
      </c>
      <c r="EO479">
        <v>0.096079</v>
      </c>
      <c r="EP479">
        <v>0</v>
      </c>
      <c r="EQ479">
        <v>25.921</v>
      </c>
      <c r="ER479">
        <v>999.9</v>
      </c>
      <c r="ES479">
        <v>51.4</v>
      </c>
      <c r="ET479">
        <v>33</v>
      </c>
      <c r="EU479">
        <v>28.5631</v>
      </c>
      <c r="EV479">
        <v>62.8756</v>
      </c>
      <c r="EW479">
        <v>32.1675</v>
      </c>
      <c r="EX479">
        <v>1</v>
      </c>
      <c r="EY479">
        <v>0.00111789</v>
      </c>
      <c r="EZ479">
        <v>0.1504</v>
      </c>
      <c r="FA479">
        <v>20.3414</v>
      </c>
      <c r="FB479">
        <v>5.21774</v>
      </c>
      <c r="FC479">
        <v>12.0099</v>
      </c>
      <c r="FD479">
        <v>4.98895</v>
      </c>
      <c r="FE479">
        <v>3.28845</v>
      </c>
      <c r="FF479">
        <v>9999</v>
      </c>
      <c r="FG479">
        <v>9999</v>
      </c>
      <c r="FH479">
        <v>9999</v>
      </c>
      <c r="FI479">
        <v>999.9</v>
      </c>
      <c r="FJ479">
        <v>1.86754</v>
      </c>
      <c r="FK479">
        <v>1.86661</v>
      </c>
      <c r="FL479">
        <v>1.86608</v>
      </c>
      <c r="FM479">
        <v>1.866</v>
      </c>
      <c r="FN479">
        <v>1.86783</v>
      </c>
      <c r="FO479">
        <v>1.87027</v>
      </c>
      <c r="FP479">
        <v>1.8689</v>
      </c>
      <c r="FQ479">
        <v>1.87042</v>
      </c>
      <c r="FR479">
        <v>0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-4.97</v>
      </c>
      <c r="GF479">
        <v>-0.1287</v>
      </c>
      <c r="GG479">
        <v>-2.056217051124162</v>
      </c>
      <c r="GH479">
        <v>-0.003737517340571005</v>
      </c>
      <c r="GI479">
        <v>5.982085394622747E-07</v>
      </c>
      <c r="GJ479">
        <v>-1.391655459703326E-10</v>
      </c>
      <c r="GK479">
        <v>-0.1764639834609928</v>
      </c>
      <c r="GL479">
        <v>-0.02035982196881906</v>
      </c>
      <c r="GM479">
        <v>0.001568582532168705</v>
      </c>
      <c r="GN479">
        <v>-2.657820970413759E-05</v>
      </c>
      <c r="GO479">
        <v>3</v>
      </c>
      <c r="GP479">
        <v>2314</v>
      </c>
      <c r="GQ479">
        <v>1</v>
      </c>
      <c r="GR479">
        <v>27</v>
      </c>
      <c r="GS479">
        <v>5631.8</v>
      </c>
      <c r="GT479">
        <v>5631.7</v>
      </c>
      <c r="GU479">
        <v>1.97266</v>
      </c>
      <c r="GV479">
        <v>2.22168</v>
      </c>
      <c r="GW479">
        <v>1.39648</v>
      </c>
      <c r="GX479">
        <v>2.34497</v>
      </c>
      <c r="GY479">
        <v>1.49536</v>
      </c>
      <c r="GZ479">
        <v>2.44263</v>
      </c>
      <c r="HA479">
        <v>38.0377</v>
      </c>
      <c r="HB479">
        <v>24.0612</v>
      </c>
      <c r="HC479">
        <v>18</v>
      </c>
      <c r="HD479">
        <v>531.975</v>
      </c>
      <c r="HE479">
        <v>441.923</v>
      </c>
      <c r="HF479">
        <v>25.2646</v>
      </c>
      <c r="HG479">
        <v>27.4902</v>
      </c>
      <c r="HH479">
        <v>29.9995</v>
      </c>
      <c r="HI479">
        <v>27.6371</v>
      </c>
      <c r="HJ479">
        <v>27.611</v>
      </c>
      <c r="HK479">
        <v>39.5311</v>
      </c>
      <c r="HL479">
        <v>25.1005</v>
      </c>
      <c r="HM479">
        <v>99.2591</v>
      </c>
      <c r="HN479">
        <v>25.2746</v>
      </c>
      <c r="HO479">
        <v>921.237</v>
      </c>
      <c r="HP479">
        <v>23.4507</v>
      </c>
      <c r="HQ479">
        <v>100.985</v>
      </c>
      <c r="HR479">
        <v>100.865</v>
      </c>
    </row>
    <row r="480" spans="1:226">
      <c r="A480">
        <v>464</v>
      </c>
      <c r="B480">
        <v>1678819687.5</v>
      </c>
      <c r="C480">
        <v>9368.400000095367</v>
      </c>
      <c r="D480" t="s">
        <v>1290</v>
      </c>
      <c r="E480" t="s">
        <v>1291</v>
      </c>
      <c r="F480">
        <v>5</v>
      </c>
      <c r="G480" t="s">
        <v>1181</v>
      </c>
      <c r="H480" t="s">
        <v>354</v>
      </c>
      <c r="I480">
        <v>1678819679.678571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930.05163576516</v>
      </c>
      <c r="AK480">
        <v>907.4739696969694</v>
      </c>
      <c r="AL480">
        <v>3.390404354595099</v>
      </c>
      <c r="AM480">
        <v>64.4803993804981</v>
      </c>
      <c r="AN480">
        <f>(AP480 - AO480 + BO480*1E3/(8.314*(BQ480+273.15)) * AR480/BN480 * AQ480) * BN480/(100*BB480) * 1000/(1000 - AP480)</f>
        <v>0</v>
      </c>
      <c r="AO480">
        <v>23.38663749141463</v>
      </c>
      <c r="AP480">
        <v>23.89729515151514</v>
      </c>
      <c r="AQ480">
        <v>-1.273934193789416E-05</v>
      </c>
      <c r="AR480">
        <v>112.5684512557322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3.21</v>
      </c>
      <c r="BC480">
        <v>0.5</v>
      </c>
      <c r="BD480" t="s">
        <v>355</v>
      </c>
      <c r="BE480">
        <v>2</v>
      </c>
      <c r="BF480" t="b">
        <v>1</v>
      </c>
      <c r="BG480">
        <v>1678819679.678571</v>
      </c>
      <c r="BH480">
        <v>861.4428214285712</v>
      </c>
      <c r="BI480">
        <v>891.9681785714286</v>
      </c>
      <c r="BJ480">
        <v>23.89945</v>
      </c>
      <c r="BK480">
        <v>23.38996071428571</v>
      </c>
      <c r="BL480">
        <v>866.3785714285714</v>
      </c>
      <c r="BM480">
        <v>24.02821428571428</v>
      </c>
      <c r="BN480">
        <v>500.0707857142857</v>
      </c>
      <c r="BO480">
        <v>90.91550714285714</v>
      </c>
      <c r="BP480">
        <v>0.1000197857142857</v>
      </c>
      <c r="BQ480">
        <v>27.10738214285714</v>
      </c>
      <c r="BR480">
        <v>27.48566428571429</v>
      </c>
      <c r="BS480">
        <v>999.9000000000002</v>
      </c>
      <c r="BT480">
        <v>0</v>
      </c>
      <c r="BU480">
        <v>0</v>
      </c>
      <c r="BV480">
        <v>9996.290357142858</v>
      </c>
      <c r="BW480">
        <v>0</v>
      </c>
      <c r="BX480">
        <v>7.025939999999999</v>
      </c>
      <c r="BY480">
        <v>-30.52542857142857</v>
      </c>
      <c r="BZ480">
        <v>882.534857142857</v>
      </c>
      <c r="CA480">
        <v>913.3310714285716</v>
      </c>
      <c r="CB480">
        <v>0.5094845</v>
      </c>
      <c r="CC480">
        <v>891.9681785714286</v>
      </c>
      <c r="CD480">
        <v>23.38996071428571</v>
      </c>
      <c r="CE480">
        <v>2.172830357142857</v>
      </c>
      <c r="CF480">
        <v>2.126511785714286</v>
      </c>
      <c r="CG480">
        <v>18.76339285714286</v>
      </c>
      <c r="CH480">
        <v>18.41916071428571</v>
      </c>
      <c r="CI480">
        <v>1999.953928571429</v>
      </c>
      <c r="CJ480">
        <v>0.9799946428571431</v>
      </c>
      <c r="CK480">
        <v>0.02000535714285714</v>
      </c>
      <c r="CL480">
        <v>0</v>
      </c>
      <c r="CM480">
        <v>2.236896428571428</v>
      </c>
      <c r="CN480">
        <v>0</v>
      </c>
      <c r="CO480">
        <v>6278.915357142856</v>
      </c>
      <c r="CP480">
        <v>16749.04285714286</v>
      </c>
      <c r="CQ480">
        <v>37.375</v>
      </c>
      <c r="CR480">
        <v>38.3705</v>
      </c>
      <c r="CS480">
        <v>37.531</v>
      </c>
      <c r="CT480">
        <v>37.47975</v>
      </c>
      <c r="CU480">
        <v>36.71625</v>
      </c>
      <c r="CV480">
        <v>1959.943928571429</v>
      </c>
      <c r="CW480">
        <v>40.01</v>
      </c>
      <c r="CX480">
        <v>0</v>
      </c>
      <c r="CY480">
        <v>1678819692.9</v>
      </c>
      <c r="CZ480">
        <v>0</v>
      </c>
      <c r="DA480">
        <v>0</v>
      </c>
      <c r="DB480" t="s">
        <v>356</v>
      </c>
      <c r="DC480">
        <v>1678481775.6</v>
      </c>
      <c r="DD480">
        <v>1678481780.6</v>
      </c>
      <c r="DE480">
        <v>0</v>
      </c>
      <c r="DF480">
        <v>1.339</v>
      </c>
      <c r="DG480">
        <v>0.082</v>
      </c>
      <c r="DH480">
        <v>-1.99</v>
      </c>
      <c r="DI480">
        <v>-0.032</v>
      </c>
      <c r="DJ480">
        <v>420</v>
      </c>
      <c r="DK480">
        <v>29</v>
      </c>
      <c r="DL480">
        <v>0.33</v>
      </c>
      <c r="DM480">
        <v>0.22</v>
      </c>
      <c r="DN480">
        <v>-30.4715</v>
      </c>
      <c r="DO480">
        <v>-1.427646529080589</v>
      </c>
      <c r="DP480">
        <v>0.1458468271852356</v>
      </c>
      <c r="DQ480">
        <v>0</v>
      </c>
      <c r="DR480">
        <v>0.508997575</v>
      </c>
      <c r="DS480">
        <v>0.01326431144465304</v>
      </c>
      <c r="DT480">
        <v>0.001403957084235481</v>
      </c>
      <c r="DU480">
        <v>1</v>
      </c>
      <c r="DV480">
        <v>1</v>
      </c>
      <c r="DW480">
        <v>2</v>
      </c>
      <c r="DX480" t="s">
        <v>357</v>
      </c>
      <c r="DY480">
        <v>2.98222</v>
      </c>
      <c r="DZ480">
        <v>2.71567</v>
      </c>
      <c r="EA480">
        <v>0.160791</v>
      </c>
      <c r="EB480">
        <v>0.162257</v>
      </c>
      <c r="EC480">
        <v>0.10758</v>
      </c>
      <c r="ED480">
        <v>0.103809</v>
      </c>
      <c r="EE480">
        <v>26656.6</v>
      </c>
      <c r="EF480">
        <v>26697.1</v>
      </c>
      <c r="EG480">
        <v>29527.4</v>
      </c>
      <c r="EH480">
        <v>29476.2</v>
      </c>
      <c r="EI480">
        <v>34914.6</v>
      </c>
      <c r="EJ480">
        <v>35102.4</v>
      </c>
      <c r="EK480">
        <v>41601.2</v>
      </c>
      <c r="EL480">
        <v>41994.8</v>
      </c>
      <c r="EM480">
        <v>1.96183</v>
      </c>
      <c r="EN480">
        <v>1.89105</v>
      </c>
      <c r="EO480">
        <v>0.0959672</v>
      </c>
      <c r="EP480">
        <v>0</v>
      </c>
      <c r="EQ480">
        <v>25.921</v>
      </c>
      <c r="ER480">
        <v>999.9</v>
      </c>
      <c r="ES480">
        <v>51.4</v>
      </c>
      <c r="ET480">
        <v>33</v>
      </c>
      <c r="EU480">
        <v>28.5639</v>
      </c>
      <c r="EV480">
        <v>62.8956</v>
      </c>
      <c r="EW480">
        <v>31.7869</v>
      </c>
      <c r="EX480">
        <v>1</v>
      </c>
      <c r="EY480">
        <v>0.000716463</v>
      </c>
      <c r="EZ480">
        <v>0.162794</v>
      </c>
      <c r="FA480">
        <v>20.3413</v>
      </c>
      <c r="FB480">
        <v>5.21774</v>
      </c>
      <c r="FC480">
        <v>12.0099</v>
      </c>
      <c r="FD480">
        <v>4.98915</v>
      </c>
      <c r="FE480">
        <v>3.28842</v>
      </c>
      <c r="FF480">
        <v>9999</v>
      </c>
      <c r="FG480">
        <v>9999</v>
      </c>
      <c r="FH480">
        <v>9999</v>
      </c>
      <c r="FI480">
        <v>999.9</v>
      </c>
      <c r="FJ480">
        <v>1.86753</v>
      </c>
      <c r="FK480">
        <v>1.86661</v>
      </c>
      <c r="FL480">
        <v>1.86604</v>
      </c>
      <c r="FM480">
        <v>1.866</v>
      </c>
      <c r="FN480">
        <v>1.86783</v>
      </c>
      <c r="FO480">
        <v>1.87027</v>
      </c>
      <c r="FP480">
        <v>1.86891</v>
      </c>
      <c r="FQ480">
        <v>1.87038</v>
      </c>
      <c r="FR480">
        <v>0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-5.015</v>
      </c>
      <c r="GF480">
        <v>-0.1288</v>
      </c>
      <c r="GG480">
        <v>-2.056217051124162</v>
      </c>
      <c r="GH480">
        <v>-0.003737517340571005</v>
      </c>
      <c r="GI480">
        <v>5.982085394622747E-07</v>
      </c>
      <c r="GJ480">
        <v>-1.391655459703326E-10</v>
      </c>
      <c r="GK480">
        <v>-0.1764639834609928</v>
      </c>
      <c r="GL480">
        <v>-0.02035982196881906</v>
      </c>
      <c r="GM480">
        <v>0.001568582532168705</v>
      </c>
      <c r="GN480">
        <v>-2.657820970413759E-05</v>
      </c>
      <c r="GO480">
        <v>3</v>
      </c>
      <c r="GP480">
        <v>2314</v>
      </c>
      <c r="GQ480">
        <v>1</v>
      </c>
      <c r="GR480">
        <v>27</v>
      </c>
      <c r="GS480">
        <v>5631.9</v>
      </c>
      <c r="GT480">
        <v>5631.8</v>
      </c>
      <c r="GU480">
        <v>1.99951</v>
      </c>
      <c r="GV480">
        <v>2.21313</v>
      </c>
      <c r="GW480">
        <v>1.39648</v>
      </c>
      <c r="GX480">
        <v>2.34497</v>
      </c>
      <c r="GY480">
        <v>1.49536</v>
      </c>
      <c r="GZ480">
        <v>2.52441</v>
      </c>
      <c r="HA480">
        <v>38.0377</v>
      </c>
      <c r="HB480">
        <v>24.07</v>
      </c>
      <c r="HC480">
        <v>18</v>
      </c>
      <c r="HD480">
        <v>532.062</v>
      </c>
      <c r="HE480">
        <v>441.925</v>
      </c>
      <c r="HF480">
        <v>25.2747</v>
      </c>
      <c r="HG480">
        <v>27.4831</v>
      </c>
      <c r="HH480">
        <v>29.9995</v>
      </c>
      <c r="HI480">
        <v>27.63</v>
      </c>
      <c r="HJ480">
        <v>27.6033</v>
      </c>
      <c r="HK480">
        <v>40.0251</v>
      </c>
      <c r="HL480">
        <v>25.1005</v>
      </c>
      <c r="HM480">
        <v>99.2591</v>
      </c>
      <c r="HN480">
        <v>25.2746</v>
      </c>
      <c r="HO480">
        <v>941.273</v>
      </c>
      <c r="HP480">
        <v>23.4575</v>
      </c>
      <c r="HQ480">
        <v>100.988</v>
      </c>
      <c r="HR480">
        <v>100.866</v>
      </c>
    </row>
    <row r="481" spans="1:226">
      <c r="A481">
        <v>465</v>
      </c>
      <c r="B481">
        <v>1678819693</v>
      </c>
      <c r="C481">
        <v>9373.900000095367</v>
      </c>
      <c r="D481" t="s">
        <v>1292</v>
      </c>
      <c r="E481" t="s">
        <v>1293</v>
      </c>
      <c r="F481">
        <v>5</v>
      </c>
      <c r="G481" t="s">
        <v>1181</v>
      </c>
      <c r="H481" t="s">
        <v>354</v>
      </c>
      <c r="I481">
        <v>1678819685.25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948.8632392984863</v>
      </c>
      <c r="AK481">
        <v>926.3448848484849</v>
      </c>
      <c r="AL481">
        <v>3.407947004057903</v>
      </c>
      <c r="AM481">
        <v>64.4803993804981</v>
      </c>
      <c r="AN481">
        <f>(AP481 - AO481 + BO481*1E3/(8.314*(BQ481+273.15)) * AR481/BN481 * AQ481) * BN481/(100*BB481) * 1000/(1000 - AP481)</f>
        <v>0</v>
      </c>
      <c r="AO481">
        <v>23.3876926439533</v>
      </c>
      <c r="AP481">
        <v>23.89575636363636</v>
      </c>
      <c r="AQ481">
        <v>4.762198234326937E-06</v>
      </c>
      <c r="AR481">
        <v>112.5684512557322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3.21</v>
      </c>
      <c r="BC481">
        <v>0.5</v>
      </c>
      <c r="BD481" t="s">
        <v>355</v>
      </c>
      <c r="BE481">
        <v>2</v>
      </c>
      <c r="BF481" t="b">
        <v>1</v>
      </c>
      <c r="BG481">
        <v>1678819685.25</v>
      </c>
      <c r="BH481">
        <v>880.0449285714285</v>
      </c>
      <c r="BI481">
        <v>910.6525</v>
      </c>
      <c r="BJ481">
        <v>23.89775714285715</v>
      </c>
      <c r="BK481">
        <v>23.38831071428572</v>
      </c>
      <c r="BL481">
        <v>885.037</v>
      </c>
      <c r="BM481">
        <v>24.02653928571429</v>
      </c>
      <c r="BN481">
        <v>500.0759642857142</v>
      </c>
      <c r="BO481">
        <v>90.91493214285713</v>
      </c>
      <c r="BP481">
        <v>0.09997793571428573</v>
      </c>
      <c r="BQ481">
        <v>27.10535714285714</v>
      </c>
      <c r="BR481">
        <v>27.49055357142857</v>
      </c>
      <c r="BS481">
        <v>999.9000000000002</v>
      </c>
      <c r="BT481">
        <v>0</v>
      </c>
      <c r="BU481">
        <v>0</v>
      </c>
      <c r="BV481">
        <v>9997.008928571429</v>
      </c>
      <c r="BW481">
        <v>0</v>
      </c>
      <c r="BX481">
        <v>7.025939999999999</v>
      </c>
      <c r="BY481">
        <v>-30.60749285714286</v>
      </c>
      <c r="BZ481">
        <v>901.5909285714287</v>
      </c>
      <c r="CA481">
        <v>932.4612857142856</v>
      </c>
      <c r="CB481">
        <v>0.5094527857142858</v>
      </c>
      <c r="CC481">
        <v>910.6525</v>
      </c>
      <c r="CD481">
        <v>23.38831071428572</v>
      </c>
      <c r="CE481">
        <v>2.172662857142857</v>
      </c>
      <c r="CF481">
        <v>2.126346428571428</v>
      </c>
      <c r="CG481">
        <v>18.76216071428571</v>
      </c>
      <c r="CH481">
        <v>18.41792857142857</v>
      </c>
      <c r="CI481">
        <v>1999.995357142857</v>
      </c>
      <c r="CJ481">
        <v>0.9799948571428574</v>
      </c>
      <c r="CK481">
        <v>0.02000514285714286</v>
      </c>
      <c r="CL481">
        <v>0</v>
      </c>
      <c r="CM481">
        <v>2.306657142857143</v>
      </c>
      <c r="CN481">
        <v>0</v>
      </c>
      <c r="CO481">
        <v>6273.935714285713</v>
      </c>
      <c r="CP481">
        <v>16749.39642857143</v>
      </c>
      <c r="CQ481">
        <v>37.37275</v>
      </c>
      <c r="CR481">
        <v>38.36375</v>
      </c>
      <c r="CS481">
        <v>37.51328571428571</v>
      </c>
      <c r="CT481">
        <v>37.46175</v>
      </c>
      <c r="CU481">
        <v>36.69824999999999</v>
      </c>
      <c r="CV481">
        <v>1959.984642857142</v>
      </c>
      <c r="CW481">
        <v>40.01071428571429</v>
      </c>
      <c r="CX481">
        <v>0</v>
      </c>
      <c r="CY481">
        <v>1678819698.3</v>
      </c>
      <c r="CZ481">
        <v>0</v>
      </c>
      <c r="DA481">
        <v>0</v>
      </c>
      <c r="DB481" t="s">
        <v>356</v>
      </c>
      <c r="DC481">
        <v>1678481775.6</v>
      </c>
      <c r="DD481">
        <v>1678481780.6</v>
      </c>
      <c r="DE481">
        <v>0</v>
      </c>
      <c r="DF481">
        <v>1.339</v>
      </c>
      <c r="DG481">
        <v>0.082</v>
      </c>
      <c r="DH481">
        <v>-1.99</v>
      </c>
      <c r="DI481">
        <v>-0.032</v>
      </c>
      <c r="DJ481">
        <v>420</v>
      </c>
      <c r="DK481">
        <v>29</v>
      </c>
      <c r="DL481">
        <v>0.33</v>
      </c>
      <c r="DM481">
        <v>0.22</v>
      </c>
      <c r="DN481">
        <v>-30.54947</v>
      </c>
      <c r="DO481">
        <v>-1.030189868667914</v>
      </c>
      <c r="DP481">
        <v>0.1275177050452209</v>
      </c>
      <c r="DQ481">
        <v>0</v>
      </c>
      <c r="DR481">
        <v>0.509301475</v>
      </c>
      <c r="DS481">
        <v>0.002382742964352606</v>
      </c>
      <c r="DT481">
        <v>0.001167909692302874</v>
      </c>
      <c r="DU481">
        <v>1</v>
      </c>
      <c r="DV481">
        <v>1</v>
      </c>
      <c r="DW481">
        <v>2</v>
      </c>
      <c r="DX481" t="s">
        <v>357</v>
      </c>
      <c r="DY481">
        <v>2.98192</v>
      </c>
      <c r="DZ481">
        <v>2.71557</v>
      </c>
      <c r="EA481">
        <v>0.162953</v>
      </c>
      <c r="EB481">
        <v>0.164358</v>
      </c>
      <c r="EC481">
        <v>0.107575</v>
      </c>
      <c r="ED481">
        <v>0.103812</v>
      </c>
      <c r="EE481">
        <v>26588.1</v>
      </c>
      <c r="EF481">
        <v>26630.4</v>
      </c>
      <c r="EG481">
        <v>29527.5</v>
      </c>
      <c r="EH481">
        <v>29476.4</v>
      </c>
      <c r="EI481">
        <v>34914.6</v>
      </c>
      <c r="EJ481">
        <v>35102.7</v>
      </c>
      <c r="EK481">
        <v>41601</v>
      </c>
      <c r="EL481">
        <v>41995.3</v>
      </c>
      <c r="EM481">
        <v>1.96145</v>
      </c>
      <c r="EN481">
        <v>1.89112</v>
      </c>
      <c r="EO481">
        <v>0.095766</v>
      </c>
      <c r="EP481">
        <v>0</v>
      </c>
      <c r="EQ481">
        <v>25.9199</v>
      </c>
      <c r="ER481">
        <v>999.9</v>
      </c>
      <c r="ES481">
        <v>51.4</v>
      </c>
      <c r="ET481">
        <v>33</v>
      </c>
      <c r="EU481">
        <v>28.5633</v>
      </c>
      <c r="EV481">
        <v>62.8056</v>
      </c>
      <c r="EW481">
        <v>32.492</v>
      </c>
      <c r="EX481">
        <v>1</v>
      </c>
      <c r="EY481">
        <v>0.000101626</v>
      </c>
      <c r="EZ481">
        <v>0.167462</v>
      </c>
      <c r="FA481">
        <v>20.3415</v>
      </c>
      <c r="FB481">
        <v>5.21849</v>
      </c>
      <c r="FC481">
        <v>12.0099</v>
      </c>
      <c r="FD481">
        <v>4.98925</v>
      </c>
      <c r="FE481">
        <v>3.28858</v>
      </c>
      <c r="FF481">
        <v>9999</v>
      </c>
      <c r="FG481">
        <v>9999</v>
      </c>
      <c r="FH481">
        <v>9999</v>
      </c>
      <c r="FI481">
        <v>999.9</v>
      </c>
      <c r="FJ481">
        <v>1.86752</v>
      </c>
      <c r="FK481">
        <v>1.86661</v>
      </c>
      <c r="FL481">
        <v>1.86603</v>
      </c>
      <c r="FM481">
        <v>1.866</v>
      </c>
      <c r="FN481">
        <v>1.86783</v>
      </c>
      <c r="FO481">
        <v>1.87027</v>
      </c>
      <c r="FP481">
        <v>1.86891</v>
      </c>
      <c r="FQ481">
        <v>1.87038</v>
      </c>
      <c r="FR481">
        <v>0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-5.069</v>
      </c>
      <c r="GF481">
        <v>-0.1288</v>
      </c>
      <c r="GG481">
        <v>-2.056217051124162</v>
      </c>
      <c r="GH481">
        <v>-0.003737517340571005</v>
      </c>
      <c r="GI481">
        <v>5.982085394622747E-07</v>
      </c>
      <c r="GJ481">
        <v>-1.391655459703326E-10</v>
      </c>
      <c r="GK481">
        <v>-0.1764639834609928</v>
      </c>
      <c r="GL481">
        <v>-0.02035982196881906</v>
      </c>
      <c r="GM481">
        <v>0.001568582532168705</v>
      </c>
      <c r="GN481">
        <v>-2.657820970413759E-05</v>
      </c>
      <c r="GO481">
        <v>3</v>
      </c>
      <c r="GP481">
        <v>2314</v>
      </c>
      <c r="GQ481">
        <v>1</v>
      </c>
      <c r="GR481">
        <v>27</v>
      </c>
      <c r="GS481">
        <v>5632</v>
      </c>
      <c r="GT481">
        <v>5631.9</v>
      </c>
      <c r="GU481">
        <v>2.03003</v>
      </c>
      <c r="GV481">
        <v>2.22168</v>
      </c>
      <c r="GW481">
        <v>1.39648</v>
      </c>
      <c r="GX481">
        <v>2.34741</v>
      </c>
      <c r="GY481">
        <v>1.49536</v>
      </c>
      <c r="GZ481">
        <v>2.4707</v>
      </c>
      <c r="HA481">
        <v>38.0377</v>
      </c>
      <c r="HB481">
        <v>24.0612</v>
      </c>
      <c r="HC481">
        <v>18</v>
      </c>
      <c r="HD481">
        <v>531.727</v>
      </c>
      <c r="HE481">
        <v>441.901</v>
      </c>
      <c r="HF481">
        <v>25.2823</v>
      </c>
      <c r="HG481">
        <v>27.4745</v>
      </c>
      <c r="HH481">
        <v>29.9996</v>
      </c>
      <c r="HI481">
        <v>27.6208</v>
      </c>
      <c r="HJ481">
        <v>27.5941</v>
      </c>
      <c r="HK481">
        <v>40.6791</v>
      </c>
      <c r="HL481">
        <v>25.1005</v>
      </c>
      <c r="HM481">
        <v>99.2591</v>
      </c>
      <c r="HN481">
        <v>25.2884</v>
      </c>
      <c r="HO481">
        <v>954.63</v>
      </c>
      <c r="HP481">
        <v>23.4634</v>
      </c>
      <c r="HQ481">
        <v>100.988</v>
      </c>
      <c r="HR481">
        <v>100.868</v>
      </c>
    </row>
    <row r="482" spans="1:226">
      <c r="A482">
        <v>466</v>
      </c>
      <c r="B482">
        <v>1678819697.5</v>
      </c>
      <c r="C482">
        <v>9378.400000095367</v>
      </c>
      <c r="D482" t="s">
        <v>1294</v>
      </c>
      <c r="E482" t="s">
        <v>1295</v>
      </c>
      <c r="F482">
        <v>5</v>
      </c>
      <c r="G482" t="s">
        <v>1181</v>
      </c>
      <c r="H482" t="s">
        <v>354</v>
      </c>
      <c r="I482">
        <v>1678819689.678571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964.3274728695166</v>
      </c>
      <c r="AK482">
        <v>941.7185636363638</v>
      </c>
      <c r="AL482">
        <v>3.420015875228076</v>
      </c>
      <c r="AM482">
        <v>64.4803993804981</v>
      </c>
      <c r="AN482">
        <f>(AP482 - AO482 + BO482*1E3/(8.314*(BQ482+273.15)) * AR482/BN482 * AQ482) * BN482/(100*BB482) * 1000/(1000 - AP482)</f>
        <v>0</v>
      </c>
      <c r="AO482">
        <v>23.38638757214437</v>
      </c>
      <c r="AP482">
        <v>23.89363878787879</v>
      </c>
      <c r="AQ482">
        <v>-5.574040414995783E-06</v>
      </c>
      <c r="AR482">
        <v>112.5684512557322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3.21</v>
      </c>
      <c r="BC482">
        <v>0.5</v>
      </c>
      <c r="BD482" t="s">
        <v>355</v>
      </c>
      <c r="BE482">
        <v>2</v>
      </c>
      <c r="BF482" t="b">
        <v>1</v>
      </c>
      <c r="BG482">
        <v>1678819689.678571</v>
      </c>
      <c r="BH482">
        <v>894.7976428571427</v>
      </c>
      <c r="BI482">
        <v>925.4594999999999</v>
      </c>
      <c r="BJ482">
        <v>23.89625714285714</v>
      </c>
      <c r="BK482">
        <v>23.38722142857143</v>
      </c>
      <c r="BL482">
        <v>899.8341071428571</v>
      </c>
      <c r="BM482">
        <v>24.02505714285714</v>
      </c>
      <c r="BN482">
        <v>500.0792499999999</v>
      </c>
      <c r="BO482">
        <v>90.91418928571429</v>
      </c>
      <c r="BP482">
        <v>0.1000336464285714</v>
      </c>
      <c r="BQ482">
        <v>27.10358928571429</v>
      </c>
      <c r="BR482">
        <v>27.49016785714286</v>
      </c>
      <c r="BS482">
        <v>999.9000000000002</v>
      </c>
      <c r="BT482">
        <v>0</v>
      </c>
      <c r="BU482">
        <v>0</v>
      </c>
      <c r="BV482">
        <v>9996.161785714286</v>
      </c>
      <c r="BW482">
        <v>0</v>
      </c>
      <c r="BX482">
        <v>7.025939999999999</v>
      </c>
      <c r="BY482">
        <v>-30.66179285714285</v>
      </c>
      <c r="BZ482">
        <v>916.7034642857142</v>
      </c>
      <c r="CA482">
        <v>947.6218214285715</v>
      </c>
      <c r="CB482">
        <v>0.50904625</v>
      </c>
      <c r="CC482">
        <v>925.4594999999999</v>
      </c>
      <c r="CD482">
        <v>23.38722142857143</v>
      </c>
      <c r="CE482">
        <v>2.172509285714285</v>
      </c>
      <c r="CF482">
        <v>2.126230357142857</v>
      </c>
      <c r="CG482">
        <v>18.76102142857143</v>
      </c>
      <c r="CH482">
        <v>18.41705357142857</v>
      </c>
      <c r="CI482">
        <v>2000.023571428572</v>
      </c>
      <c r="CJ482">
        <v>0.9799947500000002</v>
      </c>
      <c r="CK482">
        <v>0.02000525</v>
      </c>
      <c r="CL482">
        <v>0</v>
      </c>
      <c r="CM482">
        <v>2.279682142857143</v>
      </c>
      <c r="CN482">
        <v>0</v>
      </c>
      <c r="CO482">
        <v>6270.088214285716</v>
      </c>
      <c r="CP482">
        <v>16749.625</v>
      </c>
      <c r="CQ482">
        <v>37.37275</v>
      </c>
      <c r="CR482">
        <v>38.35025</v>
      </c>
      <c r="CS482">
        <v>37.50442857142857</v>
      </c>
      <c r="CT482">
        <v>37.4505</v>
      </c>
      <c r="CU482">
        <v>36.6915</v>
      </c>
      <c r="CV482">
        <v>1960.011785714285</v>
      </c>
      <c r="CW482">
        <v>40.01178571428571</v>
      </c>
      <c r="CX482">
        <v>0</v>
      </c>
      <c r="CY482">
        <v>1678819703.1</v>
      </c>
      <c r="CZ482">
        <v>0</v>
      </c>
      <c r="DA482">
        <v>0</v>
      </c>
      <c r="DB482" t="s">
        <v>356</v>
      </c>
      <c r="DC482">
        <v>1678481775.6</v>
      </c>
      <c r="DD482">
        <v>1678481780.6</v>
      </c>
      <c r="DE482">
        <v>0</v>
      </c>
      <c r="DF482">
        <v>1.339</v>
      </c>
      <c r="DG482">
        <v>0.082</v>
      </c>
      <c r="DH482">
        <v>-1.99</v>
      </c>
      <c r="DI482">
        <v>-0.032</v>
      </c>
      <c r="DJ482">
        <v>420</v>
      </c>
      <c r="DK482">
        <v>29</v>
      </c>
      <c r="DL482">
        <v>0.33</v>
      </c>
      <c r="DM482">
        <v>0.22</v>
      </c>
      <c r="DN482">
        <v>-30.63227</v>
      </c>
      <c r="DO482">
        <v>-0.6133846153845448</v>
      </c>
      <c r="DP482">
        <v>0.08897921723638612</v>
      </c>
      <c r="DQ482">
        <v>0</v>
      </c>
      <c r="DR482">
        <v>0.5090979250000001</v>
      </c>
      <c r="DS482">
        <v>-0.007874330206381116</v>
      </c>
      <c r="DT482">
        <v>0.001290610405728621</v>
      </c>
      <c r="DU482">
        <v>1</v>
      </c>
      <c r="DV482">
        <v>1</v>
      </c>
      <c r="DW482">
        <v>2</v>
      </c>
      <c r="DX482" t="s">
        <v>357</v>
      </c>
      <c r="DY482">
        <v>2.98182</v>
      </c>
      <c r="DZ482">
        <v>2.71569</v>
      </c>
      <c r="EA482">
        <v>0.16471</v>
      </c>
      <c r="EB482">
        <v>0.166066</v>
      </c>
      <c r="EC482">
        <v>0.107573</v>
      </c>
      <c r="ED482">
        <v>0.103815</v>
      </c>
      <c r="EE482">
        <v>26532.5</v>
      </c>
      <c r="EF482">
        <v>26576.1</v>
      </c>
      <c r="EG482">
        <v>29527.8</v>
      </c>
      <c r="EH482">
        <v>29476.6</v>
      </c>
      <c r="EI482">
        <v>34915.1</v>
      </c>
      <c r="EJ482">
        <v>35103</v>
      </c>
      <c r="EK482">
        <v>41601.5</v>
      </c>
      <c r="EL482">
        <v>41995.7</v>
      </c>
      <c r="EM482">
        <v>1.96192</v>
      </c>
      <c r="EN482">
        <v>1.89145</v>
      </c>
      <c r="EO482">
        <v>0.09613480000000001</v>
      </c>
      <c r="EP482">
        <v>0</v>
      </c>
      <c r="EQ482">
        <v>25.9189</v>
      </c>
      <c r="ER482">
        <v>999.9</v>
      </c>
      <c r="ES482">
        <v>51.4</v>
      </c>
      <c r="ET482">
        <v>33</v>
      </c>
      <c r="EU482">
        <v>28.5642</v>
      </c>
      <c r="EV482">
        <v>62.9156</v>
      </c>
      <c r="EW482">
        <v>32.476</v>
      </c>
      <c r="EX482">
        <v>1</v>
      </c>
      <c r="EY482">
        <v>-0.000396341</v>
      </c>
      <c r="EZ482">
        <v>0.159439</v>
      </c>
      <c r="FA482">
        <v>20.3415</v>
      </c>
      <c r="FB482">
        <v>5.21849</v>
      </c>
      <c r="FC482">
        <v>12.0099</v>
      </c>
      <c r="FD482">
        <v>4.9894</v>
      </c>
      <c r="FE482">
        <v>3.28865</v>
      </c>
      <c r="FF482">
        <v>9999</v>
      </c>
      <c r="FG482">
        <v>9999</v>
      </c>
      <c r="FH482">
        <v>9999</v>
      </c>
      <c r="FI482">
        <v>999.9</v>
      </c>
      <c r="FJ482">
        <v>1.86753</v>
      </c>
      <c r="FK482">
        <v>1.86661</v>
      </c>
      <c r="FL482">
        <v>1.86603</v>
      </c>
      <c r="FM482">
        <v>1.866</v>
      </c>
      <c r="FN482">
        <v>1.86783</v>
      </c>
      <c r="FO482">
        <v>1.87027</v>
      </c>
      <c r="FP482">
        <v>1.86891</v>
      </c>
      <c r="FQ482">
        <v>1.8704</v>
      </c>
      <c r="FR482">
        <v>0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-5.115</v>
      </c>
      <c r="GF482">
        <v>-0.1288</v>
      </c>
      <c r="GG482">
        <v>-2.056217051124162</v>
      </c>
      <c r="GH482">
        <v>-0.003737517340571005</v>
      </c>
      <c r="GI482">
        <v>5.982085394622747E-07</v>
      </c>
      <c r="GJ482">
        <v>-1.391655459703326E-10</v>
      </c>
      <c r="GK482">
        <v>-0.1764639834609928</v>
      </c>
      <c r="GL482">
        <v>-0.02035982196881906</v>
      </c>
      <c r="GM482">
        <v>0.001568582532168705</v>
      </c>
      <c r="GN482">
        <v>-2.657820970413759E-05</v>
      </c>
      <c r="GO482">
        <v>3</v>
      </c>
      <c r="GP482">
        <v>2314</v>
      </c>
      <c r="GQ482">
        <v>1</v>
      </c>
      <c r="GR482">
        <v>27</v>
      </c>
      <c r="GS482">
        <v>5632</v>
      </c>
      <c r="GT482">
        <v>5631.9</v>
      </c>
      <c r="GU482">
        <v>2.05688</v>
      </c>
      <c r="GV482">
        <v>2.21924</v>
      </c>
      <c r="GW482">
        <v>1.39648</v>
      </c>
      <c r="GX482">
        <v>2.34497</v>
      </c>
      <c r="GY482">
        <v>1.49536</v>
      </c>
      <c r="GZ482">
        <v>2.40967</v>
      </c>
      <c r="HA482">
        <v>38.0134</v>
      </c>
      <c r="HB482">
        <v>24.0612</v>
      </c>
      <c r="HC482">
        <v>18</v>
      </c>
      <c r="HD482">
        <v>531.976</v>
      </c>
      <c r="HE482">
        <v>442.041</v>
      </c>
      <c r="HF482">
        <v>25.2878</v>
      </c>
      <c r="HG482">
        <v>27.4673</v>
      </c>
      <c r="HH482">
        <v>29.9995</v>
      </c>
      <c r="HI482">
        <v>27.6131</v>
      </c>
      <c r="HJ482">
        <v>27.5865</v>
      </c>
      <c r="HK482">
        <v>41.1805</v>
      </c>
      <c r="HL482">
        <v>24.8174</v>
      </c>
      <c r="HM482">
        <v>99.2591</v>
      </c>
      <c r="HN482">
        <v>25.2884</v>
      </c>
      <c r="HO482">
        <v>974.705</v>
      </c>
      <c r="HP482">
        <v>23.4694</v>
      </c>
      <c r="HQ482">
        <v>100.989</v>
      </c>
      <c r="HR482">
        <v>100.868</v>
      </c>
    </row>
    <row r="483" spans="1:226">
      <c r="A483">
        <v>467</v>
      </c>
      <c r="B483">
        <v>1678819703</v>
      </c>
      <c r="C483">
        <v>9383.900000095367</v>
      </c>
      <c r="D483" t="s">
        <v>1296</v>
      </c>
      <c r="E483" t="s">
        <v>1297</v>
      </c>
      <c r="F483">
        <v>5</v>
      </c>
      <c r="G483" t="s">
        <v>1181</v>
      </c>
      <c r="H483" t="s">
        <v>354</v>
      </c>
      <c r="I483">
        <v>1678819695.25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983.0080635509399</v>
      </c>
      <c r="AK483">
        <v>960.3534666666663</v>
      </c>
      <c r="AL483">
        <v>3.373236431162476</v>
      </c>
      <c r="AM483">
        <v>64.4803993804981</v>
      </c>
      <c r="AN483">
        <f>(AP483 - AO483 + BO483*1E3/(8.314*(BQ483+273.15)) * AR483/BN483 * AQ483) * BN483/(100*BB483) * 1000/(1000 - AP483)</f>
        <v>0</v>
      </c>
      <c r="AO483">
        <v>23.42451969520752</v>
      </c>
      <c r="AP483">
        <v>23.89730787878789</v>
      </c>
      <c r="AQ483">
        <v>2.640253842961274E-05</v>
      </c>
      <c r="AR483">
        <v>112.5684512557322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3.21</v>
      </c>
      <c r="BC483">
        <v>0.5</v>
      </c>
      <c r="BD483" t="s">
        <v>355</v>
      </c>
      <c r="BE483">
        <v>2</v>
      </c>
      <c r="BF483" t="b">
        <v>1</v>
      </c>
      <c r="BG483">
        <v>1678819695.25</v>
      </c>
      <c r="BH483">
        <v>913.3702857142858</v>
      </c>
      <c r="BI483">
        <v>944.0455000000001</v>
      </c>
      <c r="BJ483">
        <v>23.89489642857143</v>
      </c>
      <c r="BK483">
        <v>23.39543214285715</v>
      </c>
      <c r="BL483">
        <v>918.4624642857144</v>
      </c>
      <c r="BM483">
        <v>24.02370357142857</v>
      </c>
      <c r="BN483">
        <v>500.0768928571429</v>
      </c>
      <c r="BO483">
        <v>90.91428928571429</v>
      </c>
      <c r="BP483">
        <v>0.099981375</v>
      </c>
      <c r="BQ483">
        <v>27.10319285714286</v>
      </c>
      <c r="BR483">
        <v>27.48740357142856</v>
      </c>
      <c r="BS483">
        <v>999.9000000000002</v>
      </c>
      <c r="BT483">
        <v>0</v>
      </c>
      <c r="BU483">
        <v>0</v>
      </c>
      <c r="BV483">
        <v>9994.979642857143</v>
      </c>
      <c r="BW483">
        <v>0</v>
      </c>
      <c r="BX483">
        <v>7.025939999999999</v>
      </c>
      <c r="BY483">
        <v>-30.67513928571428</v>
      </c>
      <c r="BZ483">
        <v>935.7294642857142</v>
      </c>
      <c r="CA483">
        <v>966.6611428571426</v>
      </c>
      <c r="CB483">
        <v>0.4994709285714287</v>
      </c>
      <c r="CC483">
        <v>944.0455000000001</v>
      </c>
      <c r="CD483">
        <v>23.39543214285715</v>
      </c>
      <c r="CE483">
        <v>2.172388571428571</v>
      </c>
      <c r="CF483">
        <v>2.126979285714286</v>
      </c>
      <c r="CG483">
        <v>18.76012857142857</v>
      </c>
      <c r="CH483">
        <v>18.42267142857143</v>
      </c>
      <c r="CI483">
        <v>2000.020714285714</v>
      </c>
      <c r="CJ483">
        <v>0.9799948571428574</v>
      </c>
      <c r="CK483">
        <v>0.02000514285714286</v>
      </c>
      <c r="CL483">
        <v>0</v>
      </c>
      <c r="CM483">
        <v>2.286214285714286</v>
      </c>
      <c r="CN483">
        <v>0</v>
      </c>
      <c r="CO483">
        <v>6265.04107142857</v>
      </c>
      <c r="CP483">
        <v>16749.6</v>
      </c>
      <c r="CQ483">
        <v>37.3705</v>
      </c>
      <c r="CR483">
        <v>38.33674999999999</v>
      </c>
      <c r="CS483">
        <v>37.5</v>
      </c>
      <c r="CT483">
        <v>37.4415</v>
      </c>
      <c r="CU483">
        <v>36.687</v>
      </c>
      <c r="CV483">
        <v>1960.008928571428</v>
      </c>
      <c r="CW483">
        <v>40.01178571428571</v>
      </c>
      <c r="CX483">
        <v>0</v>
      </c>
      <c r="CY483">
        <v>1678819707.9</v>
      </c>
      <c r="CZ483">
        <v>0</v>
      </c>
      <c r="DA483">
        <v>0</v>
      </c>
      <c r="DB483" t="s">
        <v>356</v>
      </c>
      <c r="DC483">
        <v>1678481775.6</v>
      </c>
      <c r="DD483">
        <v>1678481780.6</v>
      </c>
      <c r="DE483">
        <v>0</v>
      </c>
      <c r="DF483">
        <v>1.339</v>
      </c>
      <c r="DG483">
        <v>0.082</v>
      </c>
      <c r="DH483">
        <v>-1.99</v>
      </c>
      <c r="DI483">
        <v>-0.032</v>
      </c>
      <c r="DJ483">
        <v>420</v>
      </c>
      <c r="DK483">
        <v>29</v>
      </c>
      <c r="DL483">
        <v>0.33</v>
      </c>
      <c r="DM483">
        <v>0.22</v>
      </c>
      <c r="DN483">
        <v>-30.6658375</v>
      </c>
      <c r="DO483">
        <v>-0.2086727954971657</v>
      </c>
      <c r="DP483">
        <v>0.07511708423354845</v>
      </c>
      <c r="DQ483">
        <v>0</v>
      </c>
      <c r="DR483">
        <v>0.5037786000000001</v>
      </c>
      <c r="DS483">
        <v>-0.08727165478424245</v>
      </c>
      <c r="DT483">
        <v>0.011285312126388</v>
      </c>
      <c r="DU483">
        <v>1</v>
      </c>
      <c r="DV483">
        <v>1</v>
      </c>
      <c r="DW483">
        <v>2</v>
      </c>
      <c r="DX483" t="s">
        <v>357</v>
      </c>
      <c r="DY483">
        <v>2.98193</v>
      </c>
      <c r="DZ483">
        <v>2.7156</v>
      </c>
      <c r="EA483">
        <v>0.166821</v>
      </c>
      <c r="EB483">
        <v>0.168148</v>
      </c>
      <c r="EC483">
        <v>0.107593</v>
      </c>
      <c r="ED483">
        <v>0.103957</v>
      </c>
      <c r="EE483">
        <v>26465.5</v>
      </c>
      <c r="EF483">
        <v>26510.2</v>
      </c>
      <c r="EG483">
        <v>29527.8</v>
      </c>
      <c r="EH483">
        <v>29476.9</v>
      </c>
      <c r="EI483">
        <v>34914.8</v>
      </c>
      <c r="EJ483">
        <v>35097.8</v>
      </c>
      <c r="EK483">
        <v>41602.1</v>
      </c>
      <c r="EL483">
        <v>41996.3</v>
      </c>
      <c r="EM483">
        <v>1.96183</v>
      </c>
      <c r="EN483">
        <v>1.8915</v>
      </c>
      <c r="EO483">
        <v>0.0955462</v>
      </c>
      <c r="EP483">
        <v>0</v>
      </c>
      <c r="EQ483">
        <v>25.9166</v>
      </c>
      <c r="ER483">
        <v>999.9</v>
      </c>
      <c r="ES483">
        <v>51.4</v>
      </c>
      <c r="ET483">
        <v>33</v>
      </c>
      <c r="EU483">
        <v>28.5596</v>
      </c>
      <c r="EV483">
        <v>63.0056</v>
      </c>
      <c r="EW483">
        <v>32.4439</v>
      </c>
      <c r="EX483">
        <v>1</v>
      </c>
      <c r="EY483">
        <v>-0.0010874</v>
      </c>
      <c r="EZ483">
        <v>0.155068</v>
      </c>
      <c r="FA483">
        <v>20.3414</v>
      </c>
      <c r="FB483">
        <v>5.21729</v>
      </c>
      <c r="FC483">
        <v>12.0099</v>
      </c>
      <c r="FD483">
        <v>4.98865</v>
      </c>
      <c r="FE483">
        <v>3.28855</v>
      </c>
      <c r="FF483">
        <v>9999</v>
      </c>
      <c r="FG483">
        <v>9999</v>
      </c>
      <c r="FH483">
        <v>9999</v>
      </c>
      <c r="FI483">
        <v>999.9</v>
      </c>
      <c r="FJ483">
        <v>1.86752</v>
      </c>
      <c r="FK483">
        <v>1.86661</v>
      </c>
      <c r="FL483">
        <v>1.86605</v>
      </c>
      <c r="FM483">
        <v>1.866</v>
      </c>
      <c r="FN483">
        <v>1.86783</v>
      </c>
      <c r="FO483">
        <v>1.87027</v>
      </c>
      <c r="FP483">
        <v>1.8689</v>
      </c>
      <c r="FQ483">
        <v>1.87039</v>
      </c>
      <c r="FR483">
        <v>0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-5.17</v>
      </c>
      <c r="GF483">
        <v>-0.1288</v>
      </c>
      <c r="GG483">
        <v>-2.056217051124162</v>
      </c>
      <c r="GH483">
        <v>-0.003737517340571005</v>
      </c>
      <c r="GI483">
        <v>5.982085394622747E-07</v>
      </c>
      <c r="GJ483">
        <v>-1.391655459703326E-10</v>
      </c>
      <c r="GK483">
        <v>-0.1764639834609928</v>
      </c>
      <c r="GL483">
        <v>-0.02035982196881906</v>
      </c>
      <c r="GM483">
        <v>0.001568582532168705</v>
      </c>
      <c r="GN483">
        <v>-2.657820970413759E-05</v>
      </c>
      <c r="GO483">
        <v>3</v>
      </c>
      <c r="GP483">
        <v>2314</v>
      </c>
      <c r="GQ483">
        <v>1</v>
      </c>
      <c r="GR483">
        <v>27</v>
      </c>
      <c r="GS483">
        <v>5632.1</v>
      </c>
      <c r="GT483">
        <v>5632</v>
      </c>
      <c r="GU483">
        <v>2.08862</v>
      </c>
      <c r="GV483">
        <v>2.21802</v>
      </c>
      <c r="GW483">
        <v>1.39648</v>
      </c>
      <c r="GX483">
        <v>2.34863</v>
      </c>
      <c r="GY483">
        <v>1.49536</v>
      </c>
      <c r="GZ483">
        <v>2.50977</v>
      </c>
      <c r="HA483">
        <v>38.0377</v>
      </c>
      <c r="HB483">
        <v>24.0612</v>
      </c>
      <c r="HC483">
        <v>18</v>
      </c>
      <c r="HD483">
        <v>531.825</v>
      </c>
      <c r="HE483">
        <v>442.005</v>
      </c>
      <c r="HF483">
        <v>25.2954</v>
      </c>
      <c r="HG483">
        <v>27.4581</v>
      </c>
      <c r="HH483">
        <v>29.9995</v>
      </c>
      <c r="HI483">
        <v>27.6039</v>
      </c>
      <c r="HJ483">
        <v>27.5779</v>
      </c>
      <c r="HK483">
        <v>41.8415</v>
      </c>
      <c r="HL483">
        <v>24.8174</v>
      </c>
      <c r="HM483">
        <v>99.2591</v>
      </c>
      <c r="HN483">
        <v>25.3085</v>
      </c>
      <c r="HO483">
        <v>988.133</v>
      </c>
      <c r="HP483">
        <v>23.4672</v>
      </c>
      <c r="HQ483">
        <v>100.989</v>
      </c>
      <c r="HR483">
        <v>100.87</v>
      </c>
    </row>
    <row r="484" spans="1:226">
      <c r="A484">
        <v>468</v>
      </c>
      <c r="B484">
        <v>1678819708</v>
      </c>
      <c r="C484">
        <v>9388.900000095367</v>
      </c>
      <c r="D484" t="s">
        <v>1298</v>
      </c>
      <c r="E484" t="s">
        <v>1299</v>
      </c>
      <c r="F484">
        <v>5</v>
      </c>
      <c r="G484" t="s">
        <v>1181</v>
      </c>
      <c r="H484" t="s">
        <v>354</v>
      </c>
      <c r="I484">
        <v>1678819700.518518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1000.304301653833</v>
      </c>
      <c r="AK484">
        <v>977.5932060606054</v>
      </c>
      <c r="AL484">
        <v>3.456242344004429</v>
      </c>
      <c r="AM484">
        <v>64.4803993804981</v>
      </c>
      <c r="AN484">
        <f>(AP484 - AO484 + BO484*1E3/(8.314*(BQ484+273.15)) * AR484/BN484 * AQ484) * BN484/(100*BB484) * 1000/(1000 - AP484)</f>
        <v>0</v>
      </c>
      <c r="AO484">
        <v>23.43515905754367</v>
      </c>
      <c r="AP484">
        <v>23.91320242424241</v>
      </c>
      <c r="AQ484">
        <v>5.90989188127026E-05</v>
      </c>
      <c r="AR484">
        <v>112.5684512557322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3.21</v>
      </c>
      <c r="BC484">
        <v>0.5</v>
      </c>
      <c r="BD484" t="s">
        <v>355</v>
      </c>
      <c r="BE484">
        <v>2</v>
      </c>
      <c r="BF484" t="b">
        <v>1</v>
      </c>
      <c r="BG484">
        <v>1678819700.518518</v>
      </c>
      <c r="BH484">
        <v>930.8905925925925</v>
      </c>
      <c r="BI484">
        <v>961.6661481481482</v>
      </c>
      <c r="BJ484">
        <v>23.89840740740741</v>
      </c>
      <c r="BK484">
        <v>23.41155555555556</v>
      </c>
      <c r="BL484">
        <v>936.0351851851851</v>
      </c>
      <c r="BM484">
        <v>24.02717777777778</v>
      </c>
      <c r="BN484">
        <v>500.0761111111111</v>
      </c>
      <c r="BO484">
        <v>90.91474814814813</v>
      </c>
      <c r="BP484">
        <v>0.09996015555555557</v>
      </c>
      <c r="BQ484">
        <v>27.10252592592592</v>
      </c>
      <c r="BR484">
        <v>27.48302222222221</v>
      </c>
      <c r="BS484">
        <v>999.9000000000001</v>
      </c>
      <c r="BT484">
        <v>0</v>
      </c>
      <c r="BU484">
        <v>0</v>
      </c>
      <c r="BV484">
        <v>10000.81222222222</v>
      </c>
      <c r="BW484">
        <v>0</v>
      </c>
      <c r="BX484">
        <v>7.025939999999999</v>
      </c>
      <c r="BY484">
        <v>-30.77543333333333</v>
      </c>
      <c r="BZ484">
        <v>953.682148148148</v>
      </c>
      <c r="CA484">
        <v>984.7195925925924</v>
      </c>
      <c r="CB484">
        <v>0.4868554444444445</v>
      </c>
      <c r="CC484">
        <v>961.6661481481482</v>
      </c>
      <c r="CD484">
        <v>23.41155555555556</v>
      </c>
      <c r="CE484">
        <v>2.172718518518518</v>
      </c>
      <c r="CF484">
        <v>2.128456666666667</v>
      </c>
      <c r="CG484">
        <v>18.76255555555555</v>
      </c>
      <c r="CH484">
        <v>18.43374074074074</v>
      </c>
      <c r="CI484">
        <v>1999.984444444444</v>
      </c>
      <c r="CJ484">
        <v>0.9799946666666669</v>
      </c>
      <c r="CK484">
        <v>0.02000533333333333</v>
      </c>
      <c r="CL484">
        <v>0</v>
      </c>
      <c r="CM484">
        <v>2.263474074074074</v>
      </c>
      <c r="CN484">
        <v>0</v>
      </c>
      <c r="CO484">
        <v>6260.282962962962</v>
      </c>
      <c r="CP484">
        <v>16749.28888888888</v>
      </c>
      <c r="CQ484">
        <v>37.35633333333334</v>
      </c>
      <c r="CR484">
        <v>38.32133333333333</v>
      </c>
      <c r="CS484">
        <v>37.5</v>
      </c>
      <c r="CT484">
        <v>37.437</v>
      </c>
      <c r="CU484">
        <v>36.687</v>
      </c>
      <c r="CV484">
        <v>1959.973333333334</v>
      </c>
      <c r="CW484">
        <v>40.01111111111111</v>
      </c>
      <c r="CX484">
        <v>0</v>
      </c>
      <c r="CY484">
        <v>1678819713.3</v>
      </c>
      <c r="CZ484">
        <v>0</v>
      </c>
      <c r="DA484">
        <v>0</v>
      </c>
      <c r="DB484" t="s">
        <v>356</v>
      </c>
      <c r="DC484">
        <v>1678481775.6</v>
      </c>
      <c r="DD484">
        <v>1678481780.6</v>
      </c>
      <c r="DE484">
        <v>0</v>
      </c>
      <c r="DF484">
        <v>1.339</v>
      </c>
      <c r="DG484">
        <v>0.082</v>
      </c>
      <c r="DH484">
        <v>-1.99</v>
      </c>
      <c r="DI484">
        <v>-0.032</v>
      </c>
      <c r="DJ484">
        <v>420</v>
      </c>
      <c r="DK484">
        <v>29</v>
      </c>
      <c r="DL484">
        <v>0.33</v>
      </c>
      <c r="DM484">
        <v>0.22</v>
      </c>
      <c r="DN484">
        <v>-30.73120749999999</v>
      </c>
      <c r="DO484">
        <v>-0.8941159474669959</v>
      </c>
      <c r="DP484">
        <v>0.1206196115635846</v>
      </c>
      <c r="DQ484">
        <v>0</v>
      </c>
      <c r="DR484">
        <v>0.4935957249999999</v>
      </c>
      <c r="DS484">
        <v>-0.1595663076923097</v>
      </c>
      <c r="DT484">
        <v>0.01727725892754331</v>
      </c>
      <c r="DU484">
        <v>0</v>
      </c>
      <c r="DV484">
        <v>0</v>
      </c>
      <c r="DW484">
        <v>2</v>
      </c>
      <c r="DX484" t="s">
        <v>365</v>
      </c>
      <c r="DY484">
        <v>2.98208</v>
      </c>
      <c r="DZ484">
        <v>2.71579</v>
      </c>
      <c r="EA484">
        <v>0.168747</v>
      </c>
      <c r="EB484">
        <v>0.170028</v>
      </c>
      <c r="EC484">
        <v>0.107642</v>
      </c>
      <c r="ED484">
        <v>0.103968</v>
      </c>
      <c r="EE484">
        <v>26404.9</v>
      </c>
      <c r="EF484">
        <v>26450.4</v>
      </c>
      <c r="EG484">
        <v>29528.4</v>
      </c>
      <c r="EH484">
        <v>29477</v>
      </c>
      <c r="EI484">
        <v>34913.4</v>
      </c>
      <c r="EJ484">
        <v>35097.6</v>
      </c>
      <c r="EK484">
        <v>41602.7</v>
      </c>
      <c r="EL484">
        <v>41996.5</v>
      </c>
      <c r="EM484">
        <v>1.9621</v>
      </c>
      <c r="EN484">
        <v>1.89177</v>
      </c>
      <c r="EO484">
        <v>0.0952855</v>
      </c>
      <c r="EP484">
        <v>0</v>
      </c>
      <c r="EQ484">
        <v>25.9155</v>
      </c>
      <c r="ER484">
        <v>999.9</v>
      </c>
      <c r="ES484">
        <v>51.4</v>
      </c>
      <c r="ET484">
        <v>33</v>
      </c>
      <c r="EU484">
        <v>28.5657</v>
      </c>
      <c r="EV484">
        <v>62.9856</v>
      </c>
      <c r="EW484">
        <v>32.0032</v>
      </c>
      <c r="EX484">
        <v>1</v>
      </c>
      <c r="EY484">
        <v>-0.00191565</v>
      </c>
      <c r="EZ484">
        <v>0.123971</v>
      </c>
      <c r="FA484">
        <v>20.3413</v>
      </c>
      <c r="FB484">
        <v>5.21774</v>
      </c>
      <c r="FC484">
        <v>12.0099</v>
      </c>
      <c r="FD484">
        <v>4.98835</v>
      </c>
      <c r="FE484">
        <v>3.28863</v>
      </c>
      <c r="FF484">
        <v>9999</v>
      </c>
      <c r="FG484">
        <v>9999</v>
      </c>
      <c r="FH484">
        <v>9999</v>
      </c>
      <c r="FI484">
        <v>999.9</v>
      </c>
      <c r="FJ484">
        <v>1.86753</v>
      </c>
      <c r="FK484">
        <v>1.86661</v>
      </c>
      <c r="FL484">
        <v>1.86603</v>
      </c>
      <c r="FM484">
        <v>1.866</v>
      </c>
      <c r="FN484">
        <v>1.86783</v>
      </c>
      <c r="FO484">
        <v>1.87027</v>
      </c>
      <c r="FP484">
        <v>1.86891</v>
      </c>
      <c r="FQ484">
        <v>1.87039</v>
      </c>
      <c r="FR484">
        <v>0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-5.219</v>
      </c>
      <c r="GF484">
        <v>-0.1286</v>
      </c>
      <c r="GG484">
        <v>-2.056217051124162</v>
      </c>
      <c r="GH484">
        <v>-0.003737517340571005</v>
      </c>
      <c r="GI484">
        <v>5.982085394622747E-07</v>
      </c>
      <c r="GJ484">
        <v>-1.391655459703326E-10</v>
      </c>
      <c r="GK484">
        <v>-0.1764639834609928</v>
      </c>
      <c r="GL484">
        <v>-0.02035982196881906</v>
      </c>
      <c r="GM484">
        <v>0.001568582532168705</v>
      </c>
      <c r="GN484">
        <v>-2.657820970413759E-05</v>
      </c>
      <c r="GO484">
        <v>3</v>
      </c>
      <c r="GP484">
        <v>2314</v>
      </c>
      <c r="GQ484">
        <v>1</v>
      </c>
      <c r="GR484">
        <v>27</v>
      </c>
      <c r="GS484">
        <v>5632.2</v>
      </c>
      <c r="GT484">
        <v>5632.1</v>
      </c>
      <c r="GU484">
        <v>2.11548</v>
      </c>
      <c r="GV484">
        <v>2.20825</v>
      </c>
      <c r="GW484">
        <v>1.39648</v>
      </c>
      <c r="GX484">
        <v>2.34863</v>
      </c>
      <c r="GY484">
        <v>1.49536</v>
      </c>
      <c r="GZ484">
        <v>2.53906</v>
      </c>
      <c r="HA484">
        <v>38.0377</v>
      </c>
      <c r="HB484">
        <v>24.07</v>
      </c>
      <c r="HC484">
        <v>18</v>
      </c>
      <c r="HD484">
        <v>531.938</v>
      </c>
      <c r="HE484">
        <v>442.107</v>
      </c>
      <c r="HF484">
        <v>25.3051</v>
      </c>
      <c r="HG484">
        <v>27.4502</v>
      </c>
      <c r="HH484">
        <v>29.9993</v>
      </c>
      <c r="HI484">
        <v>27.5957</v>
      </c>
      <c r="HJ484">
        <v>27.5692</v>
      </c>
      <c r="HK484">
        <v>42.3689</v>
      </c>
      <c r="HL484">
        <v>24.8174</v>
      </c>
      <c r="HM484">
        <v>99.2591</v>
      </c>
      <c r="HN484">
        <v>25.3243</v>
      </c>
      <c r="HO484">
        <v>1008.3</v>
      </c>
      <c r="HP484">
        <v>23.4622</v>
      </c>
      <c r="HQ484">
        <v>100.991</v>
      </c>
      <c r="HR484">
        <v>100.87</v>
      </c>
    </row>
    <row r="485" spans="1:226">
      <c r="A485">
        <v>469</v>
      </c>
      <c r="B485">
        <v>1678819713</v>
      </c>
      <c r="C485">
        <v>9393.900000095367</v>
      </c>
      <c r="D485" t="s">
        <v>1300</v>
      </c>
      <c r="E485" t="s">
        <v>1301</v>
      </c>
      <c r="F485">
        <v>5</v>
      </c>
      <c r="G485" t="s">
        <v>1181</v>
      </c>
      <c r="H485" t="s">
        <v>354</v>
      </c>
      <c r="I485">
        <v>1678819705.232143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1017.510992299918</v>
      </c>
      <c r="AK485">
        <v>994.5585454545457</v>
      </c>
      <c r="AL485">
        <v>3.373227000243752</v>
      </c>
      <c r="AM485">
        <v>64.4803993804981</v>
      </c>
      <c r="AN485">
        <f>(AP485 - AO485 + BO485*1E3/(8.314*(BQ485+273.15)) * AR485/BN485 * AQ485) * BN485/(100*BB485) * 1000/(1000 - AP485)</f>
        <v>0</v>
      </c>
      <c r="AO485">
        <v>23.43668499691082</v>
      </c>
      <c r="AP485">
        <v>23.92011090909091</v>
      </c>
      <c r="AQ485">
        <v>1.199445767955337E-05</v>
      </c>
      <c r="AR485">
        <v>112.5684512557322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3.21</v>
      </c>
      <c r="BC485">
        <v>0.5</v>
      </c>
      <c r="BD485" t="s">
        <v>355</v>
      </c>
      <c r="BE485">
        <v>2</v>
      </c>
      <c r="BF485" t="b">
        <v>1</v>
      </c>
      <c r="BG485">
        <v>1678819705.232143</v>
      </c>
      <c r="BH485">
        <v>946.6045000000001</v>
      </c>
      <c r="BI485">
        <v>977.4205714285714</v>
      </c>
      <c r="BJ485">
        <v>23.906</v>
      </c>
      <c r="BK485">
        <v>23.42678214285715</v>
      </c>
      <c r="BL485">
        <v>951.7959999999999</v>
      </c>
      <c r="BM485">
        <v>24.03470357142857</v>
      </c>
      <c r="BN485">
        <v>500.0711785714286</v>
      </c>
      <c r="BO485">
        <v>90.91487857142859</v>
      </c>
      <c r="BP485">
        <v>0.0999485392857143</v>
      </c>
      <c r="BQ485">
        <v>27.10176428571428</v>
      </c>
      <c r="BR485">
        <v>27.48226785714285</v>
      </c>
      <c r="BS485">
        <v>999.9000000000002</v>
      </c>
      <c r="BT485">
        <v>0</v>
      </c>
      <c r="BU485">
        <v>0</v>
      </c>
      <c r="BV485">
        <v>10000.71857142857</v>
      </c>
      <c r="BW485">
        <v>0</v>
      </c>
      <c r="BX485">
        <v>7.025939999999999</v>
      </c>
      <c r="BY485">
        <v>-30.81585714285714</v>
      </c>
      <c r="BZ485">
        <v>969.7883571428573</v>
      </c>
      <c r="CA485">
        <v>1000.867428571429</v>
      </c>
      <c r="CB485">
        <v>0.47923</v>
      </c>
      <c r="CC485">
        <v>977.4205714285714</v>
      </c>
      <c r="CD485">
        <v>23.42678214285715</v>
      </c>
      <c r="CE485">
        <v>2.173411785714286</v>
      </c>
      <c r="CF485">
        <v>2.1298425</v>
      </c>
      <c r="CG485">
        <v>18.76766428571429</v>
      </c>
      <c r="CH485">
        <v>18.44413214285714</v>
      </c>
      <c r="CI485">
        <v>1999.972857142857</v>
      </c>
      <c r="CJ485">
        <v>0.9799947500000002</v>
      </c>
      <c r="CK485">
        <v>0.02000525</v>
      </c>
      <c r="CL485">
        <v>0</v>
      </c>
      <c r="CM485">
        <v>2.272685714285714</v>
      </c>
      <c r="CN485">
        <v>0</v>
      </c>
      <c r="CO485">
        <v>6256.115000000001</v>
      </c>
      <c r="CP485">
        <v>16749.18928571429</v>
      </c>
      <c r="CQ485">
        <v>37.34575</v>
      </c>
      <c r="CR485">
        <v>38.3165</v>
      </c>
      <c r="CS485">
        <v>37.5</v>
      </c>
      <c r="CT485">
        <v>37.437</v>
      </c>
      <c r="CU485">
        <v>36.687</v>
      </c>
      <c r="CV485">
        <v>1959.962857142857</v>
      </c>
      <c r="CW485">
        <v>40.01</v>
      </c>
      <c r="CX485">
        <v>0</v>
      </c>
      <c r="CY485">
        <v>1678819718.1</v>
      </c>
      <c r="CZ485">
        <v>0</v>
      </c>
      <c r="DA485">
        <v>0</v>
      </c>
      <c r="DB485" t="s">
        <v>356</v>
      </c>
      <c r="DC485">
        <v>1678481775.6</v>
      </c>
      <c r="DD485">
        <v>1678481780.6</v>
      </c>
      <c r="DE485">
        <v>0</v>
      </c>
      <c r="DF485">
        <v>1.339</v>
      </c>
      <c r="DG485">
        <v>0.082</v>
      </c>
      <c r="DH485">
        <v>-1.99</v>
      </c>
      <c r="DI485">
        <v>-0.032</v>
      </c>
      <c r="DJ485">
        <v>420</v>
      </c>
      <c r="DK485">
        <v>29</v>
      </c>
      <c r="DL485">
        <v>0.33</v>
      </c>
      <c r="DM485">
        <v>0.22</v>
      </c>
      <c r="DN485">
        <v>-30.79003902439025</v>
      </c>
      <c r="DO485">
        <v>-0.7239930313588847</v>
      </c>
      <c r="DP485">
        <v>0.1150230197067651</v>
      </c>
      <c r="DQ485">
        <v>0</v>
      </c>
      <c r="DR485">
        <v>0.486519512195122</v>
      </c>
      <c r="DS485">
        <v>-0.1094776724738679</v>
      </c>
      <c r="DT485">
        <v>0.01515204566422722</v>
      </c>
      <c r="DU485">
        <v>0</v>
      </c>
      <c r="DV485">
        <v>0</v>
      </c>
      <c r="DW485">
        <v>2</v>
      </c>
      <c r="DX485" t="s">
        <v>365</v>
      </c>
      <c r="DY485">
        <v>2.98199</v>
      </c>
      <c r="DZ485">
        <v>2.71564</v>
      </c>
      <c r="EA485">
        <v>0.170632</v>
      </c>
      <c r="EB485">
        <v>0.171831</v>
      </c>
      <c r="EC485">
        <v>0.107666</v>
      </c>
      <c r="ED485">
        <v>0.103974</v>
      </c>
      <c r="EE485">
        <v>26345.1</v>
      </c>
      <c r="EF485">
        <v>26393.3</v>
      </c>
      <c r="EG485">
        <v>29528.4</v>
      </c>
      <c r="EH485">
        <v>29477.4</v>
      </c>
      <c r="EI485">
        <v>34912.1</v>
      </c>
      <c r="EJ485">
        <v>35097.5</v>
      </c>
      <c r="EK485">
        <v>41602.3</v>
      </c>
      <c r="EL485">
        <v>41996.7</v>
      </c>
      <c r="EM485">
        <v>1.9623</v>
      </c>
      <c r="EN485">
        <v>1.89215</v>
      </c>
      <c r="EO485">
        <v>0.0956692</v>
      </c>
      <c r="EP485">
        <v>0</v>
      </c>
      <c r="EQ485">
        <v>25.9139</v>
      </c>
      <c r="ER485">
        <v>999.9</v>
      </c>
      <c r="ES485">
        <v>51.4</v>
      </c>
      <c r="ET485">
        <v>33</v>
      </c>
      <c r="EU485">
        <v>28.5626</v>
      </c>
      <c r="EV485">
        <v>63.0556</v>
      </c>
      <c r="EW485">
        <v>32.1314</v>
      </c>
      <c r="EX485">
        <v>1</v>
      </c>
      <c r="EY485">
        <v>-0.00261179</v>
      </c>
      <c r="EZ485">
        <v>0.0953595</v>
      </c>
      <c r="FA485">
        <v>20.3414</v>
      </c>
      <c r="FB485">
        <v>5.21789</v>
      </c>
      <c r="FC485">
        <v>12.0099</v>
      </c>
      <c r="FD485">
        <v>4.9892</v>
      </c>
      <c r="FE485">
        <v>3.28855</v>
      </c>
      <c r="FF485">
        <v>9999</v>
      </c>
      <c r="FG485">
        <v>9999</v>
      </c>
      <c r="FH485">
        <v>9999</v>
      </c>
      <c r="FI485">
        <v>999.9</v>
      </c>
      <c r="FJ485">
        <v>1.86753</v>
      </c>
      <c r="FK485">
        <v>1.86661</v>
      </c>
      <c r="FL485">
        <v>1.86602</v>
      </c>
      <c r="FM485">
        <v>1.866</v>
      </c>
      <c r="FN485">
        <v>1.86783</v>
      </c>
      <c r="FO485">
        <v>1.87027</v>
      </c>
      <c r="FP485">
        <v>1.86891</v>
      </c>
      <c r="FQ485">
        <v>1.8704</v>
      </c>
      <c r="FR485">
        <v>0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-5.268</v>
      </c>
      <c r="GF485">
        <v>-0.1285</v>
      </c>
      <c r="GG485">
        <v>-2.056217051124162</v>
      </c>
      <c r="GH485">
        <v>-0.003737517340571005</v>
      </c>
      <c r="GI485">
        <v>5.982085394622747E-07</v>
      </c>
      <c r="GJ485">
        <v>-1.391655459703326E-10</v>
      </c>
      <c r="GK485">
        <v>-0.1764639834609928</v>
      </c>
      <c r="GL485">
        <v>-0.02035982196881906</v>
      </c>
      <c r="GM485">
        <v>0.001568582532168705</v>
      </c>
      <c r="GN485">
        <v>-2.657820970413759E-05</v>
      </c>
      <c r="GO485">
        <v>3</v>
      </c>
      <c r="GP485">
        <v>2314</v>
      </c>
      <c r="GQ485">
        <v>1</v>
      </c>
      <c r="GR485">
        <v>27</v>
      </c>
      <c r="GS485">
        <v>5632.3</v>
      </c>
      <c r="GT485">
        <v>5632.2</v>
      </c>
      <c r="GU485">
        <v>2.14355</v>
      </c>
      <c r="GV485">
        <v>2.20581</v>
      </c>
      <c r="GW485">
        <v>1.39648</v>
      </c>
      <c r="GX485">
        <v>2.34375</v>
      </c>
      <c r="GY485">
        <v>1.49536</v>
      </c>
      <c r="GZ485">
        <v>2.54761</v>
      </c>
      <c r="HA485">
        <v>38.0377</v>
      </c>
      <c r="HB485">
        <v>24.07</v>
      </c>
      <c r="HC485">
        <v>18</v>
      </c>
      <c r="HD485">
        <v>531.996</v>
      </c>
      <c r="HE485">
        <v>442.274</v>
      </c>
      <c r="HF485">
        <v>25.3208</v>
      </c>
      <c r="HG485">
        <v>27.4424</v>
      </c>
      <c r="HH485">
        <v>29.9994</v>
      </c>
      <c r="HI485">
        <v>27.5876</v>
      </c>
      <c r="HJ485">
        <v>27.5611</v>
      </c>
      <c r="HK485">
        <v>42.9477</v>
      </c>
      <c r="HL485">
        <v>24.8174</v>
      </c>
      <c r="HM485">
        <v>99.2591</v>
      </c>
      <c r="HN485">
        <v>25.3346</v>
      </c>
      <c r="HO485">
        <v>1022.38</v>
      </c>
      <c r="HP485">
        <v>23.4622</v>
      </c>
      <c r="HQ485">
        <v>100.991</v>
      </c>
      <c r="HR485">
        <v>100.871</v>
      </c>
    </row>
    <row r="486" spans="1:226">
      <c r="A486">
        <v>470</v>
      </c>
      <c r="B486">
        <v>1678819718</v>
      </c>
      <c r="C486">
        <v>9398.900000095367</v>
      </c>
      <c r="D486" t="s">
        <v>1302</v>
      </c>
      <c r="E486" t="s">
        <v>1303</v>
      </c>
      <c r="F486">
        <v>5</v>
      </c>
      <c r="G486" t="s">
        <v>1181</v>
      </c>
      <c r="H486" t="s">
        <v>354</v>
      </c>
      <c r="I486">
        <v>1678819710.5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1033.68696066538</v>
      </c>
      <c r="AK486">
        <v>1011.267757575757</v>
      </c>
      <c r="AL486">
        <v>3.32103459208756</v>
      </c>
      <c r="AM486">
        <v>64.4803993804981</v>
      </c>
      <c r="AN486">
        <f>(AP486 - AO486 + BO486*1E3/(8.314*(BQ486+273.15)) * AR486/BN486 * AQ486) * BN486/(100*BB486) * 1000/(1000 - AP486)</f>
        <v>0</v>
      </c>
      <c r="AO486">
        <v>23.43557103239566</v>
      </c>
      <c r="AP486">
        <v>23.92518181818181</v>
      </c>
      <c r="AQ486">
        <v>1.36620077246711E-05</v>
      </c>
      <c r="AR486">
        <v>112.5684512557322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3.21</v>
      </c>
      <c r="BC486">
        <v>0.5</v>
      </c>
      <c r="BD486" t="s">
        <v>355</v>
      </c>
      <c r="BE486">
        <v>2</v>
      </c>
      <c r="BF486" t="b">
        <v>1</v>
      </c>
      <c r="BG486">
        <v>1678819710.5</v>
      </c>
      <c r="BH486">
        <v>964.0867407407408</v>
      </c>
      <c r="BI486">
        <v>994.8101111111113</v>
      </c>
      <c r="BJ486">
        <v>23.91597407407408</v>
      </c>
      <c r="BK486">
        <v>23.43572592592593</v>
      </c>
      <c r="BL486">
        <v>969.3302962962963</v>
      </c>
      <c r="BM486">
        <v>24.04458518518518</v>
      </c>
      <c r="BN486">
        <v>500.086037037037</v>
      </c>
      <c r="BO486">
        <v>90.91539259259258</v>
      </c>
      <c r="BP486">
        <v>0.09997804444444446</v>
      </c>
      <c r="BQ486">
        <v>27.09932962962963</v>
      </c>
      <c r="BR486">
        <v>27.47958148148148</v>
      </c>
      <c r="BS486">
        <v>999.9000000000001</v>
      </c>
      <c r="BT486">
        <v>0</v>
      </c>
      <c r="BU486">
        <v>0</v>
      </c>
      <c r="BV486">
        <v>10006.46222222222</v>
      </c>
      <c r="BW486">
        <v>0</v>
      </c>
      <c r="BX486">
        <v>7.025939999999999</v>
      </c>
      <c r="BY486">
        <v>-30.72316296296296</v>
      </c>
      <c r="BZ486">
        <v>987.7084814814815</v>
      </c>
      <c r="CA486">
        <v>1018.683296296296</v>
      </c>
      <c r="CB486">
        <v>0.4802512592592593</v>
      </c>
      <c r="CC486">
        <v>994.8101111111113</v>
      </c>
      <c r="CD486">
        <v>23.43572592592593</v>
      </c>
      <c r="CE486">
        <v>2.174330740740741</v>
      </c>
      <c r="CF486">
        <v>2.130667777777778</v>
      </c>
      <c r="CG486">
        <v>18.77442962962963</v>
      </c>
      <c r="CH486">
        <v>18.45032222222222</v>
      </c>
      <c r="CI486">
        <v>1999.984444444445</v>
      </c>
      <c r="CJ486">
        <v>0.9799945555555558</v>
      </c>
      <c r="CK486">
        <v>0.02000544444444444</v>
      </c>
      <c r="CL486">
        <v>0</v>
      </c>
      <c r="CM486">
        <v>2.294955555555555</v>
      </c>
      <c r="CN486">
        <v>0</v>
      </c>
      <c r="CO486">
        <v>6251.523703703703</v>
      </c>
      <c r="CP486">
        <v>16749.28518518519</v>
      </c>
      <c r="CQ486">
        <v>37.326</v>
      </c>
      <c r="CR486">
        <v>38.312</v>
      </c>
      <c r="CS486">
        <v>37.5</v>
      </c>
      <c r="CT486">
        <v>37.4324074074074</v>
      </c>
      <c r="CU486">
        <v>36.687</v>
      </c>
      <c r="CV486">
        <v>1959.974074074074</v>
      </c>
      <c r="CW486">
        <v>40.01037037037037</v>
      </c>
      <c r="CX486">
        <v>0</v>
      </c>
      <c r="CY486">
        <v>1678819723.5</v>
      </c>
      <c r="CZ486">
        <v>0</v>
      </c>
      <c r="DA486">
        <v>0</v>
      </c>
      <c r="DB486" t="s">
        <v>356</v>
      </c>
      <c r="DC486">
        <v>1678481775.6</v>
      </c>
      <c r="DD486">
        <v>1678481780.6</v>
      </c>
      <c r="DE486">
        <v>0</v>
      </c>
      <c r="DF486">
        <v>1.339</v>
      </c>
      <c r="DG486">
        <v>0.082</v>
      </c>
      <c r="DH486">
        <v>-1.99</v>
      </c>
      <c r="DI486">
        <v>-0.032</v>
      </c>
      <c r="DJ486">
        <v>420</v>
      </c>
      <c r="DK486">
        <v>29</v>
      </c>
      <c r="DL486">
        <v>0.33</v>
      </c>
      <c r="DM486">
        <v>0.22</v>
      </c>
      <c r="DN486">
        <v>-30.7181575</v>
      </c>
      <c r="DO486">
        <v>0.8957482176360736</v>
      </c>
      <c r="DP486">
        <v>0.2108210151852754</v>
      </c>
      <c r="DQ486">
        <v>0</v>
      </c>
      <c r="DR486">
        <v>0.48131835</v>
      </c>
      <c r="DS486">
        <v>0.003880885553469551</v>
      </c>
      <c r="DT486">
        <v>0.009817854856204591</v>
      </c>
      <c r="DU486">
        <v>1</v>
      </c>
      <c r="DV486">
        <v>1</v>
      </c>
      <c r="DW486">
        <v>2</v>
      </c>
      <c r="DX486" t="s">
        <v>357</v>
      </c>
      <c r="DY486">
        <v>2.982</v>
      </c>
      <c r="DZ486">
        <v>2.71575</v>
      </c>
      <c r="EA486">
        <v>0.172465</v>
      </c>
      <c r="EB486">
        <v>0.173645</v>
      </c>
      <c r="EC486">
        <v>0.10768</v>
      </c>
      <c r="ED486">
        <v>0.103973</v>
      </c>
      <c r="EE486">
        <v>26287.2</v>
      </c>
      <c r="EF486">
        <v>26335.6</v>
      </c>
      <c r="EG486">
        <v>29528.7</v>
      </c>
      <c r="EH486">
        <v>29477.5</v>
      </c>
      <c r="EI486">
        <v>34912</v>
      </c>
      <c r="EJ486">
        <v>35097.8</v>
      </c>
      <c r="EK486">
        <v>41602.9</v>
      </c>
      <c r="EL486">
        <v>41996.9</v>
      </c>
      <c r="EM486">
        <v>1.96265</v>
      </c>
      <c r="EN486">
        <v>1.892</v>
      </c>
      <c r="EO486">
        <v>0.09596349999999999</v>
      </c>
      <c r="EP486">
        <v>0</v>
      </c>
      <c r="EQ486">
        <v>25.9118</v>
      </c>
      <c r="ER486">
        <v>999.9</v>
      </c>
      <c r="ES486">
        <v>51.4</v>
      </c>
      <c r="ET486">
        <v>33</v>
      </c>
      <c r="EU486">
        <v>28.5596</v>
      </c>
      <c r="EV486">
        <v>62.8556</v>
      </c>
      <c r="EW486">
        <v>31.9551</v>
      </c>
      <c r="EX486">
        <v>1</v>
      </c>
      <c r="EY486">
        <v>-0.0032063</v>
      </c>
      <c r="EZ486">
        <v>0.0964951</v>
      </c>
      <c r="FA486">
        <v>20.3414</v>
      </c>
      <c r="FB486">
        <v>5.21789</v>
      </c>
      <c r="FC486">
        <v>12.0099</v>
      </c>
      <c r="FD486">
        <v>4.9892</v>
      </c>
      <c r="FE486">
        <v>3.28865</v>
      </c>
      <c r="FF486">
        <v>9999</v>
      </c>
      <c r="FG486">
        <v>9999</v>
      </c>
      <c r="FH486">
        <v>9999</v>
      </c>
      <c r="FI486">
        <v>999.9</v>
      </c>
      <c r="FJ486">
        <v>1.86753</v>
      </c>
      <c r="FK486">
        <v>1.86661</v>
      </c>
      <c r="FL486">
        <v>1.86601</v>
      </c>
      <c r="FM486">
        <v>1.86599</v>
      </c>
      <c r="FN486">
        <v>1.86783</v>
      </c>
      <c r="FO486">
        <v>1.87027</v>
      </c>
      <c r="FP486">
        <v>1.86892</v>
      </c>
      <c r="FQ486">
        <v>1.87038</v>
      </c>
      <c r="FR486">
        <v>0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-5.316</v>
      </c>
      <c r="GF486">
        <v>-0.1285</v>
      </c>
      <c r="GG486">
        <v>-2.056217051124162</v>
      </c>
      <c r="GH486">
        <v>-0.003737517340571005</v>
      </c>
      <c r="GI486">
        <v>5.982085394622747E-07</v>
      </c>
      <c r="GJ486">
        <v>-1.391655459703326E-10</v>
      </c>
      <c r="GK486">
        <v>-0.1764639834609928</v>
      </c>
      <c r="GL486">
        <v>-0.02035982196881906</v>
      </c>
      <c r="GM486">
        <v>0.001568582532168705</v>
      </c>
      <c r="GN486">
        <v>-2.657820970413759E-05</v>
      </c>
      <c r="GO486">
        <v>3</v>
      </c>
      <c r="GP486">
        <v>2314</v>
      </c>
      <c r="GQ486">
        <v>1</v>
      </c>
      <c r="GR486">
        <v>27</v>
      </c>
      <c r="GS486">
        <v>5632.4</v>
      </c>
      <c r="GT486">
        <v>5632.3</v>
      </c>
      <c r="GU486">
        <v>2.17285</v>
      </c>
      <c r="GV486">
        <v>2.20459</v>
      </c>
      <c r="GW486">
        <v>1.39648</v>
      </c>
      <c r="GX486">
        <v>2.34741</v>
      </c>
      <c r="GY486">
        <v>1.49536</v>
      </c>
      <c r="GZ486">
        <v>2.53296</v>
      </c>
      <c r="HA486">
        <v>38.0134</v>
      </c>
      <c r="HB486">
        <v>24.0787</v>
      </c>
      <c r="HC486">
        <v>18</v>
      </c>
      <c r="HD486">
        <v>532.163</v>
      </c>
      <c r="HE486">
        <v>442.124</v>
      </c>
      <c r="HF486">
        <v>25.3339</v>
      </c>
      <c r="HG486">
        <v>27.4354</v>
      </c>
      <c r="HH486">
        <v>29.9995</v>
      </c>
      <c r="HI486">
        <v>27.5799</v>
      </c>
      <c r="HJ486">
        <v>27.5535</v>
      </c>
      <c r="HK486">
        <v>43.4845</v>
      </c>
      <c r="HL486">
        <v>24.8174</v>
      </c>
      <c r="HM486">
        <v>99.2591</v>
      </c>
      <c r="HN486">
        <v>25.3516</v>
      </c>
      <c r="HO486">
        <v>1042.42</v>
      </c>
      <c r="HP486">
        <v>23.4622</v>
      </c>
      <c r="HQ486">
        <v>100.992</v>
      </c>
      <c r="HR486">
        <v>100.871</v>
      </c>
    </row>
    <row r="487" spans="1:226">
      <c r="A487">
        <v>471</v>
      </c>
      <c r="B487">
        <v>1678819723</v>
      </c>
      <c r="C487">
        <v>9403.900000095367</v>
      </c>
      <c r="D487" t="s">
        <v>1304</v>
      </c>
      <c r="E487" t="s">
        <v>1305</v>
      </c>
      <c r="F487">
        <v>5</v>
      </c>
      <c r="G487" t="s">
        <v>1181</v>
      </c>
      <c r="H487" t="s">
        <v>354</v>
      </c>
      <c r="I487">
        <v>1678819715.214286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1051.139981141333</v>
      </c>
      <c r="AK487">
        <v>1028.232363636364</v>
      </c>
      <c r="AL487">
        <v>3.414820275106472</v>
      </c>
      <c r="AM487">
        <v>64.4803993804981</v>
      </c>
      <c r="AN487">
        <f>(AP487 - AO487 + BO487*1E3/(8.314*(BQ487+273.15)) * AR487/BN487 * AQ487) * BN487/(100*BB487) * 1000/(1000 - AP487)</f>
        <v>0</v>
      </c>
      <c r="AO487">
        <v>23.43289832256318</v>
      </c>
      <c r="AP487">
        <v>23.92558242424244</v>
      </c>
      <c r="AQ487">
        <v>6.024177939618866E-06</v>
      </c>
      <c r="AR487">
        <v>112.5684512557322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3.21</v>
      </c>
      <c r="BC487">
        <v>0.5</v>
      </c>
      <c r="BD487" t="s">
        <v>355</v>
      </c>
      <c r="BE487">
        <v>2</v>
      </c>
      <c r="BF487" t="b">
        <v>1</v>
      </c>
      <c r="BG487">
        <v>1678819715.214286</v>
      </c>
      <c r="BH487">
        <v>979.6475357142857</v>
      </c>
      <c r="BI487">
        <v>1010.40325</v>
      </c>
      <c r="BJ487">
        <v>23.92183214285714</v>
      </c>
      <c r="BK487">
        <v>23.435375</v>
      </c>
      <c r="BL487">
        <v>984.9374285714287</v>
      </c>
      <c r="BM487">
        <v>24.05038928571429</v>
      </c>
      <c r="BN487">
        <v>500.0851428571428</v>
      </c>
      <c r="BO487">
        <v>90.91538928571427</v>
      </c>
      <c r="BP487">
        <v>0.1000514321428571</v>
      </c>
      <c r="BQ487">
        <v>27.09849285714285</v>
      </c>
      <c r="BR487">
        <v>27.48101071428571</v>
      </c>
      <c r="BS487">
        <v>999.9000000000002</v>
      </c>
      <c r="BT487">
        <v>0</v>
      </c>
      <c r="BU487">
        <v>0</v>
      </c>
      <c r="BV487">
        <v>9999.821071428571</v>
      </c>
      <c r="BW487">
        <v>0</v>
      </c>
      <c r="BX487">
        <v>7.025939999999999</v>
      </c>
      <c r="BY487">
        <v>-30.75631071428571</v>
      </c>
      <c r="BZ487">
        <v>1003.656535714286</v>
      </c>
      <c r="CA487">
        <v>1034.651428571429</v>
      </c>
      <c r="CB487">
        <v>0.4864598571428572</v>
      </c>
      <c r="CC487">
        <v>1010.40325</v>
      </c>
      <c r="CD487">
        <v>23.435375</v>
      </c>
      <c r="CE487">
        <v>2.174863928571428</v>
      </c>
      <c r="CF487">
        <v>2.130635</v>
      </c>
      <c r="CG487">
        <v>18.77834285714286</v>
      </c>
      <c r="CH487">
        <v>18.45008571428572</v>
      </c>
      <c r="CI487">
        <v>2000.020714285714</v>
      </c>
      <c r="CJ487">
        <v>0.979994535714286</v>
      </c>
      <c r="CK487">
        <v>0.02000546428571428</v>
      </c>
      <c r="CL487">
        <v>0</v>
      </c>
      <c r="CM487">
        <v>2.272939285714286</v>
      </c>
      <c r="CN487">
        <v>0</v>
      </c>
      <c r="CO487">
        <v>6247.576071428572</v>
      </c>
      <c r="CP487">
        <v>16749.6</v>
      </c>
      <c r="CQ487">
        <v>37.32100000000001</v>
      </c>
      <c r="CR487">
        <v>38.312</v>
      </c>
      <c r="CS487">
        <v>37.5</v>
      </c>
      <c r="CT487">
        <v>37.4215</v>
      </c>
      <c r="CU487">
        <v>36.68035714285714</v>
      </c>
      <c r="CV487">
        <v>1960.009642857143</v>
      </c>
      <c r="CW487">
        <v>40.01107142857143</v>
      </c>
      <c r="CX487">
        <v>0</v>
      </c>
      <c r="CY487">
        <v>1678819728.3</v>
      </c>
      <c r="CZ487">
        <v>0</v>
      </c>
      <c r="DA487">
        <v>0</v>
      </c>
      <c r="DB487" t="s">
        <v>356</v>
      </c>
      <c r="DC487">
        <v>1678481775.6</v>
      </c>
      <c r="DD487">
        <v>1678481780.6</v>
      </c>
      <c r="DE487">
        <v>0</v>
      </c>
      <c r="DF487">
        <v>1.339</v>
      </c>
      <c r="DG487">
        <v>0.082</v>
      </c>
      <c r="DH487">
        <v>-1.99</v>
      </c>
      <c r="DI487">
        <v>-0.032</v>
      </c>
      <c r="DJ487">
        <v>420</v>
      </c>
      <c r="DK487">
        <v>29</v>
      </c>
      <c r="DL487">
        <v>0.33</v>
      </c>
      <c r="DM487">
        <v>0.22</v>
      </c>
      <c r="DN487">
        <v>-30.786065</v>
      </c>
      <c r="DO487">
        <v>0.3769125703565357</v>
      </c>
      <c r="DP487">
        <v>0.2364658691545149</v>
      </c>
      <c r="DQ487">
        <v>0</v>
      </c>
      <c r="DR487">
        <v>0.4820285249999999</v>
      </c>
      <c r="DS487">
        <v>0.08176801125703508</v>
      </c>
      <c r="DT487">
        <v>0.00811249017252872</v>
      </c>
      <c r="DU487">
        <v>1</v>
      </c>
      <c r="DV487">
        <v>1</v>
      </c>
      <c r="DW487">
        <v>2</v>
      </c>
      <c r="DX487" t="s">
        <v>357</v>
      </c>
      <c r="DY487">
        <v>2.98213</v>
      </c>
      <c r="DZ487">
        <v>2.71569</v>
      </c>
      <c r="EA487">
        <v>0.174318</v>
      </c>
      <c r="EB487">
        <v>0.175486</v>
      </c>
      <c r="EC487">
        <v>0.107685</v>
      </c>
      <c r="ED487">
        <v>0.103965</v>
      </c>
      <c r="EE487">
        <v>26229</v>
      </c>
      <c r="EF487">
        <v>26277.3</v>
      </c>
      <c r="EG487">
        <v>29529.4</v>
      </c>
      <c r="EH487">
        <v>29477.9</v>
      </c>
      <c r="EI487">
        <v>34912.6</v>
      </c>
      <c r="EJ487">
        <v>35098.2</v>
      </c>
      <c r="EK487">
        <v>41603.7</v>
      </c>
      <c r="EL487">
        <v>41997.1</v>
      </c>
      <c r="EM487">
        <v>1.96213</v>
      </c>
      <c r="EN487">
        <v>1.89228</v>
      </c>
      <c r="EO487">
        <v>0.096105</v>
      </c>
      <c r="EP487">
        <v>0</v>
      </c>
      <c r="EQ487">
        <v>25.9083</v>
      </c>
      <c r="ER487">
        <v>999.9</v>
      </c>
      <c r="ES487">
        <v>51.4</v>
      </c>
      <c r="ET487">
        <v>33</v>
      </c>
      <c r="EU487">
        <v>28.5622</v>
      </c>
      <c r="EV487">
        <v>63.0156</v>
      </c>
      <c r="EW487">
        <v>31.855</v>
      </c>
      <c r="EX487">
        <v>1</v>
      </c>
      <c r="EY487">
        <v>-0.00391514</v>
      </c>
      <c r="EZ487">
        <v>0.07003810000000001</v>
      </c>
      <c r="FA487">
        <v>20.3413</v>
      </c>
      <c r="FB487">
        <v>5.21789</v>
      </c>
      <c r="FC487">
        <v>12.0099</v>
      </c>
      <c r="FD487">
        <v>4.98905</v>
      </c>
      <c r="FE487">
        <v>3.2885</v>
      </c>
      <c r="FF487">
        <v>9999</v>
      </c>
      <c r="FG487">
        <v>9999</v>
      </c>
      <c r="FH487">
        <v>9999</v>
      </c>
      <c r="FI487">
        <v>999.9</v>
      </c>
      <c r="FJ487">
        <v>1.86754</v>
      </c>
      <c r="FK487">
        <v>1.86661</v>
      </c>
      <c r="FL487">
        <v>1.86603</v>
      </c>
      <c r="FM487">
        <v>1.86599</v>
      </c>
      <c r="FN487">
        <v>1.86783</v>
      </c>
      <c r="FO487">
        <v>1.87027</v>
      </c>
      <c r="FP487">
        <v>1.86891</v>
      </c>
      <c r="FQ487">
        <v>1.8704</v>
      </c>
      <c r="FR487">
        <v>0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-5.37</v>
      </c>
      <c r="GF487">
        <v>-0.1285</v>
      </c>
      <c r="GG487">
        <v>-2.056217051124162</v>
      </c>
      <c r="GH487">
        <v>-0.003737517340571005</v>
      </c>
      <c r="GI487">
        <v>5.982085394622747E-07</v>
      </c>
      <c r="GJ487">
        <v>-1.391655459703326E-10</v>
      </c>
      <c r="GK487">
        <v>-0.1764639834609928</v>
      </c>
      <c r="GL487">
        <v>-0.02035982196881906</v>
      </c>
      <c r="GM487">
        <v>0.001568582532168705</v>
      </c>
      <c r="GN487">
        <v>-2.657820970413759E-05</v>
      </c>
      <c r="GO487">
        <v>3</v>
      </c>
      <c r="GP487">
        <v>2314</v>
      </c>
      <c r="GQ487">
        <v>1</v>
      </c>
      <c r="GR487">
        <v>27</v>
      </c>
      <c r="GS487">
        <v>5632.5</v>
      </c>
      <c r="GT487">
        <v>5632.4</v>
      </c>
      <c r="GU487">
        <v>2.20093</v>
      </c>
      <c r="GV487">
        <v>2.20337</v>
      </c>
      <c r="GW487">
        <v>1.39648</v>
      </c>
      <c r="GX487">
        <v>2.34741</v>
      </c>
      <c r="GY487">
        <v>1.49536</v>
      </c>
      <c r="GZ487">
        <v>2.52441</v>
      </c>
      <c r="HA487">
        <v>38.0377</v>
      </c>
      <c r="HB487">
        <v>24.07</v>
      </c>
      <c r="HC487">
        <v>18</v>
      </c>
      <c r="HD487">
        <v>531.732</v>
      </c>
      <c r="HE487">
        <v>442.227</v>
      </c>
      <c r="HF487">
        <v>25.3489</v>
      </c>
      <c r="HG487">
        <v>27.4269</v>
      </c>
      <c r="HH487">
        <v>29.9993</v>
      </c>
      <c r="HI487">
        <v>27.5712</v>
      </c>
      <c r="HJ487">
        <v>27.5449</v>
      </c>
      <c r="HK487">
        <v>44.0887</v>
      </c>
      <c r="HL487">
        <v>24.8174</v>
      </c>
      <c r="HM487">
        <v>99.2591</v>
      </c>
      <c r="HN487">
        <v>25.3636</v>
      </c>
      <c r="HO487">
        <v>1055.79</v>
      </c>
      <c r="HP487">
        <v>23.4622</v>
      </c>
      <c r="HQ487">
        <v>100.994</v>
      </c>
      <c r="HR487">
        <v>100.872</v>
      </c>
    </row>
    <row r="488" spans="1:226">
      <c r="A488">
        <v>472</v>
      </c>
      <c r="B488">
        <v>1678819728</v>
      </c>
      <c r="C488">
        <v>9408.900000095367</v>
      </c>
      <c r="D488" t="s">
        <v>1306</v>
      </c>
      <c r="E488" t="s">
        <v>1307</v>
      </c>
      <c r="F488">
        <v>5</v>
      </c>
      <c r="G488" t="s">
        <v>1181</v>
      </c>
      <c r="H488" t="s">
        <v>354</v>
      </c>
      <c r="I488">
        <v>1678819720.5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1068.202752572258</v>
      </c>
      <c r="AK488">
        <v>1045.32096969697</v>
      </c>
      <c r="AL488">
        <v>3.427103655507974</v>
      </c>
      <c r="AM488">
        <v>64.4803993804981</v>
      </c>
      <c r="AN488">
        <f>(AP488 - AO488 + BO488*1E3/(8.314*(BQ488+273.15)) * AR488/BN488 * AQ488) * BN488/(100*BB488) * 1000/(1000 - AP488)</f>
        <v>0</v>
      </c>
      <c r="AO488">
        <v>23.43022492857637</v>
      </c>
      <c r="AP488">
        <v>23.92842545454546</v>
      </c>
      <c r="AQ488">
        <v>2.066700126847743E-05</v>
      </c>
      <c r="AR488">
        <v>112.5684512557322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3.21</v>
      </c>
      <c r="BC488">
        <v>0.5</v>
      </c>
      <c r="BD488" t="s">
        <v>355</v>
      </c>
      <c r="BE488">
        <v>2</v>
      </c>
      <c r="BF488" t="b">
        <v>1</v>
      </c>
      <c r="BG488">
        <v>1678819720.5</v>
      </c>
      <c r="BH488">
        <v>997.0587777777779</v>
      </c>
      <c r="BI488">
        <v>1027.882962962963</v>
      </c>
      <c r="BJ488">
        <v>23.92484074074074</v>
      </c>
      <c r="BK488">
        <v>23.43345185185185</v>
      </c>
      <c r="BL488">
        <v>1002.400518518519</v>
      </c>
      <c r="BM488">
        <v>24.05338148148148</v>
      </c>
      <c r="BN488">
        <v>500.0716296296297</v>
      </c>
      <c r="BO488">
        <v>90.91613703703705</v>
      </c>
      <c r="BP488">
        <v>0.1000235074074074</v>
      </c>
      <c r="BQ488">
        <v>27.09774444444444</v>
      </c>
      <c r="BR488">
        <v>27.48055185185186</v>
      </c>
      <c r="BS488">
        <v>999.9000000000001</v>
      </c>
      <c r="BT488">
        <v>0</v>
      </c>
      <c r="BU488">
        <v>0</v>
      </c>
      <c r="BV488">
        <v>10000.11148148148</v>
      </c>
      <c r="BW488">
        <v>0</v>
      </c>
      <c r="BX488">
        <v>7.025939999999999</v>
      </c>
      <c r="BY488">
        <v>-30.82533333333333</v>
      </c>
      <c r="BZ488">
        <v>1021.498074074074</v>
      </c>
      <c r="CA488">
        <v>1052.548888888889</v>
      </c>
      <c r="CB488">
        <v>0.491379</v>
      </c>
      <c r="CC488">
        <v>1027.882962962963</v>
      </c>
      <c r="CD488">
        <v>23.43345185185185</v>
      </c>
      <c r="CE488">
        <v>2.175154814814815</v>
      </c>
      <c r="CF488">
        <v>2.130479259259259</v>
      </c>
      <c r="CG488">
        <v>18.78049259259259</v>
      </c>
      <c r="CH488">
        <v>18.44892222222222</v>
      </c>
      <c r="CI488">
        <v>2000.025555555556</v>
      </c>
      <c r="CJ488">
        <v>0.9799943333333336</v>
      </c>
      <c r="CK488">
        <v>0.02000566666666666</v>
      </c>
      <c r="CL488">
        <v>0</v>
      </c>
      <c r="CM488">
        <v>2.303922222222222</v>
      </c>
      <c r="CN488">
        <v>0</v>
      </c>
      <c r="CO488">
        <v>6243.055925925925</v>
      </c>
      <c r="CP488">
        <v>16749.65185185185</v>
      </c>
      <c r="CQ488">
        <v>37.312</v>
      </c>
      <c r="CR488">
        <v>38.312</v>
      </c>
      <c r="CS488">
        <v>37.47900000000001</v>
      </c>
      <c r="CT488">
        <v>37.40944444444444</v>
      </c>
      <c r="CU488">
        <v>36.66862962962963</v>
      </c>
      <c r="CV488">
        <v>1960.014074074074</v>
      </c>
      <c r="CW488">
        <v>40.01148148148148</v>
      </c>
      <c r="CX488">
        <v>0</v>
      </c>
      <c r="CY488">
        <v>1678819733.1</v>
      </c>
      <c r="CZ488">
        <v>0</v>
      </c>
      <c r="DA488">
        <v>0</v>
      </c>
      <c r="DB488" t="s">
        <v>356</v>
      </c>
      <c r="DC488">
        <v>1678481775.6</v>
      </c>
      <c r="DD488">
        <v>1678481780.6</v>
      </c>
      <c r="DE488">
        <v>0</v>
      </c>
      <c r="DF488">
        <v>1.339</v>
      </c>
      <c r="DG488">
        <v>0.082</v>
      </c>
      <c r="DH488">
        <v>-1.99</v>
      </c>
      <c r="DI488">
        <v>-0.032</v>
      </c>
      <c r="DJ488">
        <v>420</v>
      </c>
      <c r="DK488">
        <v>29</v>
      </c>
      <c r="DL488">
        <v>0.33</v>
      </c>
      <c r="DM488">
        <v>0.22</v>
      </c>
      <c r="DN488">
        <v>-30.83139512195122</v>
      </c>
      <c r="DO488">
        <v>-1.294170731707369</v>
      </c>
      <c r="DP488">
        <v>0.2652644000378196</v>
      </c>
      <c r="DQ488">
        <v>0</v>
      </c>
      <c r="DR488">
        <v>0.4883991951219512</v>
      </c>
      <c r="DS488">
        <v>0.0558054355400688</v>
      </c>
      <c r="DT488">
        <v>0.005563014265488183</v>
      </c>
      <c r="DU488">
        <v>1</v>
      </c>
      <c r="DV488">
        <v>1</v>
      </c>
      <c r="DW488">
        <v>2</v>
      </c>
      <c r="DX488" t="s">
        <v>357</v>
      </c>
      <c r="DY488">
        <v>2.98231</v>
      </c>
      <c r="DZ488">
        <v>2.71559</v>
      </c>
      <c r="EA488">
        <v>0.176169</v>
      </c>
      <c r="EB488">
        <v>0.177296</v>
      </c>
      <c r="EC488">
        <v>0.107695</v>
      </c>
      <c r="ED488">
        <v>0.103956</v>
      </c>
      <c r="EE488">
        <v>26170.3</v>
      </c>
      <c r="EF488">
        <v>26220.7</v>
      </c>
      <c r="EG488">
        <v>29529.4</v>
      </c>
      <c r="EH488">
        <v>29479</v>
      </c>
      <c r="EI488">
        <v>34912.5</v>
      </c>
      <c r="EJ488">
        <v>35099.8</v>
      </c>
      <c r="EK488">
        <v>41604.1</v>
      </c>
      <c r="EL488">
        <v>41998.5</v>
      </c>
      <c r="EM488">
        <v>1.96257</v>
      </c>
      <c r="EN488">
        <v>1.8925</v>
      </c>
      <c r="EO488">
        <v>0.0962727</v>
      </c>
      <c r="EP488">
        <v>0</v>
      </c>
      <c r="EQ488">
        <v>25.9045</v>
      </c>
      <c r="ER488">
        <v>999.9</v>
      </c>
      <c r="ES488">
        <v>51.4</v>
      </c>
      <c r="ET488">
        <v>33</v>
      </c>
      <c r="EU488">
        <v>28.562</v>
      </c>
      <c r="EV488">
        <v>62.8756</v>
      </c>
      <c r="EW488">
        <v>32.1595</v>
      </c>
      <c r="EX488">
        <v>1</v>
      </c>
      <c r="EY488">
        <v>-0.00449695</v>
      </c>
      <c r="EZ488">
        <v>0.0678322</v>
      </c>
      <c r="FA488">
        <v>20.3413</v>
      </c>
      <c r="FB488">
        <v>5.21714</v>
      </c>
      <c r="FC488">
        <v>12.0099</v>
      </c>
      <c r="FD488">
        <v>4.9891</v>
      </c>
      <c r="FE488">
        <v>3.2885</v>
      </c>
      <c r="FF488">
        <v>9999</v>
      </c>
      <c r="FG488">
        <v>9999</v>
      </c>
      <c r="FH488">
        <v>9999</v>
      </c>
      <c r="FI488">
        <v>999.9</v>
      </c>
      <c r="FJ488">
        <v>1.86752</v>
      </c>
      <c r="FK488">
        <v>1.86661</v>
      </c>
      <c r="FL488">
        <v>1.86602</v>
      </c>
      <c r="FM488">
        <v>1.86599</v>
      </c>
      <c r="FN488">
        <v>1.86783</v>
      </c>
      <c r="FO488">
        <v>1.87027</v>
      </c>
      <c r="FP488">
        <v>1.86892</v>
      </c>
      <c r="FQ488">
        <v>1.87038</v>
      </c>
      <c r="FR488">
        <v>0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-5.41</v>
      </c>
      <c r="GF488">
        <v>-0.1285</v>
      </c>
      <c r="GG488">
        <v>-2.056217051124162</v>
      </c>
      <c r="GH488">
        <v>-0.003737517340571005</v>
      </c>
      <c r="GI488">
        <v>5.982085394622747E-07</v>
      </c>
      <c r="GJ488">
        <v>-1.391655459703326E-10</v>
      </c>
      <c r="GK488">
        <v>-0.1764639834609928</v>
      </c>
      <c r="GL488">
        <v>-0.02035982196881906</v>
      </c>
      <c r="GM488">
        <v>0.001568582532168705</v>
      </c>
      <c r="GN488">
        <v>-2.657820970413759E-05</v>
      </c>
      <c r="GO488">
        <v>3</v>
      </c>
      <c r="GP488">
        <v>2314</v>
      </c>
      <c r="GQ488">
        <v>1</v>
      </c>
      <c r="GR488">
        <v>27</v>
      </c>
      <c r="GS488">
        <v>5632.5</v>
      </c>
      <c r="GT488">
        <v>5632.5</v>
      </c>
      <c r="GU488">
        <v>2.229</v>
      </c>
      <c r="GV488">
        <v>2.20703</v>
      </c>
      <c r="GW488">
        <v>1.39648</v>
      </c>
      <c r="GX488">
        <v>2.34741</v>
      </c>
      <c r="GY488">
        <v>1.49536</v>
      </c>
      <c r="GZ488">
        <v>2.49878</v>
      </c>
      <c r="HA488">
        <v>38.0377</v>
      </c>
      <c r="HB488">
        <v>24.07</v>
      </c>
      <c r="HC488">
        <v>18</v>
      </c>
      <c r="HD488">
        <v>531.961</v>
      </c>
      <c r="HE488">
        <v>442.297</v>
      </c>
      <c r="HF488">
        <v>25.3629</v>
      </c>
      <c r="HG488">
        <v>27.4192</v>
      </c>
      <c r="HH488">
        <v>29.9994</v>
      </c>
      <c r="HI488">
        <v>27.5631</v>
      </c>
      <c r="HJ488">
        <v>27.5362</v>
      </c>
      <c r="HK488">
        <v>44.6128</v>
      </c>
      <c r="HL488">
        <v>24.8174</v>
      </c>
      <c r="HM488">
        <v>99.2591</v>
      </c>
      <c r="HN488">
        <v>25.3754</v>
      </c>
      <c r="HO488">
        <v>1075.83</v>
      </c>
      <c r="HP488">
        <v>23.4622</v>
      </c>
      <c r="HQ488">
        <v>100.995</v>
      </c>
      <c r="HR488">
        <v>100.876</v>
      </c>
    </row>
    <row r="489" spans="1:226">
      <c r="A489">
        <v>473</v>
      </c>
      <c r="B489">
        <v>1678819733</v>
      </c>
      <c r="C489">
        <v>9413.900000095367</v>
      </c>
      <c r="D489" t="s">
        <v>1308</v>
      </c>
      <c r="E489" t="s">
        <v>1309</v>
      </c>
      <c r="F489">
        <v>5</v>
      </c>
      <c r="G489" t="s">
        <v>1181</v>
      </c>
      <c r="H489" t="s">
        <v>354</v>
      </c>
      <c r="I489">
        <v>1678819725.214286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1085.337791278577</v>
      </c>
      <c r="AK489">
        <v>1062.37303030303</v>
      </c>
      <c r="AL489">
        <v>3.408463915601462</v>
      </c>
      <c r="AM489">
        <v>64.4803993804981</v>
      </c>
      <c r="AN489">
        <f>(AP489 - AO489 + BO489*1E3/(8.314*(BQ489+273.15)) * AR489/BN489 * AQ489) * BN489/(100*BB489) * 1000/(1000 - AP489)</f>
        <v>0</v>
      </c>
      <c r="AO489">
        <v>23.42918465628192</v>
      </c>
      <c r="AP489">
        <v>23.92701575757576</v>
      </c>
      <c r="AQ489">
        <v>-9.230440248420857E-06</v>
      </c>
      <c r="AR489">
        <v>112.5684512557322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3.21</v>
      </c>
      <c r="BC489">
        <v>0.5</v>
      </c>
      <c r="BD489" t="s">
        <v>355</v>
      </c>
      <c r="BE489">
        <v>2</v>
      </c>
      <c r="BF489" t="b">
        <v>1</v>
      </c>
      <c r="BG489">
        <v>1678819725.214286</v>
      </c>
      <c r="BH489">
        <v>1012.677607142857</v>
      </c>
      <c r="BI489">
        <v>1043.726071428571</v>
      </c>
      <c r="BJ489">
        <v>23.92642857142857</v>
      </c>
      <c r="BK489">
        <v>23.43137142857142</v>
      </c>
      <c r="BL489">
        <v>1018.065321428571</v>
      </c>
      <c r="BM489">
        <v>24.05495357142857</v>
      </c>
      <c r="BN489">
        <v>500.0581071428572</v>
      </c>
      <c r="BO489">
        <v>90.91542500000001</v>
      </c>
      <c r="BP489">
        <v>0.0999919107142857</v>
      </c>
      <c r="BQ489">
        <v>27.09866428571428</v>
      </c>
      <c r="BR489">
        <v>27.48048571428571</v>
      </c>
      <c r="BS489">
        <v>999.9000000000002</v>
      </c>
      <c r="BT489">
        <v>0</v>
      </c>
      <c r="BU489">
        <v>0</v>
      </c>
      <c r="BV489">
        <v>10002.62571428572</v>
      </c>
      <c r="BW489">
        <v>0</v>
      </c>
      <c r="BX489">
        <v>7.025939999999999</v>
      </c>
      <c r="BY489">
        <v>-31.05011785714286</v>
      </c>
      <c r="BZ489">
        <v>1037.501785714286</v>
      </c>
      <c r="CA489">
        <v>1068.770357142857</v>
      </c>
      <c r="CB489">
        <v>0.4950474642857143</v>
      </c>
      <c r="CC489">
        <v>1043.726071428571</v>
      </c>
      <c r="CD489">
        <v>23.43137142857142</v>
      </c>
      <c r="CE489">
        <v>2.175281785714286</v>
      </c>
      <c r="CF489">
        <v>2.130273928571428</v>
      </c>
      <c r="CG489">
        <v>18.781425</v>
      </c>
      <c r="CH489">
        <v>18.447375</v>
      </c>
      <c r="CI489">
        <v>2000.014642857143</v>
      </c>
      <c r="CJ489">
        <v>0.9799942142857146</v>
      </c>
      <c r="CK489">
        <v>0.02000578571428571</v>
      </c>
      <c r="CL489">
        <v>0</v>
      </c>
      <c r="CM489">
        <v>2.323014285714286</v>
      </c>
      <c r="CN489">
        <v>0</v>
      </c>
      <c r="CO489">
        <v>6239.065714285715</v>
      </c>
      <c r="CP489">
        <v>16749.55714285714</v>
      </c>
      <c r="CQ489">
        <v>37.312</v>
      </c>
      <c r="CR489">
        <v>38.312</v>
      </c>
      <c r="CS489">
        <v>37.464</v>
      </c>
      <c r="CT489">
        <v>37.39492857142857</v>
      </c>
      <c r="CU489">
        <v>36.65821428571428</v>
      </c>
      <c r="CV489">
        <v>1960.003571428572</v>
      </c>
      <c r="CW489">
        <v>40.01107142857143</v>
      </c>
      <c r="CX489">
        <v>0</v>
      </c>
      <c r="CY489">
        <v>1678819737.9</v>
      </c>
      <c r="CZ489">
        <v>0</v>
      </c>
      <c r="DA489">
        <v>0</v>
      </c>
      <c r="DB489" t="s">
        <v>356</v>
      </c>
      <c r="DC489">
        <v>1678481775.6</v>
      </c>
      <c r="DD489">
        <v>1678481780.6</v>
      </c>
      <c r="DE489">
        <v>0</v>
      </c>
      <c r="DF489">
        <v>1.339</v>
      </c>
      <c r="DG489">
        <v>0.082</v>
      </c>
      <c r="DH489">
        <v>-1.99</v>
      </c>
      <c r="DI489">
        <v>-0.032</v>
      </c>
      <c r="DJ489">
        <v>420</v>
      </c>
      <c r="DK489">
        <v>29</v>
      </c>
      <c r="DL489">
        <v>0.33</v>
      </c>
      <c r="DM489">
        <v>0.22</v>
      </c>
      <c r="DN489">
        <v>-30.87120243902439</v>
      </c>
      <c r="DO489">
        <v>-2.341885714285659</v>
      </c>
      <c r="DP489">
        <v>0.2867092395491151</v>
      </c>
      <c r="DQ489">
        <v>0</v>
      </c>
      <c r="DR489">
        <v>0.4921961463414634</v>
      </c>
      <c r="DS489">
        <v>0.05100296864111328</v>
      </c>
      <c r="DT489">
        <v>0.005111196440341039</v>
      </c>
      <c r="DU489">
        <v>1</v>
      </c>
      <c r="DV489">
        <v>1</v>
      </c>
      <c r="DW489">
        <v>2</v>
      </c>
      <c r="DX489" t="s">
        <v>357</v>
      </c>
      <c r="DY489">
        <v>2.98241</v>
      </c>
      <c r="DZ489">
        <v>2.71567</v>
      </c>
      <c r="EA489">
        <v>0.177998</v>
      </c>
      <c r="EB489">
        <v>0.179087</v>
      </c>
      <c r="EC489">
        <v>0.10769</v>
      </c>
      <c r="ED489">
        <v>0.103956</v>
      </c>
      <c r="EE489">
        <v>26112.2</v>
      </c>
      <c r="EF489">
        <v>26163.9</v>
      </c>
      <c r="EG489">
        <v>29529.4</v>
      </c>
      <c r="EH489">
        <v>29479.4</v>
      </c>
      <c r="EI489">
        <v>34912.5</v>
      </c>
      <c r="EJ489">
        <v>35100.4</v>
      </c>
      <c r="EK489">
        <v>41603.8</v>
      </c>
      <c r="EL489">
        <v>41999.2</v>
      </c>
      <c r="EM489">
        <v>1.96273</v>
      </c>
      <c r="EN489">
        <v>1.89265</v>
      </c>
      <c r="EO489">
        <v>0.0969209</v>
      </c>
      <c r="EP489">
        <v>0</v>
      </c>
      <c r="EQ489">
        <v>25.9018</v>
      </c>
      <c r="ER489">
        <v>999.9</v>
      </c>
      <c r="ES489">
        <v>51.4</v>
      </c>
      <c r="ET489">
        <v>32.9</v>
      </c>
      <c r="EU489">
        <v>28.4036</v>
      </c>
      <c r="EV489">
        <v>62.9756</v>
      </c>
      <c r="EW489">
        <v>31.863</v>
      </c>
      <c r="EX489">
        <v>1</v>
      </c>
      <c r="EY489">
        <v>-0.00519309</v>
      </c>
      <c r="EZ489">
        <v>0.0639924</v>
      </c>
      <c r="FA489">
        <v>20.3414</v>
      </c>
      <c r="FB489">
        <v>5.21759</v>
      </c>
      <c r="FC489">
        <v>12.0099</v>
      </c>
      <c r="FD489">
        <v>4.9891</v>
      </c>
      <c r="FE489">
        <v>3.2885</v>
      </c>
      <c r="FF489">
        <v>9999</v>
      </c>
      <c r="FG489">
        <v>9999</v>
      </c>
      <c r="FH489">
        <v>9999</v>
      </c>
      <c r="FI489">
        <v>999.9</v>
      </c>
      <c r="FJ489">
        <v>1.86752</v>
      </c>
      <c r="FK489">
        <v>1.86661</v>
      </c>
      <c r="FL489">
        <v>1.866</v>
      </c>
      <c r="FM489">
        <v>1.86598</v>
      </c>
      <c r="FN489">
        <v>1.86783</v>
      </c>
      <c r="FO489">
        <v>1.87027</v>
      </c>
      <c r="FP489">
        <v>1.86891</v>
      </c>
      <c r="FQ489">
        <v>1.87036</v>
      </c>
      <c r="FR489">
        <v>0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-5.47</v>
      </c>
      <c r="GF489">
        <v>-0.1286</v>
      </c>
      <c r="GG489">
        <v>-2.056217051124162</v>
      </c>
      <c r="GH489">
        <v>-0.003737517340571005</v>
      </c>
      <c r="GI489">
        <v>5.982085394622747E-07</v>
      </c>
      <c r="GJ489">
        <v>-1.391655459703326E-10</v>
      </c>
      <c r="GK489">
        <v>-0.1764639834609928</v>
      </c>
      <c r="GL489">
        <v>-0.02035982196881906</v>
      </c>
      <c r="GM489">
        <v>0.001568582532168705</v>
      </c>
      <c r="GN489">
        <v>-2.657820970413759E-05</v>
      </c>
      <c r="GO489">
        <v>3</v>
      </c>
      <c r="GP489">
        <v>2314</v>
      </c>
      <c r="GQ489">
        <v>1</v>
      </c>
      <c r="GR489">
        <v>27</v>
      </c>
      <c r="GS489">
        <v>5632.6</v>
      </c>
      <c r="GT489">
        <v>5632.5</v>
      </c>
      <c r="GU489">
        <v>2.25708</v>
      </c>
      <c r="GV489">
        <v>2.20459</v>
      </c>
      <c r="GW489">
        <v>1.39648</v>
      </c>
      <c r="GX489">
        <v>2.34619</v>
      </c>
      <c r="GY489">
        <v>1.49536</v>
      </c>
      <c r="GZ489">
        <v>2.53052</v>
      </c>
      <c r="HA489">
        <v>38.0377</v>
      </c>
      <c r="HB489">
        <v>24.0787</v>
      </c>
      <c r="HC489">
        <v>18</v>
      </c>
      <c r="HD489">
        <v>531.987</v>
      </c>
      <c r="HE489">
        <v>442.327</v>
      </c>
      <c r="HF489">
        <v>25.3752</v>
      </c>
      <c r="HG489">
        <v>27.4116</v>
      </c>
      <c r="HH489">
        <v>29.9994</v>
      </c>
      <c r="HI489">
        <v>27.5549</v>
      </c>
      <c r="HJ489">
        <v>27.5281</v>
      </c>
      <c r="HK489">
        <v>45.2128</v>
      </c>
      <c r="HL489">
        <v>24.8174</v>
      </c>
      <c r="HM489">
        <v>99.2591</v>
      </c>
      <c r="HN489">
        <v>25.3921</v>
      </c>
      <c r="HO489">
        <v>1089.18</v>
      </c>
      <c r="HP489">
        <v>23.4622</v>
      </c>
      <c r="HQ489">
        <v>100.994</v>
      </c>
      <c r="HR489">
        <v>100.877</v>
      </c>
    </row>
    <row r="490" spans="1:226">
      <c r="A490">
        <v>474</v>
      </c>
      <c r="B490">
        <v>1678819738</v>
      </c>
      <c r="C490">
        <v>9418.900000095367</v>
      </c>
      <c r="D490" t="s">
        <v>1310</v>
      </c>
      <c r="E490" t="s">
        <v>1311</v>
      </c>
      <c r="F490">
        <v>5</v>
      </c>
      <c r="G490" t="s">
        <v>1181</v>
      </c>
      <c r="H490" t="s">
        <v>354</v>
      </c>
      <c r="I490">
        <v>1678819730.5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1102.451021802301</v>
      </c>
      <c r="AK490">
        <v>1079.441878787878</v>
      </c>
      <c r="AL490">
        <v>3.41368586772133</v>
      </c>
      <c r="AM490">
        <v>64.4803993804981</v>
      </c>
      <c r="AN490">
        <f>(AP490 - AO490 + BO490*1E3/(8.314*(BQ490+273.15)) * AR490/BN490 * AQ490) * BN490/(100*BB490) * 1000/(1000 - AP490)</f>
        <v>0</v>
      </c>
      <c r="AO490">
        <v>23.42688316629282</v>
      </c>
      <c r="AP490">
        <v>23.92500484848485</v>
      </c>
      <c r="AQ490">
        <v>-5.491249023492174E-06</v>
      </c>
      <c r="AR490">
        <v>112.5684512557322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3.21</v>
      </c>
      <c r="BC490">
        <v>0.5</v>
      </c>
      <c r="BD490" t="s">
        <v>355</v>
      </c>
      <c r="BE490">
        <v>2</v>
      </c>
      <c r="BF490" t="b">
        <v>1</v>
      </c>
      <c r="BG490">
        <v>1678819730.5</v>
      </c>
      <c r="BH490">
        <v>1030.287037037037</v>
      </c>
      <c r="BI490">
        <v>1061.411851851852</v>
      </c>
      <c r="BJ490">
        <v>23.92689629629629</v>
      </c>
      <c r="BK490">
        <v>23.42907037037037</v>
      </c>
      <c r="BL490">
        <v>1035.727037037037</v>
      </c>
      <c r="BM490">
        <v>24.05541851851852</v>
      </c>
      <c r="BN490">
        <v>500.0646296296297</v>
      </c>
      <c r="BO490">
        <v>90.91466296296299</v>
      </c>
      <c r="BP490">
        <v>0.100006962962963</v>
      </c>
      <c r="BQ490">
        <v>27.09905185185185</v>
      </c>
      <c r="BR490">
        <v>27.48206666666667</v>
      </c>
      <c r="BS490">
        <v>999.9000000000001</v>
      </c>
      <c r="BT490">
        <v>0</v>
      </c>
      <c r="BU490">
        <v>0</v>
      </c>
      <c r="BV490">
        <v>10004.18037037037</v>
      </c>
      <c r="BW490">
        <v>0</v>
      </c>
      <c r="BX490">
        <v>7.025939999999999</v>
      </c>
      <c r="BY490">
        <v>-31.12560740740741</v>
      </c>
      <c r="BZ490">
        <v>1055.543703703704</v>
      </c>
      <c r="CA490">
        <v>1086.877777777778</v>
      </c>
      <c r="CB490">
        <v>0.4978151851851852</v>
      </c>
      <c r="CC490">
        <v>1061.411851851852</v>
      </c>
      <c r="CD490">
        <v>23.42907037037037</v>
      </c>
      <c r="CE490">
        <v>2.175305185185185</v>
      </c>
      <c r="CF490">
        <v>2.130047037037037</v>
      </c>
      <c r="CG490">
        <v>18.78160740740741</v>
      </c>
      <c r="CH490">
        <v>18.44567777777777</v>
      </c>
      <c r="CI490">
        <v>1999.998148148148</v>
      </c>
      <c r="CJ490">
        <v>0.9799941111111115</v>
      </c>
      <c r="CK490">
        <v>0.02000588888888889</v>
      </c>
      <c r="CL490">
        <v>0</v>
      </c>
      <c r="CM490">
        <v>2.363355555555555</v>
      </c>
      <c r="CN490">
        <v>0</v>
      </c>
      <c r="CO490">
        <v>6234.502592592592</v>
      </c>
      <c r="CP490">
        <v>16749.42222222223</v>
      </c>
      <c r="CQ490">
        <v>37.30511111111111</v>
      </c>
      <c r="CR490">
        <v>38.312</v>
      </c>
      <c r="CS490">
        <v>37.44166666666667</v>
      </c>
      <c r="CT490">
        <v>37.38418518518519</v>
      </c>
      <c r="CU490">
        <v>36.64337037037038</v>
      </c>
      <c r="CV490">
        <v>1959.987777777778</v>
      </c>
      <c r="CW490">
        <v>40.01037037037037</v>
      </c>
      <c r="CX490">
        <v>0</v>
      </c>
      <c r="CY490">
        <v>1678819743.3</v>
      </c>
      <c r="CZ490">
        <v>0</v>
      </c>
      <c r="DA490">
        <v>0</v>
      </c>
      <c r="DB490" t="s">
        <v>356</v>
      </c>
      <c r="DC490">
        <v>1678481775.6</v>
      </c>
      <c r="DD490">
        <v>1678481780.6</v>
      </c>
      <c r="DE490">
        <v>0</v>
      </c>
      <c r="DF490">
        <v>1.339</v>
      </c>
      <c r="DG490">
        <v>0.082</v>
      </c>
      <c r="DH490">
        <v>-1.99</v>
      </c>
      <c r="DI490">
        <v>-0.032</v>
      </c>
      <c r="DJ490">
        <v>420</v>
      </c>
      <c r="DK490">
        <v>29</v>
      </c>
      <c r="DL490">
        <v>0.33</v>
      </c>
      <c r="DM490">
        <v>0.22</v>
      </c>
      <c r="DN490">
        <v>-31.07495853658537</v>
      </c>
      <c r="DO490">
        <v>-0.9360731707317154</v>
      </c>
      <c r="DP490">
        <v>0.1165895489095469</v>
      </c>
      <c r="DQ490">
        <v>0</v>
      </c>
      <c r="DR490">
        <v>0.4959099268292683</v>
      </c>
      <c r="DS490">
        <v>0.03247446689895503</v>
      </c>
      <c r="DT490">
        <v>0.003621127451365982</v>
      </c>
      <c r="DU490">
        <v>1</v>
      </c>
      <c r="DV490">
        <v>1</v>
      </c>
      <c r="DW490">
        <v>2</v>
      </c>
      <c r="DX490" t="s">
        <v>357</v>
      </c>
      <c r="DY490">
        <v>2.98218</v>
      </c>
      <c r="DZ490">
        <v>2.71572</v>
      </c>
      <c r="EA490">
        <v>0.179812</v>
      </c>
      <c r="EB490">
        <v>0.180867</v>
      </c>
      <c r="EC490">
        <v>0.107684</v>
      </c>
      <c r="ED490">
        <v>0.103951</v>
      </c>
      <c r="EE490">
        <v>26055.2</v>
      </c>
      <c r="EF490">
        <v>26107.6</v>
      </c>
      <c r="EG490">
        <v>29530.1</v>
      </c>
      <c r="EH490">
        <v>29479.8</v>
      </c>
      <c r="EI490">
        <v>34913.3</v>
      </c>
      <c r="EJ490">
        <v>35101.4</v>
      </c>
      <c r="EK490">
        <v>41604.5</v>
      </c>
      <c r="EL490">
        <v>42000</v>
      </c>
      <c r="EM490">
        <v>1.96292</v>
      </c>
      <c r="EN490">
        <v>1.8926</v>
      </c>
      <c r="EO490">
        <v>0.09728970000000001</v>
      </c>
      <c r="EP490">
        <v>0</v>
      </c>
      <c r="EQ490">
        <v>25.8987</v>
      </c>
      <c r="ER490">
        <v>999.9</v>
      </c>
      <c r="ES490">
        <v>51.4</v>
      </c>
      <c r="ET490">
        <v>32.9</v>
      </c>
      <c r="EU490">
        <v>28.4003</v>
      </c>
      <c r="EV490">
        <v>63.1356</v>
      </c>
      <c r="EW490">
        <v>31.9351</v>
      </c>
      <c r="EX490">
        <v>1</v>
      </c>
      <c r="EY490">
        <v>-0.00586128</v>
      </c>
      <c r="EZ490">
        <v>0.0346596</v>
      </c>
      <c r="FA490">
        <v>20.3413</v>
      </c>
      <c r="FB490">
        <v>5.21729</v>
      </c>
      <c r="FC490">
        <v>12.0099</v>
      </c>
      <c r="FD490">
        <v>4.98895</v>
      </c>
      <c r="FE490">
        <v>3.2885</v>
      </c>
      <c r="FF490">
        <v>9999</v>
      </c>
      <c r="FG490">
        <v>9999</v>
      </c>
      <c r="FH490">
        <v>9999</v>
      </c>
      <c r="FI490">
        <v>999.9</v>
      </c>
      <c r="FJ490">
        <v>1.86753</v>
      </c>
      <c r="FK490">
        <v>1.86661</v>
      </c>
      <c r="FL490">
        <v>1.86601</v>
      </c>
      <c r="FM490">
        <v>1.86599</v>
      </c>
      <c r="FN490">
        <v>1.86783</v>
      </c>
      <c r="FO490">
        <v>1.87027</v>
      </c>
      <c r="FP490">
        <v>1.8689</v>
      </c>
      <c r="FQ490">
        <v>1.87037</v>
      </c>
      <c r="FR490">
        <v>0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-5.52</v>
      </c>
      <c r="GF490">
        <v>-0.1285</v>
      </c>
      <c r="GG490">
        <v>-2.056217051124162</v>
      </c>
      <c r="GH490">
        <v>-0.003737517340571005</v>
      </c>
      <c r="GI490">
        <v>5.982085394622747E-07</v>
      </c>
      <c r="GJ490">
        <v>-1.391655459703326E-10</v>
      </c>
      <c r="GK490">
        <v>-0.1764639834609928</v>
      </c>
      <c r="GL490">
        <v>-0.02035982196881906</v>
      </c>
      <c r="GM490">
        <v>0.001568582532168705</v>
      </c>
      <c r="GN490">
        <v>-2.657820970413759E-05</v>
      </c>
      <c r="GO490">
        <v>3</v>
      </c>
      <c r="GP490">
        <v>2314</v>
      </c>
      <c r="GQ490">
        <v>1</v>
      </c>
      <c r="GR490">
        <v>27</v>
      </c>
      <c r="GS490">
        <v>5632.7</v>
      </c>
      <c r="GT490">
        <v>5632.6</v>
      </c>
      <c r="GU490">
        <v>2.28516</v>
      </c>
      <c r="GV490">
        <v>2.20825</v>
      </c>
      <c r="GW490">
        <v>1.39648</v>
      </c>
      <c r="GX490">
        <v>2.34863</v>
      </c>
      <c r="GY490">
        <v>1.49536</v>
      </c>
      <c r="GZ490">
        <v>2.52197</v>
      </c>
      <c r="HA490">
        <v>38.0134</v>
      </c>
      <c r="HB490">
        <v>24.0787</v>
      </c>
      <c r="HC490">
        <v>18</v>
      </c>
      <c r="HD490">
        <v>532.051</v>
      </c>
      <c r="HE490">
        <v>442.237</v>
      </c>
      <c r="HF490">
        <v>25.3893</v>
      </c>
      <c r="HG490">
        <v>27.4044</v>
      </c>
      <c r="HH490">
        <v>29.9994</v>
      </c>
      <c r="HI490">
        <v>27.5471</v>
      </c>
      <c r="HJ490">
        <v>27.5203</v>
      </c>
      <c r="HK490">
        <v>45.7366</v>
      </c>
      <c r="HL490">
        <v>24.8174</v>
      </c>
      <c r="HM490">
        <v>99.2591</v>
      </c>
      <c r="HN490">
        <v>25.4005</v>
      </c>
      <c r="HO490">
        <v>1109.22</v>
      </c>
      <c r="HP490">
        <v>23.4622</v>
      </c>
      <c r="HQ490">
        <v>100.996</v>
      </c>
      <c r="HR490">
        <v>100.879</v>
      </c>
    </row>
    <row r="491" spans="1:226">
      <c r="A491">
        <v>475</v>
      </c>
      <c r="B491">
        <v>1678819743</v>
      </c>
      <c r="C491">
        <v>9423.900000095367</v>
      </c>
      <c r="D491" t="s">
        <v>1312</v>
      </c>
      <c r="E491" t="s">
        <v>1313</v>
      </c>
      <c r="F491">
        <v>5</v>
      </c>
      <c r="G491" t="s">
        <v>1181</v>
      </c>
      <c r="H491" t="s">
        <v>354</v>
      </c>
      <c r="I491">
        <v>1678819735.214286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1119.625930751737</v>
      </c>
      <c r="AK491">
        <v>1096.529393939394</v>
      </c>
      <c r="AL491">
        <v>3.435798718603754</v>
      </c>
      <c r="AM491">
        <v>64.4803993804981</v>
      </c>
      <c r="AN491">
        <f>(AP491 - AO491 + BO491*1E3/(8.314*(BQ491+273.15)) * AR491/BN491 * AQ491) * BN491/(100*BB491) * 1000/(1000 - AP491)</f>
        <v>0</v>
      </c>
      <c r="AO491">
        <v>23.4261405966569</v>
      </c>
      <c r="AP491">
        <v>23.92390909090909</v>
      </c>
      <c r="AQ491">
        <v>-1.634269573645124E-06</v>
      </c>
      <c r="AR491">
        <v>112.5684512557322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3.21</v>
      </c>
      <c r="BC491">
        <v>0.5</v>
      </c>
      <c r="BD491" t="s">
        <v>355</v>
      </c>
      <c r="BE491">
        <v>2</v>
      </c>
      <c r="BF491" t="b">
        <v>1</v>
      </c>
      <c r="BG491">
        <v>1678819735.214286</v>
      </c>
      <c r="BH491">
        <v>1045.99</v>
      </c>
      <c r="BI491">
        <v>1077.197857142857</v>
      </c>
      <c r="BJ491">
        <v>23.926225</v>
      </c>
      <c r="BK491">
        <v>23.42759642857143</v>
      </c>
      <c r="BL491">
        <v>1051.476071428571</v>
      </c>
      <c r="BM491">
        <v>24.05474285714285</v>
      </c>
      <c r="BN491">
        <v>500.0815000000001</v>
      </c>
      <c r="BO491">
        <v>90.91392142857144</v>
      </c>
      <c r="BP491">
        <v>0.1000083</v>
      </c>
      <c r="BQ491">
        <v>27.09929642857142</v>
      </c>
      <c r="BR491">
        <v>27.48246071428571</v>
      </c>
      <c r="BS491">
        <v>999.9000000000002</v>
      </c>
      <c r="BT491">
        <v>0</v>
      </c>
      <c r="BU491">
        <v>0</v>
      </c>
      <c r="BV491">
        <v>10001.26321428571</v>
      </c>
      <c r="BW491">
        <v>0</v>
      </c>
      <c r="BX491">
        <v>7.025939999999999</v>
      </c>
      <c r="BY491">
        <v>-31.20880714285715</v>
      </c>
      <c r="BZ491">
        <v>1071.630357142857</v>
      </c>
      <c r="CA491">
        <v>1103.040714285714</v>
      </c>
      <c r="CB491">
        <v>0.4986213928571429</v>
      </c>
      <c r="CC491">
        <v>1077.197857142857</v>
      </c>
      <c r="CD491">
        <v>23.42759642857143</v>
      </c>
      <c r="CE491">
        <v>2.175226428571428</v>
      </c>
      <c r="CF491">
        <v>2.129895714285714</v>
      </c>
      <c r="CG491">
        <v>18.78101785714286</v>
      </c>
      <c r="CH491">
        <v>18.44454285714286</v>
      </c>
      <c r="CI491">
        <v>2000.01</v>
      </c>
      <c r="CJ491">
        <v>0.9799942142857146</v>
      </c>
      <c r="CK491">
        <v>0.02000578571428571</v>
      </c>
      <c r="CL491">
        <v>0</v>
      </c>
      <c r="CM491">
        <v>2.294171428571429</v>
      </c>
      <c r="CN491">
        <v>0</v>
      </c>
      <c r="CO491">
        <v>6230.726785714286</v>
      </c>
      <c r="CP491">
        <v>16749.51785714286</v>
      </c>
      <c r="CQ491">
        <v>37.28985714285714</v>
      </c>
      <c r="CR491">
        <v>38.30092857142857</v>
      </c>
      <c r="CS491">
        <v>37.4415</v>
      </c>
      <c r="CT491">
        <v>37.375</v>
      </c>
      <c r="CU491">
        <v>36.63385714285715</v>
      </c>
      <c r="CV491">
        <v>1960</v>
      </c>
      <c r="CW491">
        <v>40.01</v>
      </c>
      <c r="CX491">
        <v>0</v>
      </c>
      <c r="CY491">
        <v>1678819748.1</v>
      </c>
      <c r="CZ491">
        <v>0</v>
      </c>
      <c r="DA491">
        <v>0</v>
      </c>
      <c r="DB491" t="s">
        <v>356</v>
      </c>
      <c r="DC491">
        <v>1678481775.6</v>
      </c>
      <c r="DD491">
        <v>1678481780.6</v>
      </c>
      <c r="DE491">
        <v>0</v>
      </c>
      <c r="DF491">
        <v>1.339</v>
      </c>
      <c r="DG491">
        <v>0.082</v>
      </c>
      <c r="DH491">
        <v>-1.99</v>
      </c>
      <c r="DI491">
        <v>-0.032</v>
      </c>
      <c r="DJ491">
        <v>420</v>
      </c>
      <c r="DK491">
        <v>29</v>
      </c>
      <c r="DL491">
        <v>0.33</v>
      </c>
      <c r="DM491">
        <v>0.22</v>
      </c>
      <c r="DN491">
        <v>-31.16910243902439</v>
      </c>
      <c r="DO491">
        <v>-0.9851790940766557</v>
      </c>
      <c r="DP491">
        <v>0.1058759225209435</v>
      </c>
      <c r="DQ491">
        <v>0</v>
      </c>
      <c r="DR491">
        <v>0.4975990243902439</v>
      </c>
      <c r="DS491">
        <v>0.010114139372822</v>
      </c>
      <c r="DT491">
        <v>0.002066162833143519</v>
      </c>
      <c r="DU491">
        <v>1</v>
      </c>
      <c r="DV491">
        <v>1</v>
      </c>
      <c r="DW491">
        <v>2</v>
      </c>
      <c r="DX491" t="s">
        <v>357</v>
      </c>
      <c r="DY491">
        <v>2.98215</v>
      </c>
      <c r="DZ491">
        <v>2.71557</v>
      </c>
      <c r="EA491">
        <v>0.181624</v>
      </c>
      <c r="EB491">
        <v>0.182656</v>
      </c>
      <c r="EC491">
        <v>0.107688</v>
      </c>
      <c r="ED491">
        <v>0.103953</v>
      </c>
      <c r="EE491">
        <v>25997.9</v>
      </c>
      <c r="EF491">
        <v>26050.8</v>
      </c>
      <c r="EG491">
        <v>29530.3</v>
      </c>
      <c r="EH491">
        <v>29479.9</v>
      </c>
      <c r="EI491">
        <v>34913.6</v>
      </c>
      <c r="EJ491">
        <v>35101.3</v>
      </c>
      <c r="EK491">
        <v>41605</v>
      </c>
      <c r="EL491">
        <v>42000.1</v>
      </c>
      <c r="EM491">
        <v>1.96275</v>
      </c>
      <c r="EN491">
        <v>1.89295</v>
      </c>
      <c r="EO491">
        <v>0.0975244</v>
      </c>
      <c r="EP491">
        <v>0</v>
      </c>
      <c r="EQ491">
        <v>25.8958</v>
      </c>
      <c r="ER491">
        <v>999.9</v>
      </c>
      <c r="ES491">
        <v>51.4</v>
      </c>
      <c r="ET491">
        <v>32.9</v>
      </c>
      <c r="EU491">
        <v>28.4007</v>
      </c>
      <c r="EV491">
        <v>63.0256</v>
      </c>
      <c r="EW491">
        <v>31.9231</v>
      </c>
      <c r="EX491">
        <v>1</v>
      </c>
      <c r="EY491">
        <v>-0.00644309</v>
      </c>
      <c r="EZ491">
        <v>0.045305</v>
      </c>
      <c r="FA491">
        <v>20.3416</v>
      </c>
      <c r="FB491">
        <v>5.21744</v>
      </c>
      <c r="FC491">
        <v>12.0099</v>
      </c>
      <c r="FD491">
        <v>4.9892</v>
      </c>
      <c r="FE491">
        <v>3.28842</v>
      </c>
      <c r="FF491">
        <v>9999</v>
      </c>
      <c r="FG491">
        <v>9999</v>
      </c>
      <c r="FH491">
        <v>9999</v>
      </c>
      <c r="FI491">
        <v>999.9</v>
      </c>
      <c r="FJ491">
        <v>1.86752</v>
      </c>
      <c r="FK491">
        <v>1.86661</v>
      </c>
      <c r="FL491">
        <v>1.86602</v>
      </c>
      <c r="FM491">
        <v>1.86598</v>
      </c>
      <c r="FN491">
        <v>1.86783</v>
      </c>
      <c r="FO491">
        <v>1.87027</v>
      </c>
      <c r="FP491">
        <v>1.8689</v>
      </c>
      <c r="FQ491">
        <v>1.8704</v>
      </c>
      <c r="FR491">
        <v>0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-5.56</v>
      </c>
      <c r="GF491">
        <v>-0.1285</v>
      </c>
      <c r="GG491">
        <v>-2.056217051124162</v>
      </c>
      <c r="GH491">
        <v>-0.003737517340571005</v>
      </c>
      <c r="GI491">
        <v>5.982085394622747E-07</v>
      </c>
      <c r="GJ491">
        <v>-1.391655459703326E-10</v>
      </c>
      <c r="GK491">
        <v>-0.1764639834609928</v>
      </c>
      <c r="GL491">
        <v>-0.02035982196881906</v>
      </c>
      <c r="GM491">
        <v>0.001568582532168705</v>
      </c>
      <c r="GN491">
        <v>-2.657820970413759E-05</v>
      </c>
      <c r="GO491">
        <v>3</v>
      </c>
      <c r="GP491">
        <v>2314</v>
      </c>
      <c r="GQ491">
        <v>1</v>
      </c>
      <c r="GR491">
        <v>27</v>
      </c>
      <c r="GS491">
        <v>5632.8</v>
      </c>
      <c r="GT491">
        <v>5632.7</v>
      </c>
      <c r="GU491">
        <v>2.31323</v>
      </c>
      <c r="GV491">
        <v>2.21069</v>
      </c>
      <c r="GW491">
        <v>1.39648</v>
      </c>
      <c r="GX491">
        <v>2.34619</v>
      </c>
      <c r="GY491">
        <v>1.49536</v>
      </c>
      <c r="GZ491">
        <v>2.46704</v>
      </c>
      <c r="HA491">
        <v>38.0134</v>
      </c>
      <c r="HB491">
        <v>24.07</v>
      </c>
      <c r="HC491">
        <v>18</v>
      </c>
      <c r="HD491">
        <v>531.856</v>
      </c>
      <c r="HE491">
        <v>442.386</v>
      </c>
      <c r="HF491">
        <v>25.401</v>
      </c>
      <c r="HG491">
        <v>27.3967</v>
      </c>
      <c r="HH491">
        <v>29.9995</v>
      </c>
      <c r="HI491">
        <v>27.5386</v>
      </c>
      <c r="HJ491">
        <v>27.5119</v>
      </c>
      <c r="HK491">
        <v>46.3305</v>
      </c>
      <c r="HL491">
        <v>24.8174</v>
      </c>
      <c r="HM491">
        <v>99.2591</v>
      </c>
      <c r="HN491">
        <v>25.4108</v>
      </c>
      <c r="HO491">
        <v>1122.58</v>
      </c>
      <c r="HP491">
        <v>23.4622</v>
      </c>
      <c r="HQ491">
        <v>100.997</v>
      </c>
      <c r="HR491">
        <v>100.879</v>
      </c>
    </row>
    <row r="492" spans="1:226">
      <c r="A492">
        <v>476</v>
      </c>
      <c r="B492">
        <v>1678819748</v>
      </c>
      <c r="C492">
        <v>9428.900000095367</v>
      </c>
      <c r="D492" t="s">
        <v>1314</v>
      </c>
      <c r="E492" t="s">
        <v>1315</v>
      </c>
      <c r="F492">
        <v>5</v>
      </c>
      <c r="G492" t="s">
        <v>1181</v>
      </c>
      <c r="H492" t="s">
        <v>354</v>
      </c>
      <c r="I492">
        <v>1678819740.5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1136.890234304653</v>
      </c>
      <c r="AK492">
        <v>1113.617333333333</v>
      </c>
      <c r="AL492">
        <v>3.406788788395168</v>
      </c>
      <c r="AM492">
        <v>64.4803993804981</v>
      </c>
      <c r="AN492">
        <f>(AP492 - AO492 + BO492*1E3/(8.314*(BQ492+273.15)) * AR492/BN492 * AQ492) * BN492/(100*BB492) * 1000/(1000 - AP492)</f>
        <v>0</v>
      </c>
      <c r="AO492">
        <v>23.4243926846936</v>
      </c>
      <c r="AP492">
        <v>23.9211012121212</v>
      </c>
      <c r="AQ492">
        <v>-1.403887872102648E-05</v>
      </c>
      <c r="AR492">
        <v>112.5684512557322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3.21</v>
      </c>
      <c r="BC492">
        <v>0.5</v>
      </c>
      <c r="BD492" t="s">
        <v>355</v>
      </c>
      <c r="BE492">
        <v>2</v>
      </c>
      <c r="BF492" t="b">
        <v>1</v>
      </c>
      <c r="BG492">
        <v>1678819740.5</v>
      </c>
      <c r="BH492">
        <v>1063.615925925926</v>
      </c>
      <c r="BI492">
        <v>1094.937037037037</v>
      </c>
      <c r="BJ492">
        <v>23.92437407407407</v>
      </c>
      <c r="BK492">
        <v>23.42622962962963</v>
      </c>
      <c r="BL492">
        <v>1069.154074074074</v>
      </c>
      <c r="BM492">
        <v>24.0529074074074</v>
      </c>
      <c r="BN492">
        <v>500.0794444444443</v>
      </c>
      <c r="BO492">
        <v>90.91390740740742</v>
      </c>
      <c r="BP492">
        <v>0.09999848888888889</v>
      </c>
      <c r="BQ492">
        <v>27.09934444444445</v>
      </c>
      <c r="BR492">
        <v>27.48963703703703</v>
      </c>
      <c r="BS492">
        <v>999.9000000000001</v>
      </c>
      <c r="BT492">
        <v>0</v>
      </c>
      <c r="BU492">
        <v>0</v>
      </c>
      <c r="BV492">
        <v>9999.139629629628</v>
      </c>
      <c r="BW492">
        <v>0</v>
      </c>
      <c r="BX492">
        <v>7.025939999999999</v>
      </c>
      <c r="BY492">
        <v>-31.32123333333333</v>
      </c>
      <c r="BZ492">
        <v>1089.685925925926</v>
      </c>
      <c r="CA492">
        <v>1121.203703703704</v>
      </c>
      <c r="CB492">
        <v>0.4981425555555555</v>
      </c>
      <c r="CC492">
        <v>1094.937037037037</v>
      </c>
      <c r="CD492">
        <v>23.42622962962963</v>
      </c>
      <c r="CE492">
        <v>2.175057407407408</v>
      </c>
      <c r="CF492">
        <v>2.12977</v>
      </c>
      <c r="CG492">
        <v>18.77977777777778</v>
      </c>
      <c r="CH492">
        <v>18.44360740740741</v>
      </c>
      <c r="CI492">
        <v>2000.020370370371</v>
      </c>
      <c r="CJ492">
        <v>0.9799942222222225</v>
      </c>
      <c r="CK492">
        <v>0.02000577777777778</v>
      </c>
      <c r="CL492">
        <v>0</v>
      </c>
      <c r="CM492">
        <v>2.266107407407407</v>
      </c>
      <c r="CN492">
        <v>0</v>
      </c>
      <c r="CO492">
        <v>6226.504814814813</v>
      </c>
      <c r="CP492">
        <v>16749.60740740741</v>
      </c>
      <c r="CQ492">
        <v>37.26837037037037</v>
      </c>
      <c r="CR492">
        <v>38.28444444444444</v>
      </c>
      <c r="CS492">
        <v>37.437</v>
      </c>
      <c r="CT492">
        <v>37.375</v>
      </c>
      <c r="CU492">
        <v>36.625</v>
      </c>
      <c r="CV492">
        <v>1960.01037037037</v>
      </c>
      <c r="CW492">
        <v>40.01</v>
      </c>
      <c r="CX492">
        <v>0</v>
      </c>
      <c r="CY492">
        <v>1678819753.5</v>
      </c>
      <c r="CZ492">
        <v>0</v>
      </c>
      <c r="DA492">
        <v>0</v>
      </c>
      <c r="DB492" t="s">
        <v>356</v>
      </c>
      <c r="DC492">
        <v>1678481775.6</v>
      </c>
      <c r="DD492">
        <v>1678481780.6</v>
      </c>
      <c r="DE492">
        <v>0</v>
      </c>
      <c r="DF492">
        <v>1.339</v>
      </c>
      <c r="DG492">
        <v>0.082</v>
      </c>
      <c r="DH492">
        <v>-1.99</v>
      </c>
      <c r="DI492">
        <v>-0.032</v>
      </c>
      <c r="DJ492">
        <v>420</v>
      </c>
      <c r="DK492">
        <v>29</v>
      </c>
      <c r="DL492">
        <v>0.33</v>
      </c>
      <c r="DM492">
        <v>0.22</v>
      </c>
      <c r="DN492">
        <v>-31.24071463414634</v>
      </c>
      <c r="DO492">
        <v>-1.193519163763058</v>
      </c>
      <c r="DP492">
        <v>0.1256401453648676</v>
      </c>
      <c r="DQ492">
        <v>0</v>
      </c>
      <c r="DR492">
        <v>0.4983669999999999</v>
      </c>
      <c r="DS492">
        <v>-0.004392940766549346</v>
      </c>
      <c r="DT492">
        <v>0.0009927125686231802</v>
      </c>
      <c r="DU492">
        <v>1</v>
      </c>
      <c r="DV492">
        <v>1</v>
      </c>
      <c r="DW492">
        <v>2</v>
      </c>
      <c r="DX492" t="s">
        <v>357</v>
      </c>
      <c r="DY492">
        <v>2.98194</v>
      </c>
      <c r="DZ492">
        <v>2.71569</v>
      </c>
      <c r="EA492">
        <v>0.183411</v>
      </c>
      <c r="EB492">
        <v>0.18442</v>
      </c>
      <c r="EC492">
        <v>0.107679</v>
      </c>
      <c r="ED492">
        <v>0.103945</v>
      </c>
      <c r="EE492">
        <v>25941.5</v>
      </c>
      <c r="EF492">
        <v>25994.7</v>
      </c>
      <c r="EG492">
        <v>29530.6</v>
      </c>
      <c r="EH492">
        <v>29480.1</v>
      </c>
      <c r="EI492">
        <v>34914.4</v>
      </c>
      <c r="EJ492">
        <v>35101.8</v>
      </c>
      <c r="EK492">
        <v>41605.5</v>
      </c>
      <c r="EL492">
        <v>42000.2</v>
      </c>
      <c r="EM492">
        <v>1.9629</v>
      </c>
      <c r="EN492">
        <v>1.89307</v>
      </c>
      <c r="EO492">
        <v>0.0976361</v>
      </c>
      <c r="EP492">
        <v>0</v>
      </c>
      <c r="EQ492">
        <v>25.8943</v>
      </c>
      <c r="ER492">
        <v>999.9</v>
      </c>
      <c r="ES492">
        <v>51.4</v>
      </c>
      <c r="ET492">
        <v>32.9</v>
      </c>
      <c r="EU492">
        <v>28.402</v>
      </c>
      <c r="EV492">
        <v>62.3756</v>
      </c>
      <c r="EW492">
        <v>32.4479</v>
      </c>
      <c r="EX492">
        <v>1</v>
      </c>
      <c r="EY492">
        <v>-0.00712144</v>
      </c>
      <c r="EZ492">
        <v>0.0385403</v>
      </c>
      <c r="FA492">
        <v>20.3417</v>
      </c>
      <c r="FB492">
        <v>5.21654</v>
      </c>
      <c r="FC492">
        <v>12.0099</v>
      </c>
      <c r="FD492">
        <v>4.989</v>
      </c>
      <c r="FE492">
        <v>3.28845</v>
      </c>
      <c r="FF492">
        <v>9999</v>
      </c>
      <c r="FG492">
        <v>9999</v>
      </c>
      <c r="FH492">
        <v>9999</v>
      </c>
      <c r="FI492">
        <v>999.9</v>
      </c>
      <c r="FJ492">
        <v>1.86753</v>
      </c>
      <c r="FK492">
        <v>1.86661</v>
      </c>
      <c r="FL492">
        <v>1.86602</v>
      </c>
      <c r="FM492">
        <v>1.86598</v>
      </c>
      <c r="FN492">
        <v>1.86783</v>
      </c>
      <c r="FO492">
        <v>1.87027</v>
      </c>
      <c r="FP492">
        <v>1.8689</v>
      </c>
      <c r="FQ492">
        <v>1.87039</v>
      </c>
      <c r="FR492">
        <v>0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-5.61</v>
      </c>
      <c r="GF492">
        <v>-0.1286</v>
      </c>
      <c r="GG492">
        <v>-2.056217051124162</v>
      </c>
      <c r="GH492">
        <v>-0.003737517340571005</v>
      </c>
      <c r="GI492">
        <v>5.982085394622747E-07</v>
      </c>
      <c r="GJ492">
        <v>-1.391655459703326E-10</v>
      </c>
      <c r="GK492">
        <v>-0.1764639834609928</v>
      </c>
      <c r="GL492">
        <v>-0.02035982196881906</v>
      </c>
      <c r="GM492">
        <v>0.001568582532168705</v>
      </c>
      <c r="GN492">
        <v>-2.657820970413759E-05</v>
      </c>
      <c r="GO492">
        <v>3</v>
      </c>
      <c r="GP492">
        <v>2314</v>
      </c>
      <c r="GQ492">
        <v>1</v>
      </c>
      <c r="GR492">
        <v>27</v>
      </c>
      <c r="GS492">
        <v>5632.9</v>
      </c>
      <c r="GT492">
        <v>5632.8</v>
      </c>
      <c r="GU492">
        <v>2.34009</v>
      </c>
      <c r="GV492">
        <v>2.20703</v>
      </c>
      <c r="GW492">
        <v>1.39648</v>
      </c>
      <c r="GX492">
        <v>2.34863</v>
      </c>
      <c r="GY492">
        <v>1.49536</v>
      </c>
      <c r="GZ492">
        <v>2.49268</v>
      </c>
      <c r="HA492">
        <v>38.0134</v>
      </c>
      <c r="HB492">
        <v>24.07</v>
      </c>
      <c r="HC492">
        <v>18</v>
      </c>
      <c r="HD492">
        <v>531.8869999999999</v>
      </c>
      <c r="HE492">
        <v>442.402</v>
      </c>
      <c r="HF492">
        <v>25.4107</v>
      </c>
      <c r="HG492">
        <v>27.3893</v>
      </c>
      <c r="HH492">
        <v>29.9995</v>
      </c>
      <c r="HI492">
        <v>27.5309</v>
      </c>
      <c r="HJ492">
        <v>27.5041</v>
      </c>
      <c r="HK492">
        <v>46.8417</v>
      </c>
      <c r="HL492">
        <v>24.8174</v>
      </c>
      <c r="HM492">
        <v>99.2591</v>
      </c>
      <c r="HN492">
        <v>25.4135</v>
      </c>
      <c r="HO492">
        <v>1142.65</v>
      </c>
      <c r="HP492">
        <v>23.4622</v>
      </c>
      <c r="HQ492">
        <v>100.998</v>
      </c>
      <c r="HR492">
        <v>100.88</v>
      </c>
    </row>
    <row r="493" spans="1:226">
      <c r="A493">
        <v>477</v>
      </c>
      <c r="B493">
        <v>1678819753</v>
      </c>
      <c r="C493">
        <v>9433.900000095367</v>
      </c>
      <c r="D493" t="s">
        <v>1316</v>
      </c>
      <c r="E493" t="s">
        <v>1317</v>
      </c>
      <c r="F493">
        <v>5</v>
      </c>
      <c r="G493" t="s">
        <v>1181</v>
      </c>
      <c r="H493" t="s">
        <v>354</v>
      </c>
      <c r="I493">
        <v>1678819745.214286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1153.965034183939</v>
      </c>
      <c r="AK493">
        <v>1130.818848484848</v>
      </c>
      <c r="AL493">
        <v>3.440433163724723</v>
      </c>
      <c r="AM493">
        <v>64.4803993804981</v>
      </c>
      <c r="AN493">
        <f>(AP493 - AO493 + BO493*1E3/(8.314*(BQ493+273.15)) * AR493/BN493 * AQ493) * BN493/(100*BB493) * 1000/(1000 - AP493)</f>
        <v>0</v>
      </c>
      <c r="AO493">
        <v>23.4219555306678</v>
      </c>
      <c r="AP493">
        <v>23.91821515151515</v>
      </c>
      <c r="AQ493">
        <v>-6.066480271296021E-06</v>
      </c>
      <c r="AR493">
        <v>112.5684512557322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3.21</v>
      </c>
      <c r="BC493">
        <v>0.5</v>
      </c>
      <c r="BD493" t="s">
        <v>355</v>
      </c>
      <c r="BE493">
        <v>2</v>
      </c>
      <c r="BF493" t="b">
        <v>1</v>
      </c>
      <c r="BG493">
        <v>1678819745.214286</v>
      </c>
      <c r="BH493">
        <v>1079.362142857143</v>
      </c>
      <c r="BI493">
        <v>1110.743571428571</v>
      </c>
      <c r="BJ493">
        <v>23.92225</v>
      </c>
      <c r="BK493">
        <v>23.42474642857143</v>
      </c>
      <c r="BL493">
        <v>1084.946428571429</v>
      </c>
      <c r="BM493">
        <v>24.05081428571429</v>
      </c>
      <c r="BN493">
        <v>500.0805</v>
      </c>
      <c r="BO493">
        <v>90.91417142857142</v>
      </c>
      <c r="BP493">
        <v>0.09995731428571429</v>
      </c>
      <c r="BQ493">
        <v>27.09965</v>
      </c>
      <c r="BR493">
        <v>27.491725</v>
      </c>
      <c r="BS493">
        <v>999.9000000000002</v>
      </c>
      <c r="BT493">
        <v>0</v>
      </c>
      <c r="BU493">
        <v>0</v>
      </c>
      <c r="BV493">
        <v>10004.31178571428</v>
      </c>
      <c r="BW493">
        <v>0</v>
      </c>
      <c r="BX493">
        <v>7.025939999999999</v>
      </c>
      <c r="BY493">
        <v>-31.38206785714286</v>
      </c>
      <c r="BZ493">
        <v>1105.815357142857</v>
      </c>
      <c r="CA493">
        <v>1137.3875</v>
      </c>
      <c r="CB493">
        <v>0.4975051428571429</v>
      </c>
      <c r="CC493">
        <v>1110.743571428571</v>
      </c>
      <c r="CD493">
        <v>23.42474642857143</v>
      </c>
      <c r="CE493">
        <v>2.174870357142857</v>
      </c>
      <c r="CF493">
        <v>2.129641785714285</v>
      </c>
      <c r="CG493">
        <v>18.77840357142857</v>
      </c>
      <c r="CH493">
        <v>18.44263928571429</v>
      </c>
      <c r="CI493">
        <v>2000.025714285715</v>
      </c>
      <c r="CJ493">
        <v>0.9799942142857146</v>
      </c>
      <c r="CK493">
        <v>0.02000578571428571</v>
      </c>
      <c r="CL493">
        <v>0</v>
      </c>
      <c r="CM493">
        <v>2.197114285714286</v>
      </c>
      <c r="CN493">
        <v>0</v>
      </c>
      <c r="CO493">
        <v>6222.879285714286</v>
      </c>
      <c r="CP493">
        <v>16749.63928571429</v>
      </c>
      <c r="CQ493">
        <v>37.25442857142857</v>
      </c>
      <c r="CR493">
        <v>38.2655</v>
      </c>
      <c r="CS493">
        <v>37.437</v>
      </c>
      <c r="CT493">
        <v>37.37275</v>
      </c>
      <c r="CU493">
        <v>36.625</v>
      </c>
      <c r="CV493">
        <v>1960.015714285714</v>
      </c>
      <c r="CW493">
        <v>40.01</v>
      </c>
      <c r="CX493">
        <v>0</v>
      </c>
      <c r="CY493">
        <v>1678819758.3</v>
      </c>
      <c r="CZ493">
        <v>0</v>
      </c>
      <c r="DA493">
        <v>0</v>
      </c>
      <c r="DB493" t="s">
        <v>356</v>
      </c>
      <c r="DC493">
        <v>1678481775.6</v>
      </c>
      <c r="DD493">
        <v>1678481780.6</v>
      </c>
      <c r="DE493">
        <v>0</v>
      </c>
      <c r="DF493">
        <v>1.339</v>
      </c>
      <c r="DG493">
        <v>0.082</v>
      </c>
      <c r="DH493">
        <v>-1.99</v>
      </c>
      <c r="DI493">
        <v>-0.032</v>
      </c>
      <c r="DJ493">
        <v>420</v>
      </c>
      <c r="DK493">
        <v>29</v>
      </c>
      <c r="DL493">
        <v>0.33</v>
      </c>
      <c r="DM493">
        <v>0.22</v>
      </c>
      <c r="DN493">
        <v>-31.330695</v>
      </c>
      <c r="DO493">
        <v>-1.009359849906146</v>
      </c>
      <c r="DP493">
        <v>0.1208370471957996</v>
      </c>
      <c r="DQ493">
        <v>0</v>
      </c>
      <c r="DR493">
        <v>0.49794735</v>
      </c>
      <c r="DS493">
        <v>-0.005317891181988152</v>
      </c>
      <c r="DT493">
        <v>0.0008202766469307798</v>
      </c>
      <c r="DU493">
        <v>1</v>
      </c>
      <c r="DV493">
        <v>1</v>
      </c>
      <c r="DW493">
        <v>2</v>
      </c>
      <c r="DX493" t="s">
        <v>357</v>
      </c>
      <c r="DY493">
        <v>2.98205</v>
      </c>
      <c r="DZ493">
        <v>2.71566</v>
      </c>
      <c r="EA493">
        <v>0.185203</v>
      </c>
      <c r="EB493">
        <v>0.186146</v>
      </c>
      <c r="EC493">
        <v>0.107671</v>
      </c>
      <c r="ED493">
        <v>0.103945</v>
      </c>
      <c r="EE493">
        <v>25884.4</v>
      </c>
      <c r="EF493">
        <v>25940</v>
      </c>
      <c r="EG493">
        <v>29530.3</v>
      </c>
      <c r="EH493">
        <v>29480.4</v>
      </c>
      <c r="EI493">
        <v>34914.3</v>
      </c>
      <c r="EJ493">
        <v>35102.3</v>
      </c>
      <c r="EK493">
        <v>41605.1</v>
      </c>
      <c r="EL493">
        <v>42000.8</v>
      </c>
      <c r="EM493">
        <v>1.96275</v>
      </c>
      <c r="EN493">
        <v>1.89282</v>
      </c>
      <c r="EO493">
        <v>0.0982918</v>
      </c>
      <c r="EP493">
        <v>0</v>
      </c>
      <c r="EQ493">
        <v>25.8914</v>
      </c>
      <c r="ER493">
        <v>999.9</v>
      </c>
      <c r="ES493">
        <v>51.4</v>
      </c>
      <c r="ET493">
        <v>32.9</v>
      </c>
      <c r="EU493">
        <v>28.4042</v>
      </c>
      <c r="EV493">
        <v>62.6256</v>
      </c>
      <c r="EW493">
        <v>32.3197</v>
      </c>
      <c r="EX493">
        <v>1</v>
      </c>
      <c r="EY493">
        <v>-0.00753303</v>
      </c>
      <c r="EZ493">
        <v>0.0597249</v>
      </c>
      <c r="FA493">
        <v>20.3415</v>
      </c>
      <c r="FB493">
        <v>5.21714</v>
      </c>
      <c r="FC493">
        <v>12.0099</v>
      </c>
      <c r="FD493">
        <v>4.9892</v>
      </c>
      <c r="FE493">
        <v>3.28865</v>
      </c>
      <c r="FF493">
        <v>9999</v>
      </c>
      <c r="FG493">
        <v>9999</v>
      </c>
      <c r="FH493">
        <v>9999</v>
      </c>
      <c r="FI493">
        <v>999.9</v>
      </c>
      <c r="FJ493">
        <v>1.86753</v>
      </c>
      <c r="FK493">
        <v>1.86661</v>
      </c>
      <c r="FL493">
        <v>1.86603</v>
      </c>
      <c r="FM493">
        <v>1.86599</v>
      </c>
      <c r="FN493">
        <v>1.86783</v>
      </c>
      <c r="FO493">
        <v>1.87027</v>
      </c>
      <c r="FP493">
        <v>1.86891</v>
      </c>
      <c r="FQ493">
        <v>1.8704</v>
      </c>
      <c r="FR493">
        <v>0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-5.67</v>
      </c>
      <c r="GF493">
        <v>-0.1286</v>
      </c>
      <c r="GG493">
        <v>-2.056217051124162</v>
      </c>
      <c r="GH493">
        <v>-0.003737517340571005</v>
      </c>
      <c r="GI493">
        <v>5.982085394622747E-07</v>
      </c>
      <c r="GJ493">
        <v>-1.391655459703326E-10</v>
      </c>
      <c r="GK493">
        <v>-0.1764639834609928</v>
      </c>
      <c r="GL493">
        <v>-0.02035982196881906</v>
      </c>
      <c r="GM493">
        <v>0.001568582532168705</v>
      </c>
      <c r="GN493">
        <v>-2.657820970413759E-05</v>
      </c>
      <c r="GO493">
        <v>3</v>
      </c>
      <c r="GP493">
        <v>2314</v>
      </c>
      <c r="GQ493">
        <v>1</v>
      </c>
      <c r="GR493">
        <v>27</v>
      </c>
      <c r="GS493">
        <v>5633</v>
      </c>
      <c r="GT493">
        <v>5632.9</v>
      </c>
      <c r="GU493">
        <v>2.36816</v>
      </c>
      <c r="GV493">
        <v>2.20581</v>
      </c>
      <c r="GW493">
        <v>1.39648</v>
      </c>
      <c r="GX493">
        <v>2.34985</v>
      </c>
      <c r="GY493">
        <v>1.49536</v>
      </c>
      <c r="GZ493">
        <v>2.55371</v>
      </c>
      <c r="HA493">
        <v>38.0134</v>
      </c>
      <c r="HB493">
        <v>24.07</v>
      </c>
      <c r="HC493">
        <v>18</v>
      </c>
      <c r="HD493">
        <v>531.715</v>
      </c>
      <c r="HE493">
        <v>442.189</v>
      </c>
      <c r="HF493">
        <v>25.4161</v>
      </c>
      <c r="HG493">
        <v>27.3814</v>
      </c>
      <c r="HH493">
        <v>29.9997</v>
      </c>
      <c r="HI493">
        <v>27.5229</v>
      </c>
      <c r="HJ493">
        <v>27.4963</v>
      </c>
      <c r="HK493">
        <v>47.4388</v>
      </c>
      <c r="HL493">
        <v>24.8174</v>
      </c>
      <c r="HM493">
        <v>99.2591</v>
      </c>
      <c r="HN493">
        <v>25.4172</v>
      </c>
      <c r="HO493">
        <v>1156.08</v>
      </c>
      <c r="HP493">
        <v>23.4622</v>
      </c>
      <c r="HQ493">
        <v>100.997</v>
      </c>
      <c r="HR493">
        <v>100.881</v>
      </c>
    </row>
    <row r="494" spans="1:226">
      <c r="A494">
        <v>478</v>
      </c>
      <c r="B494">
        <v>1678819758</v>
      </c>
      <c r="C494">
        <v>9438.900000095367</v>
      </c>
      <c r="D494" t="s">
        <v>1318</v>
      </c>
      <c r="E494" t="s">
        <v>1319</v>
      </c>
      <c r="F494">
        <v>5</v>
      </c>
      <c r="G494" t="s">
        <v>1181</v>
      </c>
      <c r="H494" t="s">
        <v>354</v>
      </c>
      <c r="I494">
        <v>1678819750.5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1171.238218863867</v>
      </c>
      <c r="AK494">
        <v>1147.977151515151</v>
      </c>
      <c r="AL494">
        <v>3.4238571320753</v>
      </c>
      <c r="AM494">
        <v>64.4803993804981</v>
      </c>
      <c r="AN494">
        <f>(AP494 - AO494 + BO494*1E3/(8.314*(BQ494+273.15)) * AR494/BN494 * AQ494) * BN494/(100*BB494) * 1000/(1000 - AP494)</f>
        <v>0</v>
      </c>
      <c r="AO494">
        <v>23.42173922372605</v>
      </c>
      <c r="AP494">
        <v>23.91560606060606</v>
      </c>
      <c r="AQ494">
        <v>-1.639526755924022E-05</v>
      </c>
      <c r="AR494">
        <v>112.5684512557322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3.21</v>
      </c>
      <c r="BC494">
        <v>0.5</v>
      </c>
      <c r="BD494" t="s">
        <v>355</v>
      </c>
      <c r="BE494">
        <v>2</v>
      </c>
      <c r="BF494" t="b">
        <v>1</v>
      </c>
      <c r="BG494">
        <v>1678819750.5</v>
      </c>
      <c r="BH494">
        <v>1097.069259259259</v>
      </c>
      <c r="BI494">
        <v>1128.493703703704</v>
      </c>
      <c r="BJ494">
        <v>23.92002962962963</v>
      </c>
      <c r="BK494">
        <v>23.42326296296297</v>
      </c>
      <c r="BL494">
        <v>1102.706296296296</v>
      </c>
      <c r="BM494">
        <v>24.04860740740741</v>
      </c>
      <c r="BN494">
        <v>500.0741851851851</v>
      </c>
      <c r="BO494">
        <v>90.9144074074074</v>
      </c>
      <c r="BP494">
        <v>0.09995600370370371</v>
      </c>
      <c r="BQ494">
        <v>27.10023333333334</v>
      </c>
      <c r="BR494">
        <v>27.49409629629629</v>
      </c>
      <c r="BS494">
        <v>999.9000000000001</v>
      </c>
      <c r="BT494">
        <v>0</v>
      </c>
      <c r="BU494">
        <v>0</v>
      </c>
      <c r="BV494">
        <v>10000.70296296296</v>
      </c>
      <c r="BW494">
        <v>0</v>
      </c>
      <c r="BX494">
        <v>7.025939999999999</v>
      </c>
      <c r="BY494">
        <v>-31.42482222222223</v>
      </c>
      <c r="BZ494">
        <v>1123.954074074074</v>
      </c>
      <c r="CA494">
        <v>1155.561111111111</v>
      </c>
      <c r="CB494">
        <v>0.4967664074074074</v>
      </c>
      <c r="CC494">
        <v>1128.493703703704</v>
      </c>
      <c r="CD494">
        <v>23.42326296296297</v>
      </c>
      <c r="CE494">
        <v>2.174673703703704</v>
      </c>
      <c r="CF494">
        <v>2.129511851851852</v>
      </c>
      <c r="CG494">
        <v>18.77695555555555</v>
      </c>
      <c r="CH494">
        <v>18.44165925925926</v>
      </c>
      <c r="CI494">
        <v>2000.008888888889</v>
      </c>
      <c r="CJ494">
        <v>0.9799940000000001</v>
      </c>
      <c r="CK494">
        <v>0.020006</v>
      </c>
      <c r="CL494">
        <v>0</v>
      </c>
      <c r="CM494">
        <v>2.277162962962963</v>
      </c>
      <c r="CN494">
        <v>0</v>
      </c>
      <c r="CO494">
        <v>6218.712592592591</v>
      </c>
      <c r="CP494">
        <v>16749.4962962963</v>
      </c>
      <c r="CQ494">
        <v>37.25</v>
      </c>
      <c r="CR494">
        <v>38.25459259259259</v>
      </c>
      <c r="CS494">
        <v>37.437</v>
      </c>
      <c r="CT494">
        <v>37.368</v>
      </c>
      <c r="CU494">
        <v>36.625</v>
      </c>
      <c r="CV494">
        <v>1959.998888888889</v>
      </c>
      <c r="CW494">
        <v>40.01</v>
      </c>
      <c r="CX494">
        <v>0</v>
      </c>
      <c r="CY494">
        <v>1678819763.1</v>
      </c>
      <c r="CZ494">
        <v>0</v>
      </c>
      <c r="DA494">
        <v>0</v>
      </c>
      <c r="DB494" t="s">
        <v>356</v>
      </c>
      <c r="DC494">
        <v>1678481775.6</v>
      </c>
      <c r="DD494">
        <v>1678481780.6</v>
      </c>
      <c r="DE494">
        <v>0</v>
      </c>
      <c r="DF494">
        <v>1.339</v>
      </c>
      <c r="DG494">
        <v>0.082</v>
      </c>
      <c r="DH494">
        <v>-1.99</v>
      </c>
      <c r="DI494">
        <v>-0.032</v>
      </c>
      <c r="DJ494">
        <v>420</v>
      </c>
      <c r="DK494">
        <v>29</v>
      </c>
      <c r="DL494">
        <v>0.33</v>
      </c>
      <c r="DM494">
        <v>0.22</v>
      </c>
      <c r="DN494">
        <v>-31.39274</v>
      </c>
      <c r="DO494">
        <v>-0.4491151969981911</v>
      </c>
      <c r="DP494">
        <v>0.08950031228995783</v>
      </c>
      <c r="DQ494">
        <v>0</v>
      </c>
      <c r="DR494">
        <v>0.49709425</v>
      </c>
      <c r="DS494">
        <v>-0.007599332082552285</v>
      </c>
      <c r="DT494">
        <v>0.00097980750022645</v>
      </c>
      <c r="DU494">
        <v>1</v>
      </c>
      <c r="DV494">
        <v>1</v>
      </c>
      <c r="DW494">
        <v>2</v>
      </c>
      <c r="DX494" t="s">
        <v>357</v>
      </c>
      <c r="DY494">
        <v>2.98181</v>
      </c>
      <c r="DZ494">
        <v>2.71548</v>
      </c>
      <c r="EA494">
        <v>0.186974</v>
      </c>
      <c r="EB494">
        <v>0.187888</v>
      </c>
      <c r="EC494">
        <v>0.107666</v>
      </c>
      <c r="ED494">
        <v>0.103942</v>
      </c>
      <c r="EE494">
        <v>25828.4</v>
      </c>
      <c r="EF494">
        <v>25884.8</v>
      </c>
      <c r="EG494">
        <v>29530.7</v>
      </c>
      <c r="EH494">
        <v>29480.7</v>
      </c>
      <c r="EI494">
        <v>34914.7</v>
      </c>
      <c r="EJ494">
        <v>35102.7</v>
      </c>
      <c r="EK494">
        <v>41605.3</v>
      </c>
      <c r="EL494">
        <v>42001.1</v>
      </c>
      <c r="EM494">
        <v>1.96257</v>
      </c>
      <c r="EN494">
        <v>1.8935</v>
      </c>
      <c r="EO494">
        <v>0.09772930000000001</v>
      </c>
      <c r="EP494">
        <v>0</v>
      </c>
      <c r="EQ494">
        <v>25.8904</v>
      </c>
      <c r="ER494">
        <v>999.9</v>
      </c>
      <c r="ES494">
        <v>51.4</v>
      </c>
      <c r="ET494">
        <v>32.9</v>
      </c>
      <c r="EU494">
        <v>28.4011</v>
      </c>
      <c r="EV494">
        <v>62.8456</v>
      </c>
      <c r="EW494">
        <v>32.516</v>
      </c>
      <c r="EX494">
        <v>1</v>
      </c>
      <c r="EY494">
        <v>-0.008203759999999999</v>
      </c>
      <c r="EZ494">
        <v>0.0611275</v>
      </c>
      <c r="FA494">
        <v>20.3414</v>
      </c>
      <c r="FB494">
        <v>5.21654</v>
      </c>
      <c r="FC494">
        <v>12.0099</v>
      </c>
      <c r="FD494">
        <v>4.9892</v>
      </c>
      <c r="FE494">
        <v>3.2885</v>
      </c>
      <c r="FF494">
        <v>9999</v>
      </c>
      <c r="FG494">
        <v>9999</v>
      </c>
      <c r="FH494">
        <v>9999</v>
      </c>
      <c r="FI494">
        <v>999.9</v>
      </c>
      <c r="FJ494">
        <v>1.86752</v>
      </c>
      <c r="FK494">
        <v>1.86661</v>
      </c>
      <c r="FL494">
        <v>1.86605</v>
      </c>
      <c r="FM494">
        <v>1.866</v>
      </c>
      <c r="FN494">
        <v>1.86783</v>
      </c>
      <c r="FO494">
        <v>1.87027</v>
      </c>
      <c r="FP494">
        <v>1.8689</v>
      </c>
      <c r="FQ494">
        <v>1.8704</v>
      </c>
      <c r="FR494">
        <v>0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-5.72</v>
      </c>
      <c r="GF494">
        <v>-0.1286</v>
      </c>
      <c r="GG494">
        <v>-2.056217051124162</v>
      </c>
      <c r="GH494">
        <v>-0.003737517340571005</v>
      </c>
      <c r="GI494">
        <v>5.982085394622747E-07</v>
      </c>
      <c r="GJ494">
        <v>-1.391655459703326E-10</v>
      </c>
      <c r="GK494">
        <v>-0.1764639834609928</v>
      </c>
      <c r="GL494">
        <v>-0.02035982196881906</v>
      </c>
      <c r="GM494">
        <v>0.001568582532168705</v>
      </c>
      <c r="GN494">
        <v>-2.657820970413759E-05</v>
      </c>
      <c r="GO494">
        <v>3</v>
      </c>
      <c r="GP494">
        <v>2314</v>
      </c>
      <c r="GQ494">
        <v>1</v>
      </c>
      <c r="GR494">
        <v>27</v>
      </c>
      <c r="GS494">
        <v>5633</v>
      </c>
      <c r="GT494">
        <v>5633</v>
      </c>
      <c r="GU494">
        <v>2.39624</v>
      </c>
      <c r="GV494">
        <v>2.20337</v>
      </c>
      <c r="GW494">
        <v>1.39648</v>
      </c>
      <c r="GX494">
        <v>2.34619</v>
      </c>
      <c r="GY494">
        <v>1.49536</v>
      </c>
      <c r="GZ494">
        <v>2.53052</v>
      </c>
      <c r="HA494">
        <v>38.0134</v>
      </c>
      <c r="HB494">
        <v>24.07</v>
      </c>
      <c r="HC494">
        <v>18</v>
      </c>
      <c r="HD494">
        <v>531.5309999999999</v>
      </c>
      <c r="HE494">
        <v>442.536</v>
      </c>
      <c r="HF494">
        <v>25.4184</v>
      </c>
      <c r="HG494">
        <v>27.3736</v>
      </c>
      <c r="HH494">
        <v>29.9995</v>
      </c>
      <c r="HI494">
        <v>27.5155</v>
      </c>
      <c r="HJ494">
        <v>27.4878</v>
      </c>
      <c r="HK494">
        <v>47.955</v>
      </c>
      <c r="HL494">
        <v>24.8174</v>
      </c>
      <c r="HM494">
        <v>99.2591</v>
      </c>
      <c r="HN494">
        <v>25.4232</v>
      </c>
      <c r="HO494">
        <v>1176.22</v>
      </c>
      <c r="HP494">
        <v>23.4622</v>
      </c>
      <c r="HQ494">
        <v>100.998</v>
      </c>
      <c r="HR494">
        <v>100.882</v>
      </c>
    </row>
    <row r="495" spans="1:226">
      <c r="A495">
        <v>479</v>
      </c>
      <c r="B495">
        <v>1678819763</v>
      </c>
      <c r="C495">
        <v>9443.900000095367</v>
      </c>
      <c r="D495" t="s">
        <v>1320</v>
      </c>
      <c r="E495" t="s">
        <v>1321</v>
      </c>
      <c r="F495">
        <v>5</v>
      </c>
      <c r="G495" t="s">
        <v>1181</v>
      </c>
      <c r="H495" t="s">
        <v>354</v>
      </c>
      <c r="I495">
        <v>1678819755.214286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1188.181561250425</v>
      </c>
      <c r="AK495">
        <v>1165.021575757575</v>
      </c>
      <c r="AL495">
        <v>3.414073713937617</v>
      </c>
      <c r="AM495">
        <v>64.4803993804981</v>
      </c>
      <c r="AN495">
        <f>(AP495 - AO495 + BO495*1E3/(8.314*(BQ495+273.15)) * AR495/BN495 * AQ495) * BN495/(100*BB495) * 1000/(1000 - AP495)</f>
        <v>0</v>
      </c>
      <c r="AO495">
        <v>23.41867442373415</v>
      </c>
      <c r="AP495">
        <v>23.91300424242424</v>
      </c>
      <c r="AQ495">
        <v>-1.022052236143483E-06</v>
      </c>
      <c r="AR495">
        <v>112.5684512557322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3.21</v>
      </c>
      <c r="BC495">
        <v>0.5</v>
      </c>
      <c r="BD495" t="s">
        <v>355</v>
      </c>
      <c r="BE495">
        <v>2</v>
      </c>
      <c r="BF495" t="b">
        <v>1</v>
      </c>
      <c r="BG495">
        <v>1678819755.214286</v>
      </c>
      <c r="BH495">
        <v>1112.832857142857</v>
      </c>
      <c r="BI495">
        <v>1144.262142857143</v>
      </c>
      <c r="BJ495">
        <v>23.91705714285714</v>
      </c>
      <c r="BK495">
        <v>23.42133571428571</v>
      </c>
      <c r="BL495">
        <v>1118.516428571429</v>
      </c>
      <c r="BM495">
        <v>24.04567142857143</v>
      </c>
      <c r="BN495">
        <v>500.0802857142858</v>
      </c>
      <c r="BO495">
        <v>90.91497857142856</v>
      </c>
      <c r="BP495">
        <v>0.0999836607142857</v>
      </c>
      <c r="BQ495">
        <v>27.10070357142857</v>
      </c>
      <c r="BR495">
        <v>27.49055714285714</v>
      </c>
      <c r="BS495">
        <v>999.9000000000002</v>
      </c>
      <c r="BT495">
        <v>0</v>
      </c>
      <c r="BU495">
        <v>0</v>
      </c>
      <c r="BV495">
        <v>10000.56571428571</v>
      </c>
      <c r="BW495">
        <v>0</v>
      </c>
      <c r="BX495">
        <v>7.025939999999999</v>
      </c>
      <c r="BY495">
        <v>-31.42973928571428</v>
      </c>
      <c r="BZ495">
        <v>1140.100714285715</v>
      </c>
      <c r="CA495">
        <v>1171.705</v>
      </c>
      <c r="CB495">
        <v>0.4957287857142857</v>
      </c>
      <c r="CC495">
        <v>1144.262142857143</v>
      </c>
      <c r="CD495">
        <v>23.42133571428571</v>
      </c>
      <c r="CE495">
        <v>2.174417857142857</v>
      </c>
      <c r="CF495">
        <v>2.12935</v>
      </c>
      <c r="CG495">
        <v>18.77507142857143</v>
      </c>
      <c r="CH495">
        <v>18.44044642857143</v>
      </c>
      <c r="CI495">
        <v>2000.0125</v>
      </c>
      <c r="CJ495">
        <v>0.9799940000000003</v>
      </c>
      <c r="CK495">
        <v>0.020006</v>
      </c>
      <c r="CL495">
        <v>0</v>
      </c>
      <c r="CM495">
        <v>2.249464285714286</v>
      </c>
      <c r="CN495">
        <v>0</v>
      </c>
      <c r="CO495">
        <v>6215.197142857143</v>
      </c>
      <c r="CP495">
        <v>16749.525</v>
      </c>
      <c r="CQ495">
        <v>37.25</v>
      </c>
      <c r="CR495">
        <v>38.25</v>
      </c>
      <c r="CS495">
        <v>37.43478571428572</v>
      </c>
      <c r="CT495">
        <v>37.35699999999999</v>
      </c>
      <c r="CU495">
        <v>36.625</v>
      </c>
      <c r="CV495">
        <v>1960.0025</v>
      </c>
      <c r="CW495">
        <v>40.01</v>
      </c>
      <c r="CX495">
        <v>0</v>
      </c>
      <c r="CY495">
        <v>1678819767.9</v>
      </c>
      <c r="CZ495">
        <v>0</v>
      </c>
      <c r="DA495">
        <v>0</v>
      </c>
      <c r="DB495" t="s">
        <v>356</v>
      </c>
      <c r="DC495">
        <v>1678481775.6</v>
      </c>
      <c r="DD495">
        <v>1678481780.6</v>
      </c>
      <c r="DE495">
        <v>0</v>
      </c>
      <c r="DF495">
        <v>1.339</v>
      </c>
      <c r="DG495">
        <v>0.082</v>
      </c>
      <c r="DH495">
        <v>-1.99</v>
      </c>
      <c r="DI495">
        <v>-0.032</v>
      </c>
      <c r="DJ495">
        <v>420</v>
      </c>
      <c r="DK495">
        <v>29</v>
      </c>
      <c r="DL495">
        <v>0.33</v>
      </c>
      <c r="DM495">
        <v>0.22</v>
      </c>
      <c r="DN495">
        <v>-31.4213575</v>
      </c>
      <c r="DO495">
        <v>-0.08113958724204379</v>
      </c>
      <c r="DP495">
        <v>0.08357653644265235</v>
      </c>
      <c r="DQ495">
        <v>1</v>
      </c>
      <c r="DR495">
        <v>0.49629545</v>
      </c>
      <c r="DS495">
        <v>-0.01355662288930611</v>
      </c>
      <c r="DT495">
        <v>0.001394567691974831</v>
      </c>
      <c r="DU495">
        <v>1</v>
      </c>
      <c r="DV495">
        <v>2</v>
      </c>
      <c r="DW495">
        <v>2</v>
      </c>
      <c r="DX495" t="s">
        <v>775</v>
      </c>
      <c r="DY495">
        <v>2.98213</v>
      </c>
      <c r="DZ495">
        <v>2.71565</v>
      </c>
      <c r="EA495">
        <v>0.188721</v>
      </c>
      <c r="EB495">
        <v>0.189625</v>
      </c>
      <c r="EC495">
        <v>0.10766</v>
      </c>
      <c r="ED495">
        <v>0.103939</v>
      </c>
      <c r="EE495">
        <v>25773.5</v>
      </c>
      <c r="EF495">
        <v>25829.8</v>
      </c>
      <c r="EG495">
        <v>29531.3</v>
      </c>
      <c r="EH495">
        <v>29481.1</v>
      </c>
      <c r="EI495">
        <v>34915.7</v>
      </c>
      <c r="EJ495">
        <v>35103.4</v>
      </c>
      <c r="EK495">
        <v>41606.1</v>
      </c>
      <c r="EL495">
        <v>42001.8</v>
      </c>
      <c r="EM495">
        <v>1.9628</v>
      </c>
      <c r="EN495">
        <v>1.89352</v>
      </c>
      <c r="EO495">
        <v>0.0974573</v>
      </c>
      <c r="EP495">
        <v>0</v>
      </c>
      <c r="EQ495">
        <v>25.8882</v>
      </c>
      <c r="ER495">
        <v>999.9</v>
      </c>
      <c r="ES495">
        <v>51.4</v>
      </c>
      <c r="ET495">
        <v>32.9</v>
      </c>
      <c r="EU495">
        <v>28.4036</v>
      </c>
      <c r="EV495">
        <v>63.0656</v>
      </c>
      <c r="EW495">
        <v>32.2436</v>
      </c>
      <c r="EX495">
        <v>1</v>
      </c>
      <c r="EY495">
        <v>-0.00879827</v>
      </c>
      <c r="EZ495">
        <v>0.0490795</v>
      </c>
      <c r="FA495">
        <v>20.3415</v>
      </c>
      <c r="FB495">
        <v>5.21624</v>
      </c>
      <c r="FC495">
        <v>12.0099</v>
      </c>
      <c r="FD495">
        <v>4.9893</v>
      </c>
      <c r="FE495">
        <v>3.28855</v>
      </c>
      <c r="FF495">
        <v>9999</v>
      </c>
      <c r="FG495">
        <v>9999</v>
      </c>
      <c r="FH495">
        <v>9999</v>
      </c>
      <c r="FI495">
        <v>999.9</v>
      </c>
      <c r="FJ495">
        <v>1.86752</v>
      </c>
      <c r="FK495">
        <v>1.86661</v>
      </c>
      <c r="FL495">
        <v>1.86606</v>
      </c>
      <c r="FM495">
        <v>1.866</v>
      </c>
      <c r="FN495">
        <v>1.86783</v>
      </c>
      <c r="FO495">
        <v>1.87027</v>
      </c>
      <c r="FP495">
        <v>1.8689</v>
      </c>
      <c r="FQ495">
        <v>1.87039</v>
      </c>
      <c r="FR495">
        <v>0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-5.76</v>
      </c>
      <c r="GF495">
        <v>-0.1286</v>
      </c>
      <c r="GG495">
        <v>-2.056217051124162</v>
      </c>
      <c r="GH495">
        <v>-0.003737517340571005</v>
      </c>
      <c r="GI495">
        <v>5.982085394622747E-07</v>
      </c>
      <c r="GJ495">
        <v>-1.391655459703326E-10</v>
      </c>
      <c r="GK495">
        <v>-0.1764639834609928</v>
      </c>
      <c r="GL495">
        <v>-0.02035982196881906</v>
      </c>
      <c r="GM495">
        <v>0.001568582532168705</v>
      </c>
      <c r="GN495">
        <v>-2.657820970413759E-05</v>
      </c>
      <c r="GO495">
        <v>3</v>
      </c>
      <c r="GP495">
        <v>2314</v>
      </c>
      <c r="GQ495">
        <v>1</v>
      </c>
      <c r="GR495">
        <v>27</v>
      </c>
      <c r="GS495">
        <v>5633.1</v>
      </c>
      <c r="GT495">
        <v>5633</v>
      </c>
      <c r="GU495">
        <v>2.42432</v>
      </c>
      <c r="GV495">
        <v>2.21558</v>
      </c>
      <c r="GW495">
        <v>1.39771</v>
      </c>
      <c r="GX495">
        <v>2.34863</v>
      </c>
      <c r="GY495">
        <v>1.49536</v>
      </c>
      <c r="GZ495">
        <v>2.43896</v>
      </c>
      <c r="HA495">
        <v>38.0134</v>
      </c>
      <c r="HB495">
        <v>24.0612</v>
      </c>
      <c r="HC495">
        <v>18</v>
      </c>
      <c r="HD495">
        <v>531.602</v>
      </c>
      <c r="HE495">
        <v>442.493</v>
      </c>
      <c r="HF495">
        <v>25.4225</v>
      </c>
      <c r="HG495">
        <v>27.3665</v>
      </c>
      <c r="HH495">
        <v>29.9995</v>
      </c>
      <c r="HI495">
        <v>27.5067</v>
      </c>
      <c r="HJ495">
        <v>27.4801</v>
      </c>
      <c r="HK495">
        <v>48.5444</v>
      </c>
      <c r="HL495">
        <v>24.8174</v>
      </c>
      <c r="HM495">
        <v>99.2591</v>
      </c>
      <c r="HN495">
        <v>25.4335</v>
      </c>
      <c r="HO495">
        <v>1189.63</v>
      </c>
      <c r="HP495">
        <v>23.4622</v>
      </c>
      <c r="HQ495">
        <v>101</v>
      </c>
      <c r="HR495">
        <v>100.883</v>
      </c>
    </row>
    <row r="496" spans="1:226">
      <c r="A496">
        <v>480</v>
      </c>
      <c r="B496">
        <v>1678819768</v>
      </c>
      <c r="C496">
        <v>9448.900000095367</v>
      </c>
      <c r="D496" t="s">
        <v>1322</v>
      </c>
      <c r="E496" t="s">
        <v>1323</v>
      </c>
      <c r="F496">
        <v>5</v>
      </c>
      <c r="G496" t="s">
        <v>1181</v>
      </c>
      <c r="H496" t="s">
        <v>354</v>
      </c>
      <c r="I496">
        <v>1678819760.5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1205.520668231376</v>
      </c>
      <c r="AK496">
        <v>1182.095878787878</v>
      </c>
      <c r="AL496">
        <v>3.407329508216531</v>
      </c>
      <c r="AM496">
        <v>64.4803993804981</v>
      </c>
      <c r="AN496">
        <f>(AP496 - AO496 + BO496*1E3/(8.314*(BQ496+273.15)) * AR496/BN496 * AQ496) * BN496/(100*BB496) * 1000/(1000 - AP496)</f>
        <v>0</v>
      </c>
      <c r="AO496">
        <v>23.41551783215385</v>
      </c>
      <c r="AP496">
        <v>23.90818545454546</v>
      </c>
      <c r="AQ496">
        <v>-1.887967196132532E-05</v>
      </c>
      <c r="AR496">
        <v>112.5684512557322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3.21</v>
      </c>
      <c r="BC496">
        <v>0.5</v>
      </c>
      <c r="BD496" t="s">
        <v>355</v>
      </c>
      <c r="BE496">
        <v>2</v>
      </c>
      <c r="BF496" t="b">
        <v>1</v>
      </c>
      <c r="BG496">
        <v>1678819760.5</v>
      </c>
      <c r="BH496">
        <v>1130.502962962963</v>
      </c>
      <c r="BI496">
        <v>1162.00037037037</v>
      </c>
      <c r="BJ496">
        <v>23.91410740740741</v>
      </c>
      <c r="BK496">
        <v>23.41937407407407</v>
      </c>
      <c r="BL496">
        <v>1136.237777777778</v>
      </c>
      <c r="BM496">
        <v>24.04274444444444</v>
      </c>
      <c r="BN496">
        <v>500.0701481481482</v>
      </c>
      <c r="BO496">
        <v>90.91518148148147</v>
      </c>
      <c r="BP496">
        <v>0.09999830740740741</v>
      </c>
      <c r="BQ496">
        <v>27.10124814814815</v>
      </c>
      <c r="BR496">
        <v>27.48598518518518</v>
      </c>
      <c r="BS496">
        <v>999.9000000000001</v>
      </c>
      <c r="BT496">
        <v>0</v>
      </c>
      <c r="BU496">
        <v>0</v>
      </c>
      <c r="BV496">
        <v>9994.416666666666</v>
      </c>
      <c r="BW496">
        <v>0</v>
      </c>
      <c r="BX496">
        <v>7.025939999999999</v>
      </c>
      <c r="BY496">
        <v>-31.49732592592593</v>
      </c>
      <c r="BZ496">
        <v>1158.199629629629</v>
      </c>
      <c r="CA496">
        <v>1189.865925925926</v>
      </c>
      <c r="CB496">
        <v>0.4947434074074074</v>
      </c>
      <c r="CC496">
        <v>1162.00037037037</v>
      </c>
      <c r="CD496">
        <v>23.41937407407407</v>
      </c>
      <c r="CE496">
        <v>2.174154814814815</v>
      </c>
      <c r="CF496">
        <v>2.129175555555555</v>
      </c>
      <c r="CG496">
        <v>18.77314074074074</v>
      </c>
      <c r="CH496">
        <v>18.43914444444444</v>
      </c>
      <c r="CI496">
        <v>2000.012222222222</v>
      </c>
      <c r="CJ496">
        <v>0.9799937777777779</v>
      </c>
      <c r="CK496">
        <v>0.02000622222222222</v>
      </c>
      <c r="CL496">
        <v>0</v>
      </c>
      <c r="CM496">
        <v>2.293396296296296</v>
      </c>
      <c r="CN496">
        <v>0</v>
      </c>
      <c r="CO496">
        <v>6211.223333333333</v>
      </c>
      <c r="CP496">
        <v>16749.51851851852</v>
      </c>
      <c r="CQ496">
        <v>37.25</v>
      </c>
      <c r="CR496">
        <v>38.25</v>
      </c>
      <c r="CS496">
        <v>37.42092592592593</v>
      </c>
      <c r="CT496">
        <v>37.33766666666666</v>
      </c>
      <c r="CU496">
        <v>36.611</v>
      </c>
      <c r="CV496">
        <v>1960.001851851852</v>
      </c>
      <c r="CW496">
        <v>40.01037037037037</v>
      </c>
      <c r="CX496">
        <v>0</v>
      </c>
      <c r="CY496">
        <v>1678819773.3</v>
      </c>
      <c r="CZ496">
        <v>0</v>
      </c>
      <c r="DA496">
        <v>0</v>
      </c>
      <c r="DB496" t="s">
        <v>356</v>
      </c>
      <c r="DC496">
        <v>1678481775.6</v>
      </c>
      <c r="DD496">
        <v>1678481780.6</v>
      </c>
      <c r="DE496">
        <v>0</v>
      </c>
      <c r="DF496">
        <v>1.339</v>
      </c>
      <c r="DG496">
        <v>0.082</v>
      </c>
      <c r="DH496">
        <v>-1.99</v>
      </c>
      <c r="DI496">
        <v>-0.032</v>
      </c>
      <c r="DJ496">
        <v>420</v>
      </c>
      <c r="DK496">
        <v>29</v>
      </c>
      <c r="DL496">
        <v>0.33</v>
      </c>
      <c r="DM496">
        <v>0.22</v>
      </c>
      <c r="DN496">
        <v>-31.4725243902439</v>
      </c>
      <c r="DO496">
        <v>-0.6406452961672676</v>
      </c>
      <c r="DP496">
        <v>0.1214350529626551</v>
      </c>
      <c r="DQ496">
        <v>0</v>
      </c>
      <c r="DR496">
        <v>0.4953924390243902</v>
      </c>
      <c r="DS496">
        <v>-0.0116499094076661</v>
      </c>
      <c r="DT496">
        <v>0.001293993950466135</v>
      </c>
      <c r="DU496">
        <v>1</v>
      </c>
      <c r="DV496">
        <v>1</v>
      </c>
      <c r="DW496">
        <v>2</v>
      </c>
      <c r="DX496" t="s">
        <v>357</v>
      </c>
      <c r="DY496">
        <v>2.98208</v>
      </c>
      <c r="DZ496">
        <v>2.71549</v>
      </c>
      <c r="EA496">
        <v>0.190457</v>
      </c>
      <c r="EB496">
        <v>0.191312</v>
      </c>
      <c r="EC496">
        <v>0.107647</v>
      </c>
      <c r="ED496">
        <v>0.103929</v>
      </c>
      <c r="EE496">
        <v>25718.6</v>
      </c>
      <c r="EF496">
        <v>25776.2</v>
      </c>
      <c r="EG496">
        <v>29531.5</v>
      </c>
      <c r="EH496">
        <v>29481.3</v>
      </c>
      <c r="EI496">
        <v>34916.6</v>
      </c>
      <c r="EJ496">
        <v>35104</v>
      </c>
      <c r="EK496">
        <v>41606.6</v>
      </c>
      <c r="EL496">
        <v>42001.9</v>
      </c>
      <c r="EM496">
        <v>1.96312</v>
      </c>
      <c r="EN496">
        <v>1.89363</v>
      </c>
      <c r="EO496">
        <v>0.0974387</v>
      </c>
      <c r="EP496">
        <v>0</v>
      </c>
      <c r="EQ496">
        <v>25.886</v>
      </c>
      <c r="ER496">
        <v>999.9</v>
      </c>
      <c r="ES496">
        <v>51.4</v>
      </c>
      <c r="ET496">
        <v>32.9</v>
      </c>
      <c r="EU496">
        <v>28.4013</v>
      </c>
      <c r="EV496">
        <v>62.8356</v>
      </c>
      <c r="EW496">
        <v>32.1514</v>
      </c>
      <c r="EX496">
        <v>1</v>
      </c>
      <c r="EY496">
        <v>-0.009540140000000001</v>
      </c>
      <c r="EZ496">
        <v>0.0250381</v>
      </c>
      <c r="FA496">
        <v>20.3413</v>
      </c>
      <c r="FB496">
        <v>5.21654</v>
      </c>
      <c r="FC496">
        <v>12.0099</v>
      </c>
      <c r="FD496">
        <v>4.9891</v>
      </c>
      <c r="FE496">
        <v>3.28865</v>
      </c>
      <c r="FF496">
        <v>9999</v>
      </c>
      <c r="FG496">
        <v>9999</v>
      </c>
      <c r="FH496">
        <v>9999</v>
      </c>
      <c r="FI496">
        <v>999.9</v>
      </c>
      <c r="FJ496">
        <v>1.86754</v>
      </c>
      <c r="FK496">
        <v>1.86661</v>
      </c>
      <c r="FL496">
        <v>1.86605</v>
      </c>
      <c r="FM496">
        <v>1.866</v>
      </c>
      <c r="FN496">
        <v>1.86783</v>
      </c>
      <c r="FO496">
        <v>1.87027</v>
      </c>
      <c r="FP496">
        <v>1.8689</v>
      </c>
      <c r="FQ496">
        <v>1.87039</v>
      </c>
      <c r="FR496">
        <v>0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-5.81</v>
      </c>
      <c r="GF496">
        <v>-0.1287</v>
      </c>
      <c r="GG496">
        <v>-2.056217051124162</v>
      </c>
      <c r="GH496">
        <v>-0.003737517340571005</v>
      </c>
      <c r="GI496">
        <v>5.982085394622747E-07</v>
      </c>
      <c r="GJ496">
        <v>-1.391655459703326E-10</v>
      </c>
      <c r="GK496">
        <v>-0.1764639834609928</v>
      </c>
      <c r="GL496">
        <v>-0.02035982196881906</v>
      </c>
      <c r="GM496">
        <v>0.001568582532168705</v>
      </c>
      <c r="GN496">
        <v>-2.657820970413759E-05</v>
      </c>
      <c r="GO496">
        <v>3</v>
      </c>
      <c r="GP496">
        <v>2314</v>
      </c>
      <c r="GQ496">
        <v>1</v>
      </c>
      <c r="GR496">
        <v>27</v>
      </c>
      <c r="GS496">
        <v>5633.2</v>
      </c>
      <c r="GT496">
        <v>5633.1</v>
      </c>
      <c r="GU496">
        <v>2.45117</v>
      </c>
      <c r="GV496">
        <v>2.20703</v>
      </c>
      <c r="GW496">
        <v>1.39648</v>
      </c>
      <c r="GX496">
        <v>2.34741</v>
      </c>
      <c r="GY496">
        <v>1.49536</v>
      </c>
      <c r="GZ496">
        <v>2.50854</v>
      </c>
      <c r="HA496">
        <v>38.0134</v>
      </c>
      <c r="HB496">
        <v>24.07</v>
      </c>
      <c r="HC496">
        <v>18</v>
      </c>
      <c r="HD496">
        <v>531.753</v>
      </c>
      <c r="HE496">
        <v>442.489</v>
      </c>
      <c r="HF496">
        <v>25.4309</v>
      </c>
      <c r="HG496">
        <v>27.3589</v>
      </c>
      <c r="HH496">
        <v>29.9994</v>
      </c>
      <c r="HI496">
        <v>27.4993</v>
      </c>
      <c r="HJ496">
        <v>27.4716</v>
      </c>
      <c r="HK496">
        <v>49.0619</v>
      </c>
      <c r="HL496">
        <v>24.8174</v>
      </c>
      <c r="HM496">
        <v>99.2591</v>
      </c>
      <c r="HN496">
        <v>25.447</v>
      </c>
      <c r="HO496">
        <v>1209.72</v>
      </c>
      <c r="HP496">
        <v>23.4644</v>
      </c>
      <c r="HQ496">
        <v>101.001</v>
      </c>
      <c r="HR496">
        <v>100.884</v>
      </c>
    </row>
    <row r="497" spans="1:226">
      <c r="A497">
        <v>481</v>
      </c>
      <c r="B497">
        <v>1678819773</v>
      </c>
      <c r="C497">
        <v>9453.900000095367</v>
      </c>
      <c r="D497" t="s">
        <v>1324</v>
      </c>
      <c r="E497" t="s">
        <v>1325</v>
      </c>
      <c r="F497">
        <v>5</v>
      </c>
      <c r="G497" t="s">
        <v>1181</v>
      </c>
      <c r="H497" t="s">
        <v>354</v>
      </c>
      <c r="I497">
        <v>1678819765.214286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1222.704277772217</v>
      </c>
      <c r="AK497">
        <v>1199.260303030303</v>
      </c>
      <c r="AL497">
        <v>3.440925475755583</v>
      </c>
      <c r="AM497">
        <v>64.4803993804981</v>
      </c>
      <c r="AN497">
        <f>(AP497 - AO497 + BO497*1E3/(8.314*(BQ497+273.15)) * AR497/BN497 * AQ497) * BN497/(100*BB497) * 1000/(1000 - AP497)</f>
        <v>0</v>
      </c>
      <c r="AO497">
        <v>23.41347148456875</v>
      </c>
      <c r="AP497">
        <v>23.9052909090909</v>
      </c>
      <c r="AQ497">
        <v>1.210681399475071E-06</v>
      </c>
      <c r="AR497">
        <v>112.5684512557322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3.21</v>
      </c>
      <c r="BC497">
        <v>0.5</v>
      </c>
      <c r="BD497" t="s">
        <v>355</v>
      </c>
      <c r="BE497">
        <v>2</v>
      </c>
      <c r="BF497" t="b">
        <v>1</v>
      </c>
      <c r="BG497">
        <v>1678819765.214286</v>
      </c>
      <c r="BH497">
        <v>1146.228928571428</v>
      </c>
      <c r="BI497">
        <v>1177.814642857143</v>
      </c>
      <c r="BJ497">
        <v>23.91027857142857</v>
      </c>
      <c r="BK497">
        <v>23.41675714285715</v>
      </c>
      <c r="BL497">
        <v>1152.009285714286</v>
      </c>
      <c r="BM497">
        <v>24.03895</v>
      </c>
      <c r="BN497">
        <v>500.0658571428571</v>
      </c>
      <c r="BO497">
        <v>90.91542500000001</v>
      </c>
      <c r="BP497">
        <v>0.09996173214285713</v>
      </c>
      <c r="BQ497">
        <v>27.10185</v>
      </c>
      <c r="BR497">
        <v>27.48379642857143</v>
      </c>
      <c r="BS497">
        <v>999.9000000000002</v>
      </c>
      <c r="BT497">
        <v>0</v>
      </c>
      <c r="BU497">
        <v>0</v>
      </c>
      <c r="BV497">
        <v>9999.549642857144</v>
      </c>
      <c r="BW497">
        <v>0</v>
      </c>
      <c r="BX497">
        <v>7.025939999999999</v>
      </c>
      <c r="BY497">
        <v>-31.58598928571428</v>
      </c>
      <c r="BZ497">
        <v>1174.306071428571</v>
      </c>
      <c r="CA497">
        <v>1206.056071428571</v>
      </c>
      <c r="CB497">
        <v>0.4935363928571429</v>
      </c>
      <c r="CC497">
        <v>1177.814642857143</v>
      </c>
      <c r="CD497">
        <v>23.41675714285715</v>
      </c>
      <c r="CE497">
        <v>2.173813928571429</v>
      </c>
      <c r="CF497">
        <v>2.128943214285715</v>
      </c>
      <c r="CG497">
        <v>18.770625</v>
      </c>
      <c r="CH497">
        <v>18.43741428571429</v>
      </c>
      <c r="CI497">
        <v>2000.011071428572</v>
      </c>
      <c r="CJ497">
        <v>0.9799936785714287</v>
      </c>
      <c r="CK497">
        <v>0.02000632142857143</v>
      </c>
      <c r="CL497">
        <v>0</v>
      </c>
      <c r="CM497">
        <v>2.268546428571429</v>
      </c>
      <c r="CN497">
        <v>0</v>
      </c>
      <c r="CO497">
        <v>6207.734642857142</v>
      </c>
      <c r="CP497">
        <v>16749.51428571429</v>
      </c>
      <c r="CQ497">
        <v>37.25</v>
      </c>
      <c r="CR497">
        <v>38.25</v>
      </c>
      <c r="CS497">
        <v>37.406</v>
      </c>
      <c r="CT497">
        <v>37.32324999999999</v>
      </c>
      <c r="CU497">
        <v>36.60025</v>
      </c>
      <c r="CV497">
        <v>1960.000714285714</v>
      </c>
      <c r="CW497">
        <v>40.01035714285714</v>
      </c>
      <c r="CX497">
        <v>0</v>
      </c>
      <c r="CY497">
        <v>1678819778.1</v>
      </c>
      <c r="CZ497">
        <v>0</v>
      </c>
      <c r="DA497">
        <v>0</v>
      </c>
      <c r="DB497" t="s">
        <v>356</v>
      </c>
      <c r="DC497">
        <v>1678481775.6</v>
      </c>
      <c r="DD497">
        <v>1678481780.6</v>
      </c>
      <c r="DE497">
        <v>0</v>
      </c>
      <c r="DF497">
        <v>1.339</v>
      </c>
      <c r="DG497">
        <v>0.082</v>
      </c>
      <c r="DH497">
        <v>-1.99</v>
      </c>
      <c r="DI497">
        <v>-0.032</v>
      </c>
      <c r="DJ497">
        <v>420</v>
      </c>
      <c r="DK497">
        <v>29</v>
      </c>
      <c r="DL497">
        <v>0.33</v>
      </c>
      <c r="DM497">
        <v>0.22</v>
      </c>
      <c r="DN497">
        <v>-31.52031951219512</v>
      </c>
      <c r="DO497">
        <v>-1.208443902439041</v>
      </c>
      <c r="DP497">
        <v>0.1485275472840007</v>
      </c>
      <c r="DQ497">
        <v>0</v>
      </c>
      <c r="DR497">
        <v>0.4942632682926829</v>
      </c>
      <c r="DS497">
        <v>-0.01285603484320523</v>
      </c>
      <c r="DT497">
        <v>0.001437488681175208</v>
      </c>
      <c r="DU497">
        <v>1</v>
      </c>
      <c r="DV497">
        <v>1</v>
      </c>
      <c r="DW497">
        <v>2</v>
      </c>
      <c r="DX497" t="s">
        <v>357</v>
      </c>
      <c r="DY497">
        <v>2.98201</v>
      </c>
      <c r="DZ497">
        <v>2.71551</v>
      </c>
      <c r="EA497">
        <v>0.192188</v>
      </c>
      <c r="EB497">
        <v>0.193023</v>
      </c>
      <c r="EC497">
        <v>0.107639</v>
      </c>
      <c r="ED497">
        <v>0.103923</v>
      </c>
      <c r="EE497">
        <v>25663.6</v>
      </c>
      <c r="EF497">
        <v>25722.3</v>
      </c>
      <c r="EG497">
        <v>29531.5</v>
      </c>
      <c r="EH497">
        <v>29481.9</v>
      </c>
      <c r="EI497">
        <v>34916.6</v>
      </c>
      <c r="EJ497">
        <v>35104.8</v>
      </c>
      <c r="EK497">
        <v>41606.3</v>
      </c>
      <c r="EL497">
        <v>42002.7</v>
      </c>
      <c r="EM497">
        <v>1.96305</v>
      </c>
      <c r="EN497">
        <v>1.89382</v>
      </c>
      <c r="EO497">
        <v>0.09771059999999999</v>
      </c>
      <c r="EP497">
        <v>0</v>
      </c>
      <c r="EQ497">
        <v>25.8833</v>
      </c>
      <c r="ER497">
        <v>999.9</v>
      </c>
      <c r="ES497">
        <v>51.4</v>
      </c>
      <c r="ET497">
        <v>32.9</v>
      </c>
      <c r="EU497">
        <v>28.4027</v>
      </c>
      <c r="EV497">
        <v>62.8756</v>
      </c>
      <c r="EW497">
        <v>32.3518</v>
      </c>
      <c r="EX497">
        <v>1</v>
      </c>
      <c r="EY497">
        <v>-0.010249</v>
      </c>
      <c r="EZ497">
        <v>-0.00744281</v>
      </c>
      <c r="FA497">
        <v>20.3415</v>
      </c>
      <c r="FB497">
        <v>5.21654</v>
      </c>
      <c r="FC497">
        <v>12.0099</v>
      </c>
      <c r="FD497">
        <v>4.98935</v>
      </c>
      <c r="FE497">
        <v>3.28865</v>
      </c>
      <c r="FF497">
        <v>9999</v>
      </c>
      <c r="FG497">
        <v>9999</v>
      </c>
      <c r="FH497">
        <v>9999</v>
      </c>
      <c r="FI497">
        <v>999.9</v>
      </c>
      <c r="FJ497">
        <v>1.86753</v>
      </c>
      <c r="FK497">
        <v>1.86661</v>
      </c>
      <c r="FL497">
        <v>1.86604</v>
      </c>
      <c r="FM497">
        <v>1.86599</v>
      </c>
      <c r="FN497">
        <v>1.86783</v>
      </c>
      <c r="FO497">
        <v>1.87027</v>
      </c>
      <c r="FP497">
        <v>1.8689</v>
      </c>
      <c r="FQ497">
        <v>1.87034</v>
      </c>
      <c r="FR497">
        <v>0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-5.85</v>
      </c>
      <c r="GF497">
        <v>-0.1287</v>
      </c>
      <c r="GG497">
        <v>-2.056217051124162</v>
      </c>
      <c r="GH497">
        <v>-0.003737517340571005</v>
      </c>
      <c r="GI497">
        <v>5.982085394622747E-07</v>
      </c>
      <c r="GJ497">
        <v>-1.391655459703326E-10</v>
      </c>
      <c r="GK497">
        <v>-0.1764639834609928</v>
      </c>
      <c r="GL497">
        <v>-0.02035982196881906</v>
      </c>
      <c r="GM497">
        <v>0.001568582532168705</v>
      </c>
      <c r="GN497">
        <v>-2.657820970413759E-05</v>
      </c>
      <c r="GO497">
        <v>3</v>
      </c>
      <c r="GP497">
        <v>2314</v>
      </c>
      <c r="GQ497">
        <v>1</v>
      </c>
      <c r="GR497">
        <v>27</v>
      </c>
      <c r="GS497">
        <v>5633.3</v>
      </c>
      <c r="GT497">
        <v>5633.2</v>
      </c>
      <c r="GU497">
        <v>2.47925</v>
      </c>
      <c r="GV497">
        <v>2.20825</v>
      </c>
      <c r="GW497">
        <v>1.39771</v>
      </c>
      <c r="GX497">
        <v>2.34619</v>
      </c>
      <c r="GY497">
        <v>1.49536</v>
      </c>
      <c r="GZ497">
        <v>2.46216</v>
      </c>
      <c r="HA497">
        <v>38.0134</v>
      </c>
      <c r="HB497">
        <v>24.07</v>
      </c>
      <c r="HC497">
        <v>18</v>
      </c>
      <c r="HD497">
        <v>531.628</v>
      </c>
      <c r="HE497">
        <v>442.552</v>
      </c>
      <c r="HF497">
        <v>25.4423</v>
      </c>
      <c r="HG497">
        <v>27.3512</v>
      </c>
      <c r="HH497">
        <v>29.9994</v>
      </c>
      <c r="HI497">
        <v>27.4912</v>
      </c>
      <c r="HJ497">
        <v>27.4639</v>
      </c>
      <c r="HK497">
        <v>49.6547</v>
      </c>
      <c r="HL497">
        <v>24.8174</v>
      </c>
      <c r="HM497">
        <v>99.2591</v>
      </c>
      <c r="HN497">
        <v>25.4581</v>
      </c>
      <c r="HO497">
        <v>1223.09</v>
      </c>
      <c r="HP497">
        <v>23.4643</v>
      </c>
      <c r="HQ497">
        <v>101.001</v>
      </c>
      <c r="HR497">
        <v>100.886</v>
      </c>
    </row>
    <row r="498" spans="1:226">
      <c r="A498">
        <v>482</v>
      </c>
      <c r="B498">
        <v>1678819778</v>
      </c>
      <c r="C498">
        <v>9458.900000095367</v>
      </c>
      <c r="D498" t="s">
        <v>1326</v>
      </c>
      <c r="E498" t="s">
        <v>1327</v>
      </c>
      <c r="F498">
        <v>5</v>
      </c>
      <c r="G498" t="s">
        <v>1181</v>
      </c>
      <c r="H498" t="s">
        <v>354</v>
      </c>
      <c r="I498">
        <v>1678819770.5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1239.831738849551</v>
      </c>
      <c r="AK498">
        <v>1216.536363636363</v>
      </c>
      <c r="AL498">
        <v>3.449685132887204</v>
      </c>
      <c r="AM498">
        <v>64.4803993804981</v>
      </c>
      <c r="AN498">
        <f>(AP498 - AO498 + BO498*1E3/(8.314*(BQ498+273.15)) * AR498/BN498 * AQ498) * BN498/(100*BB498) * 1000/(1000 - AP498)</f>
        <v>0</v>
      </c>
      <c r="AO498">
        <v>23.41373056113991</v>
      </c>
      <c r="AP498">
        <v>23.90325878787879</v>
      </c>
      <c r="AQ498">
        <v>-1.127316746382439E-05</v>
      </c>
      <c r="AR498">
        <v>112.5684512557322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3.21</v>
      </c>
      <c r="BC498">
        <v>0.5</v>
      </c>
      <c r="BD498" t="s">
        <v>355</v>
      </c>
      <c r="BE498">
        <v>2</v>
      </c>
      <c r="BF498" t="b">
        <v>1</v>
      </c>
      <c r="BG498">
        <v>1678819770.5</v>
      </c>
      <c r="BH498">
        <v>1163.927407407407</v>
      </c>
      <c r="BI498">
        <v>1195.57</v>
      </c>
      <c r="BJ498">
        <v>23.90724814814815</v>
      </c>
      <c r="BK498">
        <v>23.41476666666667</v>
      </c>
      <c r="BL498">
        <v>1169.76</v>
      </c>
      <c r="BM498">
        <v>24.03593703703704</v>
      </c>
      <c r="BN498">
        <v>500.083962962963</v>
      </c>
      <c r="BO498">
        <v>90.91444814814815</v>
      </c>
      <c r="BP498">
        <v>0.09999437407407408</v>
      </c>
      <c r="BQ498">
        <v>27.10194074074074</v>
      </c>
      <c r="BR498">
        <v>27.48244444444444</v>
      </c>
      <c r="BS498">
        <v>999.9000000000001</v>
      </c>
      <c r="BT498">
        <v>0</v>
      </c>
      <c r="BU498">
        <v>0</v>
      </c>
      <c r="BV498">
        <v>9994.900740740741</v>
      </c>
      <c r="BW498">
        <v>0</v>
      </c>
      <c r="BX498">
        <v>7.025939999999999</v>
      </c>
      <c r="BY498">
        <v>-31.64262222222223</v>
      </c>
      <c r="BZ498">
        <v>1192.435185185185</v>
      </c>
      <c r="CA498">
        <v>1224.234444444445</v>
      </c>
      <c r="CB498">
        <v>0.4924912962962963</v>
      </c>
      <c r="CC498">
        <v>1195.57</v>
      </c>
      <c r="CD498">
        <v>23.41476666666667</v>
      </c>
      <c r="CE498">
        <v>2.173514444444444</v>
      </c>
      <c r="CF498">
        <v>2.12874</v>
      </c>
      <c r="CG498">
        <v>18.76842222222222</v>
      </c>
      <c r="CH498">
        <v>18.43588518518518</v>
      </c>
      <c r="CI498">
        <v>2000.01</v>
      </c>
      <c r="CJ498">
        <v>0.979994</v>
      </c>
      <c r="CK498">
        <v>0.02000597777777777</v>
      </c>
      <c r="CL498">
        <v>0</v>
      </c>
      <c r="CM498">
        <v>2.313066666666667</v>
      </c>
      <c r="CN498">
        <v>0</v>
      </c>
      <c r="CO498">
        <v>6203.812222222223</v>
      </c>
      <c r="CP498">
        <v>16749.51481481482</v>
      </c>
      <c r="CQ498">
        <v>37.25</v>
      </c>
      <c r="CR498">
        <v>38.25</v>
      </c>
      <c r="CS498">
        <v>37.39107407407408</v>
      </c>
      <c r="CT498">
        <v>37.312</v>
      </c>
      <c r="CU498">
        <v>36.583</v>
      </c>
      <c r="CV498">
        <v>1960.000370370371</v>
      </c>
      <c r="CW498">
        <v>40.00962962962963</v>
      </c>
      <c r="CX498">
        <v>0</v>
      </c>
      <c r="CY498">
        <v>1678819783.5</v>
      </c>
      <c r="CZ498">
        <v>0</v>
      </c>
      <c r="DA498">
        <v>0</v>
      </c>
      <c r="DB498" t="s">
        <v>356</v>
      </c>
      <c r="DC498">
        <v>1678481775.6</v>
      </c>
      <c r="DD498">
        <v>1678481780.6</v>
      </c>
      <c r="DE498">
        <v>0</v>
      </c>
      <c r="DF498">
        <v>1.339</v>
      </c>
      <c r="DG498">
        <v>0.082</v>
      </c>
      <c r="DH498">
        <v>-1.99</v>
      </c>
      <c r="DI498">
        <v>-0.032</v>
      </c>
      <c r="DJ498">
        <v>420</v>
      </c>
      <c r="DK498">
        <v>29</v>
      </c>
      <c r="DL498">
        <v>0.33</v>
      </c>
      <c r="DM498">
        <v>0.22</v>
      </c>
      <c r="DN498">
        <v>-31.58788536585366</v>
      </c>
      <c r="DO498">
        <v>-0.8267540069686102</v>
      </c>
      <c r="DP498">
        <v>0.1373815029282232</v>
      </c>
      <c r="DQ498">
        <v>0</v>
      </c>
      <c r="DR498">
        <v>0.4933189024390243</v>
      </c>
      <c r="DS498">
        <v>-0.01260740069686274</v>
      </c>
      <c r="DT498">
        <v>0.001425943655112297</v>
      </c>
      <c r="DU498">
        <v>1</v>
      </c>
      <c r="DV498">
        <v>1</v>
      </c>
      <c r="DW498">
        <v>2</v>
      </c>
      <c r="DX498" t="s">
        <v>357</v>
      </c>
      <c r="DY498">
        <v>2.98222</v>
      </c>
      <c r="DZ498">
        <v>2.71558</v>
      </c>
      <c r="EA498">
        <v>0.193908</v>
      </c>
      <c r="EB498">
        <v>0.194691</v>
      </c>
      <c r="EC498">
        <v>0.107632</v>
      </c>
      <c r="ED498">
        <v>0.103924</v>
      </c>
      <c r="EE498">
        <v>25609.5</v>
      </c>
      <c r="EF498">
        <v>25669.3</v>
      </c>
      <c r="EG498">
        <v>29532</v>
      </c>
      <c r="EH498">
        <v>29482.1</v>
      </c>
      <c r="EI498">
        <v>34917.8</v>
      </c>
      <c r="EJ498">
        <v>35105.2</v>
      </c>
      <c r="EK498">
        <v>41607.3</v>
      </c>
      <c r="EL498">
        <v>42003.2</v>
      </c>
      <c r="EM498">
        <v>1.96312</v>
      </c>
      <c r="EN498">
        <v>1.89408</v>
      </c>
      <c r="EO498">
        <v>0.0981465</v>
      </c>
      <c r="EP498">
        <v>0</v>
      </c>
      <c r="EQ498">
        <v>25.8811</v>
      </c>
      <c r="ER498">
        <v>999.9</v>
      </c>
      <c r="ES498">
        <v>51.4</v>
      </c>
      <c r="ET498">
        <v>32.9</v>
      </c>
      <c r="EU498">
        <v>28.4036</v>
      </c>
      <c r="EV498">
        <v>62.9756</v>
      </c>
      <c r="EW498">
        <v>32.0633</v>
      </c>
      <c r="EX498">
        <v>1</v>
      </c>
      <c r="EY498">
        <v>-0.0107825</v>
      </c>
      <c r="EZ498">
        <v>-0.0109722</v>
      </c>
      <c r="FA498">
        <v>20.3413</v>
      </c>
      <c r="FB498">
        <v>5.21549</v>
      </c>
      <c r="FC498">
        <v>12.0099</v>
      </c>
      <c r="FD498">
        <v>4.98895</v>
      </c>
      <c r="FE498">
        <v>3.2885</v>
      </c>
      <c r="FF498">
        <v>9999</v>
      </c>
      <c r="FG498">
        <v>9999</v>
      </c>
      <c r="FH498">
        <v>9999</v>
      </c>
      <c r="FI498">
        <v>999.9</v>
      </c>
      <c r="FJ498">
        <v>1.86753</v>
      </c>
      <c r="FK498">
        <v>1.86661</v>
      </c>
      <c r="FL498">
        <v>1.86603</v>
      </c>
      <c r="FM498">
        <v>1.866</v>
      </c>
      <c r="FN498">
        <v>1.86783</v>
      </c>
      <c r="FO498">
        <v>1.87027</v>
      </c>
      <c r="FP498">
        <v>1.8689</v>
      </c>
      <c r="FQ498">
        <v>1.87036</v>
      </c>
      <c r="FR498">
        <v>0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-5.91</v>
      </c>
      <c r="GF498">
        <v>-0.1288</v>
      </c>
      <c r="GG498">
        <v>-2.056217051124162</v>
      </c>
      <c r="GH498">
        <v>-0.003737517340571005</v>
      </c>
      <c r="GI498">
        <v>5.982085394622747E-07</v>
      </c>
      <c r="GJ498">
        <v>-1.391655459703326E-10</v>
      </c>
      <c r="GK498">
        <v>-0.1764639834609928</v>
      </c>
      <c r="GL498">
        <v>-0.02035982196881906</v>
      </c>
      <c r="GM498">
        <v>0.001568582532168705</v>
      </c>
      <c r="GN498">
        <v>-2.657820970413759E-05</v>
      </c>
      <c r="GO498">
        <v>3</v>
      </c>
      <c r="GP498">
        <v>2314</v>
      </c>
      <c r="GQ498">
        <v>1</v>
      </c>
      <c r="GR498">
        <v>27</v>
      </c>
      <c r="GS498">
        <v>5633.4</v>
      </c>
      <c r="GT498">
        <v>5633.3</v>
      </c>
      <c r="GU498">
        <v>2.5061</v>
      </c>
      <c r="GV498">
        <v>2.20337</v>
      </c>
      <c r="GW498">
        <v>1.39648</v>
      </c>
      <c r="GX498">
        <v>2.34619</v>
      </c>
      <c r="GY498">
        <v>1.49536</v>
      </c>
      <c r="GZ498">
        <v>2.53296</v>
      </c>
      <c r="HA498">
        <v>38.0134</v>
      </c>
      <c r="HB498">
        <v>24.0787</v>
      </c>
      <c r="HC498">
        <v>18</v>
      </c>
      <c r="HD498">
        <v>531.611</v>
      </c>
      <c r="HE498">
        <v>442.644</v>
      </c>
      <c r="HF498">
        <v>25.4566</v>
      </c>
      <c r="HG498">
        <v>27.344</v>
      </c>
      <c r="HH498">
        <v>29.9995</v>
      </c>
      <c r="HI498">
        <v>27.4836</v>
      </c>
      <c r="HJ498">
        <v>27.456</v>
      </c>
      <c r="HK498">
        <v>50.1602</v>
      </c>
      <c r="HL498">
        <v>24.8174</v>
      </c>
      <c r="HM498">
        <v>99.2591</v>
      </c>
      <c r="HN498">
        <v>25.4702</v>
      </c>
      <c r="HO498">
        <v>1243.13</v>
      </c>
      <c r="HP498">
        <v>23.4666</v>
      </c>
      <c r="HQ498">
        <v>101.003</v>
      </c>
      <c r="HR498">
        <v>100.887</v>
      </c>
    </row>
    <row r="499" spans="1:226">
      <c r="A499">
        <v>483</v>
      </c>
      <c r="B499">
        <v>1678819783</v>
      </c>
      <c r="C499">
        <v>9463.900000095367</v>
      </c>
      <c r="D499" t="s">
        <v>1328</v>
      </c>
      <c r="E499" t="s">
        <v>1329</v>
      </c>
      <c r="F499">
        <v>5</v>
      </c>
      <c r="G499" t="s">
        <v>1181</v>
      </c>
      <c r="H499" t="s">
        <v>354</v>
      </c>
      <c r="I499">
        <v>1678819775.214286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1257.146525302488</v>
      </c>
      <c r="AK499">
        <v>1233.50903030303</v>
      </c>
      <c r="AL499">
        <v>3.405476936092426</v>
      </c>
      <c r="AM499">
        <v>64.4803993804981</v>
      </c>
      <c r="AN499">
        <f>(AP499 - AO499 + BO499*1E3/(8.314*(BQ499+273.15)) * AR499/BN499 * AQ499) * BN499/(100*BB499) * 1000/(1000 - AP499)</f>
        <v>0</v>
      </c>
      <c r="AO499">
        <v>23.41009282339851</v>
      </c>
      <c r="AP499">
        <v>23.9036</v>
      </c>
      <c r="AQ499">
        <v>3.740395619745597E-06</v>
      </c>
      <c r="AR499">
        <v>112.5684512557322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3.21</v>
      </c>
      <c r="BC499">
        <v>0.5</v>
      </c>
      <c r="BD499" t="s">
        <v>355</v>
      </c>
      <c r="BE499">
        <v>2</v>
      </c>
      <c r="BF499" t="b">
        <v>1</v>
      </c>
      <c r="BG499">
        <v>1678819775.214286</v>
      </c>
      <c r="BH499">
        <v>1179.697142857143</v>
      </c>
      <c r="BI499">
        <v>1211.403928571428</v>
      </c>
      <c r="BJ499">
        <v>23.90468571428572</v>
      </c>
      <c r="BK499">
        <v>23.41300714285714</v>
      </c>
      <c r="BL499">
        <v>1185.576071428572</v>
      </c>
      <c r="BM499">
        <v>24.03338928571429</v>
      </c>
      <c r="BN499">
        <v>500.0848928571427</v>
      </c>
      <c r="BO499">
        <v>90.91389285714286</v>
      </c>
      <c r="BP499">
        <v>0.0999691642857143</v>
      </c>
      <c r="BQ499">
        <v>27.10237857142857</v>
      </c>
      <c r="BR499">
        <v>27.48415714285714</v>
      </c>
      <c r="BS499">
        <v>999.9000000000002</v>
      </c>
      <c r="BT499">
        <v>0</v>
      </c>
      <c r="BU499">
        <v>0</v>
      </c>
      <c r="BV499">
        <v>9996.111785714284</v>
      </c>
      <c r="BW499">
        <v>0</v>
      </c>
      <c r="BX499">
        <v>7.024133928571429</v>
      </c>
      <c r="BY499">
        <v>-31.70751071428571</v>
      </c>
      <c r="BZ499">
        <v>1208.588571428572</v>
      </c>
      <c r="CA499">
        <v>1240.446071428572</v>
      </c>
      <c r="CB499">
        <v>0.4916825357142857</v>
      </c>
      <c r="CC499">
        <v>1211.403928571428</v>
      </c>
      <c r="CD499">
        <v>23.41300714285714</v>
      </c>
      <c r="CE499">
        <v>2.173268214285714</v>
      </c>
      <c r="CF499">
        <v>2.1285675</v>
      </c>
      <c r="CG499">
        <v>18.76660714285714</v>
      </c>
      <c r="CH499">
        <v>18.43458571428571</v>
      </c>
      <c r="CI499">
        <v>2000.020714285714</v>
      </c>
      <c r="CJ499">
        <v>0.9799941071428574</v>
      </c>
      <c r="CK499">
        <v>0.02000587142857143</v>
      </c>
      <c r="CL499">
        <v>0</v>
      </c>
      <c r="CM499">
        <v>2.339103571428571</v>
      </c>
      <c r="CN499">
        <v>0</v>
      </c>
      <c r="CO499">
        <v>6200.482142857143</v>
      </c>
      <c r="CP499">
        <v>16749.60357142857</v>
      </c>
      <c r="CQ499">
        <v>37.25</v>
      </c>
      <c r="CR499">
        <v>38.25</v>
      </c>
      <c r="CS499">
        <v>37.38607142857143</v>
      </c>
      <c r="CT499">
        <v>37.312</v>
      </c>
      <c r="CU499">
        <v>36.57774999999999</v>
      </c>
      <c r="CV499">
        <v>1960.011428571428</v>
      </c>
      <c r="CW499">
        <v>40.00928571428572</v>
      </c>
      <c r="CX499">
        <v>0</v>
      </c>
      <c r="CY499">
        <v>1678819788.3</v>
      </c>
      <c r="CZ499">
        <v>0</v>
      </c>
      <c r="DA499">
        <v>0</v>
      </c>
      <c r="DB499" t="s">
        <v>356</v>
      </c>
      <c r="DC499">
        <v>1678481775.6</v>
      </c>
      <c r="DD499">
        <v>1678481780.6</v>
      </c>
      <c r="DE499">
        <v>0</v>
      </c>
      <c r="DF499">
        <v>1.339</v>
      </c>
      <c r="DG499">
        <v>0.082</v>
      </c>
      <c r="DH499">
        <v>-1.99</v>
      </c>
      <c r="DI499">
        <v>-0.032</v>
      </c>
      <c r="DJ499">
        <v>420</v>
      </c>
      <c r="DK499">
        <v>29</v>
      </c>
      <c r="DL499">
        <v>0.33</v>
      </c>
      <c r="DM499">
        <v>0.22</v>
      </c>
      <c r="DN499">
        <v>-31.67856</v>
      </c>
      <c r="DO499">
        <v>-0.4516682926829085</v>
      </c>
      <c r="DP499">
        <v>0.1113649289498269</v>
      </c>
      <c r="DQ499">
        <v>0</v>
      </c>
      <c r="DR499">
        <v>0.4922844250000001</v>
      </c>
      <c r="DS499">
        <v>-0.01106993245778742</v>
      </c>
      <c r="DT499">
        <v>0.001591298037570271</v>
      </c>
      <c r="DU499">
        <v>1</v>
      </c>
      <c r="DV499">
        <v>1</v>
      </c>
      <c r="DW499">
        <v>2</v>
      </c>
      <c r="DX499" t="s">
        <v>357</v>
      </c>
      <c r="DY499">
        <v>2.98214</v>
      </c>
      <c r="DZ499">
        <v>2.71572</v>
      </c>
      <c r="EA499">
        <v>0.195598</v>
      </c>
      <c r="EB499">
        <v>0.196363</v>
      </c>
      <c r="EC499">
        <v>0.107632</v>
      </c>
      <c r="ED499">
        <v>0.103914</v>
      </c>
      <c r="EE499">
        <v>25556.2</v>
      </c>
      <c r="EF499">
        <v>25616.4</v>
      </c>
      <c r="EG499">
        <v>29532.5</v>
      </c>
      <c r="EH499">
        <v>29482.5</v>
      </c>
      <c r="EI499">
        <v>34918.5</v>
      </c>
      <c r="EJ499">
        <v>35106.2</v>
      </c>
      <c r="EK499">
        <v>41608.1</v>
      </c>
      <c r="EL499">
        <v>42003.8</v>
      </c>
      <c r="EM499">
        <v>1.9634</v>
      </c>
      <c r="EN499">
        <v>1.89415</v>
      </c>
      <c r="EO499">
        <v>0.09819120000000001</v>
      </c>
      <c r="EP499">
        <v>0</v>
      </c>
      <c r="EQ499">
        <v>25.8783</v>
      </c>
      <c r="ER499">
        <v>999.9</v>
      </c>
      <c r="ES499">
        <v>51.4</v>
      </c>
      <c r="ET499">
        <v>32.9</v>
      </c>
      <c r="EU499">
        <v>28.4019</v>
      </c>
      <c r="EV499">
        <v>62.9256</v>
      </c>
      <c r="EW499">
        <v>32.2516</v>
      </c>
      <c r="EX499">
        <v>1</v>
      </c>
      <c r="EY499">
        <v>-0.0113796</v>
      </c>
      <c r="EZ499">
        <v>-0.0238589</v>
      </c>
      <c r="FA499">
        <v>20.3413</v>
      </c>
      <c r="FB499">
        <v>5.21564</v>
      </c>
      <c r="FC499">
        <v>12.0099</v>
      </c>
      <c r="FD499">
        <v>4.98915</v>
      </c>
      <c r="FE499">
        <v>3.2885</v>
      </c>
      <c r="FF499">
        <v>9999</v>
      </c>
      <c r="FG499">
        <v>9999</v>
      </c>
      <c r="FH499">
        <v>9999</v>
      </c>
      <c r="FI499">
        <v>999.9</v>
      </c>
      <c r="FJ499">
        <v>1.86754</v>
      </c>
      <c r="FK499">
        <v>1.86661</v>
      </c>
      <c r="FL499">
        <v>1.86603</v>
      </c>
      <c r="FM499">
        <v>1.86599</v>
      </c>
      <c r="FN499">
        <v>1.86783</v>
      </c>
      <c r="FO499">
        <v>1.87027</v>
      </c>
      <c r="FP499">
        <v>1.86892</v>
      </c>
      <c r="FQ499">
        <v>1.8704</v>
      </c>
      <c r="FR499">
        <v>0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-5.95</v>
      </c>
      <c r="GF499">
        <v>-0.1287</v>
      </c>
      <c r="GG499">
        <v>-2.056217051124162</v>
      </c>
      <c r="GH499">
        <v>-0.003737517340571005</v>
      </c>
      <c r="GI499">
        <v>5.982085394622747E-07</v>
      </c>
      <c r="GJ499">
        <v>-1.391655459703326E-10</v>
      </c>
      <c r="GK499">
        <v>-0.1764639834609928</v>
      </c>
      <c r="GL499">
        <v>-0.02035982196881906</v>
      </c>
      <c r="GM499">
        <v>0.001568582532168705</v>
      </c>
      <c r="GN499">
        <v>-2.657820970413759E-05</v>
      </c>
      <c r="GO499">
        <v>3</v>
      </c>
      <c r="GP499">
        <v>2314</v>
      </c>
      <c r="GQ499">
        <v>1</v>
      </c>
      <c r="GR499">
        <v>27</v>
      </c>
      <c r="GS499">
        <v>5633.5</v>
      </c>
      <c r="GT499">
        <v>5633.4</v>
      </c>
      <c r="GU499">
        <v>2.53418</v>
      </c>
      <c r="GV499">
        <v>2.20093</v>
      </c>
      <c r="GW499">
        <v>1.39648</v>
      </c>
      <c r="GX499">
        <v>2.34863</v>
      </c>
      <c r="GY499">
        <v>1.49536</v>
      </c>
      <c r="GZ499">
        <v>2.55615</v>
      </c>
      <c r="HA499">
        <v>38.0134</v>
      </c>
      <c r="HB499">
        <v>24.07</v>
      </c>
      <c r="HC499">
        <v>18</v>
      </c>
      <c r="HD499">
        <v>531.726</v>
      </c>
      <c r="HE499">
        <v>442.631</v>
      </c>
      <c r="HF499">
        <v>25.4685</v>
      </c>
      <c r="HG499">
        <v>27.3363</v>
      </c>
      <c r="HH499">
        <v>29.9995</v>
      </c>
      <c r="HI499">
        <v>27.4759</v>
      </c>
      <c r="HJ499">
        <v>27.4484</v>
      </c>
      <c r="HK499">
        <v>50.7488</v>
      </c>
      <c r="HL499">
        <v>24.8174</v>
      </c>
      <c r="HM499">
        <v>99.2591</v>
      </c>
      <c r="HN499">
        <v>25.4798</v>
      </c>
      <c r="HO499">
        <v>1256.49</v>
      </c>
      <c r="HP499">
        <v>23.4697</v>
      </c>
      <c r="HQ499">
        <v>101.005</v>
      </c>
      <c r="HR499">
        <v>100.888</v>
      </c>
    </row>
    <row r="500" spans="1:226">
      <c r="A500">
        <v>484</v>
      </c>
      <c r="B500">
        <v>1678819788</v>
      </c>
      <c r="C500">
        <v>9468.900000095367</v>
      </c>
      <c r="D500" t="s">
        <v>1330</v>
      </c>
      <c r="E500" t="s">
        <v>1331</v>
      </c>
      <c r="F500">
        <v>5</v>
      </c>
      <c r="G500" t="s">
        <v>1181</v>
      </c>
      <c r="H500" t="s">
        <v>354</v>
      </c>
      <c r="I500">
        <v>1678819780.5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1274.254438904157</v>
      </c>
      <c r="AK500">
        <v>1250.612909090909</v>
      </c>
      <c r="AL500">
        <v>3.411407047271057</v>
      </c>
      <c r="AM500">
        <v>64.4803993804981</v>
      </c>
      <c r="AN500">
        <f>(AP500 - AO500 + BO500*1E3/(8.314*(BQ500+273.15)) * AR500/BN500 * AQ500) * BN500/(100*BB500) * 1000/(1000 - AP500)</f>
        <v>0</v>
      </c>
      <c r="AO500">
        <v>23.40855897529711</v>
      </c>
      <c r="AP500">
        <v>23.89926545454545</v>
      </c>
      <c r="AQ500">
        <v>-1.586786701208339E-06</v>
      </c>
      <c r="AR500">
        <v>112.5684512557322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3.21</v>
      </c>
      <c r="BC500">
        <v>0.5</v>
      </c>
      <c r="BD500" t="s">
        <v>355</v>
      </c>
      <c r="BE500">
        <v>2</v>
      </c>
      <c r="BF500" t="b">
        <v>1</v>
      </c>
      <c r="BG500">
        <v>1678819780.5</v>
      </c>
      <c r="BH500">
        <v>1197.384074074074</v>
      </c>
      <c r="BI500">
        <v>1229.146296296296</v>
      </c>
      <c r="BJ500">
        <v>23.90278888888889</v>
      </c>
      <c r="BK500">
        <v>23.41121851851852</v>
      </c>
      <c r="BL500">
        <v>1203.315555555556</v>
      </c>
      <c r="BM500">
        <v>24.03151111111111</v>
      </c>
      <c r="BN500">
        <v>500.0880370370371</v>
      </c>
      <c r="BO500">
        <v>90.91292962962963</v>
      </c>
      <c r="BP500">
        <v>0.0999949222222222</v>
      </c>
      <c r="BQ500">
        <v>27.10171481481482</v>
      </c>
      <c r="BR500">
        <v>27.48487037037037</v>
      </c>
      <c r="BS500">
        <v>999.9000000000001</v>
      </c>
      <c r="BT500">
        <v>0</v>
      </c>
      <c r="BU500">
        <v>0</v>
      </c>
      <c r="BV500">
        <v>10001.47518518519</v>
      </c>
      <c r="BW500">
        <v>0</v>
      </c>
      <c r="BX500">
        <v>7.006738518518518</v>
      </c>
      <c r="BY500">
        <v>-31.76188148148148</v>
      </c>
      <c r="BZ500">
        <v>1226.707407407407</v>
      </c>
      <c r="CA500">
        <v>1258.612222222222</v>
      </c>
      <c r="CB500">
        <v>0.4915677777777778</v>
      </c>
      <c r="CC500">
        <v>1229.146296296296</v>
      </c>
      <c r="CD500">
        <v>23.41121851851852</v>
      </c>
      <c r="CE500">
        <v>2.173071481481482</v>
      </c>
      <c r="CF500">
        <v>2.128382592592592</v>
      </c>
      <c r="CG500">
        <v>18.76517407407407</v>
      </c>
      <c r="CH500">
        <v>18.4331962962963</v>
      </c>
      <c r="CI500">
        <v>2000.003703703704</v>
      </c>
      <c r="CJ500">
        <v>0.9799944444444444</v>
      </c>
      <c r="CK500">
        <v>0.02000551851851852</v>
      </c>
      <c r="CL500">
        <v>0</v>
      </c>
      <c r="CM500">
        <v>2.373785185185185</v>
      </c>
      <c r="CN500">
        <v>0</v>
      </c>
      <c r="CO500">
        <v>6196.643703703704</v>
      </c>
      <c r="CP500">
        <v>16749.46296296297</v>
      </c>
      <c r="CQ500">
        <v>37.24066666666667</v>
      </c>
      <c r="CR500">
        <v>38.25</v>
      </c>
      <c r="CS500">
        <v>37.37959259259259</v>
      </c>
      <c r="CT500">
        <v>37.312</v>
      </c>
      <c r="CU500">
        <v>36.56666666666667</v>
      </c>
      <c r="CV500">
        <v>1959.995555555556</v>
      </c>
      <c r="CW500">
        <v>40.00814814814815</v>
      </c>
      <c r="CX500">
        <v>0</v>
      </c>
      <c r="CY500">
        <v>1678819793.1</v>
      </c>
      <c r="CZ500">
        <v>0</v>
      </c>
      <c r="DA500">
        <v>0</v>
      </c>
      <c r="DB500" t="s">
        <v>356</v>
      </c>
      <c r="DC500">
        <v>1678481775.6</v>
      </c>
      <c r="DD500">
        <v>1678481780.6</v>
      </c>
      <c r="DE500">
        <v>0</v>
      </c>
      <c r="DF500">
        <v>1.339</v>
      </c>
      <c r="DG500">
        <v>0.082</v>
      </c>
      <c r="DH500">
        <v>-1.99</v>
      </c>
      <c r="DI500">
        <v>-0.032</v>
      </c>
      <c r="DJ500">
        <v>420</v>
      </c>
      <c r="DK500">
        <v>29</v>
      </c>
      <c r="DL500">
        <v>0.33</v>
      </c>
      <c r="DM500">
        <v>0.22</v>
      </c>
      <c r="DN500">
        <v>-31.738295</v>
      </c>
      <c r="DO500">
        <v>-0.7910859287054698</v>
      </c>
      <c r="DP500">
        <v>0.1210839088194628</v>
      </c>
      <c r="DQ500">
        <v>0</v>
      </c>
      <c r="DR500">
        <v>0.4916927250000001</v>
      </c>
      <c r="DS500">
        <v>-0.001053984990620834</v>
      </c>
      <c r="DT500">
        <v>0.00124343226569645</v>
      </c>
      <c r="DU500">
        <v>1</v>
      </c>
      <c r="DV500">
        <v>1</v>
      </c>
      <c r="DW500">
        <v>2</v>
      </c>
      <c r="DX500" t="s">
        <v>357</v>
      </c>
      <c r="DY500">
        <v>2.98225</v>
      </c>
      <c r="DZ500">
        <v>2.71568</v>
      </c>
      <c r="EA500">
        <v>0.197286</v>
      </c>
      <c r="EB500">
        <v>0.198021</v>
      </c>
      <c r="EC500">
        <v>0.107624</v>
      </c>
      <c r="ED500">
        <v>0.103911</v>
      </c>
      <c r="EE500">
        <v>25503.2</v>
      </c>
      <c r="EF500">
        <v>25564.1</v>
      </c>
      <c r="EG500">
        <v>29533.1</v>
      </c>
      <c r="EH500">
        <v>29483</v>
      </c>
      <c r="EI500">
        <v>34919.6</v>
      </c>
      <c r="EJ500">
        <v>35107.1</v>
      </c>
      <c r="EK500">
        <v>41609.1</v>
      </c>
      <c r="EL500">
        <v>42004.7</v>
      </c>
      <c r="EM500">
        <v>1.9634</v>
      </c>
      <c r="EN500">
        <v>1.89473</v>
      </c>
      <c r="EO500">
        <v>0.0984743</v>
      </c>
      <c r="EP500">
        <v>0</v>
      </c>
      <c r="EQ500">
        <v>25.8756</v>
      </c>
      <c r="ER500">
        <v>999.9</v>
      </c>
      <c r="ES500">
        <v>51.4</v>
      </c>
      <c r="ET500">
        <v>32.9</v>
      </c>
      <c r="EU500">
        <v>28.4027</v>
      </c>
      <c r="EV500">
        <v>62.9656</v>
      </c>
      <c r="EW500">
        <v>32.2917</v>
      </c>
      <c r="EX500">
        <v>1</v>
      </c>
      <c r="EY500">
        <v>-0.011969</v>
      </c>
      <c r="EZ500">
        <v>-0.0219499</v>
      </c>
      <c r="FA500">
        <v>20.3414</v>
      </c>
      <c r="FB500">
        <v>5.21639</v>
      </c>
      <c r="FC500">
        <v>12.0099</v>
      </c>
      <c r="FD500">
        <v>4.9892</v>
      </c>
      <c r="FE500">
        <v>3.28858</v>
      </c>
      <c r="FF500">
        <v>9999</v>
      </c>
      <c r="FG500">
        <v>9999</v>
      </c>
      <c r="FH500">
        <v>9999</v>
      </c>
      <c r="FI500">
        <v>999.9</v>
      </c>
      <c r="FJ500">
        <v>1.86753</v>
      </c>
      <c r="FK500">
        <v>1.86661</v>
      </c>
      <c r="FL500">
        <v>1.86602</v>
      </c>
      <c r="FM500">
        <v>1.86598</v>
      </c>
      <c r="FN500">
        <v>1.86783</v>
      </c>
      <c r="FO500">
        <v>1.87027</v>
      </c>
      <c r="FP500">
        <v>1.86891</v>
      </c>
      <c r="FQ500">
        <v>1.87038</v>
      </c>
      <c r="FR500">
        <v>0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-6</v>
      </c>
      <c r="GF500">
        <v>-0.1287</v>
      </c>
      <c r="GG500">
        <v>-2.056217051124162</v>
      </c>
      <c r="GH500">
        <v>-0.003737517340571005</v>
      </c>
      <c r="GI500">
        <v>5.982085394622747E-07</v>
      </c>
      <c r="GJ500">
        <v>-1.391655459703326E-10</v>
      </c>
      <c r="GK500">
        <v>-0.1764639834609928</v>
      </c>
      <c r="GL500">
        <v>-0.02035982196881906</v>
      </c>
      <c r="GM500">
        <v>0.001568582532168705</v>
      </c>
      <c r="GN500">
        <v>-2.657820970413759E-05</v>
      </c>
      <c r="GO500">
        <v>3</v>
      </c>
      <c r="GP500">
        <v>2314</v>
      </c>
      <c r="GQ500">
        <v>1</v>
      </c>
      <c r="GR500">
        <v>27</v>
      </c>
      <c r="GS500">
        <v>5633.5</v>
      </c>
      <c r="GT500">
        <v>5633.5</v>
      </c>
      <c r="GU500">
        <v>2.55859</v>
      </c>
      <c r="GV500">
        <v>2.21191</v>
      </c>
      <c r="GW500">
        <v>1.39648</v>
      </c>
      <c r="GX500">
        <v>2.34497</v>
      </c>
      <c r="GY500">
        <v>1.49536</v>
      </c>
      <c r="GZ500">
        <v>2.41333</v>
      </c>
      <c r="HA500">
        <v>38.0134</v>
      </c>
      <c r="HB500">
        <v>24.0612</v>
      </c>
      <c r="HC500">
        <v>18</v>
      </c>
      <c r="HD500">
        <v>531.653</v>
      </c>
      <c r="HE500">
        <v>442.924</v>
      </c>
      <c r="HF500">
        <v>25.48</v>
      </c>
      <c r="HG500">
        <v>27.3286</v>
      </c>
      <c r="HH500">
        <v>29.9995</v>
      </c>
      <c r="HI500">
        <v>27.468</v>
      </c>
      <c r="HJ500">
        <v>27.4409</v>
      </c>
      <c r="HK500">
        <v>51.2453</v>
      </c>
      <c r="HL500">
        <v>24.8174</v>
      </c>
      <c r="HM500">
        <v>99.2591</v>
      </c>
      <c r="HN500">
        <v>25.4895</v>
      </c>
      <c r="HO500">
        <v>1269.85</v>
      </c>
      <c r="HP500">
        <v>23.4712</v>
      </c>
      <c r="HQ500">
        <v>101.007</v>
      </c>
      <c r="HR500">
        <v>100.89</v>
      </c>
    </row>
    <row r="501" spans="1:226">
      <c r="A501">
        <v>485</v>
      </c>
      <c r="B501">
        <v>1678819792.5</v>
      </c>
      <c r="C501">
        <v>9473.400000095367</v>
      </c>
      <c r="D501" t="s">
        <v>1332</v>
      </c>
      <c r="E501" t="s">
        <v>1333</v>
      </c>
      <c r="F501">
        <v>5</v>
      </c>
      <c r="G501" t="s">
        <v>1181</v>
      </c>
      <c r="H501" t="s">
        <v>354</v>
      </c>
      <c r="I501">
        <v>1678819784.944444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1289.530551137804</v>
      </c>
      <c r="AK501">
        <v>1265.930666666667</v>
      </c>
      <c r="AL501">
        <v>3.406178179752327</v>
      </c>
      <c r="AM501">
        <v>64.4803993804981</v>
      </c>
      <c r="AN501">
        <f>(AP501 - AO501 + BO501*1E3/(8.314*(BQ501+273.15)) * AR501/BN501 * AQ501) * BN501/(100*BB501) * 1000/(1000 - AP501)</f>
        <v>0</v>
      </c>
      <c r="AO501">
        <v>23.40653140674894</v>
      </c>
      <c r="AP501">
        <v>23.89523818181819</v>
      </c>
      <c r="AQ501">
        <v>-1.459402560237846E-05</v>
      </c>
      <c r="AR501">
        <v>112.5684512557322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3.21</v>
      </c>
      <c r="BC501">
        <v>0.5</v>
      </c>
      <c r="BD501" t="s">
        <v>355</v>
      </c>
      <c r="BE501">
        <v>2</v>
      </c>
      <c r="BF501" t="b">
        <v>1</v>
      </c>
      <c r="BG501">
        <v>1678819784.944444</v>
      </c>
      <c r="BH501">
        <v>1212.189259259259</v>
      </c>
      <c r="BI501">
        <v>1244.022222222222</v>
      </c>
      <c r="BJ501">
        <v>23.90054074074074</v>
      </c>
      <c r="BK501">
        <v>23.4093</v>
      </c>
      <c r="BL501">
        <v>1218.164074074074</v>
      </c>
      <c r="BM501">
        <v>24.02928148148148</v>
      </c>
      <c r="BN501">
        <v>500.0707037037037</v>
      </c>
      <c r="BO501">
        <v>90.91298518518521</v>
      </c>
      <c r="BP501">
        <v>0.09995617037037036</v>
      </c>
      <c r="BQ501">
        <v>27.10149999999999</v>
      </c>
      <c r="BR501">
        <v>27.48753703703704</v>
      </c>
      <c r="BS501">
        <v>999.9000000000001</v>
      </c>
      <c r="BT501">
        <v>0</v>
      </c>
      <c r="BU501">
        <v>0</v>
      </c>
      <c r="BV501">
        <v>10002.66333333333</v>
      </c>
      <c r="BW501">
        <v>0</v>
      </c>
      <c r="BX501">
        <v>6.990086666666667</v>
      </c>
      <c r="BY501">
        <v>-31.83262222222222</v>
      </c>
      <c r="BZ501">
        <v>1241.871481481481</v>
      </c>
      <c r="CA501">
        <v>1273.842962962963</v>
      </c>
      <c r="CB501">
        <v>0.4912311481481482</v>
      </c>
      <c r="CC501">
        <v>1244.022222222222</v>
      </c>
      <c r="CD501">
        <v>23.4093</v>
      </c>
      <c r="CE501">
        <v>2.172868148148148</v>
      </c>
      <c r="CF501">
        <v>2.128209259259259</v>
      </c>
      <c r="CG501">
        <v>18.76367777777778</v>
      </c>
      <c r="CH501">
        <v>18.4319037037037</v>
      </c>
      <c r="CI501">
        <v>1999.997777777778</v>
      </c>
      <c r="CJ501">
        <v>0.9799950000000002</v>
      </c>
      <c r="CK501">
        <v>0.02000496296296296</v>
      </c>
      <c r="CL501">
        <v>0</v>
      </c>
      <c r="CM501">
        <v>2.40385925925926</v>
      </c>
      <c r="CN501">
        <v>0</v>
      </c>
      <c r="CO501">
        <v>6193.571481481482</v>
      </c>
      <c r="CP501">
        <v>16749.41111111111</v>
      </c>
      <c r="CQ501">
        <v>37.23133333333334</v>
      </c>
      <c r="CR501">
        <v>38.24533333333333</v>
      </c>
      <c r="CS501">
        <v>37.375</v>
      </c>
      <c r="CT501">
        <v>37.312</v>
      </c>
      <c r="CU501">
        <v>36.562</v>
      </c>
      <c r="CV501">
        <v>1959.991111111111</v>
      </c>
      <c r="CW501">
        <v>40.00666666666667</v>
      </c>
      <c r="CX501">
        <v>0</v>
      </c>
      <c r="CY501">
        <v>1678819797.9</v>
      </c>
      <c r="CZ501">
        <v>0</v>
      </c>
      <c r="DA501">
        <v>0</v>
      </c>
      <c r="DB501" t="s">
        <v>356</v>
      </c>
      <c r="DC501">
        <v>1678481775.6</v>
      </c>
      <c r="DD501">
        <v>1678481780.6</v>
      </c>
      <c r="DE501">
        <v>0</v>
      </c>
      <c r="DF501">
        <v>1.339</v>
      </c>
      <c r="DG501">
        <v>0.082</v>
      </c>
      <c r="DH501">
        <v>-1.99</v>
      </c>
      <c r="DI501">
        <v>-0.032</v>
      </c>
      <c r="DJ501">
        <v>420</v>
      </c>
      <c r="DK501">
        <v>29</v>
      </c>
      <c r="DL501">
        <v>0.33</v>
      </c>
      <c r="DM501">
        <v>0.22</v>
      </c>
      <c r="DN501">
        <v>-31.778415</v>
      </c>
      <c r="DO501">
        <v>-0.8499467166979623</v>
      </c>
      <c r="DP501">
        <v>0.118740533412142</v>
      </c>
      <c r="DQ501">
        <v>0</v>
      </c>
      <c r="DR501">
        <v>0.49133785</v>
      </c>
      <c r="DS501">
        <v>-0.003538041275798032</v>
      </c>
      <c r="DT501">
        <v>0.00130214775563298</v>
      </c>
      <c r="DU501">
        <v>1</v>
      </c>
      <c r="DV501">
        <v>1</v>
      </c>
      <c r="DW501">
        <v>2</v>
      </c>
      <c r="DX501" t="s">
        <v>357</v>
      </c>
      <c r="DY501">
        <v>2.98217</v>
      </c>
      <c r="DZ501">
        <v>2.71553</v>
      </c>
      <c r="EA501">
        <v>0.198791</v>
      </c>
      <c r="EB501">
        <v>0.199508</v>
      </c>
      <c r="EC501">
        <v>0.107617</v>
      </c>
      <c r="ED501">
        <v>0.103905</v>
      </c>
      <c r="EE501">
        <v>25455.7</v>
      </c>
      <c r="EF501">
        <v>25516.9</v>
      </c>
      <c r="EG501">
        <v>29533.4</v>
      </c>
      <c r="EH501">
        <v>29483.3</v>
      </c>
      <c r="EI501">
        <v>34920.3</v>
      </c>
      <c r="EJ501">
        <v>35107.5</v>
      </c>
      <c r="EK501">
        <v>41609.5</v>
      </c>
      <c r="EL501">
        <v>42005</v>
      </c>
      <c r="EM501">
        <v>1.96323</v>
      </c>
      <c r="EN501">
        <v>1.8944</v>
      </c>
      <c r="EO501">
        <v>0.0991896</v>
      </c>
      <c r="EP501">
        <v>0</v>
      </c>
      <c r="EQ501">
        <v>25.8726</v>
      </c>
      <c r="ER501">
        <v>999.9</v>
      </c>
      <c r="ES501">
        <v>51.4</v>
      </c>
      <c r="ET501">
        <v>32.9</v>
      </c>
      <c r="EU501">
        <v>28.4001</v>
      </c>
      <c r="EV501">
        <v>62.6856</v>
      </c>
      <c r="EW501">
        <v>31.9191</v>
      </c>
      <c r="EX501">
        <v>1</v>
      </c>
      <c r="EY501">
        <v>-0.0124085</v>
      </c>
      <c r="EZ501">
        <v>-0.0384858</v>
      </c>
      <c r="FA501">
        <v>20.3415</v>
      </c>
      <c r="FB501">
        <v>5.21714</v>
      </c>
      <c r="FC501">
        <v>12.0099</v>
      </c>
      <c r="FD501">
        <v>4.98955</v>
      </c>
      <c r="FE501">
        <v>3.28865</v>
      </c>
      <c r="FF501">
        <v>9999</v>
      </c>
      <c r="FG501">
        <v>9999</v>
      </c>
      <c r="FH501">
        <v>9999</v>
      </c>
      <c r="FI501">
        <v>999.9</v>
      </c>
      <c r="FJ501">
        <v>1.86753</v>
      </c>
      <c r="FK501">
        <v>1.86661</v>
      </c>
      <c r="FL501">
        <v>1.86602</v>
      </c>
      <c r="FM501">
        <v>1.86599</v>
      </c>
      <c r="FN501">
        <v>1.86783</v>
      </c>
      <c r="FO501">
        <v>1.87027</v>
      </c>
      <c r="FP501">
        <v>1.8689</v>
      </c>
      <c r="FQ501">
        <v>1.87039</v>
      </c>
      <c r="FR501">
        <v>0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-6.04</v>
      </c>
      <c r="GF501">
        <v>-0.1288</v>
      </c>
      <c r="GG501">
        <v>-2.056217051124162</v>
      </c>
      <c r="GH501">
        <v>-0.003737517340571005</v>
      </c>
      <c r="GI501">
        <v>5.982085394622747E-07</v>
      </c>
      <c r="GJ501">
        <v>-1.391655459703326E-10</v>
      </c>
      <c r="GK501">
        <v>-0.1764639834609928</v>
      </c>
      <c r="GL501">
        <v>-0.02035982196881906</v>
      </c>
      <c r="GM501">
        <v>0.001568582532168705</v>
      </c>
      <c r="GN501">
        <v>-2.657820970413759E-05</v>
      </c>
      <c r="GO501">
        <v>3</v>
      </c>
      <c r="GP501">
        <v>2314</v>
      </c>
      <c r="GQ501">
        <v>1</v>
      </c>
      <c r="GR501">
        <v>27</v>
      </c>
      <c r="GS501">
        <v>5633.6</v>
      </c>
      <c r="GT501">
        <v>5633.5</v>
      </c>
      <c r="GU501">
        <v>2.58301</v>
      </c>
      <c r="GV501">
        <v>2.21191</v>
      </c>
      <c r="GW501">
        <v>1.39648</v>
      </c>
      <c r="GX501">
        <v>2.34741</v>
      </c>
      <c r="GY501">
        <v>1.49536</v>
      </c>
      <c r="GZ501">
        <v>2.40723</v>
      </c>
      <c r="HA501">
        <v>38.0134</v>
      </c>
      <c r="HB501">
        <v>24.07</v>
      </c>
      <c r="HC501">
        <v>18</v>
      </c>
      <c r="HD501">
        <v>531.475</v>
      </c>
      <c r="HE501">
        <v>442.666</v>
      </c>
      <c r="HF501">
        <v>25.4876</v>
      </c>
      <c r="HG501">
        <v>27.3218</v>
      </c>
      <c r="HH501">
        <v>29.9996</v>
      </c>
      <c r="HI501">
        <v>27.4611</v>
      </c>
      <c r="HJ501">
        <v>27.4331</v>
      </c>
      <c r="HK501">
        <v>51.7897</v>
      </c>
      <c r="HL501">
        <v>24.8174</v>
      </c>
      <c r="HM501">
        <v>99.2591</v>
      </c>
      <c r="HN501">
        <v>25.4895</v>
      </c>
      <c r="HO501">
        <v>1289.88</v>
      </c>
      <c r="HP501">
        <v>23.477</v>
      </c>
      <c r="HQ501">
        <v>101.008</v>
      </c>
      <c r="HR501">
        <v>100.891</v>
      </c>
    </row>
    <row r="502" spans="1:226">
      <c r="A502">
        <v>486</v>
      </c>
      <c r="B502">
        <v>1678819797.5</v>
      </c>
      <c r="C502">
        <v>9478.400000095367</v>
      </c>
      <c r="D502" t="s">
        <v>1334</v>
      </c>
      <c r="E502" t="s">
        <v>1335</v>
      </c>
      <c r="F502">
        <v>5</v>
      </c>
      <c r="G502" t="s">
        <v>1181</v>
      </c>
      <c r="H502" t="s">
        <v>354</v>
      </c>
      <c r="I502">
        <v>1678819789.962963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1307.007221380551</v>
      </c>
      <c r="AK502">
        <v>1283.115272727273</v>
      </c>
      <c r="AL502">
        <v>3.435382475958751</v>
      </c>
      <c r="AM502">
        <v>64.4803993804981</v>
      </c>
      <c r="AN502">
        <f>(AP502 - AO502 + BO502*1E3/(8.314*(BQ502+273.15)) * AR502/BN502 * AQ502) * BN502/(100*BB502) * 1000/(1000 - AP502)</f>
        <v>0</v>
      </c>
      <c r="AO502">
        <v>23.4047749511221</v>
      </c>
      <c r="AP502">
        <v>23.89323454545453</v>
      </c>
      <c r="AQ502">
        <v>-6.197443592119318E-06</v>
      </c>
      <c r="AR502">
        <v>112.5684512557322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3.21</v>
      </c>
      <c r="BC502">
        <v>0.5</v>
      </c>
      <c r="BD502" t="s">
        <v>355</v>
      </c>
      <c r="BE502">
        <v>2</v>
      </c>
      <c r="BF502" t="b">
        <v>1</v>
      </c>
      <c r="BG502">
        <v>1678819789.962963</v>
      </c>
      <c r="BH502">
        <v>1228.928518518519</v>
      </c>
      <c r="BI502">
        <v>1260.881851851852</v>
      </c>
      <c r="BJ502">
        <v>23.89760740740741</v>
      </c>
      <c r="BK502">
        <v>23.40698148148149</v>
      </c>
      <c r="BL502">
        <v>1234.952222222222</v>
      </c>
      <c r="BM502">
        <v>24.02637407407407</v>
      </c>
      <c r="BN502">
        <v>500.0745925925926</v>
      </c>
      <c r="BO502">
        <v>90.91280740740741</v>
      </c>
      <c r="BP502">
        <v>0.09996724814814814</v>
      </c>
      <c r="BQ502">
        <v>27.10177407407408</v>
      </c>
      <c r="BR502">
        <v>27.4907962962963</v>
      </c>
      <c r="BS502">
        <v>999.9000000000001</v>
      </c>
      <c r="BT502">
        <v>0</v>
      </c>
      <c r="BU502">
        <v>0</v>
      </c>
      <c r="BV502">
        <v>10005.81074074074</v>
      </c>
      <c r="BW502">
        <v>0</v>
      </c>
      <c r="BX502">
        <v>6.972393703703704</v>
      </c>
      <c r="BY502">
        <v>-31.95327777777779</v>
      </c>
      <c r="BZ502">
        <v>1259.016666666667</v>
      </c>
      <c r="CA502">
        <v>1291.104814814815</v>
      </c>
      <c r="CB502">
        <v>0.4906195555555556</v>
      </c>
      <c r="CC502">
        <v>1260.881851851852</v>
      </c>
      <c r="CD502">
        <v>23.40698148148149</v>
      </c>
      <c r="CE502">
        <v>2.172597037037037</v>
      </c>
      <c r="CF502">
        <v>2.127994444444445</v>
      </c>
      <c r="CG502">
        <v>18.76168518518518</v>
      </c>
      <c r="CH502">
        <v>18.43028888888889</v>
      </c>
      <c r="CI502">
        <v>1999.988888888889</v>
      </c>
      <c r="CJ502">
        <v>0.979994888888889</v>
      </c>
      <c r="CK502">
        <v>0.02000507407407407</v>
      </c>
      <c r="CL502">
        <v>0</v>
      </c>
      <c r="CM502">
        <v>2.449462962962963</v>
      </c>
      <c r="CN502">
        <v>0</v>
      </c>
      <c r="CO502">
        <v>6190.085555555554</v>
      </c>
      <c r="CP502">
        <v>16749.34074074074</v>
      </c>
      <c r="CQ502">
        <v>37.21033333333333</v>
      </c>
      <c r="CR502">
        <v>38.24533333333333</v>
      </c>
      <c r="CS502">
        <v>37.375</v>
      </c>
      <c r="CT502">
        <v>37.312</v>
      </c>
      <c r="CU502">
        <v>36.562</v>
      </c>
      <c r="CV502">
        <v>1959.982222222222</v>
      </c>
      <c r="CW502">
        <v>40.00666666666667</v>
      </c>
      <c r="CX502">
        <v>0</v>
      </c>
      <c r="CY502">
        <v>1678819802.7</v>
      </c>
      <c r="CZ502">
        <v>0</v>
      </c>
      <c r="DA502">
        <v>0</v>
      </c>
      <c r="DB502" t="s">
        <v>356</v>
      </c>
      <c r="DC502">
        <v>1678481775.6</v>
      </c>
      <c r="DD502">
        <v>1678481780.6</v>
      </c>
      <c r="DE502">
        <v>0</v>
      </c>
      <c r="DF502">
        <v>1.339</v>
      </c>
      <c r="DG502">
        <v>0.082</v>
      </c>
      <c r="DH502">
        <v>-1.99</v>
      </c>
      <c r="DI502">
        <v>-0.032</v>
      </c>
      <c r="DJ502">
        <v>420</v>
      </c>
      <c r="DK502">
        <v>29</v>
      </c>
      <c r="DL502">
        <v>0.33</v>
      </c>
      <c r="DM502">
        <v>0.22</v>
      </c>
      <c r="DN502">
        <v>-31.87247</v>
      </c>
      <c r="DO502">
        <v>-1.433761350844174</v>
      </c>
      <c r="DP502">
        <v>0.1636569677710058</v>
      </c>
      <c r="DQ502">
        <v>0</v>
      </c>
      <c r="DR502">
        <v>0.4909028750000001</v>
      </c>
      <c r="DS502">
        <v>-0.004475268292684333</v>
      </c>
      <c r="DT502">
        <v>0.001337268731173733</v>
      </c>
      <c r="DU502">
        <v>1</v>
      </c>
      <c r="DV502">
        <v>1</v>
      </c>
      <c r="DW502">
        <v>2</v>
      </c>
      <c r="DX502" t="s">
        <v>357</v>
      </c>
      <c r="DY502">
        <v>2.98208</v>
      </c>
      <c r="DZ502">
        <v>2.71567</v>
      </c>
      <c r="EA502">
        <v>0.20046</v>
      </c>
      <c r="EB502">
        <v>0.201149</v>
      </c>
      <c r="EC502">
        <v>0.107609</v>
      </c>
      <c r="ED502">
        <v>0.103905</v>
      </c>
      <c r="EE502">
        <v>25402.4</v>
      </c>
      <c r="EF502">
        <v>25464.8</v>
      </c>
      <c r="EG502">
        <v>29533</v>
      </c>
      <c r="EH502">
        <v>29483.5</v>
      </c>
      <c r="EI502">
        <v>34920.1</v>
      </c>
      <c r="EJ502">
        <v>35107.9</v>
      </c>
      <c r="EK502">
        <v>41608.9</v>
      </c>
      <c r="EL502">
        <v>42005.3</v>
      </c>
      <c r="EM502">
        <v>1.96323</v>
      </c>
      <c r="EN502">
        <v>1.89475</v>
      </c>
      <c r="EO502">
        <v>0.0997335</v>
      </c>
      <c r="EP502">
        <v>0</v>
      </c>
      <c r="EQ502">
        <v>25.8704</v>
      </c>
      <c r="ER502">
        <v>999.9</v>
      </c>
      <c r="ES502">
        <v>51.4</v>
      </c>
      <c r="ET502">
        <v>32.9</v>
      </c>
      <c r="EU502">
        <v>28.4023</v>
      </c>
      <c r="EV502">
        <v>62.6656</v>
      </c>
      <c r="EW502">
        <v>32.508</v>
      </c>
      <c r="EX502">
        <v>1</v>
      </c>
      <c r="EY502">
        <v>-0.0129751</v>
      </c>
      <c r="EZ502">
        <v>-0.0278377</v>
      </c>
      <c r="FA502">
        <v>20.3414</v>
      </c>
      <c r="FB502">
        <v>5.21609</v>
      </c>
      <c r="FC502">
        <v>12.0099</v>
      </c>
      <c r="FD502">
        <v>4.9891</v>
      </c>
      <c r="FE502">
        <v>3.28858</v>
      </c>
      <c r="FF502">
        <v>9999</v>
      </c>
      <c r="FG502">
        <v>9999</v>
      </c>
      <c r="FH502">
        <v>9999</v>
      </c>
      <c r="FI502">
        <v>999.9</v>
      </c>
      <c r="FJ502">
        <v>1.86754</v>
      </c>
      <c r="FK502">
        <v>1.86661</v>
      </c>
      <c r="FL502">
        <v>1.86603</v>
      </c>
      <c r="FM502">
        <v>1.866</v>
      </c>
      <c r="FN502">
        <v>1.86783</v>
      </c>
      <c r="FO502">
        <v>1.87027</v>
      </c>
      <c r="FP502">
        <v>1.86891</v>
      </c>
      <c r="FQ502">
        <v>1.87041</v>
      </c>
      <c r="FR502">
        <v>0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-6.1</v>
      </c>
      <c r="GF502">
        <v>-0.1289</v>
      </c>
      <c r="GG502">
        <v>-2.056217051124162</v>
      </c>
      <c r="GH502">
        <v>-0.003737517340571005</v>
      </c>
      <c r="GI502">
        <v>5.982085394622747E-07</v>
      </c>
      <c r="GJ502">
        <v>-1.391655459703326E-10</v>
      </c>
      <c r="GK502">
        <v>-0.1764639834609928</v>
      </c>
      <c r="GL502">
        <v>-0.02035982196881906</v>
      </c>
      <c r="GM502">
        <v>0.001568582532168705</v>
      </c>
      <c r="GN502">
        <v>-2.657820970413759E-05</v>
      </c>
      <c r="GO502">
        <v>3</v>
      </c>
      <c r="GP502">
        <v>2314</v>
      </c>
      <c r="GQ502">
        <v>1</v>
      </c>
      <c r="GR502">
        <v>27</v>
      </c>
      <c r="GS502">
        <v>5633.7</v>
      </c>
      <c r="GT502">
        <v>5633.6</v>
      </c>
      <c r="GU502">
        <v>2.61108</v>
      </c>
      <c r="GV502">
        <v>2.21313</v>
      </c>
      <c r="GW502">
        <v>1.39771</v>
      </c>
      <c r="GX502">
        <v>2.34497</v>
      </c>
      <c r="GY502">
        <v>1.49536</v>
      </c>
      <c r="GZ502">
        <v>2.40356</v>
      </c>
      <c r="HA502">
        <v>38.0134</v>
      </c>
      <c r="HB502">
        <v>24.0612</v>
      </c>
      <c r="HC502">
        <v>18</v>
      </c>
      <c r="HD502">
        <v>531.404</v>
      </c>
      <c r="HE502">
        <v>442.82</v>
      </c>
      <c r="HF502">
        <v>25.496</v>
      </c>
      <c r="HG502">
        <v>27.3143</v>
      </c>
      <c r="HH502">
        <v>29.9995</v>
      </c>
      <c r="HI502">
        <v>27.4534</v>
      </c>
      <c r="HJ502">
        <v>27.4254</v>
      </c>
      <c r="HK502">
        <v>52.2897</v>
      </c>
      <c r="HL502">
        <v>24.5333</v>
      </c>
      <c r="HM502">
        <v>99.2591</v>
      </c>
      <c r="HN502">
        <v>25.4955</v>
      </c>
      <c r="HO502">
        <v>1303.24</v>
      </c>
      <c r="HP502">
        <v>23.4895</v>
      </c>
      <c r="HQ502">
        <v>101.007</v>
      </c>
      <c r="HR502">
        <v>100.892</v>
      </c>
    </row>
    <row r="503" spans="1:226">
      <c r="A503">
        <v>487</v>
      </c>
      <c r="B503">
        <v>1678819802.5</v>
      </c>
      <c r="C503">
        <v>9483.400000095367</v>
      </c>
      <c r="D503" t="s">
        <v>1336</v>
      </c>
      <c r="E503" t="s">
        <v>1337</v>
      </c>
      <c r="F503">
        <v>5</v>
      </c>
      <c r="G503" t="s">
        <v>1181</v>
      </c>
      <c r="H503" t="s">
        <v>354</v>
      </c>
      <c r="I503">
        <v>1678819794.981482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1323.85924616059</v>
      </c>
      <c r="AK503">
        <v>1300.109090909091</v>
      </c>
      <c r="AL503">
        <v>3.388536894704901</v>
      </c>
      <c r="AM503">
        <v>64.4803993804981</v>
      </c>
      <c r="AN503">
        <f>(AP503 - AO503 + BO503*1E3/(8.314*(BQ503+273.15)) * AR503/BN503 * AQ503) * BN503/(100*BB503) * 1000/(1000 - AP503)</f>
        <v>0</v>
      </c>
      <c r="AO503">
        <v>23.463708324366</v>
      </c>
      <c r="AP503">
        <v>23.89693696969696</v>
      </c>
      <c r="AQ503">
        <v>2.531249852732492E-05</v>
      </c>
      <c r="AR503">
        <v>112.5684512557322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3.21</v>
      </c>
      <c r="BC503">
        <v>0.5</v>
      </c>
      <c r="BD503" t="s">
        <v>355</v>
      </c>
      <c r="BE503">
        <v>2</v>
      </c>
      <c r="BF503" t="b">
        <v>1</v>
      </c>
      <c r="BG503">
        <v>1678819794.981482</v>
      </c>
      <c r="BH503">
        <v>1245.676296296296</v>
      </c>
      <c r="BI503">
        <v>1277.650740740741</v>
      </c>
      <c r="BJ503">
        <v>23.89506666666666</v>
      </c>
      <c r="BK503">
        <v>23.41777777777778</v>
      </c>
      <c r="BL503">
        <v>1251.746666666667</v>
      </c>
      <c r="BM503">
        <v>24.02385555555556</v>
      </c>
      <c r="BN503">
        <v>500.0738518518518</v>
      </c>
      <c r="BO503">
        <v>90.91255185185184</v>
      </c>
      <c r="BP503">
        <v>0.09996492222222221</v>
      </c>
      <c r="BQ503">
        <v>27.10321111111111</v>
      </c>
      <c r="BR503">
        <v>27.49673333333334</v>
      </c>
      <c r="BS503">
        <v>999.9000000000001</v>
      </c>
      <c r="BT503">
        <v>0</v>
      </c>
      <c r="BU503">
        <v>0</v>
      </c>
      <c r="BV503">
        <v>10002.22592592592</v>
      </c>
      <c r="BW503">
        <v>0</v>
      </c>
      <c r="BX503">
        <v>6.96974</v>
      </c>
      <c r="BY503">
        <v>-31.97516666666666</v>
      </c>
      <c r="BZ503">
        <v>1276.16962962963</v>
      </c>
      <c r="CA503">
        <v>1308.29</v>
      </c>
      <c r="CB503">
        <v>0.4772931111111112</v>
      </c>
      <c r="CC503">
        <v>1277.650740740741</v>
      </c>
      <c r="CD503">
        <v>23.41777777777778</v>
      </c>
      <c r="CE503">
        <v>2.172360740740741</v>
      </c>
      <c r="CF503">
        <v>2.128969629629629</v>
      </c>
      <c r="CG503">
        <v>18.75994074074074</v>
      </c>
      <c r="CH503">
        <v>18.43758888888889</v>
      </c>
      <c r="CI503">
        <v>2000.012592592592</v>
      </c>
      <c r="CJ503">
        <v>0.9799951111111113</v>
      </c>
      <c r="CK503">
        <v>0.02000485185185185</v>
      </c>
      <c r="CL503">
        <v>0</v>
      </c>
      <c r="CM503">
        <v>2.3745</v>
      </c>
      <c r="CN503">
        <v>0</v>
      </c>
      <c r="CO503">
        <v>6186.942962962963</v>
      </c>
      <c r="CP503">
        <v>16749.54814814814</v>
      </c>
      <c r="CQ503">
        <v>37.19866666666667</v>
      </c>
      <c r="CR503">
        <v>38.22433333333333</v>
      </c>
      <c r="CS503">
        <v>37.375</v>
      </c>
      <c r="CT503">
        <v>37.312</v>
      </c>
      <c r="CU503">
        <v>36.562</v>
      </c>
      <c r="CV503">
        <v>1960.005925925926</v>
      </c>
      <c r="CW503">
        <v>40.00666666666667</v>
      </c>
      <c r="CX503">
        <v>0</v>
      </c>
      <c r="CY503">
        <v>1678819807.5</v>
      </c>
      <c r="CZ503">
        <v>0</v>
      </c>
      <c r="DA503">
        <v>0</v>
      </c>
      <c r="DB503" t="s">
        <v>356</v>
      </c>
      <c r="DC503">
        <v>1678481775.6</v>
      </c>
      <c r="DD503">
        <v>1678481780.6</v>
      </c>
      <c r="DE503">
        <v>0</v>
      </c>
      <c r="DF503">
        <v>1.339</v>
      </c>
      <c r="DG503">
        <v>0.082</v>
      </c>
      <c r="DH503">
        <v>-1.99</v>
      </c>
      <c r="DI503">
        <v>-0.032</v>
      </c>
      <c r="DJ503">
        <v>420</v>
      </c>
      <c r="DK503">
        <v>29</v>
      </c>
      <c r="DL503">
        <v>0.33</v>
      </c>
      <c r="DM503">
        <v>0.22</v>
      </c>
      <c r="DN503">
        <v>-31.946415</v>
      </c>
      <c r="DO503">
        <v>-0.6568412757974291</v>
      </c>
      <c r="DP503">
        <v>0.1267482752348134</v>
      </c>
      <c r="DQ503">
        <v>0</v>
      </c>
      <c r="DR503">
        <v>0.4819141</v>
      </c>
      <c r="DS503">
        <v>-0.1418753696060042</v>
      </c>
      <c r="DT503">
        <v>0.01987845426058073</v>
      </c>
      <c r="DU503">
        <v>0</v>
      </c>
      <c r="DV503">
        <v>0</v>
      </c>
      <c r="DW503">
        <v>2</v>
      </c>
      <c r="DX503" t="s">
        <v>365</v>
      </c>
      <c r="DY503">
        <v>2.98231</v>
      </c>
      <c r="DZ503">
        <v>2.71568</v>
      </c>
      <c r="EA503">
        <v>0.2021</v>
      </c>
      <c r="EB503">
        <v>0.202756</v>
      </c>
      <c r="EC503">
        <v>0.10763</v>
      </c>
      <c r="ED503">
        <v>0.104169</v>
      </c>
      <c r="EE503">
        <v>25350.4</v>
      </c>
      <c r="EF503">
        <v>25413.8</v>
      </c>
      <c r="EG503">
        <v>29533.1</v>
      </c>
      <c r="EH503">
        <v>29483.7</v>
      </c>
      <c r="EI503">
        <v>34919</v>
      </c>
      <c r="EJ503">
        <v>35097.4</v>
      </c>
      <c r="EK503">
        <v>41608.6</v>
      </c>
      <c r="EL503">
        <v>42005.4</v>
      </c>
      <c r="EM503">
        <v>1.96367</v>
      </c>
      <c r="EN503">
        <v>1.89498</v>
      </c>
      <c r="EO503">
        <v>0.100061</v>
      </c>
      <c r="EP503">
        <v>0</v>
      </c>
      <c r="EQ503">
        <v>25.8686</v>
      </c>
      <c r="ER503">
        <v>999.9</v>
      </c>
      <c r="ES503">
        <v>51.4</v>
      </c>
      <c r="ET503">
        <v>32.9</v>
      </c>
      <c r="EU503">
        <v>28.4027</v>
      </c>
      <c r="EV503">
        <v>62.7056</v>
      </c>
      <c r="EW503">
        <v>32.0112</v>
      </c>
      <c r="EX503">
        <v>1</v>
      </c>
      <c r="EY503">
        <v>-0.0136865</v>
      </c>
      <c r="EZ503">
        <v>-0.0118056</v>
      </c>
      <c r="FA503">
        <v>20.3415</v>
      </c>
      <c r="FB503">
        <v>5.21639</v>
      </c>
      <c r="FC503">
        <v>12.0099</v>
      </c>
      <c r="FD503">
        <v>4.9891</v>
      </c>
      <c r="FE503">
        <v>3.28855</v>
      </c>
      <c r="FF503">
        <v>9999</v>
      </c>
      <c r="FG503">
        <v>9999</v>
      </c>
      <c r="FH503">
        <v>9999</v>
      </c>
      <c r="FI503">
        <v>999.9</v>
      </c>
      <c r="FJ503">
        <v>1.86752</v>
      </c>
      <c r="FK503">
        <v>1.86661</v>
      </c>
      <c r="FL503">
        <v>1.86604</v>
      </c>
      <c r="FM503">
        <v>1.86599</v>
      </c>
      <c r="FN503">
        <v>1.86783</v>
      </c>
      <c r="FO503">
        <v>1.87027</v>
      </c>
      <c r="FP503">
        <v>1.86891</v>
      </c>
      <c r="FQ503">
        <v>1.87038</v>
      </c>
      <c r="FR503">
        <v>0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-6.15</v>
      </c>
      <c r="GF503">
        <v>-0.1288</v>
      </c>
      <c r="GG503">
        <v>-2.056217051124162</v>
      </c>
      <c r="GH503">
        <v>-0.003737517340571005</v>
      </c>
      <c r="GI503">
        <v>5.982085394622747E-07</v>
      </c>
      <c r="GJ503">
        <v>-1.391655459703326E-10</v>
      </c>
      <c r="GK503">
        <v>-0.1764639834609928</v>
      </c>
      <c r="GL503">
        <v>-0.02035982196881906</v>
      </c>
      <c r="GM503">
        <v>0.001568582532168705</v>
      </c>
      <c r="GN503">
        <v>-2.657820970413759E-05</v>
      </c>
      <c r="GO503">
        <v>3</v>
      </c>
      <c r="GP503">
        <v>2314</v>
      </c>
      <c r="GQ503">
        <v>1</v>
      </c>
      <c r="GR503">
        <v>27</v>
      </c>
      <c r="GS503">
        <v>5633.8</v>
      </c>
      <c r="GT503">
        <v>5633.7</v>
      </c>
      <c r="GU503">
        <v>2.6355</v>
      </c>
      <c r="GV503">
        <v>2.20337</v>
      </c>
      <c r="GW503">
        <v>1.39648</v>
      </c>
      <c r="GX503">
        <v>2.34619</v>
      </c>
      <c r="GY503">
        <v>1.49536</v>
      </c>
      <c r="GZ503">
        <v>2.46704</v>
      </c>
      <c r="HA503">
        <v>38.0134</v>
      </c>
      <c r="HB503">
        <v>24.07</v>
      </c>
      <c r="HC503">
        <v>18</v>
      </c>
      <c r="HD503">
        <v>531.633</v>
      </c>
      <c r="HE503">
        <v>442.905</v>
      </c>
      <c r="HF503">
        <v>25.4993</v>
      </c>
      <c r="HG503">
        <v>27.3069</v>
      </c>
      <c r="HH503">
        <v>29.9995</v>
      </c>
      <c r="HI503">
        <v>27.4455</v>
      </c>
      <c r="HJ503">
        <v>27.4184</v>
      </c>
      <c r="HK503">
        <v>52.8628</v>
      </c>
      <c r="HL503">
        <v>24.5333</v>
      </c>
      <c r="HM503">
        <v>99.2591</v>
      </c>
      <c r="HN503">
        <v>25.4971</v>
      </c>
      <c r="HO503">
        <v>1323.29</v>
      </c>
      <c r="HP503">
        <v>23.4807</v>
      </c>
      <c r="HQ503">
        <v>101.006</v>
      </c>
      <c r="HR503">
        <v>100.892</v>
      </c>
    </row>
    <row r="504" spans="1:226">
      <c r="A504">
        <v>488</v>
      </c>
      <c r="B504">
        <v>1678819807.5</v>
      </c>
      <c r="C504">
        <v>9488.400000095367</v>
      </c>
      <c r="D504" t="s">
        <v>1338</v>
      </c>
      <c r="E504" t="s">
        <v>1339</v>
      </c>
      <c r="F504">
        <v>5</v>
      </c>
      <c r="G504" t="s">
        <v>1181</v>
      </c>
      <c r="H504" t="s">
        <v>354</v>
      </c>
      <c r="I504">
        <v>1678819800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1341.298892275539</v>
      </c>
      <c r="AK504">
        <v>1317.184424242424</v>
      </c>
      <c r="AL504">
        <v>3.418196570500598</v>
      </c>
      <c r="AM504">
        <v>64.4803993804981</v>
      </c>
      <c r="AN504">
        <f>(AP504 - AO504 + BO504*1E3/(8.314*(BQ504+273.15)) * AR504/BN504 * AQ504) * BN504/(100*BB504) * 1000/(1000 - AP504)</f>
        <v>0</v>
      </c>
      <c r="AO504">
        <v>23.51110719984144</v>
      </c>
      <c r="AP504">
        <v>23.92809757575757</v>
      </c>
      <c r="AQ504">
        <v>0.005702680475369924</v>
      </c>
      <c r="AR504">
        <v>112.5684512557322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3.21</v>
      </c>
      <c r="BC504">
        <v>0.5</v>
      </c>
      <c r="BD504" t="s">
        <v>355</v>
      </c>
      <c r="BE504">
        <v>2</v>
      </c>
      <c r="BF504" t="b">
        <v>1</v>
      </c>
      <c r="BG504">
        <v>1678819800</v>
      </c>
      <c r="BH504">
        <v>1262.393703703704</v>
      </c>
      <c r="BI504">
        <v>1294.513703703704</v>
      </c>
      <c r="BJ504">
        <v>23.90111111111111</v>
      </c>
      <c r="BK504">
        <v>23.45085555555556</v>
      </c>
      <c r="BL504">
        <v>1268.511111111111</v>
      </c>
      <c r="BM504">
        <v>24.02984444444445</v>
      </c>
      <c r="BN504">
        <v>500.0821481481482</v>
      </c>
      <c r="BO504">
        <v>90.91218148148147</v>
      </c>
      <c r="BP504">
        <v>0.1000416592592593</v>
      </c>
      <c r="BQ504">
        <v>27.1044962962963</v>
      </c>
      <c r="BR504">
        <v>27.50171481481481</v>
      </c>
      <c r="BS504">
        <v>999.9000000000001</v>
      </c>
      <c r="BT504">
        <v>0</v>
      </c>
      <c r="BU504">
        <v>0</v>
      </c>
      <c r="BV504">
        <v>9998.563703703703</v>
      </c>
      <c r="BW504">
        <v>0</v>
      </c>
      <c r="BX504">
        <v>6.96974</v>
      </c>
      <c r="BY504">
        <v>-32.12138888888889</v>
      </c>
      <c r="BZ504">
        <v>1293.304074074074</v>
      </c>
      <c r="CA504">
        <v>1325.602222222222</v>
      </c>
      <c r="CB504">
        <v>0.4502557037037037</v>
      </c>
      <c r="CC504">
        <v>1294.513703703704</v>
      </c>
      <c r="CD504">
        <v>23.45085555555556</v>
      </c>
      <c r="CE504">
        <v>2.172901481481481</v>
      </c>
      <c r="CF504">
        <v>2.131967777777778</v>
      </c>
      <c r="CG504">
        <v>18.76391111111111</v>
      </c>
      <c r="CH504">
        <v>18.46002222222222</v>
      </c>
      <c r="CI504">
        <v>2000.018518518518</v>
      </c>
      <c r="CJ504">
        <v>0.9799936666666665</v>
      </c>
      <c r="CK504">
        <v>0.02000631851851851</v>
      </c>
      <c r="CL504">
        <v>0</v>
      </c>
      <c r="CM504">
        <v>2.327803703703704</v>
      </c>
      <c r="CN504">
        <v>0</v>
      </c>
      <c r="CO504">
        <v>6183.618888888888</v>
      </c>
      <c r="CP504">
        <v>16749.5962962963</v>
      </c>
      <c r="CQ504">
        <v>37.187</v>
      </c>
      <c r="CR504">
        <v>38.21266666666666</v>
      </c>
      <c r="CS504">
        <v>37.375</v>
      </c>
      <c r="CT504">
        <v>37.30740740740741</v>
      </c>
      <c r="CU504">
        <v>36.562</v>
      </c>
      <c r="CV504">
        <v>1960.008518518518</v>
      </c>
      <c r="CW504">
        <v>40.01</v>
      </c>
      <c r="CX504">
        <v>0</v>
      </c>
      <c r="CY504">
        <v>1678819812.9</v>
      </c>
      <c r="CZ504">
        <v>0</v>
      </c>
      <c r="DA504">
        <v>0</v>
      </c>
      <c r="DB504" t="s">
        <v>356</v>
      </c>
      <c r="DC504">
        <v>1678481775.6</v>
      </c>
      <c r="DD504">
        <v>1678481780.6</v>
      </c>
      <c r="DE504">
        <v>0</v>
      </c>
      <c r="DF504">
        <v>1.339</v>
      </c>
      <c r="DG504">
        <v>0.082</v>
      </c>
      <c r="DH504">
        <v>-1.99</v>
      </c>
      <c r="DI504">
        <v>-0.032</v>
      </c>
      <c r="DJ504">
        <v>420</v>
      </c>
      <c r="DK504">
        <v>29</v>
      </c>
      <c r="DL504">
        <v>0.33</v>
      </c>
      <c r="DM504">
        <v>0.22</v>
      </c>
      <c r="DN504">
        <v>-32.02715</v>
      </c>
      <c r="DO504">
        <v>-1.095487429643542</v>
      </c>
      <c r="DP504">
        <v>0.163522452586793</v>
      </c>
      <c r="DQ504">
        <v>0</v>
      </c>
      <c r="DR504">
        <v>0.465046375</v>
      </c>
      <c r="DS504">
        <v>-0.3086552307692315</v>
      </c>
      <c r="DT504">
        <v>0.03438938394307718</v>
      </c>
      <c r="DU504">
        <v>0</v>
      </c>
      <c r="DV504">
        <v>0</v>
      </c>
      <c r="DW504">
        <v>2</v>
      </c>
      <c r="DX504" t="s">
        <v>365</v>
      </c>
      <c r="DY504">
        <v>2.98218</v>
      </c>
      <c r="DZ504">
        <v>2.7156</v>
      </c>
      <c r="EA504">
        <v>0.203739</v>
      </c>
      <c r="EB504">
        <v>0.20438</v>
      </c>
      <c r="EC504">
        <v>0.107727</v>
      </c>
      <c r="ED504">
        <v>0.104239</v>
      </c>
      <c r="EE504">
        <v>25298.8</v>
      </c>
      <c r="EF504">
        <v>25362.6</v>
      </c>
      <c r="EG504">
        <v>29533.6</v>
      </c>
      <c r="EH504">
        <v>29484.4</v>
      </c>
      <c r="EI504">
        <v>34916.1</v>
      </c>
      <c r="EJ504">
        <v>35095.3</v>
      </c>
      <c r="EK504">
        <v>41609.7</v>
      </c>
      <c r="EL504">
        <v>42006.2</v>
      </c>
      <c r="EM504">
        <v>1.96375</v>
      </c>
      <c r="EN504">
        <v>1.8951</v>
      </c>
      <c r="EO504">
        <v>0.10027</v>
      </c>
      <c r="EP504">
        <v>0</v>
      </c>
      <c r="EQ504">
        <v>25.8664</v>
      </c>
      <c r="ER504">
        <v>999.9</v>
      </c>
      <c r="ES504">
        <v>51.4</v>
      </c>
      <c r="ET504">
        <v>32.9</v>
      </c>
      <c r="EU504">
        <v>28.4038</v>
      </c>
      <c r="EV504">
        <v>62.9556</v>
      </c>
      <c r="EW504">
        <v>32.2396</v>
      </c>
      <c r="EX504">
        <v>1</v>
      </c>
      <c r="EY504">
        <v>-0.013529</v>
      </c>
      <c r="EZ504">
        <v>0.512832</v>
      </c>
      <c r="FA504">
        <v>20.3403</v>
      </c>
      <c r="FB504">
        <v>5.21639</v>
      </c>
      <c r="FC504">
        <v>12.0099</v>
      </c>
      <c r="FD504">
        <v>4.9891</v>
      </c>
      <c r="FE504">
        <v>3.2885</v>
      </c>
      <c r="FF504">
        <v>9999</v>
      </c>
      <c r="FG504">
        <v>9999</v>
      </c>
      <c r="FH504">
        <v>9999</v>
      </c>
      <c r="FI504">
        <v>999.9</v>
      </c>
      <c r="FJ504">
        <v>1.86752</v>
      </c>
      <c r="FK504">
        <v>1.86661</v>
      </c>
      <c r="FL504">
        <v>1.86602</v>
      </c>
      <c r="FM504">
        <v>1.866</v>
      </c>
      <c r="FN504">
        <v>1.86783</v>
      </c>
      <c r="FO504">
        <v>1.87027</v>
      </c>
      <c r="FP504">
        <v>1.86891</v>
      </c>
      <c r="FQ504">
        <v>1.87038</v>
      </c>
      <c r="FR504">
        <v>0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-6.19</v>
      </c>
      <c r="GF504">
        <v>-0.1285</v>
      </c>
      <c r="GG504">
        <v>-2.056217051124162</v>
      </c>
      <c r="GH504">
        <v>-0.003737517340571005</v>
      </c>
      <c r="GI504">
        <v>5.982085394622747E-07</v>
      </c>
      <c r="GJ504">
        <v>-1.391655459703326E-10</v>
      </c>
      <c r="GK504">
        <v>-0.1764639834609928</v>
      </c>
      <c r="GL504">
        <v>-0.02035982196881906</v>
      </c>
      <c r="GM504">
        <v>0.001568582532168705</v>
      </c>
      <c r="GN504">
        <v>-2.657820970413759E-05</v>
      </c>
      <c r="GO504">
        <v>3</v>
      </c>
      <c r="GP504">
        <v>2314</v>
      </c>
      <c r="GQ504">
        <v>1</v>
      </c>
      <c r="GR504">
        <v>27</v>
      </c>
      <c r="GS504">
        <v>5633.9</v>
      </c>
      <c r="GT504">
        <v>5633.8</v>
      </c>
      <c r="GU504">
        <v>2.66357</v>
      </c>
      <c r="GV504">
        <v>2.20581</v>
      </c>
      <c r="GW504">
        <v>1.39648</v>
      </c>
      <c r="GX504">
        <v>2.34985</v>
      </c>
      <c r="GY504">
        <v>1.49536</v>
      </c>
      <c r="GZ504">
        <v>2.43896</v>
      </c>
      <c r="HA504">
        <v>38.0134</v>
      </c>
      <c r="HB504">
        <v>24.0612</v>
      </c>
      <c r="HC504">
        <v>18</v>
      </c>
      <c r="HD504">
        <v>531.616</v>
      </c>
      <c r="HE504">
        <v>442.921</v>
      </c>
      <c r="HF504">
        <v>25.4338</v>
      </c>
      <c r="HG504">
        <v>27.2994</v>
      </c>
      <c r="HH504">
        <v>29.9999</v>
      </c>
      <c r="HI504">
        <v>27.4379</v>
      </c>
      <c r="HJ504">
        <v>27.4106</v>
      </c>
      <c r="HK504">
        <v>53.3374</v>
      </c>
      <c r="HL504">
        <v>24.5333</v>
      </c>
      <c r="HM504">
        <v>99.2591</v>
      </c>
      <c r="HN504">
        <v>25.3686</v>
      </c>
      <c r="HO504">
        <v>1336.65</v>
      </c>
      <c r="HP504">
        <v>23.4794</v>
      </c>
      <c r="HQ504">
        <v>101.009</v>
      </c>
      <c r="HR504">
        <v>100.894</v>
      </c>
    </row>
    <row r="505" spans="1:226">
      <c r="A505">
        <v>489</v>
      </c>
      <c r="B505">
        <v>1678819812.5</v>
      </c>
      <c r="C505">
        <v>9493.400000095367</v>
      </c>
      <c r="D505" t="s">
        <v>1340</v>
      </c>
      <c r="E505" t="s">
        <v>1341</v>
      </c>
      <c r="F505">
        <v>5</v>
      </c>
      <c r="G505" t="s">
        <v>1181</v>
      </c>
      <c r="H505" t="s">
        <v>354</v>
      </c>
      <c r="I505">
        <v>1678819804.714286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1358.020215190589</v>
      </c>
      <c r="AK505">
        <v>1334.179818181818</v>
      </c>
      <c r="AL505">
        <v>3.384675937512746</v>
      </c>
      <c r="AM505">
        <v>64.4803993804981</v>
      </c>
      <c r="AN505">
        <f>(AP505 - AO505 + BO505*1E3/(8.314*(BQ505+273.15)) * AR505/BN505 * AQ505) * BN505/(100*BB505) * 1000/(1000 - AP505)</f>
        <v>0</v>
      </c>
      <c r="AO505">
        <v>23.5136286886753</v>
      </c>
      <c r="AP505">
        <v>23.93603515151515</v>
      </c>
      <c r="AQ505">
        <v>0.00043311135934545</v>
      </c>
      <c r="AR505">
        <v>112.5684512557322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3.21</v>
      </c>
      <c r="BC505">
        <v>0.5</v>
      </c>
      <c r="BD505" t="s">
        <v>355</v>
      </c>
      <c r="BE505">
        <v>2</v>
      </c>
      <c r="BF505" t="b">
        <v>1</v>
      </c>
      <c r="BG505">
        <v>1678819804.714286</v>
      </c>
      <c r="BH505">
        <v>1278.083214285714</v>
      </c>
      <c r="BI505">
        <v>1310.086071428572</v>
      </c>
      <c r="BJ505">
        <v>23.91336428571429</v>
      </c>
      <c r="BK505">
        <v>23.48416785714285</v>
      </c>
      <c r="BL505">
        <v>1284.245357142857</v>
      </c>
      <c r="BM505">
        <v>24.04198928571429</v>
      </c>
      <c r="BN505">
        <v>500.0864642857142</v>
      </c>
      <c r="BO505">
        <v>90.91265714285714</v>
      </c>
      <c r="BP505">
        <v>0.100010925</v>
      </c>
      <c r="BQ505">
        <v>27.103975</v>
      </c>
      <c r="BR505">
        <v>27.50195714285714</v>
      </c>
      <c r="BS505">
        <v>999.9000000000002</v>
      </c>
      <c r="BT505">
        <v>0</v>
      </c>
      <c r="BU505">
        <v>0</v>
      </c>
      <c r="BV505">
        <v>9997.786428571429</v>
      </c>
      <c r="BW505">
        <v>0</v>
      </c>
      <c r="BX505">
        <v>6.96974</v>
      </c>
      <c r="BY505">
        <v>-32.00395357142857</v>
      </c>
      <c r="BZ505">
        <v>1309.394285714285</v>
      </c>
      <c r="CA505">
        <v>1341.593214285715</v>
      </c>
      <c r="CB505">
        <v>0.4291981785714286</v>
      </c>
      <c r="CC505">
        <v>1310.086071428572</v>
      </c>
      <c r="CD505">
        <v>23.48416785714285</v>
      </c>
      <c r="CE505">
        <v>2.174027142857143</v>
      </c>
      <c r="CF505">
        <v>2.135007142857143</v>
      </c>
      <c r="CG505">
        <v>18.77218214285714</v>
      </c>
      <c r="CH505">
        <v>18.48277142857143</v>
      </c>
      <c r="CI505">
        <v>2000.018571428571</v>
      </c>
      <c r="CJ505">
        <v>0.9799933571428571</v>
      </c>
      <c r="CK505">
        <v>0.02000662857142857</v>
      </c>
      <c r="CL505">
        <v>0</v>
      </c>
      <c r="CM505">
        <v>2.321535714285714</v>
      </c>
      <c r="CN505">
        <v>0</v>
      </c>
      <c r="CO505">
        <v>6180.597857142859</v>
      </c>
      <c r="CP505">
        <v>16749.59285714286</v>
      </c>
      <c r="CQ505">
        <v>37.187</v>
      </c>
      <c r="CR505">
        <v>38.19824999999999</v>
      </c>
      <c r="CS505">
        <v>37.375</v>
      </c>
      <c r="CT505">
        <v>37.30092857142857</v>
      </c>
      <c r="CU505">
        <v>36.562</v>
      </c>
      <c r="CV505">
        <v>1960.007857142857</v>
      </c>
      <c r="CW505">
        <v>40.01071428571429</v>
      </c>
      <c r="CX505">
        <v>0</v>
      </c>
      <c r="CY505">
        <v>1678819817.7</v>
      </c>
      <c r="CZ505">
        <v>0</v>
      </c>
      <c r="DA505">
        <v>0</v>
      </c>
      <c r="DB505" t="s">
        <v>356</v>
      </c>
      <c r="DC505">
        <v>1678481775.6</v>
      </c>
      <c r="DD505">
        <v>1678481780.6</v>
      </c>
      <c r="DE505">
        <v>0</v>
      </c>
      <c r="DF505">
        <v>1.339</v>
      </c>
      <c r="DG505">
        <v>0.082</v>
      </c>
      <c r="DH505">
        <v>-1.99</v>
      </c>
      <c r="DI505">
        <v>-0.032</v>
      </c>
      <c r="DJ505">
        <v>420</v>
      </c>
      <c r="DK505">
        <v>29</v>
      </c>
      <c r="DL505">
        <v>0.33</v>
      </c>
      <c r="DM505">
        <v>0.22</v>
      </c>
      <c r="DN505">
        <v>-32.0443975</v>
      </c>
      <c r="DO505">
        <v>0.804964727955034</v>
      </c>
      <c r="DP505">
        <v>0.2496440871395714</v>
      </c>
      <c r="DQ505">
        <v>0</v>
      </c>
      <c r="DR505">
        <v>0.443496225</v>
      </c>
      <c r="DS505">
        <v>-0.3023535196998133</v>
      </c>
      <c r="DT505">
        <v>0.03418768469236218</v>
      </c>
      <c r="DU505">
        <v>0</v>
      </c>
      <c r="DV505">
        <v>0</v>
      </c>
      <c r="DW505">
        <v>2</v>
      </c>
      <c r="DX505" t="s">
        <v>365</v>
      </c>
      <c r="DY505">
        <v>2.98225</v>
      </c>
      <c r="DZ505">
        <v>2.71571</v>
      </c>
      <c r="EA505">
        <v>0.205364</v>
      </c>
      <c r="EB505">
        <v>0.205865</v>
      </c>
      <c r="EC505">
        <v>0.107756</v>
      </c>
      <c r="ED505">
        <v>0.104247</v>
      </c>
      <c r="EE505">
        <v>25247.1</v>
      </c>
      <c r="EF505">
        <v>25315.1</v>
      </c>
      <c r="EG505">
        <v>29533.4</v>
      </c>
      <c r="EH505">
        <v>29484.1</v>
      </c>
      <c r="EI505">
        <v>34914.7</v>
      </c>
      <c r="EJ505">
        <v>35095</v>
      </c>
      <c r="EK505">
        <v>41609.4</v>
      </c>
      <c r="EL505">
        <v>42006.2</v>
      </c>
      <c r="EM505">
        <v>1.96343</v>
      </c>
      <c r="EN505">
        <v>1.8954</v>
      </c>
      <c r="EO505">
        <v>0.09938329999999999</v>
      </c>
      <c r="EP505">
        <v>0</v>
      </c>
      <c r="EQ505">
        <v>25.8644</v>
      </c>
      <c r="ER505">
        <v>999.9</v>
      </c>
      <c r="ES505">
        <v>51.4</v>
      </c>
      <c r="ET505">
        <v>32.9</v>
      </c>
      <c r="EU505">
        <v>28.405</v>
      </c>
      <c r="EV505">
        <v>62.9356</v>
      </c>
      <c r="EW505">
        <v>32.4319</v>
      </c>
      <c r="EX505">
        <v>1</v>
      </c>
      <c r="EY505">
        <v>-0.0132901</v>
      </c>
      <c r="EZ505">
        <v>0.265436</v>
      </c>
      <c r="FA505">
        <v>20.341</v>
      </c>
      <c r="FB505">
        <v>5.21639</v>
      </c>
      <c r="FC505">
        <v>12.0099</v>
      </c>
      <c r="FD505">
        <v>4.989</v>
      </c>
      <c r="FE505">
        <v>3.28848</v>
      </c>
      <c r="FF505">
        <v>9999</v>
      </c>
      <c r="FG505">
        <v>9999</v>
      </c>
      <c r="FH505">
        <v>9999</v>
      </c>
      <c r="FI505">
        <v>999.9</v>
      </c>
      <c r="FJ505">
        <v>1.86752</v>
      </c>
      <c r="FK505">
        <v>1.86661</v>
      </c>
      <c r="FL505">
        <v>1.86601</v>
      </c>
      <c r="FM505">
        <v>1.86598</v>
      </c>
      <c r="FN505">
        <v>1.86783</v>
      </c>
      <c r="FO505">
        <v>1.87027</v>
      </c>
      <c r="FP505">
        <v>1.8689</v>
      </c>
      <c r="FQ505">
        <v>1.87037</v>
      </c>
      <c r="FR505">
        <v>0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-6.24</v>
      </c>
      <c r="GF505">
        <v>-0.1284</v>
      </c>
      <c r="GG505">
        <v>-2.056217051124162</v>
      </c>
      <c r="GH505">
        <v>-0.003737517340571005</v>
      </c>
      <c r="GI505">
        <v>5.982085394622747E-07</v>
      </c>
      <c r="GJ505">
        <v>-1.391655459703326E-10</v>
      </c>
      <c r="GK505">
        <v>-0.1764639834609928</v>
      </c>
      <c r="GL505">
        <v>-0.02035982196881906</v>
      </c>
      <c r="GM505">
        <v>0.001568582532168705</v>
      </c>
      <c r="GN505">
        <v>-2.657820970413759E-05</v>
      </c>
      <c r="GO505">
        <v>3</v>
      </c>
      <c r="GP505">
        <v>2314</v>
      </c>
      <c r="GQ505">
        <v>1</v>
      </c>
      <c r="GR505">
        <v>27</v>
      </c>
      <c r="GS505">
        <v>5633.9</v>
      </c>
      <c r="GT505">
        <v>5633.9</v>
      </c>
      <c r="GU505">
        <v>2.68799</v>
      </c>
      <c r="GV505">
        <v>2.20459</v>
      </c>
      <c r="GW505">
        <v>1.39648</v>
      </c>
      <c r="GX505">
        <v>2.34741</v>
      </c>
      <c r="GY505">
        <v>1.49536</v>
      </c>
      <c r="GZ505">
        <v>2.52197</v>
      </c>
      <c r="HA505">
        <v>38.0134</v>
      </c>
      <c r="HB505">
        <v>24.0787</v>
      </c>
      <c r="HC505">
        <v>18</v>
      </c>
      <c r="HD505">
        <v>531.329</v>
      </c>
      <c r="HE505">
        <v>443.047</v>
      </c>
      <c r="HF505">
        <v>25.3576</v>
      </c>
      <c r="HG505">
        <v>27.2924</v>
      </c>
      <c r="HH505">
        <v>30.0001</v>
      </c>
      <c r="HI505">
        <v>27.4303</v>
      </c>
      <c r="HJ505">
        <v>27.4031</v>
      </c>
      <c r="HK505">
        <v>53.8239</v>
      </c>
      <c r="HL505">
        <v>24.5333</v>
      </c>
      <c r="HM505">
        <v>99.2591</v>
      </c>
      <c r="HN505">
        <v>25.3634</v>
      </c>
      <c r="HO505">
        <v>1356.83</v>
      </c>
      <c r="HP505">
        <v>23.4794</v>
      </c>
      <c r="HQ505">
        <v>101.008</v>
      </c>
      <c r="HR505">
        <v>100.894</v>
      </c>
    </row>
    <row r="506" spans="1:226">
      <c r="A506">
        <v>490</v>
      </c>
      <c r="B506">
        <v>1678819817.5</v>
      </c>
      <c r="C506">
        <v>9498.400000095367</v>
      </c>
      <c r="D506" t="s">
        <v>1342</v>
      </c>
      <c r="E506" t="s">
        <v>1343</v>
      </c>
      <c r="F506">
        <v>5</v>
      </c>
      <c r="G506" t="s">
        <v>1181</v>
      </c>
      <c r="H506" t="s">
        <v>354</v>
      </c>
      <c r="I506">
        <v>1678819810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1374.028942070877</v>
      </c>
      <c r="AK506">
        <v>1350.738121212121</v>
      </c>
      <c r="AL506">
        <v>3.299413227835317</v>
      </c>
      <c r="AM506">
        <v>64.4803993804981</v>
      </c>
      <c r="AN506">
        <f>(AP506 - AO506 + BO506*1E3/(8.314*(BQ506+273.15)) * AR506/BN506 * AQ506) * BN506/(100*BB506) * 1000/(1000 - AP506)</f>
        <v>0</v>
      </c>
      <c r="AO506">
        <v>23.51427674306581</v>
      </c>
      <c r="AP506">
        <v>23.94269939393938</v>
      </c>
      <c r="AQ506">
        <v>0.0001620035131780495</v>
      </c>
      <c r="AR506">
        <v>112.5684512557322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3.21</v>
      </c>
      <c r="BC506">
        <v>0.5</v>
      </c>
      <c r="BD506" t="s">
        <v>355</v>
      </c>
      <c r="BE506">
        <v>2</v>
      </c>
      <c r="BF506" t="b">
        <v>1</v>
      </c>
      <c r="BG506">
        <v>1678819810</v>
      </c>
      <c r="BH506">
        <v>1295.540370370371</v>
      </c>
      <c r="BI506">
        <v>1327.313703703703</v>
      </c>
      <c r="BJ506">
        <v>23.92992962962963</v>
      </c>
      <c r="BK506">
        <v>23.5113962962963</v>
      </c>
      <c r="BL506">
        <v>1301.754074074074</v>
      </c>
      <c r="BM506">
        <v>24.05841111111111</v>
      </c>
      <c r="BN506">
        <v>500.0836296296297</v>
      </c>
      <c r="BO506">
        <v>90.91353333333335</v>
      </c>
      <c r="BP506">
        <v>0.1000236333333333</v>
      </c>
      <c r="BQ506">
        <v>27.1007</v>
      </c>
      <c r="BR506">
        <v>27.49756296296296</v>
      </c>
      <c r="BS506">
        <v>999.9000000000001</v>
      </c>
      <c r="BT506">
        <v>0</v>
      </c>
      <c r="BU506">
        <v>0</v>
      </c>
      <c r="BV506">
        <v>9999.002592592593</v>
      </c>
      <c r="BW506">
        <v>0</v>
      </c>
      <c r="BX506">
        <v>6.96974</v>
      </c>
      <c r="BY506">
        <v>-31.77383333333333</v>
      </c>
      <c r="BZ506">
        <v>1327.301851851852</v>
      </c>
      <c r="CA506">
        <v>1359.271851851851</v>
      </c>
      <c r="CB506">
        <v>0.4185285555555556</v>
      </c>
      <c r="CC506">
        <v>1327.313703703703</v>
      </c>
      <c r="CD506">
        <v>23.5113962962963</v>
      </c>
      <c r="CE506">
        <v>2.175553703703704</v>
      </c>
      <c r="CF506">
        <v>2.137503333333333</v>
      </c>
      <c r="CG506">
        <v>18.78341851851852</v>
      </c>
      <c r="CH506">
        <v>18.50144814814815</v>
      </c>
      <c r="CI506">
        <v>2000.015185185185</v>
      </c>
      <c r="CJ506">
        <v>0.9799934444444444</v>
      </c>
      <c r="CK506">
        <v>0.02000651851851851</v>
      </c>
      <c r="CL506">
        <v>0</v>
      </c>
      <c r="CM506">
        <v>2.338503703703704</v>
      </c>
      <c r="CN506">
        <v>0</v>
      </c>
      <c r="CO506">
        <v>6177.225185185186</v>
      </c>
      <c r="CP506">
        <v>16749.54444444444</v>
      </c>
      <c r="CQ506">
        <v>37.187</v>
      </c>
      <c r="CR506">
        <v>38.19633333333333</v>
      </c>
      <c r="CS506">
        <v>37.375</v>
      </c>
      <c r="CT506">
        <v>37.27985185185185</v>
      </c>
      <c r="CU506">
        <v>36.562</v>
      </c>
      <c r="CV506">
        <v>1960.004444444445</v>
      </c>
      <c r="CW506">
        <v>40.01074074074074</v>
      </c>
      <c r="CX506">
        <v>0</v>
      </c>
      <c r="CY506">
        <v>1678819822.5</v>
      </c>
      <c r="CZ506">
        <v>0</v>
      </c>
      <c r="DA506">
        <v>0</v>
      </c>
      <c r="DB506" t="s">
        <v>356</v>
      </c>
      <c r="DC506">
        <v>1678481775.6</v>
      </c>
      <c r="DD506">
        <v>1678481780.6</v>
      </c>
      <c r="DE506">
        <v>0</v>
      </c>
      <c r="DF506">
        <v>1.339</v>
      </c>
      <c r="DG506">
        <v>0.082</v>
      </c>
      <c r="DH506">
        <v>-1.99</v>
      </c>
      <c r="DI506">
        <v>-0.032</v>
      </c>
      <c r="DJ506">
        <v>420</v>
      </c>
      <c r="DK506">
        <v>29</v>
      </c>
      <c r="DL506">
        <v>0.33</v>
      </c>
      <c r="DM506">
        <v>0.22</v>
      </c>
      <c r="DN506">
        <v>-31.859905</v>
      </c>
      <c r="DO506">
        <v>2.843522701688605</v>
      </c>
      <c r="DP506">
        <v>0.406889198646265</v>
      </c>
      <c r="DQ506">
        <v>0</v>
      </c>
      <c r="DR506">
        <v>0.4306799999999999</v>
      </c>
      <c r="DS506">
        <v>-0.15215808630394</v>
      </c>
      <c r="DT506">
        <v>0.02523444582609255</v>
      </c>
      <c r="DU506">
        <v>0</v>
      </c>
      <c r="DV506">
        <v>0</v>
      </c>
      <c r="DW506">
        <v>2</v>
      </c>
      <c r="DX506" t="s">
        <v>365</v>
      </c>
      <c r="DY506">
        <v>2.9822</v>
      </c>
      <c r="DZ506">
        <v>2.7155</v>
      </c>
      <c r="EA506">
        <v>0.206926</v>
      </c>
      <c r="EB506">
        <v>0.20742</v>
      </c>
      <c r="EC506">
        <v>0.107781</v>
      </c>
      <c r="ED506">
        <v>0.104252</v>
      </c>
      <c r="EE506">
        <v>25197.3</v>
      </c>
      <c r="EF506">
        <v>25265.8</v>
      </c>
      <c r="EG506">
        <v>29533.1</v>
      </c>
      <c r="EH506">
        <v>29484.3</v>
      </c>
      <c r="EI506">
        <v>34913</v>
      </c>
      <c r="EJ506">
        <v>35094.9</v>
      </c>
      <c r="EK506">
        <v>41608.6</v>
      </c>
      <c r="EL506">
        <v>42006.4</v>
      </c>
      <c r="EM506">
        <v>1.96382</v>
      </c>
      <c r="EN506">
        <v>1.8955</v>
      </c>
      <c r="EO506">
        <v>0.0992492</v>
      </c>
      <c r="EP506">
        <v>0</v>
      </c>
      <c r="EQ506">
        <v>25.8622</v>
      </c>
      <c r="ER506">
        <v>999.9</v>
      </c>
      <c r="ES506">
        <v>51.4</v>
      </c>
      <c r="ET506">
        <v>32.9</v>
      </c>
      <c r="EU506">
        <v>28.4</v>
      </c>
      <c r="EV506">
        <v>63.1256</v>
      </c>
      <c r="EW506">
        <v>32.2196</v>
      </c>
      <c r="EX506">
        <v>1</v>
      </c>
      <c r="EY506">
        <v>-0.0144538</v>
      </c>
      <c r="EZ506">
        <v>0.154104</v>
      </c>
      <c r="FA506">
        <v>20.3412</v>
      </c>
      <c r="FB506">
        <v>5.21714</v>
      </c>
      <c r="FC506">
        <v>12.0099</v>
      </c>
      <c r="FD506">
        <v>4.9893</v>
      </c>
      <c r="FE506">
        <v>3.28865</v>
      </c>
      <c r="FF506">
        <v>9999</v>
      </c>
      <c r="FG506">
        <v>9999</v>
      </c>
      <c r="FH506">
        <v>9999</v>
      </c>
      <c r="FI506">
        <v>999.9</v>
      </c>
      <c r="FJ506">
        <v>1.86753</v>
      </c>
      <c r="FK506">
        <v>1.86661</v>
      </c>
      <c r="FL506">
        <v>1.86602</v>
      </c>
      <c r="FM506">
        <v>1.866</v>
      </c>
      <c r="FN506">
        <v>1.86783</v>
      </c>
      <c r="FO506">
        <v>1.87027</v>
      </c>
      <c r="FP506">
        <v>1.8689</v>
      </c>
      <c r="FQ506">
        <v>1.8704</v>
      </c>
      <c r="FR506">
        <v>0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-6.29</v>
      </c>
      <c r="GF506">
        <v>-0.1283</v>
      </c>
      <c r="GG506">
        <v>-2.056217051124162</v>
      </c>
      <c r="GH506">
        <v>-0.003737517340571005</v>
      </c>
      <c r="GI506">
        <v>5.982085394622747E-07</v>
      </c>
      <c r="GJ506">
        <v>-1.391655459703326E-10</v>
      </c>
      <c r="GK506">
        <v>-0.1764639834609928</v>
      </c>
      <c r="GL506">
        <v>-0.02035982196881906</v>
      </c>
      <c r="GM506">
        <v>0.001568582532168705</v>
      </c>
      <c r="GN506">
        <v>-2.657820970413759E-05</v>
      </c>
      <c r="GO506">
        <v>3</v>
      </c>
      <c r="GP506">
        <v>2314</v>
      </c>
      <c r="GQ506">
        <v>1</v>
      </c>
      <c r="GR506">
        <v>27</v>
      </c>
      <c r="GS506">
        <v>5634</v>
      </c>
      <c r="GT506">
        <v>5633.9</v>
      </c>
      <c r="GU506">
        <v>2.71729</v>
      </c>
      <c r="GV506">
        <v>2.20947</v>
      </c>
      <c r="GW506">
        <v>1.39771</v>
      </c>
      <c r="GX506">
        <v>2.34497</v>
      </c>
      <c r="GY506">
        <v>1.49536</v>
      </c>
      <c r="GZ506">
        <v>2.45728</v>
      </c>
      <c r="HA506">
        <v>38.0134</v>
      </c>
      <c r="HB506">
        <v>24.07</v>
      </c>
      <c r="HC506">
        <v>18</v>
      </c>
      <c r="HD506">
        <v>531.525</v>
      </c>
      <c r="HE506">
        <v>443.049</v>
      </c>
      <c r="HF506">
        <v>25.3454</v>
      </c>
      <c r="HG506">
        <v>27.2848</v>
      </c>
      <c r="HH506">
        <v>29.9995</v>
      </c>
      <c r="HI506">
        <v>27.4223</v>
      </c>
      <c r="HJ506">
        <v>27.3954</v>
      </c>
      <c r="HK506">
        <v>54.4049</v>
      </c>
      <c r="HL506">
        <v>24.5333</v>
      </c>
      <c r="HM506">
        <v>99.2591</v>
      </c>
      <c r="HN506">
        <v>25.3618</v>
      </c>
      <c r="HO506">
        <v>1370.42</v>
      </c>
      <c r="HP506">
        <v>23.4794</v>
      </c>
      <c r="HQ506">
        <v>101.006</v>
      </c>
      <c r="HR506">
        <v>100.894</v>
      </c>
    </row>
    <row r="507" spans="1:226">
      <c r="A507">
        <v>491</v>
      </c>
      <c r="B507">
        <v>1678819822.5</v>
      </c>
      <c r="C507">
        <v>9503.400000095367</v>
      </c>
      <c r="D507" t="s">
        <v>1344</v>
      </c>
      <c r="E507" t="s">
        <v>1345</v>
      </c>
      <c r="F507">
        <v>5</v>
      </c>
      <c r="G507" t="s">
        <v>1181</v>
      </c>
      <c r="H507" t="s">
        <v>354</v>
      </c>
      <c r="I507">
        <v>1678819814.714286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1391.153047021473</v>
      </c>
      <c r="AK507">
        <v>1367.528787878787</v>
      </c>
      <c r="AL507">
        <v>3.366482306349705</v>
      </c>
      <c r="AM507">
        <v>64.4803993804981</v>
      </c>
      <c r="AN507">
        <f>(AP507 - AO507 + BO507*1E3/(8.314*(BQ507+273.15)) * AR507/BN507 * AQ507) * BN507/(100*BB507) * 1000/(1000 - AP507)</f>
        <v>0</v>
      </c>
      <c r="AO507">
        <v>23.51398931052145</v>
      </c>
      <c r="AP507">
        <v>23.94985696969696</v>
      </c>
      <c r="AQ507">
        <v>6.268321362776941E-05</v>
      </c>
      <c r="AR507">
        <v>112.5684512557322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3.21</v>
      </c>
      <c r="BC507">
        <v>0.5</v>
      </c>
      <c r="BD507" t="s">
        <v>355</v>
      </c>
      <c r="BE507">
        <v>2</v>
      </c>
      <c r="BF507" t="b">
        <v>1</v>
      </c>
      <c r="BG507">
        <v>1678819814.714286</v>
      </c>
      <c r="BH507">
        <v>1311.003214285714</v>
      </c>
      <c r="BI507">
        <v>1342.645714285714</v>
      </c>
      <c r="BJ507">
        <v>23.94025357142857</v>
      </c>
      <c r="BK507">
        <v>23.51394285714286</v>
      </c>
      <c r="BL507">
        <v>1317.261428571428</v>
      </c>
      <c r="BM507">
        <v>24.06863928571429</v>
      </c>
      <c r="BN507">
        <v>500.0736071428572</v>
      </c>
      <c r="BO507">
        <v>90.91436785714286</v>
      </c>
      <c r="BP507">
        <v>0.09996760714285714</v>
      </c>
      <c r="BQ507">
        <v>27.09608928571428</v>
      </c>
      <c r="BR507">
        <v>27.48815714285715</v>
      </c>
      <c r="BS507">
        <v>999.9000000000002</v>
      </c>
      <c r="BT507">
        <v>0</v>
      </c>
      <c r="BU507">
        <v>0</v>
      </c>
      <c r="BV507">
        <v>10005.78107142857</v>
      </c>
      <c r="BW507">
        <v>0</v>
      </c>
      <c r="BX507">
        <v>6.96974</v>
      </c>
      <c r="BY507">
        <v>-31.64308928571428</v>
      </c>
      <c r="BZ507">
        <v>1343.158571428571</v>
      </c>
      <c r="CA507">
        <v>1374.976785714286</v>
      </c>
      <c r="CB507">
        <v>0.4263062142857142</v>
      </c>
      <c r="CC507">
        <v>1342.645714285714</v>
      </c>
      <c r="CD507">
        <v>23.51394285714286</v>
      </c>
      <c r="CE507">
        <v>2.176512142857143</v>
      </c>
      <c r="CF507">
        <v>2.137755</v>
      </c>
      <c r="CG507">
        <v>18.79047142857143</v>
      </c>
      <c r="CH507">
        <v>18.503325</v>
      </c>
      <c r="CI507">
        <v>2000.025357142857</v>
      </c>
      <c r="CJ507">
        <v>0.9799934642857142</v>
      </c>
      <c r="CK507">
        <v>0.0200065</v>
      </c>
      <c r="CL507">
        <v>0</v>
      </c>
      <c r="CM507">
        <v>2.312132142857143</v>
      </c>
      <c r="CN507">
        <v>0</v>
      </c>
      <c r="CO507">
        <v>6174.398928571428</v>
      </c>
      <c r="CP507">
        <v>16749.62857142857</v>
      </c>
      <c r="CQ507">
        <v>37.187</v>
      </c>
      <c r="CR507">
        <v>38.1915</v>
      </c>
      <c r="CS507">
        <v>37.3615</v>
      </c>
      <c r="CT507">
        <v>37.2655</v>
      </c>
      <c r="CU507">
        <v>36.55314285714286</v>
      </c>
      <c r="CV507">
        <v>1960.014642857142</v>
      </c>
      <c r="CW507">
        <v>40.01071428571429</v>
      </c>
      <c r="CX507">
        <v>0</v>
      </c>
      <c r="CY507">
        <v>1678819827.9</v>
      </c>
      <c r="CZ507">
        <v>0</v>
      </c>
      <c r="DA507">
        <v>0</v>
      </c>
      <c r="DB507" t="s">
        <v>356</v>
      </c>
      <c r="DC507">
        <v>1678481775.6</v>
      </c>
      <c r="DD507">
        <v>1678481780.6</v>
      </c>
      <c r="DE507">
        <v>0</v>
      </c>
      <c r="DF507">
        <v>1.339</v>
      </c>
      <c r="DG507">
        <v>0.082</v>
      </c>
      <c r="DH507">
        <v>-1.99</v>
      </c>
      <c r="DI507">
        <v>-0.032</v>
      </c>
      <c r="DJ507">
        <v>420</v>
      </c>
      <c r="DK507">
        <v>29</v>
      </c>
      <c r="DL507">
        <v>0.33</v>
      </c>
      <c r="DM507">
        <v>0.22</v>
      </c>
      <c r="DN507">
        <v>-31.78052</v>
      </c>
      <c r="DO507">
        <v>2.274213883677243</v>
      </c>
      <c r="DP507">
        <v>0.4264393093981836</v>
      </c>
      <c r="DQ507">
        <v>0</v>
      </c>
      <c r="DR507">
        <v>0.4221486500000001</v>
      </c>
      <c r="DS507">
        <v>0.0944070393996244</v>
      </c>
      <c r="DT507">
        <v>0.009204805238433891</v>
      </c>
      <c r="DU507">
        <v>1</v>
      </c>
      <c r="DV507">
        <v>1</v>
      </c>
      <c r="DW507">
        <v>2</v>
      </c>
      <c r="DX507" t="s">
        <v>357</v>
      </c>
      <c r="DY507">
        <v>2.98217</v>
      </c>
      <c r="DZ507">
        <v>2.71568</v>
      </c>
      <c r="EA507">
        <v>0.208505</v>
      </c>
      <c r="EB507">
        <v>0.209043</v>
      </c>
      <c r="EC507">
        <v>0.107803</v>
      </c>
      <c r="ED507">
        <v>0.104249</v>
      </c>
      <c r="EE507">
        <v>25147.4</v>
      </c>
      <c r="EF507">
        <v>25214.1</v>
      </c>
      <c r="EG507">
        <v>29533.4</v>
      </c>
      <c r="EH507">
        <v>29484.4</v>
      </c>
      <c r="EI507">
        <v>34912.5</v>
      </c>
      <c r="EJ507">
        <v>35095.2</v>
      </c>
      <c r="EK507">
        <v>41609</v>
      </c>
      <c r="EL507">
        <v>42006.6</v>
      </c>
      <c r="EM507">
        <v>1.96385</v>
      </c>
      <c r="EN507">
        <v>1.89545</v>
      </c>
      <c r="EO507">
        <v>0.0983328</v>
      </c>
      <c r="EP507">
        <v>0</v>
      </c>
      <c r="EQ507">
        <v>25.8598</v>
      </c>
      <c r="ER507">
        <v>999.9</v>
      </c>
      <c r="ES507">
        <v>51.4</v>
      </c>
      <c r="ET507">
        <v>32.9</v>
      </c>
      <c r="EU507">
        <v>28.4034</v>
      </c>
      <c r="EV507">
        <v>62.8356</v>
      </c>
      <c r="EW507">
        <v>32.5921</v>
      </c>
      <c r="EX507">
        <v>1</v>
      </c>
      <c r="EY507">
        <v>-0.015592</v>
      </c>
      <c r="EZ507">
        <v>0.06660679999999999</v>
      </c>
      <c r="FA507">
        <v>20.3414</v>
      </c>
      <c r="FB507">
        <v>5.21624</v>
      </c>
      <c r="FC507">
        <v>12.0099</v>
      </c>
      <c r="FD507">
        <v>4.98895</v>
      </c>
      <c r="FE507">
        <v>3.2885</v>
      </c>
      <c r="FF507">
        <v>9999</v>
      </c>
      <c r="FG507">
        <v>9999</v>
      </c>
      <c r="FH507">
        <v>9999</v>
      </c>
      <c r="FI507">
        <v>999.9</v>
      </c>
      <c r="FJ507">
        <v>1.86752</v>
      </c>
      <c r="FK507">
        <v>1.86661</v>
      </c>
      <c r="FL507">
        <v>1.86601</v>
      </c>
      <c r="FM507">
        <v>1.866</v>
      </c>
      <c r="FN507">
        <v>1.86783</v>
      </c>
      <c r="FO507">
        <v>1.87027</v>
      </c>
      <c r="FP507">
        <v>1.8689</v>
      </c>
      <c r="FQ507">
        <v>1.87038</v>
      </c>
      <c r="FR507">
        <v>0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-6.34</v>
      </c>
      <c r="GF507">
        <v>-0.1283</v>
      </c>
      <c r="GG507">
        <v>-2.056217051124162</v>
      </c>
      <c r="GH507">
        <v>-0.003737517340571005</v>
      </c>
      <c r="GI507">
        <v>5.982085394622747E-07</v>
      </c>
      <c r="GJ507">
        <v>-1.391655459703326E-10</v>
      </c>
      <c r="GK507">
        <v>-0.1764639834609928</v>
      </c>
      <c r="GL507">
        <v>-0.02035982196881906</v>
      </c>
      <c r="GM507">
        <v>0.001568582532168705</v>
      </c>
      <c r="GN507">
        <v>-2.657820970413759E-05</v>
      </c>
      <c r="GO507">
        <v>3</v>
      </c>
      <c r="GP507">
        <v>2314</v>
      </c>
      <c r="GQ507">
        <v>1</v>
      </c>
      <c r="GR507">
        <v>27</v>
      </c>
      <c r="GS507">
        <v>5634.1</v>
      </c>
      <c r="GT507">
        <v>5634</v>
      </c>
      <c r="GU507">
        <v>2.7417</v>
      </c>
      <c r="GV507">
        <v>2.20215</v>
      </c>
      <c r="GW507">
        <v>1.39648</v>
      </c>
      <c r="GX507">
        <v>2.34863</v>
      </c>
      <c r="GY507">
        <v>1.49536</v>
      </c>
      <c r="GZ507">
        <v>2.55737</v>
      </c>
      <c r="HA507">
        <v>37.9891</v>
      </c>
      <c r="HB507">
        <v>24.07</v>
      </c>
      <c r="HC507">
        <v>18</v>
      </c>
      <c r="HD507">
        <v>531.479</v>
      </c>
      <c r="HE507">
        <v>442.957</v>
      </c>
      <c r="HF507">
        <v>25.3523</v>
      </c>
      <c r="HG507">
        <v>27.2779</v>
      </c>
      <c r="HH507">
        <v>29.9992</v>
      </c>
      <c r="HI507">
        <v>27.4153</v>
      </c>
      <c r="HJ507">
        <v>27.3876</v>
      </c>
      <c r="HK507">
        <v>54.8926</v>
      </c>
      <c r="HL507">
        <v>24.5333</v>
      </c>
      <c r="HM507">
        <v>99.2591</v>
      </c>
      <c r="HN507">
        <v>25.3693</v>
      </c>
      <c r="HO507">
        <v>1390.48</v>
      </c>
      <c r="HP507">
        <v>23.4794</v>
      </c>
      <c r="HQ507">
        <v>101.007</v>
      </c>
      <c r="HR507">
        <v>100.895</v>
      </c>
    </row>
    <row r="508" spans="1:226">
      <c r="A508">
        <v>492</v>
      </c>
      <c r="B508">
        <v>1678819827.5</v>
      </c>
      <c r="C508">
        <v>9508.400000095367</v>
      </c>
      <c r="D508" t="s">
        <v>1346</v>
      </c>
      <c r="E508" t="s">
        <v>1347</v>
      </c>
      <c r="F508">
        <v>5</v>
      </c>
      <c r="G508" t="s">
        <v>1181</v>
      </c>
      <c r="H508" t="s">
        <v>354</v>
      </c>
      <c r="I508">
        <v>1678819820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1408.718914382459</v>
      </c>
      <c r="AK508">
        <v>1384.578727272727</v>
      </c>
      <c r="AL508">
        <v>3.427320237370377</v>
      </c>
      <c r="AM508">
        <v>64.4803993804981</v>
      </c>
      <c r="AN508">
        <f>(AP508 - AO508 + BO508*1E3/(8.314*(BQ508+273.15)) * AR508/BN508 * AQ508) * BN508/(100*BB508) * 1000/(1000 - AP508)</f>
        <v>0</v>
      </c>
      <c r="AO508">
        <v>23.51154665939858</v>
      </c>
      <c r="AP508">
        <v>23.95942969696968</v>
      </c>
      <c r="AQ508">
        <v>0.0001319190578561112</v>
      </c>
      <c r="AR508">
        <v>112.5684512557322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3.21</v>
      </c>
      <c r="BC508">
        <v>0.5</v>
      </c>
      <c r="BD508" t="s">
        <v>355</v>
      </c>
      <c r="BE508">
        <v>2</v>
      </c>
      <c r="BF508" t="b">
        <v>1</v>
      </c>
      <c r="BG508">
        <v>1678819820</v>
      </c>
      <c r="BH508">
        <v>1328.28962962963</v>
      </c>
      <c r="BI508">
        <v>1360.10037037037</v>
      </c>
      <c r="BJ508">
        <v>23.94836666666667</v>
      </c>
      <c r="BK508">
        <v>23.51358148148148</v>
      </c>
      <c r="BL508">
        <v>1334.598518518518</v>
      </c>
      <c r="BM508">
        <v>24.07668148148148</v>
      </c>
      <c r="BN508">
        <v>500.0830370370371</v>
      </c>
      <c r="BO508">
        <v>90.91406296296297</v>
      </c>
      <c r="BP508">
        <v>0.1000435037037037</v>
      </c>
      <c r="BQ508">
        <v>27.09098518518519</v>
      </c>
      <c r="BR508">
        <v>27.47861481481481</v>
      </c>
      <c r="BS508">
        <v>999.9000000000001</v>
      </c>
      <c r="BT508">
        <v>0</v>
      </c>
      <c r="BU508">
        <v>0</v>
      </c>
      <c r="BV508">
        <v>10001.64777777778</v>
      </c>
      <c r="BW508">
        <v>0</v>
      </c>
      <c r="BX508">
        <v>6.96974</v>
      </c>
      <c r="BY508">
        <v>-31.81194814814814</v>
      </c>
      <c r="BZ508">
        <v>1360.88037037037</v>
      </c>
      <c r="CA508">
        <v>1392.851481481481</v>
      </c>
      <c r="CB508">
        <v>0.4347794444444444</v>
      </c>
      <c r="CC508">
        <v>1360.10037037037</v>
      </c>
      <c r="CD508">
        <v>23.51358148148148</v>
      </c>
      <c r="CE508">
        <v>2.177242222222222</v>
      </c>
      <c r="CF508">
        <v>2.137714814814815</v>
      </c>
      <c r="CG508">
        <v>18.79584814814815</v>
      </c>
      <c r="CH508">
        <v>18.50301481481482</v>
      </c>
      <c r="CI508">
        <v>2000.012222222222</v>
      </c>
      <c r="CJ508">
        <v>0.9799951111111112</v>
      </c>
      <c r="CK508">
        <v>0.02000479259259259</v>
      </c>
      <c r="CL508">
        <v>0</v>
      </c>
      <c r="CM508">
        <v>2.249796296296297</v>
      </c>
      <c r="CN508">
        <v>0</v>
      </c>
      <c r="CO508">
        <v>6171.237777777778</v>
      </c>
      <c r="CP508">
        <v>16749.53333333333</v>
      </c>
      <c r="CQ508">
        <v>37.187</v>
      </c>
      <c r="CR508">
        <v>38.187</v>
      </c>
      <c r="CS508">
        <v>37.34466666666667</v>
      </c>
      <c r="CT508">
        <v>37.25</v>
      </c>
      <c r="CU508">
        <v>36.54362962962963</v>
      </c>
      <c r="CV508">
        <v>1960.005185185185</v>
      </c>
      <c r="CW508">
        <v>40.00703703703704</v>
      </c>
      <c r="CX508">
        <v>0</v>
      </c>
      <c r="CY508">
        <v>1678819832.7</v>
      </c>
      <c r="CZ508">
        <v>0</v>
      </c>
      <c r="DA508">
        <v>0</v>
      </c>
      <c r="DB508" t="s">
        <v>356</v>
      </c>
      <c r="DC508">
        <v>1678481775.6</v>
      </c>
      <c r="DD508">
        <v>1678481780.6</v>
      </c>
      <c r="DE508">
        <v>0</v>
      </c>
      <c r="DF508">
        <v>1.339</v>
      </c>
      <c r="DG508">
        <v>0.082</v>
      </c>
      <c r="DH508">
        <v>-1.99</v>
      </c>
      <c r="DI508">
        <v>-0.032</v>
      </c>
      <c r="DJ508">
        <v>420</v>
      </c>
      <c r="DK508">
        <v>29</v>
      </c>
      <c r="DL508">
        <v>0.33</v>
      </c>
      <c r="DM508">
        <v>0.22</v>
      </c>
      <c r="DN508">
        <v>-31.81669756097562</v>
      </c>
      <c r="DO508">
        <v>-1.519818815330943</v>
      </c>
      <c r="DP508">
        <v>0.4543300468354098</v>
      </c>
      <c r="DQ508">
        <v>0</v>
      </c>
      <c r="DR508">
        <v>0.4294698536585366</v>
      </c>
      <c r="DS508">
        <v>0.09302445993031438</v>
      </c>
      <c r="DT508">
        <v>0.009243005665619914</v>
      </c>
      <c r="DU508">
        <v>1</v>
      </c>
      <c r="DV508">
        <v>1</v>
      </c>
      <c r="DW508">
        <v>2</v>
      </c>
      <c r="DX508" t="s">
        <v>357</v>
      </c>
      <c r="DY508">
        <v>2.98234</v>
      </c>
      <c r="DZ508">
        <v>2.71549</v>
      </c>
      <c r="EA508">
        <v>0.210095</v>
      </c>
      <c r="EB508">
        <v>0.210604</v>
      </c>
      <c r="EC508">
        <v>0.107827</v>
      </c>
      <c r="ED508">
        <v>0.104241</v>
      </c>
      <c r="EE508">
        <v>25096.8</v>
      </c>
      <c r="EF508">
        <v>25164.8</v>
      </c>
      <c r="EG508">
        <v>29533.3</v>
      </c>
      <c r="EH508">
        <v>29484.8</v>
      </c>
      <c r="EI508">
        <v>34911.6</v>
      </c>
      <c r="EJ508">
        <v>35096</v>
      </c>
      <c r="EK508">
        <v>41609.1</v>
      </c>
      <c r="EL508">
        <v>42007</v>
      </c>
      <c r="EM508">
        <v>1.96405</v>
      </c>
      <c r="EN508">
        <v>1.89578</v>
      </c>
      <c r="EO508">
        <v>0.0986457</v>
      </c>
      <c r="EP508">
        <v>0</v>
      </c>
      <c r="EQ508">
        <v>25.8573</v>
      </c>
      <c r="ER508">
        <v>999.9</v>
      </c>
      <c r="ES508">
        <v>51.4</v>
      </c>
      <c r="ET508">
        <v>32.9</v>
      </c>
      <c r="EU508">
        <v>28.4031</v>
      </c>
      <c r="EV508">
        <v>62.9956</v>
      </c>
      <c r="EW508">
        <v>31.867</v>
      </c>
      <c r="EX508">
        <v>1</v>
      </c>
      <c r="EY508">
        <v>-0.0164304</v>
      </c>
      <c r="EZ508">
        <v>-0.0123938</v>
      </c>
      <c r="FA508">
        <v>20.3413</v>
      </c>
      <c r="FB508">
        <v>5.21669</v>
      </c>
      <c r="FC508">
        <v>12.0099</v>
      </c>
      <c r="FD508">
        <v>4.98875</v>
      </c>
      <c r="FE508">
        <v>3.2885</v>
      </c>
      <c r="FF508">
        <v>9999</v>
      </c>
      <c r="FG508">
        <v>9999</v>
      </c>
      <c r="FH508">
        <v>9999</v>
      </c>
      <c r="FI508">
        <v>999.9</v>
      </c>
      <c r="FJ508">
        <v>1.86753</v>
      </c>
      <c r="FK508">
        <v>1.86661</v>
      </c>
      <c r="FL508">
        <v>1.86602</v>
      </c>
      <c r="FM508">
        <v>1.86599</v>
      </c>
      <c r="FN508">
        <v>1.86783</v>
      </c>
      <c r="FO508">
        <v>1.87027</v>
      </c>
      <c r="FP508">
        <v>1.8689</v>
      </c>
      <c r="FQ508">
        <v>1.8704</v>
      </c>
      <c r="FR508">
        <v>0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-6.38</v>
      </c>
      <c r="GF508">
        <v>-0.1282</v>
      </c>
      <c r="GG508">
        <v>-2.056217051124162</v>
      </c>
      <c r="GH508">
        <v>-0.003737517340571005</v>
      </c>
      <c r="GI508">
        <v>5.982085394622747E-07</v>
      </c>
      <c r="GJ508">
        <v>-1.391655459703326E-10</v>
      </c>
      <c r="GK508">
        <v>-0.1764639834609928</v>
      </c>
      <c r="GL508">
        <v>-0.02035982196881906</v>
      </c>
      <c r="GM508">
        <v>0.001568582532168705</v>
      </c>
      <c r="GN508">
        <v>-2.657820970413759E-05</v>
      </c>
      <c r="GO508">
        <v>3</v>
      </c>
      <c r="GP508">
        <v>2314</v>
      </c>
      <c r="GQ508">
        <v>1</v>
      </c>
      <c r="GR508">
        <v>27</v>
      </c>
      <c r="GS508">
        <v>5634.2</v>
      </c>
      <c r="GT508">
        <v>5634.1</v>
      </c>
      <c r="GU508">
        <v>2.76855</v>
      </c>
      <c r="GV508">
        <v>2.19727</v>
      </c>
      <c r="GW508">
        <v>1.39648</v>
      </c>
      <c r="GX508">
        <v>2.34619</v>
      </c>
      <c r="GY508">
        <v>1.49536</v>
      </c>
      <c r="GZ508">
        <v>2.50854</v>
      </c>
      <c r="HA508">
        <v>38.0134</v>
      </c>
      <c r="HB508">
        <v>24.07</v>
      </c>
      <c r="HC508">
        <v>18</v>
      </c>
      <c r="HD508">
        <v>531.544</v>
      </c>
      <c r="HE508">
        <v>443.098</v>
      </c>
      <c r="HF508">
        <v>25.3724</v>
      </c>
      <c r="HG508">
        <v>27.2703</v>
      </c>
      <c r="HH508">
        <v>29.9992</v>
      </c>
      <c r="HI508">
        <v>27.4078</v>
      </c>
      <c r="HJ508">
        <v>27.3801</v>
      </c>
      <c r="HK508">
        <v>55.4564</v>
      </c>
      <c r="HL508">
        <v>24.5333</v>
      </c>
      <c r="HM508">
        <v>99.2591</v>
      </c>
      <c r="HN508">
        <v>25.3883</v>
      </c>
      <c r="HO508">
        <v>1403.85</v>
      </c>
      <c r="HP508">
        <v>23.4794</v>
      </c>
      <c r="HQ508">
        <v>101.007</v>
      </c>
      <c r="HR508">
        <v>100.896</v>
      </c>
    </row>
    <row r="509" spans="1:226">
      <c r="A509">
        <v>493</v>
      </c>
      <c r="B509">
        <v>1678819832.5</v>
      </c>
      <c r="C509">
        <v>9513.400000095367</v>
      </c>
      <c r="D509" t="s">
        <v>1348</v>
      </c>
      <c r="E509" t="s">
        <v>1349</v>
      </c>
      <c r="F509">
        <v>5</v>
      </c>
      <c r="G509" t="s">
        <v>1181</v>
      </c>
      <c r="H509" t="s">
        <v>354</v>
      </c>
      <c r="I509">
        <v>1678819824.714286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1425.492286539111</v>
      </c>
      <c r="AK509">
        <v>1401.629272727273</v>
      </c>
      <c r="AL509">
        <v>3.405036122134461</v>
      </c>
      <c r="AM509">
        <v>64.4803993804981</v>
      </c>
      <c r="AN509">
        <f>(AP509 - AO509 + BO509*1E3/(8.314*(BQ509+273.15)) * AR509/BN509 * AQ509) * BN509/(100*BB509) * 1000/(1000 - AP509)</f>
        <v>0</v>
      </c>
      <c r="AO509">
        <v>23.51155737755705</v>
      </c>
      <c r="AP509">
        <v>23.96208909090909</v>
      </c>
      <c r="AQ509">
        <v>5.770131670531529E-05</v>
      </c>
      <c r="AR509">
        <v>112.5684512557322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3.21</v>
      </c>
      <c r="BC509">
        <v>0.5</v>
      </c>
      <c r="BD509" t="s">
        <v>355</v>
      </c>
      <c r="BE509">
        <v>2</v>
      </c>
      <c r="BF509" t="b">
        <v>1</v>
      </c>
      <c r="BG509">
        <v>1678819824.714286</v>
      </c>
      <c r="BH509">
        <v>1343.8275</v>
      </c>
      <c r="BI509">
        <v>1375.893214285714</v>
      </c>
      <c r="BJ509">
        <v>23.95463214285715</v>
      </c>
      <c r="BK509">
        <v>23.51271071428571</v>
      </c>
      <c r="BL509">
        <v>1350.181785714286</v>
      </c>
      <c r="BM509">
        <v>24.08289642857142</v>
      </c>
      <c r="BN509">
        <v>500.0668214285714</v>
      </c>
      <c r="BO509">
        <v>90.91370357142856</v>
      </c>
      <c r="BP509">
        <v>0.09997513571428571</v>
      </c>
      <c r="BQ509">
        <v>27.08755714285714</v>
      </c>
      <c r="BR509">
        <v>27.47499285714286</v>
      </c>
      <c r="BS509">
        <v>999.9000000000002</v>
      </c>
      <c r="BT509">
        <v>0</v>
      </c>
      <c r="BU509">
        <v>0</v>
      </c>
      <c r="BV509">
        <v>10004.24321428571</v>
      </c>
      <c r="BW509">
        <v>0</v>
      </c>
      <c r="BX509">
        <v>6.96974</v>
      </c>
      <c r="BY509">
        <v>-32.06642142857144</v>
      </c>
      <c r="BZ509">
        <v>1376.808928571428</v>
      </c>
      <c r="CA509">
        <v>1409.022857142857</v>
      </c>
      <c r="CB509">
        <v>0.4419151428571428</v>
      </c>
      <c r="CC509">
        <v>1375.893214285714</v>
      </c>
      <c r="CD509">
        <v>23.51271071428571</v>
      </c>
      <c r="CE509">
        <v>2.177803928571429</v>
      </c>
      <c r="CF509">
        <v>2.1376275</v>
      </c>
      <c r="CG509">
        <v>18.79996071428571</v>
      </c>
      <c r="CH509">
        <v>18.50235357142857</v>
      </c>
      <c r="CI509">
        <v>2000.0325</v>
      </c>
      <c r="CJ509">
        <v>0.9799952500000002</v>
      </c>
      <c r="CK509">
        <v>0.02000463571428571</v>
      </c>
      <c r="CL509">
        <v>0</v>
      </c>
      <c r="CM509">
        <v>2.268532142857143</v>
      </c>
      <c r="CN509">
        <v>0</v>
      </c>
      <c r="CO509">
        <v>6168.506428571427</v>
      </c>
      <c r="CP509">
        <v>16749.71071428572</v>
      </c>
      <c r="CQ509">
        <v>37.17814285714285</v>
      </c>
      <c r="CR509">
        <v>38.187</v>
      </c>
      <c r="CS509">
        <v>37.3255</v>
      </c>
      <c r="CT509">
        <v>37.25</v>
      </c>
      <c r="CU509">
        <v>36.52657142857142</v>
      </c>
      <c r="CV509">
        <v>1960.025357142857</v>
      </c>
      <c r="CW509">
        <v>40.00714285714286</v>
      </c>
      <c r="CX509">
        <v>0</v>
      </c>
      <c r="CY509">
        <v>1678819837.5</v>
      </c>
      <c r="CZ509">
        <v>0</v>
      </c>
      <c r="DA509">
        <v>0</v>
      </c>
      <c r="DB509" t="s">
        <v>356</v>
      </c>
      <c r="DC509">
        <v>1678481775.6</v>
      </c>
      <c r="DD509">
        <v>1678481780.6</v>
      </c>
      <c r="DE509">
        <v>0</v>
      </c>
      <c r="DF509">
        <v>1.339</v>
      </c>
      <c r="DG509">
        <v>0.082</v>
      </c>
      <c r="DH509">
        <v>-1.99</v>
      </c>
      <c r="DI509">
        <v>-0.032</v>
      </c>
      <c r="DJ509">
        <v>420</v>
      </c>
      <c r="DK509">
        <v>29</v>
      </c>
      <c r="DL509">
        <v>0.33</v>
      </c>
      <c r="DM509">
        <v>0.22</v>
      </c>
      <c r="DN509">
        <v>-31.87167</v>
      </c>
      <c r="DO509">
        <v>-3.750207129455853</v>
      </c>
      <c r="DP509">
        <v>0.4401717001352995</v>
      </c>
      <c r="DQ509">
        <v>0</v>
      </c>
      <c r="DR509">
        <v>0.438132475</v>
      </c>
      <c r="DS509">
        <v>0.09387357973733584</v>
      </c>
      <c r="DT509">
        <v>0.009145488942608538</v>
      </c>
      <c r="DU509">
        <v>1</v>
      </c>
      <c r="DV509">
        <v>1</v>
      </c>
      <c r="DW509">
        <v>2</v>
      </c>
      <c r="DX509" t="s">
        <v>357</v>
      </c>
      <c r="DY509">
        <v>2.98237</v>
      </c>
      <c r="DZ509">
        <v>2.71572</v>
      </c>
      <c r="EA509">
        <v>0.211681</v>
      </c>
      <c r="EB509">
        <v>0.212145</v>
      </c>
      <c r="EC509">
        <v>0.10784</v>
      </c>
      <c r="ED509">
        <v>0.104245</v>
      </c>
      <c r="EE509">
        <v>25046.7</v>
      </c>
      <c r="EF509">
        <v>25115.7</v>
      </c>
      <c r="EG509">
        <v>29533.6</v>
      </c>
      <c r="EH509">
        <v>29484.9</v>
      </c>
      <c r="EI509">
        <v>34911.1</v>
      </c>
      <c r="EJ509">
        <v>35096.2</v>
      </c>
      <c r="EK509">
        <v>41609.1</v>
      </c>
      <c r="EL509">
        <v>42007.5</v>
      </c>
      <c r="EM509">
        <v>1.96415</v>
      </c>
      <c r="EN509">
        <v>1.89605</v>
      </c>
      <c r="EO509">
        <v>0.0993907</v>
      </c>
      <c r="EP509">
        <v>0</v>
      </c>
      <c r="EQ509">
        <v>25.8543</v>
      </c>
      <c r="ER509">
        <v>999.9</v>
      </c>
      <c r="ES509">
        <v>51.4</v>
      </c>
      <c r="ET509">
        <v>32.9</v>
      </c>
      <c r="EU509">
        <v>28.4036</v>
      </c>
      <c r="EV509">
        <v>62.7056</v>
      </c>
      <c r="EW509">
        <v>32.3638</v>
      </c>
      <c r="EX509">
        <v>1</v>
      </c>
      <c r="EY509">
        <v>-0.0168318</v>
      </c>
      <c r="EZ509">
        <v>-0.0565632</v>
      </c>
      <c r="FA509">
        <v>20.3414</v>
      </c>
      <c r="FB509">
        <v>5.21699</v>
      </c>
      <c r="FC509">
        <v>12.0099</v>
      </c>
      <c r="FD509">
        <v>4.9889</v>
      </c>
      <c r="FE509">
        <v>3.2885</v>
      </c>
      <c r="FF509">
        <v>9999</v>
      </c>
      <c r="FG509">
        <v>9999</v>
      </c>
      <c r="FH509">
        <v>9999</v>
      </c>
      <c r="FI509">
        <v>999.9</v>
      </c>
      <c r="FJ509">
        <v>1.86752</v>
      </c>
      <c r="FK509">
        <v>1.86661</v>
      </c>
      <c r="FL509">
        <v>1.86601</v>
      </c>
      <c r="FM509">
        <v>1.86599</v>
      </c>
      <c r="FN509">
        <v>1.86783</v>
      </c>
      <c r="FO509">
        <v>1.87027</v>
      </c>
      <c r="FP509">
        <v>1.8689</v>
      </c>
      <c r="FQ509">
        <v>1.87038</v>
      </c>
      <c r="FR509">
        <v>0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-6.43</v>
      </c>
      <c r="GF509">
        <v>-0.1282</v>
      </c>
      <c r="GG509">
        <v>-2.056217051124162</v>
      </c>
      <c r="GH509">
        <v>-0.003737517340571005</v>
      </c>
      <c r="GI509">
        <v>5.982085394622747E-07</v>
      </c>
      <c r="GJ509">
        <v>-1.391655459703326E-10</v>
      </c>
      <c r="GK509">
        <v>-0.1764639834609928</v>
      </c>
      <c r="GL509">
        <v>-0.02035982196881906</v>
      </c>
      <c r="GM509">
        <v>0.001568582532168705</v>
      </c>
      <c r="GN509">
        <v>-2.657820970413759E-05</v>
      </c>
      <c r="GO509">
        <v>3</v>
      </c>
      <c r="GP509">
        <v>2314</v>
      </c>
      <c r="GQ509">
        <v>1</v>
      </c>
      <c r="GR509">
        <v>27</v>
      </c>
      <c r="GS509">
        <v>5634.3</v>
      </c>
      <c r="GT509">
        <v>5634.2</v>
      </c>
      <c r="GU509">
        <v>2.79541</v>
      </c>
      <c r="GV509">
        <v>2.20459</v>
      </c>
      <c r="GW509">
        <v>1.39771</v>
      </c>
      <c r="GX509">
        <v>2.34619</v>
      </c>
      <c r="GY509">
        <v>1.49536</v>
      </c>
      <c r="GZ509">
        <v>2.4707</v>
      </c>
      <c r="HA509">
        <v>38.0134</v>
      </c>
      <c r="HB509">
        <v>24.07</v>
      </c>
      <c r="HC509">
        <v>18</v>
      </c>
      <c r="HD509">
        <v>531.546</v>
      </c>
      <c r="HE509">
        <v>443.21</v>
      </c>
      <c r="HF509">
        <v>25.3961</v>
      </c>
      <c r="HG509">
        <v>27.2638</v>
      </c>
      <c r="HH509">
        <v>29.9995</v>
      </c>
      <c r="HI509">
        <v>27.4005</v>
      </c>
      <c r="HJ509">
        <v>27.3728</v>
      </c>
      <c r="HK509">
        <v>55.9551</v>
      </c>
      <c r="HL509">
        <v>24.5333</v>
      </c>
      <c r="HM509">
        <v>99.2591</v>
      </c>
      <c r="HN509">
        <v>25.4086</v>
      </c>
      <c r="HO509">
        <v>1423.94</v>
      </c>
      <c r="HP509">
        <v>23.4794</v>
      </c>
      <c r="HQ509">
        <v>101.008</v>
      </c>
      <c r="HR509">
        <v>100.897</v>
      </c>
    </row>
    <row r="510" spans="1:226">
      <c r="A510">
        <v>494</v>
      </c>
      <c r="B510">
        <v>1678819837.5</v>
      </c>
      <c r="C510">
        <v>9518.400000095367</v>
      </c>
      <c r="D510" t="s">
        <v>1350</v>
      </c>
      <c r="E510" t="s">
        <v>1351</v>
      </c>
      <c r="F510">
        <v>5</v>
      </c>
      <c r="G510" t="s">
        <v>1181</v>
      </c>
      <c r="H510" t="s">
        <v>354</v>
      </c>
      <c r="I510">
        <v>1678819830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1442.785050134199</v>
      </c>
      <c r="AK510">
        <v>1418.65</v>
      </c>
      <c r="AL510">
        <v>3.413145147900013</v>
      </c>
      <c r="AM510">
        <v>64.4803993804981</v>
      </c>
      <c r="AN510">
        <f>(AP510 - AO510 + BO510*1E3/(8.314*(BQ510+273.15)) * AR510/BN510 * AQ510) * BN510/(100*BB510) * 1000/(1000 - AP510)</f>
        <v>0</v>
      </c>
      <c r="AO510">
        <v>23.51059548094955</v>
      </c>
      <c r="AP510">
        <v>23.9647503030303</v>
      </c>
      <c r="AQ510">
        <v>5.145987797455064E-05</v>
      </c>
      <c r="AR510">
        <v>112.5684512557322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3.21</v>
      </c>
      <c r="BC510">
        <v>0.5</v>
      </c>
      <c r="BD510" t="s">
        <v>355</v>
      </c>
      <c r="BE510">
        <v>2</v>
      </c>
      <c r="BF510" t="b">
        <v>1</v>
      </c>
      <c r="BG510">
        <v>1678819830</v>
      </c>
      <c r="BH510">
        <v>1361.365925925926</v>
      </c>
      <c r="BI510">
        <v>1393.648148148148</v>
      </c>
      <c r="BJ510">
        <v>23.96006666666667</v>
      </c>
      <c r="BK510">
        <v>23.51134074074074</v>
      </c>
      <c r="BL510">
        <v>1367.771851851852</v>
      </c>
      <c r="BM510">
        <v>24.08828888888889</v>
      </c>
      <c r="BN510">
        <v>500.0739629629629</v>
      </c>
      <c r="BO510">
        <v>90.91344444444445</v>
      </c>
      <c r="BP510">
        <v>0.09998617777777775</v>
      </c>
      <c r="BQ510">
        <v>27.08634444444444</v>
      </c>
      <c r="BR510">
        <v>27.47344814814815</v>
      </c>
      <c r="BS510">
        <v>999.9000000000001</v>
      </c>
      <c r="BT510">
        <v>0</v>
      </c>
      <c r="BU510">
        <v>0</v>
      </c>
      <c r="BV510">
        <v>9998.447407407406</v>
      </c>
      <c r="BW510">
        <v>0</v>
      </c>
      <c r="BX510">
        <v>6.96974</v>
      </c>
      <c r="BY510">
        <v>-32.28196296296296</v>
      </c>
      <c r="BZ510">
        <v>1394.785555555556</v>
      </c>
      <c r="CA510">
        <v>1427.202592592593</v>
      </c>
      <c r="CB510">
        <v>0.4487162222222221</v>
      </c>
      <c r="CC510">
        <v>1393.648148148148</v>
      </c>
      <c r="CD510">
        <v>23.51134074074074</v>
      </c>
      <c r="CE510">
        <v>2.178292962962963</v>
      </c>
      <c r="CF510">
        <v>2.137497777777778</v>
      </c>
      <c r="CG510">
        <v>18.80354814814815</v>
      </c>
      <c r="CH510">
        <v>18.50139259259259</v>
      </c>
      <c r="CI510">
        <v>2000.015185185185</v>
      </c>
      <c r="CJ510">
        <v>0.9799965185185185</v>
      </c>
      <c r="CK510">
        <v>0.02000334074074073</v>
      </c>
      <c r="CL510">
        <v>0</v>
      </c>
      <c r="CM510">
        <v>2.291366666666666</v>
      </c>
      <c r="CN510">
        <v>0</v>
      </c>
      <c r="CO510">
        <v>6165.434444444444</v>
      </c>
      <c r="CP510">
        <v>16749.57777777778</v>
      </c>
      <c r="CQ510">
        <v>37.17092592592593</v>
      </c>
      <c r="CR510">
        <v>38.187</v>
      </c>
      <c r="CS510">
        <v>37.31666666666667</v>
      </c>
      <c r="CT510">
        <v>37.25</v>
      </c>
      <c r="CU510">
        <v>36.51377777777778</v>
      </c>
      <c r="CV510">
        <v>1960.011481481482</v>
      </c>
      <c r="CW510">
        <v>40.0037037037037</v>
      </c>
      <c r="CX510">
        <v>0</v>
      </c>
      <c r="CY510">
        <v>1678819842.9</v>
      </c>
      <c r="CZ510">
        <v>0</v>
      </c>
      <c r="DA510">
        <v>0</v>
      </c>
      <c r="DB510" t="s">
        <v>356</v>
      </c>
      <c r="DC510">
        <v>1678481775.6</v>
      </c>
      <c r="DD510">
        <v>1678481780.6</v>
      </c>
      <c r="DE510">
        <v>0</v>
      </c>
      <c r="DF510">
        <v>1.339</v>
      </c>
      <c r="DG510">
        <v>0.082</v>
      </c>
      <c r="DH510">
        <v>-1.99</v>
      </c>
      <c r="DI510">
        <v>-0.032</v>
      </c>
      <c r="DJ510">
        <v>420</v>
      </c>
      <c r="DK510">
        <v>29</v>
      </c>
      <c r="DL510">
        <v>0.33</v>
      </c>
      <c r="DM510">
        <v>0.22</v>
      </c>
      <c r="DN510">
        <v>-32.10727073170732</v>
      </c>
      <c r="DO510">
        <v>-2.264778397212573</v>
      </c>
      <c r="DP510">
        <v>0.3183281182218816</v>
      </c>
      <c r="DQ510">
        <v>0</v>
      </c>
      <c r="DR510">
        <v>0.4436855609756097</v>
      </c>
      <c r="DS510">
        <v>0.07964017421602951</v>
      </c>
      <c r="DT510">
        <v>0.008129927648100881</v>
      </c>
      <c r="DU510">
        <v>1</v>
      </c>
      <c r="DV510">
        <v>1</v>
      </c>
      <c r="DW510">
        <v>2</v>
      </c>
      <c r="DX510" t="s">
        <v>357</v>
      </c>
      <c r="DY510">
        <v>2.98225</v>
      </c>
      <c r="DZ510">
        <v>2.7156</v>
      </c>
      <c r="EA510">
        <v>0.213252</v>
      </c>
      <c r="EB510">
        <v>0.213711</v>
      </c>
      <c r="EC510">
        <v>0.107849</v>
      </c>
      <c r="ED510">
        <v>0.104245</v>
      </c>
      <c r="EE510">
        <v>24996.6</v>
      </c>
      <c r="EF510">
        <v>25066.3</v>
      </c>
      <c r="EG510">
        <v>29533.3</v>
      </c>
      <c r="EH510">
        <v>29485.4</v>
      </c>
      <c r="EI510">
        <v>34910.5</v>
      </c>
      <c r="EJ510">
        <v>35097</v>
      </c>
      <c r="EK510">
        <v>41608.7</v>
      </c>
      <c r="EL510">
        <v>42008.4</v>
      </c>
      <c r="EM510">
        <v>1.96417</v>
      </c>
      <c r="EN510">
        <v>1.8962</v>
      </c>
      <c r="EO510">
        <v>0.09915980000000001</v>
      </c>
      <c r="EP510">
        <v>0</v>
      </c>
      <c r="EQ510">
        <v>25.8514</v>
      </c>
      <c r="ER510">
        <v>999.9</v>
      </c>
      <c r="ES510">
        <v>51.4</v>
      </c>
      <c r="ET510">
        <v>32.9</v>
      </c>
      <c r="EU510">
        <v>28.4036</v>
      </c>
      <c r="EV510">
        <v>62.9256</v>
      </c>
      <c r="EW510">
        <v>32.0913</v>
      </c>
      <c r="EX510">
        <v>1</v>
      </c>
      <c r="EY510">
        <v>-0.0175534</v>
      </c>
      <c r="EZ510">
        <v>-0.0467538</v>
      </c>
      <c r="FA510">
        <v>20.3413</v>
      </c>
      <c r="FB510">
        <v>5.21789</v>
      </c>
      <c r="FC510">
        <v>12.0099</v>
      </c>
      <c r="FD510">
        <v>4.989</v>
      </c>
      <c r="FE510">
        <v>3.28865</v>
      </c>
      <c r="FF510">
        <v>9999</v>
      </c>
      <c r="FG510">
        <v>9999</v>
      </c>
      <c r="FH510">
        <v>9999</v>
      </c>
      <c r="FI510">
        <v>999.9</v>
      </c>
      <c r="FJ510">
        <v>1.86753</v>
      </c>
      <c r="FK510">
        <v>1.86661</v>
      </c>
      <c r="FL510">
        <v>1.86602</v>
      </c>
      <c r="FM510">
        <v>1.86599</v>
      </c>
      <c r="FN510">
        <v>1.86783</v>
      </c>
      <c r="FO510">
        <v>1.87027</v>
      </c>
      <c r="FP510">
        <v>1.8689</v>
      </c>
      <c r="FQ510">
        <v>1.87036</v>
      </c>
      <c r="FR510">
        <v>0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-6.48</v>
      </c>
      <c r="GF510">
        <v>-0.1281</v>
      </c>
      <c r="GG510">
        <v>-2.056217051124162</v>
      </c>
      <c r="GH510">
        <v>-0.003737517340571005</v>
      </c>
      <c r="GI510">
        <v>5.982085394622747E-07</v>
      </c>
      <c r="GJ510">
        <v>-1.391655459703326E-10</v>
      </c>
      <c r="GK510">
        <v>-0.1764639834609928</v>
      </c>
      <c r="GL510">
        <v>-0.02035982196881906</v>
      </c>
      <c r="GM510">
        <v>0.001568582532168705</v>
      </c>
      <c r="GN510">
        <v>-2.657820970413759E-05</v>
      </c>
      <c r="GO510">
        <v>3</v>
      </c>
      <c r="GP510">
        <v>2314</v>
      </c>
      <c r="GQ510">
        <v>1</v>
      </c>
      <c r="GR510">
        <v>27</v>
      </c>
      <c r="GS510">
        <v>5634.4</v>
      </c>
      <c r="GT510">
        <v>5634.3</v>
      </c>
      <c r="GU510">
        <v>2.82227</v>
      </c>
      <c r="GV510">
        <v>2.19604</v>
      </c>
      <c r="GW510">
        <v>1.39648</v>
      </c>
      <c r="GX510">
        <v>2.34619</v>
      </c>
      <c r="GY510">
        <v>1.49536</v>
      </c>
      <c r="GZ510">
        <v>2.50366</v>
      </c>
      <c r="HA510">
        <v>37.9891</v>
      </c>
      <c r="HB510">
        <v>24.07</v>
      </c>
      <c r="HC510">
        <v>18</v>
      </c>
      <c r="HD510">
        <v>531.4880000000001</v>
      </c>
      <c r="HE510">
        <v>443.239</v>
      </c>
      <c r="HF510">
        <v>25.4202</v>
      </c>
      <c r="HG510">
        <v>27.256</v>
      </c>
      <c r="HH510">
        <v>29.9995</v>
      </c>
      <c r="HI510">
        <v>27.3922</v>
      </c>
      <c r="HJ510">
        <v>27.3646</v>
      </c>
      <c r="HK510">
        <v>56.5227</v>
      </c>
      <c r="HL510">
        <v>24.5333</v>
      </c>
      <c r="HM510">
        <v>99.2591</v>
      </c>
      <c r="HN510">
        <v>25.4235</v>
      </c>
      <c r="HO510">
        <v>1437.32</v>
      </c>
      <c r="HP510">
        <v>23.4793</v>
      </c>
      <c r="HQ510">
        <v>101.007</v>
      </c>
      <c r="HR510">
        <v>100.899</v>
      </c>
    </row>
    <row r="511" spans="1:226">
      <c r="A511">
        <v>495</v>
      </c>
      <c r="B511">
        <v>1678819842.5</v>
      </c>
      <c r="C511">
        <v>9523.400000095367</v>
      </c>
      <c r="D511" t="s">
        <v>1352</v>
      </c>
      <c r="E511" t="s">
        <v>1353</v>
      </c>
      <c r="F511">
        <v>5</v>
      </c>
      <c r="G511" t="s">
        <v>1181</v>
      </c>
      <c r="H511" t="s">
        <v>354</v>
      </c>
      <c r="I511">
        <v>1678819834.714286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1460.077942493004</v>
      </c>
      <c r="AK511">
        <v>1435.686909090909</v>
      </c>
      <c r="AL511">
        <v>3.399182815175672</v>
      </c>
      <c r="AM511">
        <v>64.4803993804981</v>
      </c>
      <c r="AN511">
        <f>(AP511 - AO511 + BO511*1E3/(8.314*(BQ511+273.15)) * AR511/BN511 * AQ511) * BN511/(100*BB511) * 1000/(1000 - AP511)</f>
        <v>0</v>
      </c>
      <c r="AO511">
        <v>23.50789199791853</v>
      </c>
      <c r="AP511">
        <v>23.96471999999999</v>
      </c>
      <c r="AQ511">
        <v>-1.491070391496833E-05</v>
      </c>
      <c r="AR511">
        <v>112.5684512557322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3.21</v>
      </c>
      <c r="BC511">
        <v>0.5</v>
      </c>
      <c r="BD511" t="s">
        <v>355</v>
      </c>
      <c r="BE511">
        <v>2</v>
      </c>
      <c r="BF511" t="b">
        <v>1</v>
      </c>
      <c r="BG511">
        <v>1678819834.714286</v>
      </c>
      <c r="BH511">
        <v>1377.063571428571</v>
      </c>
      <c r="BI511">
        <v>1409.433214285714</v>
      </c>
      <c r="BJ511">
        <v>23.96292857142857</v>
      </c>
      <c r="BK511">
        <v>23.51019285714286</v>
      </c>
      <c r="BL511">
        <v>1383.515357142858</v>
      </c>
      <c r="BM511">
        <v>24.09111785714286</v>
      </c>
      <c r="BN511">
        <v>500.0655357142858</v>
      </c>
      <c r="BO511">
        <v>90.91381428571428</v>
      </c>
      <c r="BP511">
        <v>0.09995062857142857</v>
      </c>
      <c r="BQ511">
        <v>27.08598214285714</v>
      </c>
      <c r="BR511">
        <v>27.47520357142857</v>
      </c>
      <c r="BS511">
        <v>999.9000000000002</v>
      </c>
      <c r="BT511">
        <v>0</v>
      </c>
      <c r="BU511">
        <v>0</v>
      </c>
      <c r="BV511">
        <v>9999.64107142857</v>
      </c>
      <c r="BW511">
        <v>0</v>
      </c>
      <c r="BX511">
        <v>6.96974</v>
      </c>
      <c r="BY511">
        <v>-32.36814285714286</v>
      </c>
      <c r="BZ511">
        <v>1410.873214285714</v>
      </c>
      <c r="CA511">
        <v>1443.365714285714</v>
      </c>
      <c r="CB511">
        <v>0.45272525</v>
      </c>
      <c r="CC511">
        <v>1409.433214285714</v>
      </c>
      <c r="CD511">
        <v>23.51019285714286</v>
      </c>
      <c r="CE511">
        <v>2.178562142857143</v>
      </c>
      <c r="CF511">
        <v>2.1374025</v>
      </c>
      <c r="CG511">
        <v>18.805525</v>
      </c>
      <c r="CH511">
        <v>18.50068928571428</v>
      </c>
      <c r="CI511">
        <v>2000.024642857143</v>
      </c>
      <c r="CJ511">
        <v>0.9799963928571428</v>
      </c>
      <c r="CK511">
        <v>0.02000345</v>
      </c>
      <c r="CL511">
        <v>0</v>
      </c>
      <c r="CM511">
        <v>2.335671428571428</v>
      </c>
      <c r="CN511">
        <v>0</v>
      </c>
      <c r="CO511">
        <v>6162.714285714287</v>
      </c>
      <c r="CP511">
        <v>16749.65</v>
      </c>
      <c r="CQ511">
        <v>37.16042857142857</v>
      </c>
      <c r="CR511">
        <v>38.187</v>
      </c>
      <c r="CS511">
        <v>37.312</v>
      </c>
      <c r="CT511">
        <v>37.25</v>
      </c>
      <c r="CU511">
        <v>36.50221428571429</v>
      </c>
      <c r="CV511">
        <v>1960.020357142857</v>
      </c>
      <c r="CW511">
        <v>40.00428571428571</v>
      </c>
      <c r="CX511">
        <v>0</v>
      </c>
      <c r="CY511">
        <v>1678819847.7</v>
      </c>
      <c r="CZ511">
        <v>0</v>
      </c>
      <c r="DA511">
        <v>0</v>
      </c>
      <c r="DB511" t="s">
        <v>356</v>
      </c>
      <c r="DC511">
        <v>1678481775.6</v>
      </c>
      <c r="DD511">
        <v>1678481780.6</v>
      </c>
      <c r="DE511">
        <v>0</v>
      </c>
      <c r="DF511">
        <v>1.339</v>
      </c>
      <c r="DG511">
        <v>0.082</v>
      </c>
      <c r="DH511">
        <v>-1.99</v>
      </c>
      <c r="DI511">
        <v>-0.032</v>
      </c>
      <c r="DJ511">
        <v>420</v>
      </c>
      <c r="DK511">
        <v>29</v>
      </c>
      <c r="DL511">
        <v>0.33</v>
      </c>
      <c r="DM511">
        <v>0.22</v>
      </c>
      <c r="DN511">
        <v>-32.34034390243902</v>
      </c>
      <c r="DO511">
        <v>-1.180722648083575</v>
      </c>
      <c r="DP511">
        <v>0.1942331991023972</v>
      </c>
      <c r="DQ511">
        <v>0</v>
      </c>
      <c r="DR511">
        <v>0.4495661707317072</v>
      </c>
      <c r="DS511">
        <v>0.05571993031358832</v>
      </c>
      <c r="DT511">
        <v>0.005764976584482466</v>
      </c>
      <c r="DU511">
        <v>1</v>
      </c>
      <c r="DV511">
        <v>1</v>
      </c>
      <c r="DW511">
        <v>2</v>
      </c>
      <c r="DX511" t="s">
        <v>357</v>
      </c>
      <c r="DY511">
        <v>2.98246</v>
      </c>
      <c r="DZ511">
        <v>2.71551</v>
      </c>
      <c r="EA511">
        <v>0.214815</v>
      </c>
      <c r="EB511">
        <v>0.215267</v>
      </c>
      <c r="EC511">
        <v>0.107851</v>
      </c>
      <c r="ED511">
        <v>0.104239</v>
      </c>
      <c r="EE511">
        <v>24948.2</v>
      </c>
      <c r="EF511">
        <v>25016.8</v>
      </c>
      <c r="EG511">
        <v>29534.7</v>
      </c>
      <c r="EH511">
        <v>29485.4</v>
      </c>
      <c r="EI511">
        <v>34912.4</v>
      </c>
      <c r="EJ511">
        <v>35097.2</v>
      </c>
      <c r="EK511">
        <v>41611.1</v>
      </c>
      <c r="EL511">
        <v>42008.3</v>
      </c>
      <c r="EM511">
        <v>1.96425</v>
      </c>
      <c r="EN511">
        <v>1.89627</v>
      </c>
      <c r="EO511">
        <v>0.0993721</v>
      </c>
      <c r="EP511">
        <v>0</v>
      </c>
      <c r="EQ511">
        <v>25.8488</v>
      </c>
      <c r="ER511">
        <v>999.9</v>
      </c>
      <c r="ES511">
        <v>51.4</v>
      </c>
      <c r="ET511">
        <v>32.9</v>
      </c>
      <c r="EU511">
        <v>28.4028</v>
      </c>
      <c r="EV511">
        <v>62.8156</v>
      </c>
      <c r="EW511">
        <v>31.9191</v>
      </c>
      <c r="EX511">
        <v>1</v>
      </c>
      <c r="EY511">
        <v>-0.018125</v>
      </c>
      <c r="EZ511">
        <v>-0.0744798</v>
      </c>
      <c r="FA511">
        <v>20.3414</v>
      </c>
      <c r="FB511">
        <v>5.21774</v>
      </c>
      <c r="FC511">
        <v>12.0099</v>
      </c>
      <c r="FD511">
        <v>4.98915</v>
      </c>
      <c r="FE511">
        <v>3.28865</v>
      </c>
      <c r="FF511">
        <v>9999</v>
      </c>
      <c r="FG511">
        <v>9999</v>
      </c>
      <c r="FH511">
        <v>9999</v>
      </c>
      <c r="FI511">
        <v>999.9</v>
      </c>
      <c r="FJ511">
        <v>1.86753</v>
      </c>
      <c r="FK511">
        <v>1.86661</v>
      </c>
      <c r="FL511">
        <v>1.86602</v>
      </c>
      <c r="FM511">
        <v>1.86599</v>
      </c>
      <c r="FN511">
        <v>1.86783</v>
      </c>
      <c r="FO511">
        <v>1.87027</v>
      </c>
      <c r="FP511">
        <v>1.86891</v>
      </c>
      <c r="FQ511">
        <v>1.87038</v>
      </c>
      <c r="FR511">
        <v>0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-6.52</v>
      </c>
      <c r="GF511">
        <v>-0.1282</v>
      </c>
      <c r="GG511">
        <v>-2.056217051124162</v>
      </c>
      <c r="GH511">
        <v>-0.003737517340571005</v>
      </c>
      <c r="GI511">
        <v>5.982085394622747E-07</v>
      </c>
      <c r="GJ511">
        <v>-1.391655459703326E-10</v>
      </c>
      <c r="GK511">
        <v>-0.1764639834609928</v>
      </c>
      <c r="GL511">
        <v>-0.02035982196881906</v>
      </c>
      <c r="GM511">
        <v>0.001568582532168705</v>
      </c>
      <c r="GN511">
        <v>-2.657820970413759E-05</v>
      </c>
      <c r="GO511">
        <v>3</v>
      </c>
      <c r="GP511">
        <v>2314</v>
      </c>
      <c r="GQ511">
        <v>1</v>
      </c>
      <c r="GR511">
        <v>27</v>
      </c>
      <c r="GS511">
        <v>5634.4</v>
      </c>
      <c r="GT511">
        <v>5634.4</v>
      </c>
      <c r="GU511">
        <v>2.84912</v>
      </c>
      <c r="GV511">
        <v>2.20703</v>
      </c>
      <c r="GW511">
        <v>1.39648</v>
      </c>
      <c r="GX511">
        <v>2.34619</v>
      </c>
      <c r="GY511">
        <v>1.49536</v>
      </c>
      <c r="GZ511">
        <v>2.40479</v>
      </c>
      <c r="HA511">
        <v>37.9891</v>
      </c>
      <c r="HB511">
        <v>24.0612</v>
      </c>
      <c r="HC511">
        <v>18</v>
      </c>
      <c r="HD511">
        <v>531.474</v>
      </c>
      <c r="HE511">
        <v>443.231</v>
      </c>
      <c r="HF511">
        <v>25.438</v>
      </c>
      <c r="HG511">
        <v>27.2496</v>
      </c>
      <c r="HH511">
        <v>29.9995</v>
      </c>
      <c r="HI511">
        <v>27.3852</v>
      </c>
      <c r="HJ511">
        <v>27.3576</v>
      </c>
      <c r="HK511">
        <v>57.0039</v>
      </c>
      <c r="HL511">
        <v>24.5333</v>
      </c>
      <c r="HM511">
        <v>99.2591</v>
      </c>
      <c r="HN511">
        <v>25.4433</v>
      </c>
      <c r="HO511">
        <v>1457.35</v>
      </c>
      <c r="HP511">
        <v>23.4792</v>
      </c>
      <c r="HQ511">
        <v>101.012</v>
      </c>
      <c r="HR511">
        <v>100.899</v>
      </c>
    </row>
    <row r="512" spans="1:226">
      <c r="A512">
        <v>496</v>
      </c>
      <c r="B512">
        <v>1678819847.5</v>
      </c>
      <c r="C512">
        <v>9528.400000095367</v>
      </c>
      <c r="D512" t="s">
        <v>1354</v>
      </c>
      <c r="E512" t="s">
        <v>1355</v>
      </c>
      <c r="F512">
        <v>5</v>
      </c>
      <c r="G512" t="s">
        <v>1181</v>
      </c>
      <c r="H512" t="s">
        <v>354</v>
      </c>
      <c r="I512">
        <v>1678819840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1477.020818984776</v>
      </c>
      <c r="AK512">
        <v>1452.751636363636</v>
      </c>
      <c r="AL512">
        <v>3.413047597483969</v>
      </c>
      <c r="AM512">
        <v>64.4803993804981</v>
      </c>
      <c r="AN512">
        <f>(AP512 - AO512 + BO512*1E3/(8.314*(BQ512+273.15)) * AR512/BN512 * AQ512) * BN512/(100*BB512) * 1000/(1000 - AP512)</f>
        <v>0</v>
      </c>
      <c r="AO512">
        <v>23.50513905096423</v>
      </c>
      <c r="AP512">
        <v>23.96532787878787</v>
      </c>
      <c r="AQ512">
        <v>2.461350076000263E-06</v>
      </c>
      <c r="AR512">
        <v>112.5684512557322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3.21</v>
      </c>
      <c r="BC512">
        <v>0.5</v>
      </c>
      <c r="BD512" t="s">
        <v>355</v>
      </c>
      <c r="BE512">
        <v>2</v>
      </c>
      <c r="BF512" t="b">
        <v>1</v>
      </c>
      <c r="BG512">
        <v>1678819840</v>
      </c>
      <c r="BH512">
        <v>1394.634074074074</v>
      </c>
      <c r="BI512">
        <v>1427.164074074074</v>
      </c>
      <c r="BJ512">
        <v>23.96455185185185</v>
      </c>
      <c r="BK512">
        <v>23.50829259259259</v>
      </c>
      <c r="BL512">
        <v>1401.136296296296</v>
      </c>
      <c r="BM512">
        <v>24.09272962962963</v>
      </c>
      <c r="BN512">
        <v>500.0765925925926</v>
      </c>
      <c r="BO512">
        <v>90.91470740740742</v>
      </c>
      <c r="BP512">
        <v>0.09999536666666664</v>
      </c>
      <c r="BQ512">
        <v>27.08623333333334</v>
      </c>
      <c r="BR512">
        <v>27.47267037037037</v>
      </c>
      <c r="BS512">
        <v>999.9000000000001</v>
      </c>
      <c r="BT512">
        <v>0</v>
      </c>
      <c r="BU512">
        <v>0</v>
      </c>
      <c r="BV512">
        <v>9997.032592592594</v>
      </c>
      <c r="BW512">
        <v>0</v>
      </c>
      <c r="BX512">
        <v>6.968958888888888</v>
      </c>
      <c r="BY512">
        <v>-32.52842592592593</v>
      </c>
      <c r="BZ512">
        <v>1428.877407407407</v>
      </c>
      <c r="CA512">
        <v>1461.52</v>
      </c>
      <c r="CB512">
        <v>0.4562584444444445</v>
      </c>
      <c r="CC512">
        <v>1427.164074074074</v>
      </c>
      <c r="CD512">
        <v>23.50829259259259</v>
      </c>
      <c r="CE512">
        <v>2.178731481481481</v>
      </c>
      <c r="CF512">
        <v>2.13725</v>
      </c>
      <c r="CG512">
        <v>18.80677407407407</v>
      </c>
      <c r="CH512">
        <v>18.49955925925926</v>
      </c>
      <c r="CI512">
        <v>1999.992592592592</v>
      </c>
      <c r="CJ512">
        <v>0.9799962962962964</v>
      </c>
      <c r="CK512">
        <v>0.02000357777777777</v>
      </c>
      <c r="CL512">
        <v>0</v>
      </c>
      <c r="CM512">
        <v>2.341251851851851</v>
      </c>
      <c r="CN512">
        <v>0</v>
      </c>
      <c r="CO512">
        <v>6159.509629629629</v>
      </c>
      <c r="CP512">
        <v>16749.38148148148</v>
      </c>
      <c r="CQ512">
        <v>37.14796296296296</v>
      </c>
      <c r="CR512">
        <v>38.187</v>
      </c>
      <c r="CS512">
        <v>37.312</v>
      </c>
      <c r="CT512">
        <v>37.25</v>
      </c>
      <c r="CU512">
        <v>36.5</v>
      </c>
      <c r="CV512">
        <v>1959.989259259259</v>
      </c>
      <c r="CW512">
        <v>40.00333333333333</v>
      </c>
      <c r="CX512">
        <v>0</v>
      </c>
      <c r="CY512">
        <v>1678819852.5</v>
      </c>
      <c r="CZ512">
        <v>0</v>
      </c>
      <c r="DA512">
        <v>0</v>
      </c>
      <c r="DB512" t="s">
        <v>356</v>
      </c>
      <c r="DC512">
        <v>1678481775.6</v>
      </c>
      <c r="DD512">
        <v>1678481780.6</v>
      </c>
      <c r="DE512">
        <v>0</v>
      </c>
      <c r="DF512">
        <v>1.339</v>
      </c>
      <c r="DG512">
        <v>0.082</v>
      </c>
      <c r="DH512">
        <v>-1.99</v>
      </c>
      <c r="DI512">
        <v>-0.032</v>
      </c>
      <c r="DJ512">
        <v>420</v>
      </c>
      <c r="DK512">
        <v>29</v>
      </c>
      <c r="DL512">
        <v>0.33</v>
      </c>
      <c r="DM512">
        <v>0.22</v>
      </c>
      <c r="DN512">
        <v>-32.40919024390244</v>
      </c>
      <c r="DO512">
        <v>-1.796073867595846</v>
      </c>
      <c r="DP512">
        <v>0.2209844910184248</v>
      </c>
      <c r="DQ512">
        <v>0</v>
      </c>
      <c r="DR512">
        <v>0.4539320243902439</v>
      </c>
      <c r="DS512">
        <v>0.03944251567944291</v>
      </c>
      <c r="DT512">
        <v>0.003919072977045093</v>
      </c>
      <c r="DU512">
        <v>1</v>
      </c>
      <c r="DV512">
        <v>1</v>
      </c>
      <c r="DW512">
        <v>2</v>
      </c>
      <c r="DX512" t="s">
        <v>357</v>
      </c>
      <c r="DY512">
        <v>2.98235</v>
      </c>
      <c r="DZ512">
        <v>2.7158</v>
      </c>
      <c r="EA512">
        <v>0.216368</v>
      </c>
      <c r="EB512">
        <v>0.216779</v>
      </c>
      <c r="EC512">
        <v>0.107856</v>
      </c>
      <c r="ED512">
        <v>0.104234</v>
      </c>
      <c r="EE512">
        <v>24899</v>
      </c>
      <c r="EF512">
        <v>24968.6</v>
      </c>
      <c r="EG512">
        <v>29534.8</v>
      </c>
      <c r="EH512">
        <v>29485.4</v>
      </c>
      <c r="EI512">
        <v>34912.4</v>
      </c>
      <c r="EJ512">
        <v>35097.3</v>
      </c>
      <c r="EK512">
        <v>41611.4</v>
      </c>
      <c r="EL512">
        <v>42008.2</v>
      </c>
      <c r="EM512">
        <v>1.9642</v>
      </c>
      <c r="EN512">
        <v>1.8965</v>
      </c>
      <c r="EO512">
        <v>0.0993758</v>
      </c>
      <c r="EP512">
        <v>0</v>
      </c>
      <c r="EQ512">
        <v>25.8459</v>
      </c>
      <c r="ER512">
        <v>999.9</v>
      </c>
      <c r="ES512">
        <v>51.4</v>
      </c>
      <c r="ET512">
        <v>32.9</v>
      </c>
      <c r="EU512">
        <v>28.4009</v>
      </c>
      <c r="EV512">
        <v>63.0956</v>
      </c>
      <c r="EW512">
        <v>32.1194</v>
      </c>
      <c r="EX512">
        <v>1</v>
      </c>
      <c r="EY512">
        <v>-0.0185671</v>
      </c>
      <c r="EZ512">
        <v>-0.0725109</v>
      </c>
      <c r="FA512">
        <v>20.3413</v>
      </c>
      <c r="FB512">
        <v>5.21789</v>
      </c>
      <c r="FC512">
        <v>12.0099</v>
      </c>
      <c r="FD512">
        <v>4.9893</v>
      </c>
      <c r="FE512">
        <v>3.28865</v>
      </c>
      <c r="FF512">
        <v>9999</v>
      </c>
      <c r="FG512">
        <v>9999</v>
      </c>
      <c r="FH512">
        <v>9999</v>
      </c>
      <c r="FI512">
        <v>999.9</v>
      </c>
      <c r="FJ512">
        <v>1.86754</v>
      </c>
      <c r="FK512">
        <v>1.86661</v>
      </c>
      <c r="FL512">
        <v>1.86603</v>
      </c>
      <c r="FM512">
        <v>1.866</v>
      </c>
      <c r="FN512">
        <v>1.86783</v>
      </c>
      <c r="FO512">
        <v>1.87027</v>
      </c>
      <c r="FP512">
        <v>1.8689</v>
      </c>
      <c r="FQ512">
        <v>1.87041</v>
      </c>
      <c r="FR512">
        <v>0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-6.58</v>
      </c>
      <c r="GF512">
        <v>-0.1282</v>
      </c>
      <c r="GG512">
        <v>-2.056217051124162</v>
      </c>
      <c r="GH512">
        <v>-0.003737517340571005</v>
      </c>
      <c r="GI512">
        <v>5.982085394622747E-07</v>
      </c>
      <c r="GJ512">
        <v>-1.391655459703326E-10</v>
      </c>
      <c r="GK512">
        <v>-0.1764639834609928</v>
      </c>
      <c r="GL512">
        <v>-0.02035982196881906</v>
      </c>
      <c r="GM512">
        <v>0.001568582532168705</v>
      </c>
      <c r="GN512">
        <v>-2.657820970413759E-05</v>
      </c>
      <c r="GO512">
        <v>3</v>
      </c>
      <c r="GP512">
        <v>2314</v>
      </c>
      <c r="GQ512">
        <v>1</v>
      </c>
      <c r="GR512">
        <v>27</v>
      </c>
      <c r="GS512">
        <v>5634.5</v>
      </c>
      <c r="GT512">
        <v>5634.4</v>
      </c>
      <c r="GU512">
        <v>2.87598</v>
      </c>
      <c r="GV512">
        <v>2.20703</v>
      </c>
      <c r="GW512">
        <v>1.39771</v>
      </c>
      <c r="GX512">
        <v>2.34619</v>
      </c>
      <c r="GY512">
        <v>1.49536</v>
      </c>
      <c r="GZ512">
        <v>2.40112</v>
      </c>
      <c r="HA512">
        <v>37.9891</v>
      </c>
      <c r="HB512">
        <v>24.07</v>
      </c>
      <c r="HC512">
        <v>18</v>
      </c>
      <c r="HD512">
        <v>531.373</v>
      </c>
      <c r="HE512">
        <v>443.305</v>
      </c>
      <c r="HF512">
        <v>25.4584</v>
      </c>
      <c r="HG512">
        <v>27.2416</v>
      </c>
      <c r="HH512">
        <v>29.9996</v>
      </c>
      <c r="HI512">
        <v>27.3777</v>
      </c>
      <c r="HJ512">
        <v>27.3494</v>
      </c>
      <c r="HK512">
        <v>57.5684</v>
      </c>
      <c r="HL512">
        <v>24.5333</v>
      </c>
      <c r="HM512">
        <v>99.2591</v>
      </c>
      <c r="HN512">
        <v>25.4601</v>
      </c>
      <c r="HO512">
        <v>1470.75</v>
      </c>
      <c r="HP512">
        <v>23.478</v>
      </c>
      <c r="HQ512">
        <v>101.013</v>
      </c>
      <c r="HR512">
        <v>100.898</v>
      </c>
    </row>
    <row r="513" spans="1:226">
      <c r="A513">
        <v>497</v>
      </c>
      <c r="B513">
        <v>1678819852.5</v>
      </c>
      <c r="C513">
        <v>9533.400000095367</v>
      </c>
      <c r="D513" t="s">
        <v>1356</v>
      </c>
      <c r="E513" t="s">
        <v>1357</v>
      </c>
      <c r="F513">
        <v>5</v>
      </c>
      <c r="G513" t="s">
        <v>1181</v>
      </c>
      <c r="H513" t="s">
        <v>354</v>
      </c>
      <c r="I513">
        <v>1678819844.714286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1494.40758112335</v>
      </c>
      <c r="AK513">
        <v>1469.916121212121</v>
      </c>
      <c r="AL513">
        <v>3.43406988882117</v>
      </c>
      <c r="AM513">
        <v>64.4803993804981</v>
      </c>
      <c r="AN513">
        <f>(AP513 - AO513 + BO513*1E3/(8.314*(BQ513+273.15)) * AR513/BN513 * AQ513) * BN513/(100*BB513) * 1000/(1000 - AP513)</f>
        <v>0</v>
      </c>
      <c r="AO513">
        <v>23.50500899211914</v>
      </c>
      <c r="AP513">
        <v>23.96316606060606</v>
      </c>
      <c r="AQ513">
        <v>-3.986822666274057E-05</v>
      </c>
      <c r="AR513">
        <v>112.5684512557322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3.21</v>
      </c>
      <c r="BC513">
        <v>0.5</v>
      </c>
      <c r="BD513" t="s">
        <v>355</v>
      </c>
      <c r="BE513">
        <v>2</v>
      </c>
      <c r="BF513" t="b">
        <v>1</v>
      </c>
      <c r="BG513">
        <v>1678819844.714286</v>
      </c>
      <c r="BH513">
        <v>1410.348928571428</v>
      </c>
      <c r="BI513">
        <v>1443.001071428571</v>
      </c>
      <c r="BJ513">
        <v>23.96500357142857</v>
      </c>
      <c r="BK513">
        <v>23.50659285714286</v>
      </c>
      <c r="BL513">
        <v>1416.896428571428</v>
      </c>
      <c r="BM513">
        <v>24.09317142857143</v>
      </c>
      <c r="BN513">
        <v>500.0812142857143</v>
      </c>
      <c r="BO513">
        <v>90.9149107142857</v>
      </c>
      <c r="BP513">
        <v>0.1000067607142857</v>
      </c>
      <c r="BQ513">
        <v>27.086075</v>
      </c>
      <c r="BR513">
        <v>27.47374642857143</v>
      </c>
      <c r="BS513">
        <v>999.9000000000002</v>
      </c>
      <c r="BT513">
        <v>0</v>
      </c>
      <c r="BU513">
        <v>0</v>
      </c>
      <c r="BV513">
        <v>10001.48892857143</v>
      </c>
      <c r="BW513">
        <v>0</v>
      </c>
      <c r="BX513">
        <v>6.957894285714287</v>
      </c>
      <c r="BY513">
        <v>-32.65102142857143</v>
      </c>
      <c r="BZ513">
        <v>1444.978571428571</v>
      </c>
      <c r="CA513">
        <v>1477.736428571429</v>
      </c>
      <c r="CB513">
        <v>0.4584058214285714</v>
      </c>
      <c r="CC513">
        <v>1443.001071428571</v>
      </c>
      <c r="CD513">
        <v>23.50659285714286</v>
      </c>
      <c r="CE513">
        <v>2.178776428571429</v>
      </c>
      <c r="CF513">
        <v>2.137099642857143</v>
      </c>
      <c r="CG513">
        <v>18.80709642857143</v>
      </c>
      <c r="CH513">
        <v>18.49843214285714</v>
      </c>
      <c r="CI513">
        <v>2000.012142857142</v>
      </c>
      <c r="CJ513">
        <v>0.9799951428571428</v>
      </c>
      <c r="CK513">
        <v>0.02000474999999999</v>
      </c>
      <c r="CL513">
        <v>0</v>
      </c>
      <c r="CM513">
        <v>2.341932142857143</v>
      </c>
      <c r="CN513">
        <v>0</v>
      </c>
      <c r="CO513">
        <v>6156.827499999999</v>
      </c>
      <c r="CP513">
        <v>16749.53214285714</v>
      </c>
      <c r="CQ513">
        <v>37.13828571428571</v>
      </c>
      <c r="CR513">
        <v>38.17814285714286</v>
      </c>
      <c r="CS513">
        <v>37.312</v>
      </c>
      <c r="CT513">
        <v>37.25</v>
      </c>
      <c r="CU513">
        <v>36.5</v>
      </c>
      <c r="CV513">
        <v>1960.006071428572</v>
      </c>
      <c r="CW513">
        <v>40.00607142857142</v>
      </c>
      <c r="CX513">
        <v>0</v>
      </c>
      <c r="CY513">
        <v>1678819857.9</v>
      </c>
      <c r="CZ513">
        <v>0</v>
      </c>
      <c r="DA513">
        <v>0</v>
      </c>
      <c r="DB513" t="s">
        <v>356</v>
      </c>
      <c r="DC513">
        <v>1678481775.6</v>
      </c>
      <c r="DD513">
        <v>1678481780.6</v>
      </c>
      <c r="DE513">
        <v>0</v>
      </c>
      <c r="DF513">
        <v>1.339</v>
      </c>
      <c r="DG513">
        <v>0.082</v>
      </c>
      <c r="DH513">
        <v>-1.99</v>
      </c>
      <c r="DI513">
        <v>-0.032</v>
      </c>
      <c r="DJ513">
        <v>420</v>
      </c>
      <c r="DK513">
        <v>29</v>
      </c>
      <c r="DL513">
        <v>0.33</v>
      </c>
      <c r="DM513">
        <v>0.22</v>
      </c>
      <c r="DN513">
        <v>-32.5793275</v>
      </c>
      <c r="DO513">
        <v>-1.43504577861152</v>
      </c>
      <c r="DP513">
        <v>0.1727738131018418</v>
      </c>
      <c r="DQ513">
        <v>0</v>
      </c>
      <c r="DR513">
        <v>0.45701155</v>
      </c>
      <c r="DS513">
        <v>0.02816339212007493</v>
      </c>
      <c r="DT513">
        <v>0.002937744108580598</v>
      </c>
      <c r="DU513">
        <v>1</v>
      </c>
      <c r="DV513">
        <v>1</v>
      </c>
      <c r="DW513">
        <v>2</v>
      </c>
      <c r="DX513" t="s">
        <v>357</v>
      </c>
      <c r="DY513">
        <v>2.98249</v>
      </c>
      <c r="DZ513">
        <v>2.71578</v>
      </c>
      <c r="EA513">
        <v>0.217921</v>
      </c>
      <c r="EB513">
        <v>0.218313</v>
      </c>
      <c r="EC513">
        <v>0.107847</v>
      </c>
      <c r="ED513">
        <v>0.104236</v>
      </c>
      <c r="EE513">
        <v>24849.8</v>
      </c>
      <c r="EF513">
        <v>24919.7</v>
      </c>
      <c r="EG513">
        <v>29534.9</v>
      </c>
      <c r="EH513">
        <v>29485.3</v>
      </c>
      <c r="EI513">
        <v>34912.9</v>
      </c>
      <c r="EJ513">
        <v>35097.1</v>
      </c>
      <c r="EK513">
        <v>41611.5</v>
      </c>
      <c r="EL513">
        <v>42008.1</v>
      </c>
      <c r="EM513">
        <v>1.96415</v>
      </c>
      <c r="EN513">
        <v>1.89648</v>
      </c>
      <c r="EO513">
        <v>0.100099</v>
      </c>
      <c r="EP513">
        <v>0</v>
      </c>
      <c r="EQ513">
        <v>25.8426</v>
      </c>
      <c r="ER513">
        <v>999.9</v>
      </c>
      <c r="ES513">
        <v>51.4</v>
      </c>
      <c r="ET513">
        <v>32.9</v>
      </c>
      <c r="EU513">
        <v>28.4022</v>
      </c>
      <c r="EV513">
        <v>62.9556</v>
      </c>
      <c r="EW513">
        <v>31.7869</v>
      </c>
      <c r="EX513">
        <v>1</v>
      </c>
      <c r="EY513">
        <v>-0.0192658</v>
      </c>
      <c r="EZ513">
        <v>-0.0955773</v>
      </c>
      <c r="FA513">
        <v>20.3413</v>
      </c>
      <c r="FB513">
        <v>5.21804</v>
      </c>
      <c r="FC513">
        <v>12.0099</v>
      </c>
      <c r="FD513">
        <v>4.98915</v>
      </c>
      <c r="FE513">
        <v>3.28863</v>
      </c>
      <c r="FF513">
        <v>9999</v>
      </c>
      <c r="FG513">
        <v>9999</v>
      </c>
      <c r="FH513">
        <v>9999</v>
      </c>
      <c r="FI513">
        <v>999.9</v>
      </c>
      <c r="FJ513">
        <v>1.86753</v>
      </c>
      <c r="FK513">
        <v>1.86661</v>
      </c>
      <c r="FL513">
        <v>1.86601</v>
      </c>
      <c r="FM513">
        <v>1.86599</v>
      </c>
      <c r="FN513">
        <v>1.86783</v>
      </c>
      <c r="FO513">
        <v>1.87027</v>
      </c>
      <c r="FP513">
        <v>1.86891</v>
      </c>
      <c r="FQ513">
        <v>1.87038</v>
      </c>
      <c r="FR513">
        <v>0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-6.63</v>
      </c>
      <c r="GF513">
        <v>-0.1282</v>
      </c>
      <c r="GG513">
        <v>-2.056217051124162</v>
      </c>
      <c r="GH513">
        <v>-0.003737517340571005</v>
      </c>
      <c r="GI513">
        <v>5.982085394622747E-07</v>
      </c>
      <c r="GJ513">
        <v>-1.391655459703326E-10</v>
      </c>
      <c r="GK513">
        <v>-0.1764639834609928</v>
      </c>
      <c r="GL513">
        <v>-0.02035982196881906</v>
      </c>
      <c r="GM513">
        <v>0.001568582532168705</v>
      </c>
      <c r="GN513">
        <v>-2.657820970413759E-05</v>
      </c>
      <c r="GO513">
        <v>3</v>
      </c>
      <c r="GP513">
        <v>2314</v>
      </c>
      <c r="GQ513">
        <v>1</v>
      </c>
      <c r="GR513">
        <v>27</v>
      </c>
      <c r="GS513">
        <v>5634.6</v>
      </c>
      <c r="GT513">
        <v>5634.5</v>
      </c>
      <c r="GU513">
        <v>2.90161</v>
      </c>
      <c r="GV513">
        <v>2.20459</v>
      </c>
      <c r="GW513">
        <v>1.39771</v>
      </c>
      <c r="GX513">
        <v>2.34741</v>
      </c>
      <c r="GY513">
        <v>1.49536</v>
      </c>
      <c r="GZ513">
        <v>2.4939</v>
      </c>
      <c r="HA513">
        <v>38.0134</v>
      </c>
      <c r="HB513">
        <v>24.0787</v>
      </c>
      <c r="HC513">
        <v>18</v>
      </c>
      <c r="HD513">
        <v>531.273</v>
      </c>
      <c r="HE513">
        <v>443.234</v>
      </c>
      <c r="HF513">
        <v>25.4776</v>
      </c>
      <c r="HG513">
        <v>27.2352</v>
      </c>
      <c r="HH513">
        <v>29.9995</v>
      </c>
      <c r="HI513">
        <v>27.3705</v>
      </c>
      <c r="HJ513">
        <v>27.3421</v>
      </c>
      <c r="HK513">
        <v>58.0466</v>
      </c>
      <c r="HL513">
        <v>24.5333</v>
      </c>
      <c r="HM513">
        <v>99.2591</v>
      </c>
      <c r="HN513">
        <v>25.4811</v>
      </c>
      <c r="HO513">
        <v>1490.79</v>
      </c>
      <c r="HP513">
        <v>23.479</v>
      </c>
      <c r="HQ513">
        <v>101.013</v>
      </c>
      <c r="HR513">
        <v>100.898</v>
      </c>
    </row>
    <row r="514" spans="1:226">
      <c r="A514">
        <v>498</v>
      </c>
      <c r="B514">
        <v>1678819857.5</v>
      </c>
      <c r="C514">
        <v>9538.400000095367</v>
      </c>
      <c r="D514" t="s">
        <v>1358</v>
      </c>
      <c r="E514" t="s">
        <v>1359</v>
      </c>
      <c r="F514">
        <v>5</v>
      </c>
      <c r="G514" t="s">
        <v>1181</v>
      </c>
      <c r="H514" t="s">
        <v>354</v>
      </c>
      <c r="I514">
        <v>1678819850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1511.38386358518</v>
      </c>
      <c r="AK514">
        <v>1487.008424242424</v>
      </c>
      <c r="AL514">
        <v>3.407193555690676</v>
      </c>
      <c r="AM514">
        <v>64.4803993804981</v>
      </c>
      <c r="AN514">
        <f>(AP514 - AO514 + BO514*1E3/(8.314*(BQ514+273.15)) * AR514/BN514 * AQ514) * BN514/(100*BB514) * 1000/(1000 - AP514)</f>
        <v>0</v>
      </c>
      <c r="AO514">
        <v>23.50429298154859</v>
      </c>
      <c r="AP514">
        <v>23.96366969696969</v>
      </c>
      <c r="AQ514">
        <v>4.859289112831929E-05</v>
      </c>
      <c r="AR514">
        <v>112.5684512557322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3.21</v>
      </c>
      <c r="BC514">
        <v>0.5</v>
      </c>
      <c r="BD514" t="s">
        <v>355</v>
      </c>
      <c r="BE514">
        <v>2</v>
      </c>
      <c r="BF514" t="b">
        <v>1</v>
      </c>
      <c r="BG514">
        <v>1678819850</v>
      </c>
      <c r="BH514">
        <v>1427.993333333334</v>
      </c>
      <c r="BI514">
        <v>1460.653703703704</v>
      </c>
      <c r="BJ514">
        <v>23.96387407407408</v>
      </c>
      <c r="BK514">
        <v>23.50502962962963</v>
      </c>
      <c r="BL514">
        <v>1434.591111111111</v>
      </c>
      <c r="BM514">
        <v>24.09205925925926</v>
      </c>
      <c r="BN514">
        <v>500.0811481481481</v>
      </c>
      <c r="BO514">
        <v>90.91471851851854</v>
      </c>
      <c r="BP514">
        <v>0.1000188777777778</v>
      </c>
      <c r="BQ514">
        <v>27.08515555555556</v>
      </c>
      <c r="BR514">
        <v>27.47451851851852</v>
      </c>
      <c r="BS514">
        <v>999.9000000000001</v>
      </c>
      <c r="BT514">
        <v>0</v>
      </c>
      <c r="BU514">
        <v>0</v>
      </c>
      <c r="BV514">
        <v>9999.02037037037</v>
      </c>
      <c r="BW514">
        <v>0</v>
      </c>
      <c r="BX514">
        <v>6.758541481481482</v>
      </c>
      <c r="BY514">
        <v>-32.6610925925926</v>
      </c>
      <c r="BZ514">
        <v>1463.053703703704</v>
      </c>
      <c r="CA514">
        <v>1495.812222222222</v>
      </c>
      <c r="CB514">
        <v>0.4588368148148148</v>
      </c>
      <c r="CC514">
        <v>1460.653703703704</v>
      </c>
      <c r="CD514">
        <v>23.50502962962963</v>
      </c>
      <c r="CE514">
        <v>2.178669259259259</v>
      </c>
      <c r="CF514">
        <v>2.136953333333333</v>
      </c>
      <c r="CG514">
        <v>18.80631481481482</v>
      </c>
      <c r="CH514">
        <v>18.49733703703704</v>
      </c>
      <c r="CI514">
        <v>2000.001111111111</v>
      </c>
      <c r="CJ514">
        <v>0.9799957407407409</v>
      </c>
      <c r="CK514">
        <v>0.02000417777777777</v>
      </c>
      <c r="CL514">
        <v>0</v>
      </c>
      <c r="CM514">
        <v>2.354455555555556</v>
      </c>
      <c r="CN514">
        <v>0</v>
      </c>
      <c r="CO514">
        <v>6153.798148148148</v>
      </c>
      <c r="CP514">
        <v>16749.44074074074</v>
      </c>
      <c r="CQ514">
        <v>37.12729629629629</v>
      </c>
      <c r="CR514">
        <v>38.16862962962963</v>
      </c>
      <c r="CS514">
        <v>37.312</v>
      </c>
      <c r="CT514">
        <v>37.25</v>
      </c>
      <c r="CU514">
        <v>36.5</v>
      </c>
      <c r="CV514">
        <v>1959.996296296296</v>
      </c>
      <c r="CW514">
        <v>40.00481481481481</v>
      </c>
      <c r="CX514">
        <v>0</v>
      </c>
      <c r="CY514">
        <v>1678819862.7</v>
      </c>
      <c r="CZ514">
        <v>0</v>
      </c>
      <c r="DA514">
        <v>0</v>
      </c>
      <c r="DB514" t="s">
        <v>356</v>
      </c>
      <c r="DC514">
        <v>1678481775.6</v>
      </c>
      <c r="DD514">
        <v>1678481780.6</v>
      </c>
      <c r="DE514">
        <v>0</v>
      </c>
      <c r="DF514">
        <v>1.339</v>
      </c>
      <c r="DG514">
        <v>0.082</v>
      </c>
      <c r="DH514">
        <v>-1.99</v>
      </c>
      <c r="DI514">
        <v>-0.032</v>
      </c>
      <c r="DJ514">
        <v>420</v>
      </c>
      <c r="DK514">
        <v>29</v>
      </c>
      <c r="DL514">
        <v>0.33</v>
      </c>
      <c r="DM514">
        <v>0.22</v>
      </c>
      <c r="DN514">
        <v>-32.6501025</v>
      </c>
      <c r="DO514">
        <v>-0.3733519699811645</v>
      </c>
      <c r="DP514">
        <v>0.1124932386579303</v>
      </c>
      <c r="DQ514">
        <v>0</v>
      </c>
      <c r="DR514">
        <v>0.4581779499999999</v>
      </c>
      <c r="DS514">
        <v>0.004981463414633999</v>
      </c>
      <c r="DT514">
        <v>0.00165255862150182</v>
      </c>
      <c r="DU514">
        <v>1</v>
      </c>
      <c r="DV514">
        <v>1</v>
      </c>
      <c r="DW514">
        <v>2</v>
      </c>
      <c r="DX514" t="s">
        <v>357</v>
      </c>
      <c r="DY514">
        <v>2.98234</v>
      </c>
      <c r="DZ514">
        <v>2.71541</v>
      </c>
      <c r="EA514">
        <v>0.219451</v>
      </c>
      <c r="EB514">
        <v>0.219804</v>
      </c>
      <c r="EC514">
        <v>0.10785</v>
      </c>
      <c r="ED514">
        <v>0.104233</v>
      </c>
      <c r="EE514">
        <v>24801.6</v>
      </c>
      <c r="EF514">
        <v>24872.5</v>
      </c>
      <c r="EG514">
        <v>29535.3</v>
      </c>
      <c r="EH514">
        <v>29485.8</v>
      </c>
      <c r="EI514">
        <v>34913.4</v>
      </c>
      <c r="EJ514">
        <v>35097.8</v>
      </c>
      <c r="EK514">
        <v>41612.2</v>
      </c>
      <c r="EL514">
        <v>42008.7</v>
      </c>
      <c r="EM514">
        <v>1.96478</v>
      </c>
      <c r="EN514">
        <v>1.8968</v>
      </c>
      <c r="EO514">
        <v>0.09992719999999999</v>
      </c>
      <c r="EP514">
        <v>0</v>
      </c>
      <c r="EQ514">
        <v>25.8388</v>
      </c>
      <c r="ER514">
        <v>999.9</v>
      </c>
      <c r="ES514">
        <v>51.4</v>
      </c>
      <c r="ET514">
        <v>32.9</v>
      </c>
      <c r="EU514">
        <v>28.4027</v>
      </c>
      <c r="EV514">
        <v>62.7856</v>
      </c>
      <c r="EW514">
        <v>32.0793</v>
      </c>
      <c r="EX514">
        <v>1</v>
      </c>
      <c r="EY514">
        <v>-0.0197713</v>
      </c>
      <c r="EZ514">
        <v>-0.0993764</v>
      </c>
      <c r="FA514">
        <v>20.3412</v>
      </c>
      <c r="FB514">
        <v>5.21699</v>
      </c>
      <c r="FC514">
        <v>12.0099</v>
      </c>
      <c r="FD514">
        <v>4.9888</v>
      </c>
      <c r="FE514">
        <v>3.2885</v>
      </c>
      <c r="FF514">
        <v>9999</v>
      </c>
      <c r="FG514">
        <v>9999</v>
      </c>
      <c r="FH514">
        <v>9999</v>
      </c>
      <c r="FI514">
        <v>999.9</v>
      </c>
      <c r="FJ514">
        <v>1.86753</v>
      </c>
      <c r="FK514">
        <v>1.86661</v>
      </c>
      <c r="FL514">
        <v>1.866</v>
      </c>
      <c r="FM514">
        <v>1.866</v>
      </c>
      <c r="FN514">
        <v>1.86783</v>
      </c>
      <c r="FO514">
        <v>1.87027</v>
      </c>
      <c r="FP514">
        <v>1.8689</v>
      </c>
      <c r="FQ514">
        <v>1.87039</v>
      </c>
      <c r="FR514">
        <v>0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-6.67</v>
      </c>
      <c r="GF514">
        <v>-0.1282</v>
      </c>
      <c r="GG514">
        <v>-2.056217051124162</v>
      </c>
      <c r="GH514">
        <v>-0.003737517340571005</v>
      </c>
      <c r="GI514">
        <v>5.982085394622747E-07</v>
      </c>
      <c r="GJ514">
        <v>-1.391655459703326E-10</v>
      </c>
      <c r="GK514">
        <v>-0.1764639834609928</v>
      </c>
      <c r="GL514">
        <v>-0.02035982196881906</v>
      </c>
      <c r="GM514">
        <v>0.001568582532168705</v>
      </c>
      <c r="GN514">
        <v>-2.657820970413759E-05</v>
      </c>
      <c r="GO514">
        <v>3</v>
      </c>
      <c r="GP514">
        <v>2314</v>
      </c>
      <c r="GQ514">
        <v>1</v>
      </c>
      <c r="GR514">
        <v>27</v>
      </c>
      <c r="GS514">
        <v>5634.7</v>
      </c>
      <c r="GT514">
        <v>5634.6</v>
      </c>
      <c r="GU514">
        <v>2.92725</v>
      </c>
      <c r="GV514">
        <v>2.19482</v>
      </c>
      <c r="GW514">
        <v>1.39648</v>
      </c>
      <c r="GX514">
        <v>2.34619</v>
      </c>
      <c r="GY514">
        <v>1.49536</v>
      </c>
      <c r="GZ514">
        <v>2.54517</v>
      </c>
      <c r="HA514">
        <v>38.0134</v>
      </c>
      <c r="HB514">
        <v>24.07</v>
      </c>
      <c r="HC514">
        <v>18</v>
      </c>
      <c r="HD514">
        <v>531.617</v>
      </c>
      <c r="HE514">
        <v>443.371</v>
      </c>
      <c r="HF514">
        <v>25.4956</v>
      </c>
      <c r="HG514">
        <v>27.2276</v>
      </c>
      <c r="HH514">
        <v>29.9996</v>
      </c>
      <c r="HI514">
        <v>27.3621</v>
      </c>
      <c r="HJ514">
        <v>27.3342</v>
      </c>
      <c r="HK514">
        <v>58.6064</v>
      </c>
      <c r="HL514">
        <v>24.5333</v>
      </c>
      <c r="HM514">
        <v>99.2591</v>
      </c>
      <c r="HN514">
        <v>25.4972</v>
      </c>
      <c r="HO514">
        <v>1504.16</v>
      </c>
      <c r="HP514">
        <v>23.479</v>
      </c>
      <c r="HQ514">
        <v>101.014</v>
      </c>
      <c r="HR514">
        <v>100.9</v>
      </c>
    </row>
    <row r="515" spans="1:226">
      <c r="A515">
        <v>499</v>
      </c>
      <c r="B515">
        <v>1678819862.5</v>
      </c>
      <c r="C515">
        <v>9543.400000095367</v>
      </c>
      <c r="D515" t="s">
        <v>1360</v>
      </c>
      <c r="E515" t="s">
        <v>1361</v>
      </c>
      <c r="F515">
        <v>5</v>
      </c>
      <c r="G515" t="s">
        <v>1181</v>
      </c>
      <c r="H515" t="s">
        <v>354</v>
      </c>
      <c r="I515">
        <v>1678819854.714286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1528.581093101301</v>
      </c>
      <c r="AK515">
        <v>1504.012242424242</v>
      </c>
      <c r="AL515">
        <v>3.401238873199409</v>
      </c>
      <c r="AM515">
        <v>64.4803993804981</v>
      </c>
      <c r="AN515">
        <f>(AP515 - AO515 + BO515*1E3/(8.314*(BQ515+273.15)) * AR515/BN515 * AQ515) * BN515/(100*BB515) * 1000/(1000 - AP515)</f>
        <v>0</v>
      </c>
      <c r="AO515">
        <v>23.50274174966843</v>
      </c>
      <c r="AP515">
        <v>23.96187393939393</v>
      </c>
      <c r="AQ515">
        <v>8.974350030720887E-06</v>
      </c>
      <c r="AR515">
        <v>112.5684512557322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3.21</v>
      </c>
      <c r="BC515">
        <v>0.5</v>
      </c>
      <c r="BD515" t="s">
        <v>355</v>
      </c>
      <c r="BE515">
        <v>2</v>
      </c>
      <c r="BF515" t="b">
        <v>1</v>
      </c>
      <c r="BG515">
        <v>1678819854.714286</v>
      </c>
      <c r="BH515">
        <v>1443.728571428572</v>
      </c>
      <c r="BI515">
        <v>1476.454642857143</v>
      </c>
      <c r="BJ515">
        <v>23.96289642857142</v>
      </c>
      <c r="BK515">
        <v>23.50423928571428</v>
      </c>
      <c r="BL515">
        <v>1450.371428571429</v>
      </c>
      <c r="BM515">
        <v>24.09108571428571</v>
      </c>
      <c r="BN515">
        <v>500.08275</v>
      </c>
      <c r="BO515">
        <v>90.9139642857143</v>
      </c>
      <c r="BP515">
        <v>0.1000369678571429</v>
      </c>
      <c r="BQ515">
        <v>27.08652857142857</v>
      </c>
      <c r="BR515">
        <v>27.47783928571429</v>
      </c>
      <c r="BS515">
        <v>999.9000000000002</v>
      </c>
      <c r="BT515">
        <v>0</v>
      </c>
      <c r="BU515">
        <v>0</v>
      </c>
      <c r="BV515">
        <v>9997.474642857142</v>
      </c>
      <c r="BW515">
        <v>0</v>
      </c>
      <c r="BX515">
        <v>6.4381725</v>
      </c>
      <c r="BY515">
        <v>-32.72758214285714</v>
      </c>
      <c r="BZ515">
        <v>1479.173571428571</v>
      </c>
      <c r="CA515">
        <v>1511.993928571428</v>
      </c>
      <c r="CB515">
        <v>0.4586494285714285</v>
      </c>
      <c r="CC515">
        <v>1476.454642857143</v>
      </c>
      <c r="CD515">
        <v>23.50423928571428</v>
      </c>
      <c r="CE515">
        <v>2.1785625</v>
      </c>
      <c r="CF515">
        <v>2.136864285714286</v>
      </c>
      <c r="CG515">
        <v>18.80553571428571</v>
      </c>
      <c r="CH515">
        <v>18.49666785714286</v>
      </c>
      <c r="CI515">
        <v>1999.993571428571</v>
      </c>
      <c r="CJ515">
        <v>0.9799966428571427</v>
      </c>
      <c r="CK515">
        <v>0.02000325</v>
      </c>
      <c r="CL515">
        <v>0</v>
      </c>
      <c r="CM515">
        <v>2.337764285714286</v>
      </c>
      <c r="CN515">
        <v>0</v>
      </c>
      <c r="CO515">
        <v>6151.121428571429</v>
      </c>
      <c r="CP515">
        <v>16749.38928571428</v>
      </c>
      <c r="CQ515">
        <v>37.12721428571428</v>
      </c>
      <c r="CR515">
        <v>38.14935714285714</v>
      </c>
      <c r="CS515">
        <v>37.312</v>
      </c>
      <c r="CT515">
        <v>37.25</v>
      </c>
      <c r="CU515">
        <v>36.5</v>
      </c>
      <c r="CV515">
        <v>1959.990714285714</v>
      </c>
      <c r="CW515">
        <v>40.00285714285714</v>
      </c>
      <c r="CX515">
        <v>0</v>
      </c>
      <c r="CY515">
        <v>1678819867.5</v>
      </c>
      <c r="CZ515">
        <v>0</v>
      </c>
      <c r="DA515">
        <v>0</v>
      </c>
      <c r="DB515" t="s">
        <v>356</v>
      </c>
      <c r="DC515">
        <v>1678481775.6</v>
      </c>
      <c r="DD515">
        <v>1678481780.6</v>
      </c>
      <c r="DE515">
        <v>0</v>
      </c>
      <c r="DF515">
        <v>1.339</v>
      </c>
      <c r="DG515">
        <v>0.082</v>
      </c>
      <c r="DH515">
        <v>-1.99</v>
      </c>
      <c r="DI515">
        <v>-0.032</v>
      </c>
      <c r="DJ515">
        <v>420</v>
      </c>
      <c r="DK515">
        <v>29</v>
      </c>
      <c r="DL515">
        <v>0.33</v>
      </c>
      <c r="DM515">
        <v>0.22</v>
      </c>
      <c r="DN515">
        <v>-32.689455</v>
      </c>
      <c r="DO515">
        <v>-0.3574356472794941</v>
      </c>
      <c r="DP515">
        <v>0.1067604115531595</v>
      </c>
      <c r="DQ515">
        <v>0</v>
      </c>
      <c r="DR515">
        <v>0.45867335</v>
      </c>
      <c r="DS515">
        <v>-0.003443324577861253</v>
      </c>
      <c r="DT515">
        <v>0.001248889878051703</v>
      </c>
      <c r="DU515">
        <v>1</v>
      </c>
      <c r="DV515">
        <v>1</v>
      </c>
      <c r="DW515">
        <v>2</v>
      </c>
      <c r="DX515" t="s">
        <v>357</v>
      </c>
      <c r="DY515">
        <v>2.98244</v>
      </c>
      <c r="DZ515">
        <v>2.7159</v>
      </c>
      <c r="EA515">
        <v>0.22097</v>
      </c>
      <c r="EB515">
        <v>0.221311</v>
      </c>
      <c r="EC515">
        <v>0.107852</v>
      </c>
      <c r="ED515">
        <v>0.10423</v>
      </c>
      <c r="EE515">
        <v>24753.3</v>
      </c>
      <c r="EF515">
        <v>24825</v>
      </c>
      <c r="EG515">
        <v>29535.2</v>
      </c>
      <c r="EH515">
        <v>29486.3</v>
      </c>
      <c r="EI515">
        <v>34913</v>
      </c>
      <c r="EJ515">
        <v>35098.6</v>
      </c>
      <c r="EK515">
        <v>41611.9</v>
      </c>
      <c r="EL515">
        <v>42009.5</v>
      </c>
      <c r="EM515">
        <v>1.96458</v>
      </c>
      <c r="EN515">
        <v>1.89685</v>
      </c>
      <c r="EO515">
        <v>0.100531</v>
      </c>
      <c r="EP515">
        <v>0</v>
      </c>
      <c r="EQ515">
        <v>25.8358</v>
      </c>
      <c r="ER515">
        <v>999.9</v>
      </c>
      <c r="ES515">
        <v>51.4</v>
      </c>
      <c r="ET515">
        <v>32.9</v>
      </c>
      <c r="EU515">
        <v>28.4067</v>
      </c>
      <c r="EV515">
        <v>62.9756</v>
      </c>
      <c r="EW515">
        <v>31.871</v>
      </c>
      <c r="EX515">
        <v>1</v>
      </c>
      <c r="EY515">
        <v>-0.020315</v>
      </c>
      <c r="EZ515">
        <v>-0.107053</v>
      </c>
      <c r="FA515">
        <v>20.3412</v>
      </c>
      <c r="FB515">
        <v>5.21789</v>
      </c>
      <c r="FC515">
        <v>12.0099</v>
      </c>
      <c r="FD515">
        <v>4.9891</v>
      </c>
      <c r="FE515">
        <v>3.2885</v>
      </c>
      <c r="FF515">
        <v>9999</v>
      </c>
      <c r="FG515">
        <v>9999</v>
      </c>
      <c r="FH515">
        <v>9999</v>
      </c>
      <c r="FI515">
        <v>999.9</v>
      </c>
      <c r="FJ515">
        <v>1.86754</v>
      </c>
      <c r="FK515">
        <v>1.86661</v>
      </c>
      <c r="FL515">
        <v>1.86602</v>
      </c>
      <c r="FM515">
        <v>1.866</v>
      </c>
      <c r="FN515">
        <v>1.86783</v>
      </c>
      <c r="FO515">
        <v>1.87027</v>
      </c>
      <c r="FP515">
        <v>1.8689</v>
      </c>
      <c r="FQ515">
        <v>1.87037</v>
      </c>
      <c r="FR515">
        <v>0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-6.72</v>
      </c>
      <c r="GF515">
        <v>-0.1282</v>
      </c>
      <c r="GG515">
        <v>-2.056217051124162</v>
      </c>
      <c r="GH515">
        <v>-0.003737517340571005</v>
      </c>
      <c r="GI515">
        <v>5.982085394622747E-07</v>
      </c>
      <c r="GJ515">
        <v>-1.391655459703326E-10</v>
      </c>
      <c r="GK515">
        <v>-0.1764639834609928</v>
      </c>
      <c r="GL515">
        <v>-0.02035982196881906</v>
      </c>
      <c r="GM515">
        <v>0.001568582532168705</v>
      </c>
      <c r="GN515">
        <v>-2.657820970413759E-05</v>
      </c>
      <c r="GO515">
        <v>3</v>
      </c>
      <c r="GP515">
        <v>2314</v>
      </c>
      <c r="GQ515">
        <v>1</v>
      </c>
      <c r="GR515">
        <v>27</v>
      </c>
      <c r="GS515">
        <v>5634.8</v>
      </c>
      <c r="GT515">
        <v>5634.7</v>
      </c>
      <c r="GU515">
        <v>2.95288</v>
      </c>
      <c r="GV515">
        <v>2.19238</v>
      </c>
      <c r="GW515">
        <v>1.39648</v>
      </c>
      <c r="GX515">
        <v>2.34741</v>
      </c>
      <c r="GY515">
        <v>1.49536</v>
      </c>
      <c r="GZ515">
        <v>2.53906</v>
      </c>
      <c r="HA515">
        <v>38.0134</v>
      </c>
      <c r="HB515">
        <v>24.0875</v>
      </c>
      <c r="HC515">
        <v>18</v>
      </c>
      <c r="HD515">
        <v>531.423</v>
      </c>
      <c r="HE515">
        <v>443.344</v>
      </c>
      <c r="HF515">
        <v>25.5113</v>
      </c>
      <c r="HG515">
        <v>27.2209</v>
      </c>
      <c r="HH515">
        <v>29.9995</v>
      </c>
      <c r="HI515">
        <v>27.3556</v>
      </c>
      <c r="HJ515">
        <v>27.3267</v>
      </c>
      <c r="HK515">
        <v>59.0922</v>
      </c>
      <c r="HL515">
        <v>24.5333</v>
      </c>
      <c r="HM515">
        <v>99.2591</v>
      </c>
      <c r="HN515">
        <v>25.5133</v>
      </c>
      <c r="HO515">
        <v>1524.2</v>
      </c>
      <c r="HP515">
        <v>23.479</v>
      </c>
      <c r="HQ515">
        <v>101.014</v>
      </c>
      <c r="HR515">
        <v>100.902</v>
      </c>
    </row>
    <row r="516" spans="1:226">
      <c r="A516">
        <v>500</v>
      </c>
      <c r="B516">
        <v>1678819867.5</v>
      </c>
      <c r="C516">
        <v>9548.400000095367</v>
      </c>
      <c r="D516" t="s">
        <v>1362</v>
      </c>
      <c r="E516" t="s">
        <v>1363</v>
      </c>
      <c r="F516">
        <v>5</v>
      </c>
      <c r="G516" t="s">
        <v>1181</v>
      </c>
      <c r="H516" t="s">
        <v>354</v>
      </c>
      <c r="I516">
        <v>1678819860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1545.815106479208</v>
      </c>
      <c r="AK516">
        <v>1521.240545454545</v>
      </c>
      <c r="AL516">
        <v>3.447807989450236</v>
      </c>
      <c r="AM516">
        <v>64.4803993804981</v>
      </c>
      <c r="AN516">
        <f>(AP516 - AO516 + BO516*1E3/(8.314*(BQ516+273.15)) * AR516/BN516 * AQ516) * BN516/(100*BB516) * 1000/(1000 - AP516)</f>
        <v>0</v>
      </c>
      <c r="AO516">
        <v>23.5036824382243</v>
      </c>
      <c r="AP516">
        <v>23.96061757575757</v>
      </c>
      <c r="AQ516">
        <v>-2.456395047126352E-05</v>
      </c>
      <c r="AR516">
        <v>112.5684512557322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3.21</v>
      </c>
      <c r="BC516">
        <v>0.5</v>
      </c>
      <c r="BD516" t="s">
        <v>355</v>
      </c>
      <c r="BE516">
        <v>2</v>
      </c>
      <c r="BF516" t="b">
        <v>1</v>
      </c>
      <c r="BG516">
        <v>1678819860</v>
      </c>
      <c r="BH516">
        <v>1461.375555555556</v>
      </c>
      <c r="BI516">
        <v>1494.15</v>
      </c>
      <c r="BJ516">
        <v>23.96191111111111</v>
      </c>
      <c r="BK516">
        <v>23.50368148148148</v>
      </c>
      <c r="BL516">
        <v>1468.068888888889</v>
      </c>
      <c r="BM516">
        <v>24.09011481481481</v>
      </c>
      <c r="BN516">
        <v>500.0874074074073</v>
      </c>
      <c r="BO516">
        <v>90.9130777777778</v>
      </c>
      <c r="BP516">
        <v>0.1000227481481481</v>
      </c>
      <c r="BQ516">
        <v>27.08793703703704</v>
      </c>
      <c r="BR516">
        <v>27.48078518518518</v>
      </c>
      <c r="BS516">
        <v>999.9000000000001</v>
      </c>
      <c r="BT516">
        <v>0</v>
      </c>
      <c r="BU516">
        <v>0</v>
      </c>
      <c r="BV516">
        <v>9991.019999999999</v>
      </c>
      <c r="BW516">
        <v>0</v>
      </c>
      <c r="BX516">
        <v>6.415154814814815</v>
      </c>
      <c r="BY516">
        <v>-32.77662962962963</v>
      </c>
      <c r="BZ516">
        <v>1497.251851851852</v>
      </c>
      <c r="CA516">
        <v>1530.115185185185</v>
      </c>
      <c r="CB516">
        <v>0.4582258518518518</v>
      </c>
      <c r="CC516">
        <v>1494.15</v>
      </c>
      <c r="CD516">
        <v>23.50368148148148</v>
      </c>
      <c r="CE516">
        <v>2.178451851851852</v>
      </c>
      <c r="CF516">
        <v>2.136792962962963</v>
      </c>
      <c r="CG516">
        <v>18.80473333333333</v>
      </c>
      <c r="CH516">
        <v>18.49614074074074</v>
      </c>
      <c r="CI516">
        <v>1999.988518518519</v>
      </c>
      <c r="CJ516">
        <v>0.9799983703703704</v>
      </c>
      <c r="CK516">
        <v>0.02000145925925926</v>
      </c>
      <c r="CL516">
        <v>0</v>
      </c>
      <c r="CM516">
        <v>2.318814814814815</v>
      </c>
      <c r="CN516">
        <v>0</v>
      </c>
      <c r="CO516">
        <v>6148.138148148149</v>
      </c>
      <c r="CP516">
        <v>16749.35555555555</v>
      </c>
      <c r="CQ516">
        <v>37.125</v>
      </c>
      <c r="CR516">
        <v>38.13648148148148</v>
      </c>
      <c r="CS516">
        <v>37.312</v>
      </c>
      <c r="CT516">
        <v>37.24533333333333</v>
      </c>
      <c r="CU516">
        <v>36.493</v>
      </c>
      <c r="CV516">
        <v>1959.987777777778</v>
      </c>
      <c r="CW516">
        <v>40.00074074074074</v>
      </c>
      <c r="CX516">
        <v>0</v>
      </c>
      <c r="CY516">
        <v>1678819872.9</v>
      </c>
      <c r="CZ516">
        <v>0</v>
      </c>
      <c r="DA516">
        <v>0</v>
      </c>
      <c r="DB516" t="s">
        <v>356</v>
      </c>
      <c r="DC516">
        <v>1678481775.6</v>
      </c>
      <c r="DD516">
        <v>1678481780.6</v>
      </c>
      <c r="DE516">
        <v>0</v>
      </c>
      <c r="DF516">
        <v>1.339</v>
      </c>
      <c r="DG516">
        <v>0.082</v>
      </c>
      <c r="DH516">
        <v>-1.99</v>
      </c>
      <c r="DI516">
        <v>-0.032</v>
      </c>
      <c r="DJ516">
        <v>420</v>
      </c>
      <c r="DK516">
        <v>29</v>
      </c>
      <c r="DL516">
        <v>0.33</v>
      </c>
      <c r="DM516">
        <v>0.22</v>
      </c>
      <c r="DN516">
        <v>-32.75682926829268</v>
      </c>
      <c r="DO516">
        <v>-0.7622278745644915</v>
      </c>
      <c r="DP516">
        <v>0.1175984719576813</v>
      </c>
      <c r="DQ516">
        <v>0</v>
      </c>
      <c r="DR516">
        <v>0.4587659268292683</v>
      </c>
      <c r="DS516">
        <v>-0.002951790940766308</v>
      </c>
      <c r="DT516">
        <v>0.001269874497164376</v>
      </c>
      <c r="DU516">
        <v>1</v>
      </c>
      <c r="DV516">
        <v>1</v>
      </c>
      <c r="DW516">
        <v>2</v>
      </c>
      <c r="DX516" t="s">
        <v>357</v>
      </c>
      <c r="DY516">
        <v>2.98258</v>
      </c>
      <c r="DZ516">
        <v>2.71541</v>
      </c>
      <c r="EA516">
        <v>0.22249</v>
      </c>
      <c r="EB516">
        <v>0.222802</v>
      </c>
      <c r="EC516">
        <v>0.107845</v>
      </c>
      <c r="ED516">
        <v>0.104234</v>
      </c>
      <c r="EE516">
        <v>24705.3</v>
      </c>
      <c r="EF516">
        <v>24777.6</v>
      </c>
      <c r="EG516">
        <v>29535.5</v>
      </c>
      <c r="EH516">
        <v>29486.4</v>
      </c>
      <c r="EI516">
        <v>34913.8</v>
      </c>
      <c r="EJ516">
        <v>35098.9</v>
      </c>
      <c r="EK516">
        <v>41612.5</v>
      </c>
      <c r="EL516">
        <v>42010</v>
      </c>
      <c r="EM516">
        <v>1.9648</v>
      </c>
      <c r="EN516">
        <v>1.89718</v>
      </c>
      <c r="EO516">
        <v>0.101447</v>
      </c>
      <c r="EP516">
        <v>0</v>
      </c>
      <c r="EQ516">
        <v>25.8333</v>
      </c>
      <c r="ER516">
        <v>999.9</v>
      </c>
      <c r="ES516">
        <v>51.4</v>
      </c>
      <c r="ET516">
        <v>32.9</v>
      </c>
      <c r="EU516">
        <v>28.4052</v>
      </c>
      <c r="EV516">
        <v>62.8956</v>
      </c>
      <c r="EW516">
        <v>32.3438</v>
      </c>
      <c r="EX516">
        <v>1</v>
      </c>
      <c r="EY516">
        <v>-0.0208155</v>
      </c>
      <c r="EZ516">
        <v>-0.102764</v>
      </c>
      <c r="FA516">
        <v>20.3414</v>
      </c>
      <c r="FB516">
        <v>5.21834</v>
      </c>
      <c r="FC516">
        <v>12.0099</v>
      </c>
      <c r="FD516">
        <v>4.98925</v>
      </c>
      <c r="FE516">
        <v>3.28853</v>
      </c>
      <c r="FF516">
        <v>9999</v>
      </c>
      <c r="FG516">
        <v>9999</v>
      </c>
      <c r="FH516">
        <v>9999</v>
      </c>
      <c r="FI516">
        <v>999.9</v>
      </c>
      <c r="FJ516">
        <v>1.86752</v>
      </c>
      <c r="FK516">
        <v>1.86661</v>
      </c>
      <c r="FL516">
        <v>1.866</v>
      </c>
      <c r="FM516">
        <v>1.86599</v>
      </c>
      <c r="FN516">
        <v>1.86783</v>
      </c>
      <c r="FO516">
        <v>1.87027</v>
      </c>
      <c r="FP516">
        <v>1.8689</v>
      </c>
      <c r="FQ516">
        <v>1.87033</v>
      </c>
      <c r="FR516">
        <v>0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-6.77</v>
      </c>
      <c r="GF516">
        <v>-0.1282</v>
      </c>
      <c r="GG516">
        <v>-2.056217051124162</v>
      </c>
      <c r="GH516">
        <v>-0.003737517340571005</v>
      </c>
      <c r="GI516">
        <v>5.982085394622747E-07</v>
      </c>
      <c r="GJ516">
        <v>-1.391655459703326E-10</v>
      </c>
      <c r="GK516">
        <v>-0.1764639834609928</v>
      </c>
      <c r="GL516">
        <v>-0.02035982196881906</v>
      </c>
      <c r="GM516">
        <v>0.001568582532168705</v>
      </c>
      <c r="GN516">
        <v>-2.657820970413759E-05</v>
      </c>
      <c r="GO516">
        <v>3</v>
      </c>
      <c r="GP516">
        <v>2314</v>
      </c>
      <c r="GQ516">
        <v>1</v>
      </c>
      <c r="GR516">
        <v>27</v>
      </c>
      <c r="GS516">
        <v>5634.9</v>
      </c>
      <c r="GT516">
        <v>5634.8</v>
      </c>
      <c r="GU516">
        <v>2.97974</v>
      </c>
      <c r="GV516">
        <v>2.19604</v>
      </c>
      <c r="GW516">
        <v>1.39648</v>
      </c>
      <c r="GX516">
        <v>2.34863</v>
      </c>
      <c r="GY516">
        <v>1.49536</v>
      </c>
      <c r="GZ516">
        <v>2.55615</v>
      </c>
      <c r="HA516">
        <v>37.9891</v>
      </c>
      <c r="HB516">
        <v>24.07</v>
      </c>
      <c r="HC516">
        <v>18</v>
      </c>
      <c r="HD516">
        <v>531.504</v>
      </c>
      <c r="HE516">
        <v>443.487</v>
      </c>
      <c r="HF516">
        <v>25.5261</v>
      </c>
      <c r="HG516">
        <v>27.2132</v>
      </c>
      <c r="HH516">
        <v>29.9997</v>
      </c>
      <c r="HI516">
        <v>27.3477</v>
      </c>
      <c r="HJ516">
        <v>27.3196</v>
      </c>
      <c r="HK516">
        <v>59.6459</v>
      </c>
      <c r="HL516">
        <v>24.5333</v>
      </c>
      <c r="HM516">
        <v>99.2591</v>
      </c>
      <c r="HN516">
        <v>25.5265</v>
      </c>
      <c r="HO516">
        <v>1537.62</v>
      </c>
      <c r="HP516">
        <v>23.479</v>
      </c>
      <c r="HQ516">
        <v>101.015</v>
      </c>
      <c r="HR516">
        <v>100.902</v>
      </c>
    </row>
    <row r="517" spans="1:226">
      <c r="A517">
        <v>501</v>
      </c>
      <c r="B517">
        <v>1678819872.5</v>
      </c>
      <c r="C517">
        <v>9553.400000095367</v>
      </c>
      <c r="D517" t="s">
        <v>1364</v>
      </c>
      <c r="E517" t="s">
        <v>1365</v>
      </c>
      <c r="F517">
        <v>5</v>
      </c>
      <c r="G517" t="s">
        <v>1181</v>
      </c>
      <c r="H517" t="s">
        <v>354</v>
      </c>
      <c r="I517">
        <v>1678819864.714286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1562.932447599937</v>
      </c>
      <c r="AK517">
        <v>1538.397636363636</v>
      </c>
      <c r="AL517">
        <v>3.431612153783568</v>
      </c>
      <c r="AM517">
        <v>64.4803993804981</v>
      </c>
      <c r="AN517">
        <f>(AP517 - AO517 + BO517*1E3/(8.314*(BQ517+273.15)) * AR517/BN517 * AQ517) * BN517/(100*BB517) * 1000/(1000 - AP517)</f>
        <v>0</v>
      </c>
      <c r="AO517">
        <v>23.50267840085105</v>
      </c>
      <c r="AP517">
        <v>23.96002848484848</v>
      </c>
      <c r="AQ517">
        <v>-1.339948269703823E-05</v>
      </c>
      <c r="AR517">
        <v>112.5684512557322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3.21</v>
      </c>
      <c r="BC517">
        <v>0.5</v>
      </c>
      <c r="BD517" t="s">
        <v>355</v>
      </c>
      <c r="BE517">
        <v>2</v>
      </c>
      <c r="BF517" t="b">
        <v>1</v>
      </c>
      <c r="BG517">
        <v>1678819864.714286</v>
      </c>
      <c r="BH517">
        <v>1477.126428571429</v>
      </c>
      <c r="BI517">
        <v>1509.968928571428</v>
      </c>
      <c r="BJ517">
        <v>23.96161785714286</v>
      </c>
      <c r="BK517">
        <v>23.503325</v>
      </c>
      <c r="BL517">
        <v>1483.865357142857</v>
      </c>
      <c r="BM517">
        <v>24.08982142857143</v>
      </c>
      <c r="BN517">
        <v>500.0796785714285</v>
      </c>
      <c r="BO517">
        <v>90.9121142857143</v>
      </c>
      <c r="BP517">
        <v>0.09994560357142857</v>
      </c>
      <c r="BQ517">
        <v>27.09011785714285</v>
      </c>
      <c r="BR517">
        <v>27.483275</v>
      </c>
      <c r="BS517">
        <v>999.9000000000002</v>
      </c>
      <c r="BT517">
        <v>0</v>
      </c>
      <c r="BU517">
        <v>0</v>
      </c>
      <c r="BV517">
        <v>9997.615</v>
      </c>
      <c r="BW517">
        <v>0</v>
      </c>
      <c r="BX517">
        <v>6.595404642857143</v>
      </c>
      <c r="BY517">
        <v>-32.84405</v>
      </c>
      <c r="BZ517">
        <v>1513.389285714286</v>
      </c>
      <c r="CA517">
        <v>1546.313928571428</v>
      </c>
      <c r="CB517">
        <v>0.4582868214285715</v>
      </c>
      <c r="CC517">
        <v>1509.968928571428</v>
      </c>
      <c r="CD517">
        <v>23.503325</v>
      </c>
      <c r="CE517">
        <v>2.178401785714286</v>
      </c>
      <c r="CF517">
        <v>2.136738214285714</v>
      </c>
      <c r="CG517">
        <v>18.80435714285714</v>
      </c>
      <c r="CH517">
        <v>18.49572857142857</v>
      </c>
      <c r="CI517">
        <v>1999.985357142857</v>
      </c>
      <c r="CJ517">
        <v>0.9799986785714286</v>
      </c>
      <c r="CK517">
        <v>0.02000113571428571</v>
      </c>
      <c r="CL517">
        <v>0</v>
      </c>
      <c r="CM517">
        <v>2.260032142857143</v>
      </c>
      <c r="CN517">
        <v>0</v>
      </c>
      <c r="CO517">
        <v>6145.502500000001</v>
      </c>
      <c r="CP517">
        <v>16749.33928571429</v>
      </c>
      <c r="CQ517">
        <v>37.125</v>
      </c>
      <c r="CR517">
        <v>38.12721428571428</v>
      </c>
      <c r="CS517">
        <v>37.29871428571429</v>
      </c>
      <c r="CT517">
        <v>37.23425</v>
      </c>
      <c r="CU517">
        <v>36.47975</v>
      </c>
      <c r="CV517">
        <v>1959.984999999999</v>
      </c>
      <c r="CW517">
        <v>40.00035714285714</v>
      </c>
      <c r="CX517">
        <v>0</v>
      </c>
      <c r="CY517">
        <v>1678819877.7</v>
      </c>
      <c r="CZ517">
        <v>0</v>
      </c>
      <c r="DA517">
        <v>0</v>
      </c>
      <c r="DB517" t="s">
        <v>356</v>
      </c>
      <c r="DC517">
        <v>1678481775.6</v>
      </c>
      <c r="DD517">
        <v>1678481780.6</v>
      </c>
      <c r="DE517">
        <v>0</v>
      </c>
      <c r="DF517">
        <v>1.339</v>
      </c>
      <c r="DG517">
        <v>0.082</v>
      </c>
      <c r="DH517">
        <v>-1.99</v>
      </c>
      <c r="DI517">
        <v>-0.032</v>
      </c>
      <c r="DJ517">
        <v>420</v>
      </c>
      <c r="DK517">
        <v>29</v>
      </c>
      <c r="DL517">
        <v>0.33</v>
      </c>
      <c r="DM517">
        <v>0.22</v>
      </c>
      <c r="DN517">
        <v>-32.7947425</v>
      </c>
      <c r="DO517">
        <v>-0.8578570356472094</v>
      </c>
      <c r="DP517">
        <v>0.1066520953556463</v>
      </c>
      <c r="DQ517">
        <v>0</v>
      </c>
      <c r="DR517">
        <v>0.4580767</v>
      </c>
      <c r="DS517">
        <v>0.0004128855534701616</v>
      </c>
      <c r="DT517">
        <v>0.001077925489076122</v>
      </c>
      <c r="DU517">
        <v>1</v>
      </c>
      <c r="DV517">
        <v>1</v>
      </c>
      <c r="DW517">
        <v>2</v>
      </c>
      <c r="DX517" t="s">
        <v>357</v>
      </c>
      <c r="DY517">
        <v>2.98231</v>
      </c>
      <c r="DZ517">
        <v>2.71555</v>
      </c>
      <c r="EA517">
        <v>0.224005</v>
      </c>
      <c r="EB517">
        <v>0.224282</v>
      </c>
      <c r="EC517">
        <v>0.107844</v>
      </c>
      <c r="ED517">
        <v>0.104231</v>
      </c>
      <c r="EE517">
        <v>24657.4</v>
      </c>
      <c r="EF517">
        <v>24730.7</v>
      </c>
      <c r="EG517">
        <v>29535.7</v>
      </c>
      <c r="EH517">
        <v>29486.7</v>
      </c>
      <c r="EI517">
        <v>34914.1</v>
      </c>
      <c r="EJ517">
        <v>35099.3</v>
      </c>
      <c r="EK517">
        <v>41612.8</v>
      </c>
      <c r="EL517">
        <v>42010.4</v>
      </c>
      <c r="EM517">
        <v>1.9645</v>
      </c>
      <c r="EN517">
        <v>1.8974</v>
      </c>
      <c r="EO517">
        <v>0.101388</v>
      </c>
      <c r="EP517">
        <v>0</v>
      </c>
      <c r="EQ517">
        <v>25.8313</v>
      </c>
      <c r="ER517">
        <v>999.9</v>
      </c>
      <c r="ES517">
        <v>51.4</v>
      </c>
      <c r="ET517">
        <v>32.9</v>
      </c>
      <c r="EU517">
        <v>28.4007</v>
      </c>
      <c r="EV517">
        <v>62.8156</v>
      </c>
      <c r="EW517">
        <v>32.3798</v>
      </c>
      <c r="EX517">
        <v>1</v>
      </c>
      <c r="EY517">
        <v>-0.021466</v>
      </c>
      <c r="EZ517">
        <v>-0.0947794</v>
      </c>
      <c r="FA517">
        <v>20.3415</v>
      </c>
      <c r="FB517">
        <v>5.21744</v>
      </c>
      <c r="FC517">
        <v>12.0099</v>
      </c>
      <c r="FD517">
        <v>4.9892</v>
      </c>
      <c r="FE517">
        <v>3.28848</v>
      </c>
      <c r="FF517">
        <v>9999</v>
      </c>
      <c r="FG517">
        <v>9999</v>
      </c>
      <c r="FH517">
        <v>9999</v>
      </c>
      <c r="FI517">
        <v>999.9</v>
      </c>
      <c r="FJ517">
        <v>1.86753</v>
      </c>
      <c r="FK517">
        <v>1.86661</v>
      </c>
      <c r="FL517">
        <v>1.86602</v>
      </c>
      <c r="FM517">
        <v>1.866</v>
      </c>
      <c r="FN517">
        <v>1.86783</v>
      </c>
      <c r="FO517">
        <v>1.87027</v>
      </c>
      <c r="FP517">
        <v>1.8689</v>
      </c>
      <c r="FQ517">
        <v>1.87035</v>
      </c>
      <c r="FR517">
        <v>0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-6.82</v>
      </c>
      <c r="GF517">
        <v>-0.1282</v>
      </c>
      <c r="GG517">
        <v>-2.056217051124162</v>
      </c>
      <c r="GH517">
        <v>-0.003737517340571005</v>
      </c>
      <c r="GI517">
        <v>5.982085394622747E-07</v>
      </c>
      <c r="GJ517">
        <v>-1.391655459703326E-10</v>
      </c>
      <c r="GK517">
        <v>-0.1764639834609928</v>
      </c>
      <c r="GL517">
        <v>-0.02035982196881906</v>
      </c>
      <c r="GM517">
        <v>0.001568582532168705</v>
      </c>
      <c r="GN517">
        <v>-2.657820970413759E-05</v>
      </c>
      <c r="GO517">
        <v>3</v>
      </c>
      <c r="GP517">
        <v>2314</v>
      </c>
      <c r="GQ517">
        <v>1</v>
      </c>
      <c r="GR517">
        <v>27</v>
      </c>
      <c r="GS517">
        <v>5634.9</v>
      </c>
      <c r="GT517">
        <v>5634.9</v>
      </c>
      <c r="GU517">
        <v>3.00537</v>
      </c>
      <c r="GV517">
        <v>2.19482</v>
      </c>
      <c r="GW517">
        <v>1.39648</v>
      </c>
      <c r="GX517">
        <v>2.34619</v>
      </c>
      <c r="GY517">
        <v>1.49536</v>
      </c>
      <c r="GZ517">
        <v>2.55615</v>
      </c>
      <c r="HA517">
        <v>37.9891</v>
      </c>
      <c r="HB517">
        <v>24.07</v>
      </c>
      <c r="HC517">
        <v>18</v>
      </c>
      <c r="HD517">
        <v>531.235</v>
      </c>
      <c r="HE517">
        <v>443.567</v>
      </c>
      <c r="HF517">
        <v>25.5375</v>
      </c>
      <c r="HG517">
        <v>27.2065</v>
      </c>
      <c r="HH517">
        <v>29.9996</v>
      </c>
      <c r="HI517">
        <v>27.3403</v>
      </c>
      <c r="HJ517">
        <v>27.3121</v>
      </c>
      <c r="HK517">
        <v>60.1247</v>
      </c>
      <c r="HL517">
        <v>24.5333</v>
      </c>
      <c r="HM517">
        <v>99.2591</v>
      </c>
      <c r="HN517">
        <v>25.5365</v>
      </c>
      <c r="HO517">
        <v>1557.65</v>
      </c>
      <c r="HP517">
        <v>23.479</v>
      </c>
      <c r="HQ517">
        <v>101.016</v>
      </c>
      <c r="HR517">
        <v>100.903</v>
      </c>
    </row>
    <row r="518" spans="1:226">
      <c r="A518">
        <v>502</v>
      </c>
      <c r="B518">
        <v>1678819877.5</v>
      </c>
      <c r="C518">
        <v>9558.400000095367</v>
      </c>
      <c r="D518" t="s">
        <v>1366</v>
      </c>
      <c r="E518" t="s">
        <v>1367</v>
      </c>
      <c r="F518">
        <v>5</v>
      </c>
      <c r="G518" t="s">
        <v>1181</v>
      </c>
      <c r="H518" t="s">
        <v>354</v>
      </c>
      <c r="I518">
        <v>1678819870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1579.878939115604</v>
      </c>
      <c r="AK518">
        <v>1555.466363636363</v>
      </c>
      <c r="AL518">
        <v>3.415553005477721</v>
      </c>
      <c r="AM518">
        <v>64.4803993804981</v>
      </c>
      <c r="AN518">
        <f>(AP518 - AO518 + BO518*1E3/(8.314*(BQ518+273.15)) * AR518/BN518 * AQ518) * BN518/(100*BB518) * 1000/(1000 - AP518)</f>
        <v>0</v>
      </c>
      <c r="AO518">
        <v>23.50080700548959</v>
      </c>
      <c r="AP518">
        <v>23.9565303030303</v>
      </c>
      <c r="AQ518">
        <v>-1.913090166689264E-05</v>
      </c>
      <c r="AR518">
        <v>112.5684512557322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3.21</v>
      </c>
      <c r="BC518">
        <v>0.5</v>
      </c>
      <c r="BD518" t="s">
        <v>355</v>
      </c>
      <c r="BE518">
        <v>2</v>
      </c>
      <c r="BF518" t="b">
        <v>1</v>
      </c>
      <c r="BG518">
        <v>1678819870</v>
      </c>
      <c r="BH518">
        <v>1494.814444444445</v>
      </c>
      <c r="BI518">
        <v>1527.657777777778</v>
      </c>
      <c r="BJ518">
        <v>23.96020370370371</v>
      </c>
      <c r="BK518">
        <v>23.50256666666667</v>
      </c>
      <c r="BL518">
        <v>1501.604814814815</v>
      </c>
      <c r="BM518">
        <v>24.08841111111111</v>
      </c>
      <c r="BN518">
        <v>500.0766666666666</v>
      </c>
      <c r="BO518">
        <v>90.91261851851853</v>
      </c>
      <c r="BP518">
        <v>0.09997034074074075</v>
      </c>
      <c r="BQ518">
        <v>27.09211481481482</v>
      </c>
      <c r="BR518">
        <v>27.48716666666667</v>
      </c>
      <c r="BS518">
        <v>999.9000000000001</v>
      </c>
      <c r="BT518">
        <v>0</v>
      </c>
      <c r="BU518">
        <v>0</v>
      </c>
      <c r="BV518">
        <v>9990.395185185187</v>
      </c>
      <c r="BW518">
        <v>0</v>
      </c>
      <c r="BX518">
        <v>6.958132592592593</v>
      </c>
      <c r="BY518">
        <v>-32.84588518518518</v>
      </c>
      <c r="BZ518">
        <v>1531.508518518518</v>
      </c>
      <c r="CA518">
        <v>1564.427407407407</v>
      </c>
      <c r="CB518">
        <v>0.4576204074074074</v>
      </c>
      <c r="CC518">
        <v>1527.657777777778</v>
      </c>
      <c r="CD518">
        <v>23.50256666666667</v>
      </c>
      <c r="CE518">
        <v>2.178284074074074</v>
      </c>
      <c r="CF518">
        <v>2.136681111111111</v>
      </c>
      <c r="CG518">
        <v>18.80348518518518</v>
      </c>
      <c r="CH518">
        <v>18.4953037037037</v>
      </c>
      <c r="CI518">
        <v>1999.998518518519</v>
      </c>
      <c r="CJ518">
        <v>0.9799977407407406</v>
      </c>
      <c r="CK518">
        <v>0.02000208148148148</v>
      </c>
      <c r="CL518">
        <v>0</v>
      </c>
      <c r="CM518">
        <v>2.242674074074074</v>
      </c>
      <c r="CN518">
        <v>0</v>
      </c>
      <c r="CO518">
        <v>6142.637037037036</v>
      </c>
      <c r="CP518">
        <v>16749.43703703704</v>
      </c>
      <c r="CQ518">
        <v>37.125</v>
      </c>
      <c r="CR518">
        <v>38.125</v>
      </c>
      <c r="CS518">
        <v>37.28444444444444</v>
      </c>
      <c r="CT518">
        <v>37.23366666666666</v>
      </c>
      <c r="CU518">
        <v>36.46266666666666</v>
      </c>
      <c r="CV518">
        <v>1959.994074074074</v>
      </c>
      <c r="CW518">
        <v>40.00444444444444</v>
      </c>
      <c r="CX518">
        <v>0</v>
      </c>
      <c r="CY518">
        <v>1678819882.5</v>
      </c>
      <c r="CZ518">
        <v>0</v>
      </c>
      <c r="DA518">
        <v>0</v>
      </c>
      <c r="DB518" t="s">
        <v>356</v>
      </c>
      <c r="DC518">
        <v>1678481775.6</v>
      </c>
      <c r="DD518">
        <v>1678481780.6</v>
      </c>
      <c r="DE518">
        <v>0</v>
      </c>
      <c r="DF518">
        <v>1.339</v>
      </c>
      <c r="DG518">
        <v>0.082</v>
      </c>
      <c r="DH518">
        <v>-1.99</v>
      </c>
      <c r="DI518">
        <v>-0.032</v>
      </c>
      <c r="DJ518">
        <v>420</v>
      </c>
      <c r="DK518">
        <v>29</v>
      </c>
      <c r="DL518">
        <v>0.33</v>
      </c>
      <c r="DM518">
        <v>0.22</v>
      </c>
      <c r="DN518">
        <v>-32.814485</v>
      </c>
      <c r="DO518">
        <v>-0.1321418386491509</v>
      </c>
      <c r="DP518">
        <v>0.08542341467653902</v>
      </c>
      <c r="DQ518">
        <v>0</v>
      </c>
      <c r="DR518">
        <v>0.458097025</v>
      </c>
      <c r="DS518">
        <v>-0.007724499061914854</v>
      </c>
      <c r="DT518">
        <v>0.001028802373818702</v>
      </c>
      <c r="DU518">
        <v>1</v>
      </c>
      <c r="DV518">
        <v>1</v>
      </c>
      <c r="DW518">
        <v>2</v>
      </c>
      <c r="DX518" t="s">
        <v>357</v>
      </c>
      <c r="DY518">
        <v>2.98224</v>
      </c>
      <c r="DZ518">
        <v>2.71558</v>
      </c>
      <c r="EA518">
        <v>0.225508</v>
      </c>
      <c r="EB518">
        <v>0.225772</v>
      </c>
      <c r="EC518">
        <v>0.107839</v>
      </c>
      <c r="ED518">
        <v>0.104232</v>
      </c>
      <c r="EE518">
        <v>24610</v>
      </c>
      <c r="EF518">
        <v>24683.5</v>
      </c>
      <c r="EG518">
        <v>29536.1</v>
      </c>
      <c r="EH518">
        <v>29487</v>
      </c>
      <c r="EI518">
        <v>34914.7</v>
      </c>
      <c r="EJ518">
        <v>35099.7</v>
      </c>
      <c r="EK518">
        <v>41613.2</v>
      </c>
      <c r="EL518">
        <v>42010.9</v>
      </c>
      <c r="EM518">
        <v>1.96478</v>
      </c>
      <c r="EN518">
        <v>1.8972</v>
      </c>
      <c r="EO518">
        <v>0.102162</v>
      </c>
      <c r="EP518">
        <v>0</v>
      </c>
      <c r="EQ518">
        <v>25.8293</v>
      </c>
      <c r="ER518">
        <v>999.9</v>
      </c>
      <c r="ES518">
        <v>51.4</v>
      </c>
      <c r="ET518">
        <v>32.9</v>
      </c>
      <c r="EU518">
        <v>28.4009</v>
      </c>
      <c r="EV518">
        <v>62.8556</v>
      </c>
      <c r="EW518">
        <v>32.476</v>
      </c>
      <c r="EX518">
        <v>1</v>
      </c>
      <c r="EY518">
        <v>-0.0220401</v>
      </c>
      <c r="EZ518">
        <v>-0.093848</v>
      </c>
      <c r="FA518">
        <v>20.3415</v>
      </c>
      <c r="FB518">
        <v>5.21879</v>
      </c>
      <c r="FC518">
        <v>12.0099</v>
      </c>
      <c r="FD518">
        <v>4.98935</v>
      </c>
      <c r="FE518">
        <v>3.28865</v>
      </c>
      <c r="FF518">
        <v>9999</v>
      </c>
      <c r="FG518">
        <v>9999</v>
      </c>
      <c r="FH518">
        <v>9999</v>
      </c>
      <c r="FI518">
        <v>999.9</v>
      </c>
      <c r="FJ518">
        <v>1.86753</v>
      </c>
      <c r="FK518">
        <v>1.86661</v>
      </c>
      <c r="FL518">
        <v>1.86602</v>
      </c>
      <c r="FM518">
        <v>1.86599</v>
      </c>
      <c r="FN518">
        <v>1.86783</v>
      </c>
      <c r="FO518">
        <v>1.87027</v>
      </c>
      <c r="FP518">
        <v>1.8689</v>
      </c>
      <c r="FQ518">
        <v>1.87036</v>
      </c>
      <c r="FR518">
        <v>0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-6.87</v>
      </c>
      <c r="GF518">
        <v>-0.1283</v>
      </c>
      <c r="GG518">
        <v>-2.056217051124162</v>
      </c>
      <c r="GH518">
        <v>-0.003737517340571005</v>
      </c>
      <c r="GI518">
        <v>5.982085394622747E-07</v>
      </c>
      <c r="GJ518">
        <v>-1.391655459703326E-10</v>
      </c>
      <c r="GK518">
        <v>-0.1764639834609928</v>
      </c>
      <c r="GL518">
        <v>-0.02035982196881906</v>
      </c>
      <c r="GM518">
        <v>0.001568582532168705</v>
      </c>
      <c r="GN518">
        <v>-2.657820970413759E-05</v>
      </c>
      <c r="GO518">
        <v>3</v>
      </c>
      <c r="GP518">
        <v>2314</v>
      </c>
      <c r="GQ518">
        <v>1</v>
      </c>
      <c r="GR518">
        <v>27</v>
      </c>
      <c r="GS518">
        <v>5635</v>
      </c>
      <c r="GT518">
        <v>5634.9</v>
      </c>
      <c r="GU518">
        <v>3.03101</v>
      </c>
      <c r="GV518">
        <v>2.19482</v>
      </c>
      <c r="GW518">
        <v>1.39648</v>
      </c>
      <c r="GX518">
        <v>2.34619</v>
      </c>
      <c r="GY518">
        <v>1.49536</v>
      </c>
      <c r="GZ518">
        <v>2.54883</v>
      </c>
      <c r="HA518">
        <v>38.0134</v>
      </c>
      <c r="HB518">
        <v>24.07</v>
      </c>
      <c r="HC518">
        <v>18</v>
      </c>
      <c r="HD518">
        <v>531.353</v>
      </c>
      <c r="HE518">
        <v>443.385</v>
      </c>
      <c r="HF518">
        <v>25.546</v>
      </c>
      <c r="HG518">
        <v>27.1994</v>
      </c>
      <c r="HH518">
        <v>29.9995</v>
      </c>
      <c r="HI518">
        <v>27.3332</v>
      </c>
      <c r="HJ518">
        <v>27.3043</v>
      </c>
      <c r="HK518">
        <v>60.6801</v>
      </c>
      <c r="HL518">
        <v>24.5333</v>
      </c>
      <c r="HM518">
        <v>99.2591</v>
      </c>
      <c r="HN518">
        <v>25.5455</v>
      </c>
      <c r="HO518">
        <v>1571.01</v>
      </c>
      <c r="HP518">
        <v>23.479</v>
      </c>
      <c r="HQ518">
        <v>101.017</v>
      </c>
      <c r="HR518">
        <v>100.905</v>
      </c>
    </row>
    <row r="519" spans="1:226">
      <c r="A519">
        <v>503</v>
      </c>
      <c r="B519">
        <v>1678819882.5</v>
      </c>
      <c r="C519">
        <v>9563.400000095367</v>
      </c>
      <c r="D519" t="s">
        <v>1368</v>
      </c>
      <c r="E519" t="s">
        <v>1369</v>
      </c>
      <c r="F519">
        <v>5</v>
      </c>
      <c r="G519" t="s">
        <v>1181</v>
      </c>
      <c r="H519" t="s">
        <v>354</v>
      </c>
      <c r="I519">
        <v>1678819874.714286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1597.404268227063</v>
      </c>
      <c r="AK519">
        <v>1572.780969696969</v>
      </c>
      <c r="AL519">
        <v>3.476024571312353</v>
      </c>
      <c r="AM519">
        <v>64.4803993804981</v>
      </c>
      <c r="AN519">
        <f>(AP519 - AO519 + BO519*1E3/(8.314*(BQ519+273.15)) * AR519/BN519 * AQ519) * BN519/(100*BB519) * 1000/(1000 - AP519)</f>
        <v>0</v>
      </c>
      <c r="AO519">
        <v>23.49958256472699</v>
      </c>
      <c r="AP519">
        <v>23.95285636363636</v>
      </c>
      <c r="AQ519">
        <v>-1.916430471733682E-05</v>
      </c>
      <c r="AR519">
        <v>112.5684512557322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3.21</v>
      </c>
      <c r="BC519">
        <v>0.5</v>
      </c>
      <c r="BD519" t="s">
        <v>355</v>
      </c>
      <c r="BE519">
        <v>2</v>
      </c>
      <c r="BF519" t="b">
        <v>1</v>
      </c>
      <c r="BG519">
        <v>1678819874.714286</v>
      </c>
      <c r="BH519">
        <v>1510.610357142857</v>
      </c>
      <c r="BI519">
        <v>1543.501785714286</v>
      </c>
      <c r="BJ519">
        <v>23.95775357142857</v>
      </c>
      <c r="BK519">
        <v>23.50143571428572</v>
      </c>
      <c r="BL519">
        <v>1517.446785714286</v>
      </c>
      <c r="BM519">
        <v>24.08598214285714</v>
      </c>
      <c r="BN519">
        <v>500.0694642857143</v>
      </c>
      <c r="BO519">
        <v>90.91413928571431</v>
      </c>
      <c r="BP519">
        <v>0.09997517857142858</v>
      </c>
      <c r="BQ519">
        <v>27.09346071428571</v>
      </c>
      <c r="BR519">
        <v>27.491075</v>
      </c>
      <c r="BS519">
        <v>999.9000000000002</v>
      </c>
      <c r="BT519">
        <v>0</v>
      </c>
      <c r="BU519">
        <v>0</v>
      </c>
      <c r="BV519">
        <v>9990.98392857143</v>
      </c>
      <c r="BW519">
        <v>0</v>
      </c>
      <c r="BX519">
        <v>6.973904642857144</v>
      </c>
      <c r="BY519">
        <v>-32.89256428571429</v>
      </c>
      <c r="BZ519">
        <v>1547.688571428571</v>
      </c>
      <c r="CA519">
        <v>1580.648928571429</v>
      </c>
      <c r="CB519">
        <v>0.4563001785714286</v>
      </c>
      <c r="CC519">
        <v>1543.501785714286</v>
      </c>
      <c r="CD519">
        <v>23.50143571428572</v>
      </c>
      <c r="CE519">
        <v>2.178097857142857</v>
      </c>
      <c r="CF519">
        <v>2.136613928571429</v>
      </c>
      <c r="CG519">
        <v>18.80211428571429</v>
      </c>
      <c r="CH519">
        <v>18.49479642857143</v>
      </c>
      <c r="CI519">
        <v>2000.007142857143</v>
      </c>
      <c r="CJ519">
        <v>0.9799965714285716</v>
      </c>
      <c r="CK519">
        <v>0.02000331428571428</v>
      </c>
      <c r="CL519">
        <v>0</v>
      </c>
      <c r="CM519">
        <v>2.258692857142857</v>
      </c>
      <c r="CN519">
        <v>0</v>
      </c>
      <c r="CO519">
        <v>6140.140714285715</v>
      </c>
      <c r="CP519">
        <v>16749.5</v>
      </c>
      <c r="CQ519">
        <v>37.125</v>
      </c>
      <c r="CR519">
        <v>38.125</v>
      </c>
      <c r="CS519">
        <v>37.27435714285713</v>
      </c>
      <c r="CT519">
        <v>37.22525</v>
      </c>
      <c r="CU519">
        <v>36.45274999999999</v>
      </c>
      <c r="CV519">
        <v>1960.000357142857</v>
      </c>
      <c r="CW519">
        <v>40.00678571428572</v>
      </c>
      <c r="CX519">
        <v>0</v>
      </c>
      <c r="CY519">
        <v>1678819887.9</v>
      </c>
      <c r="CZ519">
        <v>0</v>
      </c>
      <c r="DA519">
        <v>0</v>
      </c>
      <c r="DB519" t="s">
        <v>356</v>
      </c>
      <c r="DC519">
        <v>1678481775.6</v>
      </c>
      <c r="DD519">
        <v>1678481780.6</v>
      </c>
      <c r="DE519">
        <v>0</v>
      </c>
      <c r="DF519">
        <v>1.339</v>
      </c>
      <c r="DG519">
        <v>0.082</v>
      </c>
      <c r="DH519">
        <v>-1.99</v>
      </c>
      <c r="DI519">
        <v>-0.032</v>
      </c>
      <c r="DJ519">
        <v>420</v>
      </c>
      <c r="DK519">
        <v>29</v>
      </c>
      <c r="DL519">
        <v>0.33</v>
      </c>
      <c r="DM519">
        <v>0.22</v>
      </c>
      <c r="DN519">
        <v>-32.8945325</v>
      </c>
      <c r="DO519">
        <v>-0.4119388367728379</v>
      </c>
      <c r="DP519">
        <v>0.1083820958172984</v>
      </c>
      <c r="DQ519">
        <v>0</v>
      </c>
      <c r="DR519">
        <v>0.4569387</v>
      </c>
      <c r="DS519">
        <v>-0.01610771482176456</v>
      </c>
      <c r="DT519">
        <v>0.001694736634406657</v>
      </c>
      <c r="DU519">
        <v>1</v>
      </c>
      <c r="DV519">
        <v>1</v>
      </c>
      <c r="DW519">
        <v>2</v>
      </c>
      <c r="DX519" t="s">
        <v>357</v>
      </c>
      <c r="DY519">
        <v>2.98225</v>
      </c>
      <c r="DZ519">
        <v>2.71554</v>
      </c>
      <c r="EA519">
        <v>0.227017</v>
      </c>
      <c r="EB519">
        <v>0.227254</v>
      </c>
      <c r="EC519">
        <v>0.10783</v>
      </c>
      <c r="ED519">
        <v>0.104232</v>
      </c>
      <c r="EE519">
        <v>24562.3</v>
      </c>
      <c r="EF519">
        <v>24636.4</v>
      </c>
      <c r="EG519">
        <v>29536.4</v>
      </c>
      <c r="EH519">
        <v>29487.1</v>
      </c>
      <c r="EI519">
        <v>34915.3</v>
      </c>
      <c r="EJ519">
        <v>35099.8</v>
      </c>
      <c r="EK519">
        <v>41613.5</v>
      </c>
      <c r="EL519">
        <v>42011</v>
      </c>
      <c r="EM519">
        <v>1.96475</v>
      </c>
      <c r="EN519">
        <v>1.8977</v>
      </c>
      <c r="EO519">
        <v>0.101693</v>
      </c>
      <c r="EP519">
        <v>0</v>
      </c>
      <c r="EQ519">
        <v>25.8271</v>
      </c>
      <c r="ER519">
        <v>999.9</v>
      </c>
      <c r="ES519">
        <v>51.4</v>
      </c>
      <c r="ET519">
        <v>32.9</v>
      </c>
      <c r="EU519">
        <v>28.4025</v>
      </c>
      <c r="EV519">
        <v>62.9856</v>
      </c>
      <c r="EW519">
        <v>32.2957</v>
      </c>
      <c r="EX519">
        <v>1</v>
      </c>
      <c r="EY519">
        <v>-0.0225635</v>
      </c>
      <c r="EZ519">
        <v>-0.0827369</v>
      </c>
      <c r="FA519">
        <v>20.3414</v>
      </c>
      <c r="FB519">
        <v>5.21864</v>
      </c>
      <c r="FC519">
        <v>12.0099</v>
      </c>
      <c r="FD519">
        <v>4.9895</v>
      </c>
      <c r="FE519">
        <v>3.28865</v>
      </c>
      <c r="FF519">
        <v>9999</v>
      </c>
      <c r="FG519">
        <v>9999</v>
      </c>
      <c r="FH519">
        <v>9999</v>
      </c>
      <c r="FI519">
        <v>999.9</v>
      </c>
      <c r="FJ519">
        <v>1.86753</v>
      </c>
      <c r="FK519">
        <v>1.86661</v>
      </c>
      <c r="FL519">
        <v>1.86601</v>
      </c>
      <c r="FM519">
        <v>1.866</v>
      </c>
      <c r="FN519">
        <v>1.86783</v>
      </c>
      <c r="FO519">
        <v>1.87027</v>
      </c>
      <c r="FP519">
        <v>1.8689</v>
      </c>
      <c r="FQ519">
        <v>1.87033</v>
      </c>
      <c r="FR519">
        <v>0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-6.92</v>
      </c>
      <c r="GF519">
        <v>-0.1283</v>
      </c>
      <c r="GG519">
        <v>-2.056217051124162</v>
      </c>
      <c r="GH519">
        <v>-0.003737517340571005</v>
      </c>
      <c r="GI519">
        <v>5.982085394622747E-07</v>
      </c>
      <c r="GJ519">
        <v>-1.391655459703326E-10</v>
      </c>
      <c r="GK519">
        <v>-0.1764639834609928</v>
      </c>
      <c r="GL519">
        <v>-0.02035982196881906</v>
      </c>
      <c r="GM519">
        <v>0.001568582532168705</v>
      </c>
      <c r="GN519">
        <v>-2.657820970413759E-05</v>
      </c>
      <c r="GO519">
        <v>3</v>
      </c>
      <c r="GP519">
        <v>2314</v>
      </c>
      <c r="GQ519">
        <v>1</v>
      </c>
      <c r="GR519">
        <v>27</v>
      </c>
      <c r="GS519">
        <v>5635.1</v>
      </c>
      <c r="GT519">
        <v>5635</v>
      </c>
      <c r="GU519">
        <v>3.05664</v>
      </c>
      <c r="GV519">
        <v>2.1936</v>
      </c>
      <c r="GW519">
        <v>1.39648</v>
      </c>
      <c r="GX519">
        <v>2.34619</v>
      </c>
      <c r="GY519">
        <v>1.49536</v>
      </c>
      <c r="GZ519">
        <v>2.55737</v>
      </c>
      <c r="HA519">
        <v>38.0134</v>
      </c>
      <c r="HB519">
        <v>24.07</v>
      </c>
      <c r="HC519">
        <v>18</v>
      </c>
      <c r="HD519">
        <v>531.268</v>
      </c>
      <c r="HE519">
        <v>443.633</v>
      </c>
      <c r="HF519">
        <v>25.5517</v>
      </c>
      <c r="HG519">
        <v>27.1927</v>
      </c>
      <c r="HH519">
        <v>29.9995</v>
      </c>
      <c r="HI519">
        <v>27.3256</v>
      </c>
      <c r="HJ519">
        <v>27.2969</v>
      </c>
      <c r="HK519">
        <v>61.1433</v>
      </c>
      <c r="HL519">
        <v>24.5333</v>
      </c>
      <c r="HM519">
        <v>99.2591</v>
      </c>
      <c r="HN519">
        <v>25.5502</v>
      </c>
      <c r="HO519">
        <v>1591.04</v>
      </c>
      <c r="HP519">
        <v>23.479</v>
      </c>
      <c r="HQ519">
        <v>101.018</v>
      </c>
      <c r="HR519">
        <v>100.905</v>
      </c>
    </row>
    <row r="520" spans="1:226">
      <c r="A520">
        <v>504</v>
      </c>
      <c r="B520">
        <v>1678819887.5</v>
      </c>
      <c r="C520">
        <v>9568.400000095367</v>
      </c>
      <c r="D520" t="s">
        <v>1370</v>
      </c>
      <c r="E520" t="s">
        <v>1371</v>
      </c>
      <c r="F520">
        <v>5</v>
      </c>
      <c r="G520" t="s">
        <v>1181</v>
      </c>
      <c r="H520" t="s">
        <v>354</v>
      </c>
      <c r="I520">
        <v>1678819880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1614.352417753289</v>
      </c>
      <c r="AK520">
        <v>1589.799999999999</v>
      </c>
      <c r="AL520">
        <v>3.390610608642629</v>
      </c>
      <c r="AM520">
        <v>64.4803993804981</v>
      </c>
      <c r="AN520">
        <f>(AP520 - AO520 + BO520*1E3/(8.314*(BQ520+273.15)) * AR520/BN520 * AQ520) * BN520/(100*BB520) * 1000/(1000 - AP520)</f>
        <v>0</v>
      </c>
      <c r="AO520">
        <v>23.49691867466468</v>
      </c>
      <c r="AP520">
        <v>23.95087454545455</v>
      </c>
      <c r="AQ520">
        <v>-2.695498985494529E-05</v>
      </c>
      <c r="AR520">
        <v>112.5684512557322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3.21</v>
      </c>
      <c r="BC520">
        <v>0.5</v>
      </c>
      <c r="BD520" t="s">
        <v>355</v>
      </c>
      <c r="BE520">
        <v>2</v>
      </c>
      <c r="BF520" t="b">
        <v>1</v>
      </c>
      <c r="BG520">
        <v>1678819880</v>
      </c>
      <c r="BH520">
        <v>1528.32037037037</v>
      </c>
      <c r="BI520">
        <v>1561.21</v>
      </c>
      <c r="BJ520">
        <v>23.95484074074075</v>
      </c>
      <c r="BK520">
        <v>23.49945555555555</v>
      </c>
      <c r="BL520">
        <v>1535.208148148148</v>
      </c>
      <c r="BM520">
        <v>24.08310000000001</v>
      </c>
      <c r="BN520">
        <v>500.0778518518519</v>
      </c>
      <c r="BO520">
        <v>90.91616666666668</v>
      </c>
      <c r="BP520">
        <v>0.1000456074074074</v>
      </c>
      <c r="BQ520">
        <v>27.09483703703704</v>
      </c>
      <c r="BR520">
        <v>27.49339259259259</v>
      </c>
      <c r="BS520">
        <v>999.9000000000001</v>
      </c>
      <c r="BT520">
        <v>0</v>
      </c>
      <c r="BU520">
        <v>0</v>
      </c>
      <c r="BV520">
        <v>9986.134444444444</v>
      </c>
      <c r="BW520">
        <v>0</v>
      </c>
      <c r="BX520">
        <v>6.973746666666666</v>
      </c>
      <c r="BY520">
        <v>-32.88969629629629</v>
      </c>
      <c r="BZ520">
        <v>1565.829259259259</v>
      </c>
      <c r="CA520">
        <v>1598.77962962963</v>
      </c>
      <c r="CB520">
        <v>0.4553771481481482</v>
      </c>
      <c r="CC520">
        <v>1561.21</v>
      </c>
      <c r="CD520">
        <v>23.49945555555555</v>
      </c>
      <c r="CE520">
        <v>2.177881851851852</v>
      </c>
      <c r="CF520">
        <v>2.136481111111111</v>
      </c>
      <c r="CG520">
        <v>18.80053703703704</v>
      </c>
      <c r="CH520">
        <v>18.4938037037037</v>
      </c>
      <c r="CI520">
        <v>2000.01962962963</v>
      </c>
      <c r="CJ520">
        <v>0.9799963333333332</v>
      </c>
      <c r="CK520">
        <v>0.02000356296296296</v>
      </c>
      <c r="CL520">
        <v>0</v>
      </c>
      <c r="CM520">
        <v>2.288344444444444</v>
      </c>
      <c r="CN520">
        <v>0</v>
      </c>
      <c r="CO520">
        <v>6137.443333333334</v>
      </c>
      <c r="CP520">
        <v>16749.59259259259</v>
      </c>
      <c r="CQ520">
        <v>37.125</v>
      </c>
      <c r="CR520">
        <v>38.125</v>
      </c>
      <c r="CS520">
        <v>37.26607407407408</v>
      </c>
      <c r="CT520">
        <v>37.22433333333333</v>
      </c>
      <c r="CU520">
        <v>36.444</v>
      </c>
      <c r="CV520">
        <v>1960.01074074074</v>
      </c>
      <c r="CW520">
        <v>40.00777777777778</v>
      </c>
      <c r="CX520">
        <v>0</v>
      </c>
      <c r="CY520">
        <v>1678819892.7</v>
      </c>
      <c r="CZ520">
        <v>0</v>
      </c>
      <c r="DA520">
        <v>0</v>
      </c>
      <c r="DB520" t="s">
        <v>356</v>
      </c>
      <c r="DC520">
        <v>1678481775.6</v>
      </c>
      <c r="DD520">
        <v>1678481780.6</v>
      </c>
      <c r="DE520">
        <v>0</v>
      </c>
      <c r="DF520">
        <v>1.339</v>
      </c>
      <c r="DG520">
        <v>0.082</v>
      </c>
      <c r="DH520">
        <v>-1.99</v>
      </c>
      <c r="DI520">
        <v>-0.032</v>
      </c>
      <c r="DJ520">
        <v>420</v>
      </c>
      <c r="DK520">
        <v>29</v>
      </c>
      <c r="DL520">
        <v>0.33</v>
      </c>
      <c r="DM520">
        <v>0.22</v>
      </c>
      <c r="DN520">
        <v>-32.88284</v>
      </c>
      <c r="DO520">
        <v>-0.3505688555347047</v>
      </c>
      <c r="DP520">
        <v>0.1119092350970199</v>
      </c>
      <c r="DQ520">
        <v>0</v>
      </c>
      <c r="DR520">
        <v>0.4560269999999999</v>
      </c>
      <c r="DS520">
        <v>-0.01187993245778786</v>
      </c>
      <c r="DT520">
        <v>0.001401336772514019</v>
      </c>
      <c r="DU520">
        <v>1</v>
      </c>
      <c r="DV520">
        <v>1</v>
      </c>
      <c r="DW520">
        <v>2</v>
      </c>
      <c r="DX520" t="s">
        <v>357</v>
      </c>
      <c r="DY520">
        <v>2.98234</v>
      </c>
      <c r="DZ520">
        <v>2.71564</v>
      </c>
      <c r="EA520">
        <v>0.228491</v>
      </c>
      <c r="EB520">
        <v>0.228689</v>
      </c>
      <c r="EC520">
        <v>0.107823</v>
      </c>
      <c r="ED520">
        <v>0.104225</v>
      </c>
      <c r="EE520">
        <v>24515.9</v>
      </c>
      <c r="EF520">
        <v>24591</v>
      </c>
      <c r="EG520">
        <v>29536.8</v>
      </c>
      <c r="EH520">
        <v>29487.5</v>
      </c>
      <c r="EI520">
        <v>34916.2</v>
      </c>
      <c r="EJ520">
        <v>35100.5</v>
      </c>
      <c r="EK520">
        <v>41614.2</v>
      </c>
      <c r="EL520">
        <v>42011.4</v>
      </c>
      <c r="EM520">
        <v>1.96493</v>
      </c>
      <c r="EN520">
        <v>1.89765</v>
      </c>
      <c r="EO520">
        <v>0.101611</v>
      </c>
      <c r="EP520">
        <v>0</v>
      </c>
      <c r="EQ520">
        <v>25.8252</v>
      </c>
      <c r="ER520">
        <v>999.9</v>
      </c>
      <c r="ES520">
        <v>51.4</v>
      </c>
      <c r="ET520">
        <v>32.9</v>
      </c>
      <c r="EU520">
        <v>28.4025</v>
      </c>
      <c r="EV520">
        <v>62.8456</v>
      </c>
      <c r="EW520">
        <v>32.3357</v>
      </c>
      <c r="EX520">
        <v>1</v>
      </c>
      <c r="EY520">
        <v>-0.0231631</v>
      </c>
      <c r="EZ520">
        <v>-0.0788671</v>
      </c>
      <c r="FA520">
        <v>20.3413</v>
      </c>
      <c r="FB520">
        <v>5.21729</v>
      </c>
      <c r="FC520">
        <v>12.0099</v>
      </c>
      <c r="FD520">
        <v>4.989</v>
      </c>
      <c r="FE520">
        <v>3.28848</v>
      </c>
      <c r="FF520">
        <v>9999</v>
      </c>
      <c r="FG520">
        <v>9999</v>
      </c>
      <c r="FH520">
        <v>9999</v>
      </c>
      <c r="FI520">
        <v>999.9</v>
      </c>
      <c r="FJ520">
        <v>1.86754</v>
      </c>
      <c r="FK520">
        <v>1.86661</v>
      </c>
      <c r="FL520">
        <v>1.86602</v>
      </c>
      <c r="FM520">
        <v>1.866</v>
      </c>
      <c r="FN520">
        <v>1.86783</v>
      </c>
      <c r="FO520">
        <v>1.87027</v>
      </c>
      <c r="FP520">
        <v>1.8689</v>
      </c>
      <c r="FQ520">
        <v>1.87038</v>
      </c>
      <c r="FR520">
        <v>0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-6.96</v>
      </c>
      <c r="GF520">
        <v>-0.1283</v>
      </c>
      <c r="GG520">
        <v>-2.056217051124162</v>
      </c>
      <c r="GH520">
        <v>-0.003737517340571005</v>
      </c>
      <c r="GI520">
        <v>5.982085394622747E-07</v>
      </c>
      <c r="GJ520">
        <v>-1.391655459703326E-10</v>
      </c>
      <c r="GK520">
        <v>-0.1764639834609928</v>
      </c>
      <c r="GL520">
        <v>-0.02035982196881906</v>
      </c>
      <c r="GM520">
        <v>0.001568582532168705</v>
      </c>
      <c r="GN520">
        <v>-2.657820970413759E-05</v>
      </c>
      <c r="GO520">
        <v>3</v>
      </c>
      <c r="GP520">
        <v>2314</v>
      </c>
      <c r="GQ520">
        <v>1</v>
      </c>
      <c r="GR520">
        <v>27</v>
      </c>
      <c r="GS520">
        <v>5635.2</v>
      </c>
      <c r="GT520">
        <v>5635.1</v>
      </c>
      <c r="GU520">
        <v>3.08105</v>
      </c>
      <c r="GV520">
        <v>2.19727</v>
      </c>
      <c r="GW520">
        <v>1.39648</v>
      </c>
      <c r="GX520">
        <v>2.34619</v>
      </c>
      <c r="GY520">
        <v>1.49536</v>
      </c>
      <c r="GZ520">
        <v>2.54395</v>
      </c>
      <c r="HA520">
        <v>38.0134</v>
      </c>
      <c r="HB520">
        <v>24.07</v>
      </c>
      <c r="HC520">
        <v>18</v>
      </c>
      <c r="HD520">
        <v>531.3150000000001</v>
      </c>
      <c r="HE520">
        <v>443.547</v>
      </c>
      <c r="HF520">
        <v>25.5555</v>
      </c>
      <c r="HG520">
        <v>27.1856</v>
      </c>
      <c r="HH520">
        <v>29.9995</v>
      </c>
      <c r="HI520">
        <v>27.3177</v>
      </c>
      <c r="HJ520">
        <v>27.2898</v>
      </c>
      <c r="HK520">
        <v>61.6943</v>
      </c>
      <c r="HL520">
        <v>24.5333</v>
      </c>
      <c r="HM520">
        <v>99.2591</v>
      </c>
      <c r="HN520">
        <v>25.5546</v>
      </c>
      <c r="HO520">
        <v>1604.46</v>
      </c>
      <c r="HP520">
        <v>23.479</v>
      </c>
      <c r="HQ520">
        <v>101.019</v>
      </c>
      <c r="HR520">
        <v>100.906</v>
      </c>
    </row>
    <row r="521" spans="1:226">
      <c r="A521">
        <v>505</v>
      </c>
      <c r="B521">
        <v>1678819892.5</v>
      </c>
      <c r="C521">
        <v>9573.400000095367</v>
      </c>
      <c r="D521" t="s">
        <v>1372</v>
      </c>
      <c r="E521" t="s">
        <v>1373</v>
      </c>
      <c r="F521">
        <v>5</v>
      </c>
      <c r="G521" t="s">
        <v>1181</v>
      </c>
      <c r="H521" t="s">
        <v>354</v>
      </c>
      <c r="I521">
        <v>1678819884.714286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1631.586197712999</v>
      </c>
      <c r="AK521">
        <v>1607.009454545454</v>
      </c>
      <c r="AL521">
        <v>3.421489297220628</v>
      </c>
      <c r="AM521">
        <v>64.4803993804981</v>
      </c>
      <c r="AN521">
        <f>(AP521 - AO521 + BO521*1E3/(8.314*(BQ521+273.15)) * AR521/BN521 * AQ521) * BN521/(100*BB521) * 1000/(1000 - AP521)</f>
        <v>0</v>
      </c>
      <c r="AO521">
        <v>23.49516072656511</v>
      </c>
      <c r="AP521">
        <v>23.94636666666666</v>
      </c>
      <c r="AQ521">
        <v>-8.365654939719495E-06</v>
      </c>
      <c r="AR521">
        <v>112.5684512557322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3.21</v>
      </c>
      <c r="BC521">
        <v>0.5</v>
      </c>
      <c r="BD521" t="s">
        <v>355</v>
      </c>
      <c r="BE521">
        <v>2</v>
      </c>
      <c r="BF521" t="b">
        <v>1</v>
      </c>
      <c r="BG521">
        <v>1678819884.714286</v>
      </c>
      <c r="BH521">
        <v>1544.135714285714</v>
      </c>
      <c r="BI521">
        <v>1577.063214285714</v>
      </c>
      <c r="BJ521">
        <v>23.95154642857143</v>
      </c>
      <c r="BK521">
        <v>23.49779642857143</v>
      </c>
      <c r="BL521">
        <v>1551.068928571428</v>
      </c>
      <c r="BM521">
        <v>24.07984285714286</v>
      </c>
      <c r="BN521">
        <v>500.07975</v>
      </c>
      <c r="BO521">
        <v>90.91648928571429</v>
      </c>
      <c r="BP521">
        <v>0.1000133107142857</v>
      </c>
      <c r="BQ521">
        <v>27.09491071428572</v>
      </c>
      <c r="BR521">
        <v>27.49281785714286</v>
      </c>
      <c r="BS521">
        <v>999.9000000000002</v>
      </c>
      <c r="BT521">
        <v>0</v>
      </c>
      <c r="BU521">
        <v>0</v>
      </c>
      <c r="BV521">
        <v>9992.499285714284</v>
      </c>
      <c r="BW521">
        <v>0</v>
      </c>
      <c r="BX521">
        <v>6.977266428571428</v>
      </c>
      <c r="BY521">
        <v>-32.92641428571429</v>
      </c>
      <c r="BZ521">
        <v>1582.027857142857</v>
      </c>
      <c r="CA521">
        <v>1615.010714285714</v>
      </c>
      <c r="CB521">
        <v>0.4537398928571428</v>
      </c>
      <c r="CC521">
        <v>1577.063214285714</v>
      </c>
      <c r="CD521">
        <v>23.49779642857143</v>
      </c>
      <c r="CE521">
        <v>2.17759</v>
      </c>
      <c r="CF521">
        <v>2.136337857142857</v>
      </c>
      <c r="CG521">
        <v>18.79839642857143</v>
      </c>
      <c r="CH521">
        <v>18.49273571428571</v>
      </c>
      <c r="CI521">
        <v>2000.002142857143</v>
      </c>
      <c r="CJ521">
        <v>0.9799986428571429</v>
      </c>
      <c r="CK521">
        <v>0.02000122857142857</v>
      </c>
      <c r="CL521">
        <v>0</v>
      </c>
      <c r="CM521">
        <v>2.260760714285714</v>
      </c>
      <c r="CN521">
        <v>0</v>
      </c>
      <c r="CO521">
        <v>6134.989642857144</v>
      </c>
      <c r="CP521">
        <v>16749.46428571429</v>
      </c>
      <c r="CQ521">
        <v>37.125</v>
      </c>
      <c r="CR521">
        <v>38.125</v>
      </c>
      <c r="CS521">
        <v>37.25885714285715</v>
      </c>
      <c r="CT521">
        <v>37.205</v>
      </c>
      <c r="CU521">
        <v>36.4415</v>
      </c>
      <c r="CV521">
        <v>1959.997142857143</v>
      </c>
      <c r="CW521">
        <v>40.0025</v>
      </c>
      <c r="CX521">
        <v>0</v>
      </c>
      <c r="CY521">
        <v>1678819898.1</v>
      </c>
      <c r="CZ521">
        <v>0</v>
      </c>
      <c r="DA521">
        <v>0</v>
      </c>
      <c r="DB521" t="s">
        <v>356</v>
      </c>
      <c r="DC521">
        <v>1678481775.6</v>
      </c>
      <c r="DD521">
        <v>1678481780.6</v>
      </c>
      <c r="DE521">
        <v>0</v>
      </c>
      <c r="DF521">
        <v>1.339</v>
      </c>
      <c r="DG521">
        <v>0.082</v>
      </c>
      <c r="DH521">
        <v>-1.99</v>
      </c>
      <c r="DI521">
        <v>-0.032</v>
      </c>
      <c r="DJ521">
        <v>420</v>
      </c>
      <c r="DK521">
        <v>29</v>
      </c>
      <c r="DL521">
        <v>0.33</v>
      </c>
      <c r="DM521">
        <v>0.22</v>
      </c>
      <c r="DN521">
        <v>-32.88982195121951</v>
      </c>
      <c r="DO521">
        <v>-0.1866125435539412</v>
      </c>
      <c r="DP521">
        <v>0.110232794713457</v>
      </c>
      <c r="DQ521">
        <v>0</v>
      </c>
      <c r="DR521">
        <v>0.4547002682926829</v>
      </c>
      <c r="DS521">
        <v>-0.01821037630661947</v>
      </c>
      <c r="DT521">
        <v>0.00198964025458202</v>
      </c>
      <c r="DU521">
        <v>1</v>
      </c>
      <c r="DV521">
        <v>1</v>
      </c>
      <c r="DW521">
        <v>2</v>
      </c>
      <c r="DX521" t="s">
        <v>357</v>
      </c>
      <c r="DY521">
        <v>2.98258</v>
      </c>
      <c r="DZ521">
        <v>2.71563</v>
      </c>
      <c r="EA521">
        <v>0.229965</v>
      </c>
      <c r="EB521">
        <v>0.23013</v>
      </c>
      <c r="EC521">
        <v>0.107814</v>
      </c>
      <c r="ED521">
        <v>0.104219</v>
      </c>
      <c r="EE521">
        <v>24468.4</v>
      </c>
      <c r="EF521">
        <v>24545.6</v>
      </c>
      <c r="EG521">
        <v>29536</v>
      </c>
      <c r="EH521">
        <v>29488.1</v>
      </c>
      <c r="EI521">
        <v>34915.3</v>
      </c>
      <c r="EJ521">
        <v>35101.2</v>
      </c>
      <c r="EK521">
        <v>41612.7</v>
      </c>
      <c r="EL521">
        <v>42012</v>
      </c>
      <c r="EM521">
        <v>1.96487</v>
      </c>
      <c r="EN521">
        <v>1.89788</v>
      </c>
      <c r="EO521">
        <v>0.101659</v>
      </c>
      <c r="EP521">
        <v>0</v>
      </c>
      <c r="EQ521">
        <v>25.825</v>
      </c>
      <c r="ER521">
        <v>999.9</v>
      </c>
      <c r="ES521">
        <v>51.4</v>
      </c>
      <c r="ET521">
        <v>32.9</v>
      </c>
      <c r="EU521">
        <v>28.4027</v>
      </c>
      <c r="EV521">
        <v>62.8256</v>
      </c>
      <c r="EW521">
        <v>31.7147</v>
      </c>
      <c r="EX521">
        <v>1</v>
      </c>
      <c r="EY521">
        <v>-0.0238694</v>
      </c>
      <c r="EZ521">
        <v>-0.086024</v>
      </c>
      <c r="FA521">
        <v>20.3415</v>
      </c>
      <c r="FB521">
        <v>5.21774</v>
      </c>
      <c r="FC521">
        <v>12.0099</v>
      </c>
      <c r="FD521">
        <v>4.98925</v>
      </c>
      <c r="FE521">
        <v>3.2885</v>
      </c>
      <c r="FF521">
        <v>9999</v>
      </c>
      <c r="FG521">
        <v>9999</v>
      </c>
      <c r="FH521">
        <v>9999</v>
      </c>
      <c r="FI521">
        <v>999.9</v>
      </c>
      <c r="FJ521">
        <v>1.86752</v>
      </c>
      <c r="FK521">
        <v>1.86661</v>
      </c>
      <c r="FL521">
        <v>1.86602</v>
      </c>
      <c r="FM521">
        <v>1.866</v>
      </c>
      <c r="FN521">
        <v>1.86783</v>
      </c>
      <c r="FO521">
        <v>1.87027</v>
      </c>
      <c r="FP521">
        <v>1.86891</v>
      </c>
      <c r="FQ521">
        <v>1.87036</v>
      </c>
      <c r="FR521">
        <v>0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-7.01</v>
      </c>
      <c r="GF521">
        <v>-0.1284</v>
      </c>
      <c r="GG521">
        <v>-2.056217051124162</v>
      </c>
      <c r="GH521">
        <v>-0.003737517340571005</v>
      </c>
      <c r="GI521">
        <v>5.982085394622747E-07</v>
      </c>
      <c r="GJ521">
        <v>-1.391655459703326E-10</v>
      </c>
      <c r="GK521">
        <v>-0.1764639834609928</v>
      </c>
      <c r="GL521">
        <v>-0.02035982196881906</v>
      </c>
      <c r="GM521">
        <v>0.001568582532168705</v>
      </c>
      <c r="GN521">
        <v>-2.657820970413759E-05</v>
      </c>
      <c r="GO521">
        <v>3</v>
      </c>
      <c r="GP521">
        <v>2314</v>
      </c>
      <c r="GQ521">
        <v>1</v>
      </c>
      <c r="GR521">
        <v>27</v>
      </c>
      <c r="GS521">
        <v>5635.3</v>
      </c>
      <c r="GT521">
        <v>5635.2</v>
      </c>
      <c r="GU521">
        <v>3.10669</v>
      </c>
      <c r="GV521">
        <v>2.19482</v>
      </c>
      <c r="GW521">
        <v>1.39648</v>
      </c>
      <c r="GX521">
        <v>2.34619</v>
      </c>
      <c r="GY521">
        <v>1.49536</v>
      </c>
      <c r="GZ521">
        <v>2.54272</v>
      </c>
      <c r="HA521">
        <v>37.9891</v>
      </c>
      <c r="HB521">
        <v>24.07</v>
      </c>
      <c r="HC521">
        <v>18</v>
      </c>
      <c r="HD521">
        <v>531.221</v>
      </c>
      <c r="HE521">
        <v>443.627</v>
      </c>
      <c r="HF521">
        <v>25.559</v>
      </c>
      <c r="HG521">
        <v>27.1782</v>
      </c>
      <c r="HH521">
        <v>29.9995</v>
      </c>
      <c r="HI521">
        <v>27.311</v>
      </c>
      <c r="HJ521">
        <v>27.2822</v>
      </c>
      <c r="HK521">
        <v>62.1661</v>
      </c>
      <c r="HL521">
        <v>24.5333</v>
      </c>
      <c r="HM521">
        <v>99.2591</v>
      </c>
      <c r="HN521">
        <v>25.5597</v>
      </c>
      <c r="HO521">
        <v>1624.5</v>
      </c>
      <c r="HP521">
        <v>23.479</v>
      </c>
      <c r="HQ521">
        <v>101.016</v>
      </c>
      <c r="HR521">
        <v>100.908</v>
      </c>
    </row>
    <row r="522" spans="1:226">
      <c r="A522">
        <v>506</v>
      </c>
      <c r="B522">
        <v>1678820258.5</v>
      </c>
      <c r="C522">
        <v>9939.400000095367</v>
      </c>
      <c r="D522" t="s">
        <v>1374</v>
      </c>
      <c r="E522" t="s">
        <v>1375</v>
      </c>
      <c r="F522">
        <v>5</v>
      </c>
      <c r="G522" t="s">
        <v>1181</v>
      </c>
      <c r="H522" t="s">
        <v>354</v>
      </c>
      <c r="I522">
        <v>1678820250.5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431.3000666117755</v>
      </c>
      <c r="AK522">
        <v>427.1629818181821</v>
      </c>
      <c r="AL522">
        <v>0.0001904305574523631</v>
      </c>
      <c r="AM522">
        <v>64.4803993804981</v>
      </c>
      <c r="AN522">
        <f>(AP522 - AO522 + BO522*1E3/(8.314*(BQ522+273.15)) * AR522/BN522 * AQ522) * BN522/(100*BB522) * 1000/(1000 - AP522)</f>
        <v>0</v>
      </c>
      <c r="AO522">
        <v>27.3872800212054</v>
      </c>
      <c r="AP522">
        <v>28.39367333333332</v>
      </c>
      <c r="AQ522">
        <v>0.0001212405442789267</v>
      </c>
      <c r="AR522">
        <v>112.5684512557322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3.21</v>
      </c>
      <c r="BC522">
        <v>0.5</v>
      </c>
      <c r="BD522" t="s">
        <v>355</v>
      </c>
      <c r="BE522">
        <v>2</v>
      </c>
      <c r="BF522" t="b">
        <v>1</v>
      </c>
      <c r="BG522">
        <v>1678820250.5</v>
      </c>
      <c r="BH522">
        <v>415.0160967741936</v>
      </c>
      <c r="BI522">
        <v>419.4921612903226</v>
      </c>
      <c r="BJ522">
        <v>28.39035161290323</v>
      </c>
      <c r="BK522">
        <v>27.38825161290323</v>
      </c>
      <c r="BL522">
        <v>418.542064516129</v>
      </c>
      <c r="BM522">
        <v>28.4883</v>
      </c>
      <c r="BN522">
        <v>500.0773870967743</v>
      </c>
      <c r="BO522">
        <v>90.9186193548387</v>
      </c>
      <c r="BP522">
        <v>0.1000344225806452</v>
      </c>
      <c r="BQ522">
        <v>34.43291612903226</v>
      </c>
      <c r="BR522">
        <v>34.31342903225806</v>
      </c>
      <c r="BS522">
        <v>999.9000000000003</v>
      </c>
      <c r="BT522">
        <v>0</v>
      </c>
      <c r="BU522">
        <v>0</v>
      </c>
      <c r="BV522">
        <v>9999.754516129033</v>
      </c>
      <c r="BW522">
        <v>0</v>
      </c>
      <c r="BX522">
        <v>6.4301</v>
      </c>
      <c r="BY522">
        <v>-4.476008064516129</v>
      </c>
      <c r="BZ522">
        <v>427.1429032258064</v>
      </c>
      <c r="CA522">
        <v>431.3049032258064</v>
      </c>
      <c r="CB522">
        <v>1.002102838709677</v>
      </c>
      <c r="CC522">
        <v>419.4921612903226</v>
      </c>
      <c r="CD522">
        <v>27.38825161290323</v>
      </c>
      <c r="CE522">
        <v>2.581211935483872</v>
      </c>
      <c r="CF522">
        <v>2.490101612903226</v>
      </c>
      <c r="CG522">
        <v>21.54784516129033</v>
      </c>
      <c r="CH522">
        <v>20.96194838709678</v>
      </c>
      <c r="CI522">
        <v>2000.06</v>
      </c>
      <c r="CJ522">
        <v>0.9799977419354839</v>
      </c>
      <c r="CK522">
        <v>0.02000265806451614</v>
      </c>
      <c r="CL522">
        <v>0</v>
      </c>
      <c r="CM522">
        <v>2.224058064516129</v>
      </c>
      <c r="CN522">
        <v>0</v>
      </c>
      <c r="CO522">
        <v>6032.106451612904</v>
      </c>
      <c r="CP522">
        <v>16749.94516129032</v>
      </c>
      <c r="CQ522">
        <v>40.97348387096774</v>
      </c>
      <c r="CR522">
        <v>41.52993548387095</v>
      </c>
      <c r="CS522">
        <v>40.671</v>
      </c>
      <c r="CT522">
        <v>41.25580645161289</v>
      </c>
      <c r="CU522">
        <v>40.57435483870967</v>
      </c>
      <c r="CV522">
        <v>1960.053548387097</v>
      </c>
      <c r="CW522">
        <v>40.00677419354838</v>
      </c>
      <c r="CX522">
        <v>0</v>
      </c>
      <c r="CY522">
        <v>1678820264.1</v>
      </c>
      <c r="CZ522">
        <v>0</v>
      </c>
      <c r="DA522">
        <v>0</v>
      </c>
      <c r="DB522" t="s">
        <v>356</v>
      </c>
      <c r="DC522">
        <v>1678481775.6</v>
      </c>
      <c r="DD522">
        <v>1678481780.6</v>
      </c>
      <c r="DE522">
        <v>0</v>
      </c>
      <c r="DF522">
        <v>1.339</v>
      </c>
      <c r="DG522">
        <v>0.082</v>
      </c>
      <c r="DH522">
        <v>-1.99</v>
      </c>
      <c r="DI522">
        <v>-0.032</v>
      </c>
      <c r="DJ522">
        <v>420</v>
      </c>
      <c r="DK522">
        <v>29</v>
      </c>
      <c r="DL522">
        <v>0.33</v>
      </c>
      <c r="DM522">
        <v>0.22</v>
      </c>
      <c r="DN522">
        <v>-4.50763125</v>
      </c>
      <c r="DO522">
        <v>0.4967323452157669</v>
      </c>
      <c r="DP522">
        <v>0.06472002337713968</v>
      </c>
      <c r="DQ522">
        <v>0</v>
      </c>
      <c r="DR522">
        <v>1.01773145</v>
      </c>
      <c r="DS522">
        <v>-0.2439954146341488</v>
      </c>
      <c r="DT522">
        <v>0.03260462594245639</v>
      </c>
      <c r="DU522">
        <v>0</v>
      </c>
      <c r="DV522">
        <v>0</v>
      </c>
      <c r="DW522">
        <v>2</v>
      </c>
      <c r="DX522" t="s">
        <v>365</v>
      </c>
      <c r="DY522">
        <v>2.98211</v>
      </c>
      <c r="DZ522">
        <v>2.71538</v>
      </c>
      <c r="EA522">
        <v>0.0946135</v>
      </c>
      <c r="EB522">
        <v>0.0938644</v>
      </c>
      <c r="EC522">
        <v>0.121262</v>
      </c>
      <c r="ED522">
        <v>0.115901</v>
      </c>
      <c r="EE522">
        <v>28781.9</v>
      </c>
      <c r="EF522">
        <v>28900.4</v>
      </c>
      <c r="EG522">
        <v>29548.6</v>
      </c>
      <c r="EH522">
        <v>29498.5</v>
      </c>
      <c r="EI522">
        <v>34390.9</v>
      </c>
      <c r="EJ522">
        <v>34643.9</v>
      </c>
      <c r="EK522">
        <v>41629.2</v>
      </c>
      <c r="EL522">
        <v>42027.9</v>
      </c>
      <c r="EM522">
        <v>1.96875</v>
      </c>
      <c r="EN522">
        <v>1.90352</v>
      </c>
      <c r="EO522">
        <v>0.220273</v>
      </c>
      <c r="EP522">
        <v>0</v>
      </c>
      <c r="EQ522">
        <v>30.7392</v>
      </c>
      <c r="ER522">
        <v>999.9</v>
      </c>
      <c r="ES522">
        <v>51.5</v>
      </c>
      <c r="ET522">
        <v>32.8</v>
      </c>
      <c r="EU522">
        <v>28.2988</v>
      </c>
      <c r="EV522">
        <v>62.9156</v>
      </c>
      <c r="EW522">
        <v>32.5361</v>
      </c>
      <c r="EX522">
        <v>1</v>
      </c>
      <c r="EY522">
        <v>-0.0338465</v>
      </c>
      <c r="EZ522">
        <v>-4.02834</v>
      </c>
      <c r="FA522">
        <v>20.2871</v>
      </c>
      <c r="FB522">
        <v>5.21999</v>
      </c>
      <c r="FC522">
        <v>12.0159</v>
      </c>
      <c r="FD522">
        <v>4.99085</v>
      </c>
      <c r="FE522">
        <v>3.2892</v>
      </c>
      <c r="FF522">
        <v>9999</v>
      </c>
      <c r="FG522">
        <v>9999</v>
      </c>
      <c r="FH522">
        <v>9999</v>
      </c>
      <c r="FI522">
        <v>999.9</v>
      </c>
      <c r="FJ522">
        <v>1.86755</v>
      </c>
      <c r="FK522">
        <v>1.86661</v>
      </c>
      <c r="FL522">
        <v>1.86603</v>
      </c>
      <c r="FM522">
        <v>1.866</v>
      </c>
      <c r="FN522">
        <v>1.86783</v>
      </c>
      <c r="FO522">
        <v>1.87027</v>
      </c>
      <c r="FP522">
        <v>1.86891</v>
      </c>
      <c r="FQ522">
        <v>1.8704</v>
      </c>
      <c r="FR522">
        <v>0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-3.526</v>
      </c>
      <c r="GF522">
        <v>-0.0979</v>
      </c>
      <c r="GG522">
        <v>-2.056217051124162</v>
      </c>
      <c r="GH522">
        <v>-0.003737517340571005</v>
      </c>
      <c r="GI522">
        <v>5.982085394622747E-07</v>
      </c>
      <c r="GJ522">
        <v>-1.391655459703326E-10</v>
      </c>
      <c r="GK522">
        <v>-0.1764639834609928</v>
      </c>
      <c r="GL522">
        <v>-0.02035982196881906</v>
      </c>
      <c r="GM522">
        <v>0.001568582532168705</v>
      </c>
      <c r="GN522">
        <v>-2.657820970413759E-05</v>
      </c>
      <c r="GO522">
        <v>3</v>
      </c>
      <c r="GP522">
        <v>2314</v>
      </c>
      <c r="GQ522">
        <v>1</v>
      </c>
      <c r="GR522">
        <v>27</v>
      </c>
      <c r="GS522">
        <v>5641.4</v>
      </c>
      <c r="GT522">
        <v>5641.3</v>
      </c>
      <c r="GU522">
        <v>1.06201</v>
      </c>
      <c r="GV522">
        <v>2.22656</v>
      </c>
      <c r="GW522">
        <v>1.39648</v>
      </c>
      <c r="GX522">
        <v>2.35107</v>
      </c>
      <c r="GY522">
        <v>1.49536</v>
      </c>
      <c r="GZ522">
        <v>2.39258</v>
      </c>
      <c r="HA522">
        <v>38.0377</v>
      </c>
      <c r="HB522">
        <v>24.035</v>
      </c>
      <c r="HC522">
        <v>18</v>
      </c>
      <c r="HD522">
        <v>530.932</v>
      </c>
      <c r="HE522">
        <v>444.385</v>
      </c>
      <c r="HF522">
        <v>35.534</v>
      </c>
      <c r="HG522">
        <v>27.0576</v>
      </c>
      <c r="HH522">
        <v>29.9997</v>
      </c>
      <c r="HI522">
        <v>26.9945</v>
      </c>
      <c r="HJ522">
        <v>26.9351</v>
      </c>
      <c r="HK522">
        <v>21.271</v>
      </c>
      <c r="HL522">
        <v>0</v>
      </c>
      <c r="HM522">
        <v>100</v>
      </c>
      <c r="HN522">
        <v>36.0282</v>
      </c>
      <c r="HO522">
        <v>412.854</v>
      </c>
      <c r="HP522">
        <v>28.6665</v>
      </c>
      <c r="HQ522">
        <v>101.057</v>
      </c>
      <c r="HR522">
        <v>100.945</v>
      </c>
    </row>
    <row r="523" spans="1:226">
      <c r="A523">
        <v>507</v>
      </c>
      <c r="B523">
        <v>1678820263.5</v>
      </c>
      <c r="C523">
        <v>9944.400000095367</v>
      </c>
      <c r="D523" t="s">
        <v>1376</v>
      </c>
      <c r="E523" t="s">
        <v>1377</v>
      </c>
      <c r="F523">
        <v>5</v>
      </c>
      <c r="G523" t="s">
        <v>1181</v>
      </c>
      <c r="H523" t="s">
        <v>354</v>
      </c>
      <c r="I523">
        <v>1678820255.655172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431.3138318386995</v>
      </c>
      <c r="AK523">
        <v>427.1691818181817</v>
      </c>
      <c r="AL523">
        <v>-0.0001373674224927322</v>
      </c>
      <c r="AM523">
        <v>64.4803993804981</v>
      </c>
      <c r="AN523">
        <f>(AP523 - AO523 + BO523*1E3/(8.314*(BQ523+273.15)) * AR523/BN523 * AQ523) * BN523/(100*BB523) * 1000/(1000 - AP523)</f>
        <v>0</v>
      </c>
      <c r="AO523">
        <v>27.3868975783637</v>
      </c>
      <c r="AP523">
        <v>28.39917999999998</v>
      </c>
      <c r="AQ523">
        <v>0.0001652069748882644</v>
      </c>
      <c r="AR523">
        <v>112.5684512557322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3.21</v>
      </c>
      <c r="BC523">
        <v>0.5</v>
      </c>
      <c r="BD523" t="s">
        <v>355</v>
      </c>
      <c r="BE523">
        <v>2</v>
      </c>
      <c r="BF523" t="b">
        <v>1</v>
      </c>
      <c r="BG523">
        <v>1678820255.655172</v>
      </c>
      <c r="BH523">
        <v>415.0298965517241</v>
      </c>
      <c r="BI523">
        <v>419.3572068965518</v>
      </c>
      <c r="BJ523">
        <v>28.3909</v>
      </c>
      <c r="BK523">
        <v>27.38786551724138</v>
      </c>
      <c r="BL523">
        <v>418.5559310344827</v>
      </c>
      <c r="BM523">
        <v>28.48884827586207</v>
      </c>
      <c r="BN523">
        <v>500.0559655172414</v>
      </c>
      <c r="BO523">
        <v>90.91805862068962</v>
      </c>
      <c r="BP523">
        <v>0.09993342758620689</v>
      </c>
      <c r="BQ523">
        <v>34.43719655172413</v>
      </c>
      <c r="BR523">
        <v>34.30461034482758</v>
      </c>
      <c r="BS523">
        <v>999.9000000000002</v>
      </c>
      <c r="BT523">
        <v>0</v>
      </c>
      <c r="BU523">
        <v>0</v>
      </c>
      <c r="BV523">
        <v>10002.01931034483</v>
      </c>
      <c r="BW523">
        <v>0</v>
      </c>
      <c r="BX523">
        <v>6.913772758620689</v>
      </c>
      <c r="BY523">
        <v>-4.327219655172414</v>
      </c>
      <c r="BZ523">
        <v>427.1573448275861</v>
      </c>
      <c r="CA523">
        <v>431.1659999999999</v>
      </c>
      <c r="CB523">
        <v>1.003040172413793</v>
      </c>
      <c r="CC523">
        <v>419.3572068965518</v>
      </c>
      <c r="CD523">
        <v>27.38786551724138</v>
      </c>
      <c r="CE523">
        <v>2.581245862068965</v>
      </c>
      <c r="CF523">
        <v>2.490050344827586</v>
      </c>
      <c r="CG523">
        <v>21.54805172413793</v>
      </c>
      <c r="CH523">
        <v>20.96161379310345</v>
      </c>
      <c r="CI523">
        <v>2000.036896551724</v>
      </c>
      <c r="CJ523">
        <v>0.9799957931034483</v>
      </c>
      <c r="CK523">
        <v>0.02000458620689654</v>
      </c>
      <c r="CL523">
        <v>0</v>
      </c>
      <c r="CM523">
        <v>2.232624137931035</v>
      </c>
      <c r="CN523">
        <v>0</v>
      </c>
      <c r="CO523">
        <v>6032.103103448275</v>
      </c>
      <c r="CP523">
        <v>16749.74137931034</v>
      </c>
      <c r="CQ523">
        <v>40.90058620689654</v>
      </c>
      <c r="CR523">
        <v>41.37682758620688</v>
      </c>
      <c r="CS523">
        <v>40.64196551724136</v>
      </c>
      <c r="CT523">
        <v>41.08165517241379</v>
      </c>
      <c r="CU523">
        <v>40.50827586206895</v>
      </c>
      <c r="CV523">
        <v>1960.026551724138</v>
      </c>
      <c r="CW523">
        <v>40.0103448275862</v>
      </c>
      <c r="CX523">
        <v>0</v>
      </c>
      <c r="CY523">
        <v>1678820268.9</v>
      </c>
      <c r="CZ523">
        <v>0</v>
      </c>
      <c r="DA523">
        <v>0</v>
      </c>
      <c r="DB523" t="s">
        <v>356</v>
      </c>
      <c r="DC523">
        <v>1678481775.6</v>
      </c>
      <c r="DD523">
        <v>1678481780.6</v>
      </c>
      <c r="DE523">
        <v>0</v>
      </c>
      <c r="DF523">
        <v>1.339</v>
      </c>
      <c r="DG523">
        <v>0.082</v>
      </c>
      <c r="DH523">
        <v>-1.99</v>
      </c>
      <c r="DI523">
        <v>-0.032</v>
      </c>
      <c r="DJ523">
        <v>420</v>
      </c>
      <c r="DK523">
        <v>29</v>
      </c>
      <c r="DL523">
        <v>0.33</v>
      </c>
      <c r="DM523">
        <v>0.22</v>
      </c>
      <c r="DN523">
        <v>-4.36426</v>
      </c>
      <c r="DO523">
        <v>1.818071819887441</v>
      </c>
      <c r="DP523">
        <v>0.3365575756687108</v>
      </c>
      <c r="DQ523">
        <v>0</v>
      </c>
      <c r="DR523">
        <v>1.0033557</v>
      </c>
      <c r="DS523">
        <v>0.02556769981238205</v>
      </c>
      <c r="DT523">
        <v>0.00642277603221534</v>
      </c>
      <c r="DU523">
        <v>1</v>
      </c>
      <c r="DV523">
        <v>1</v>
      </c>
      <c r="DW523">
        <v>2</v>
      </c>
      <c r="DX523" t="s">
        <v>357</v>
      </c>
      <c r="DY523">
        <v>2.98265</v>
      </c>
      <c r="DZ523">
        <v>2.71575</v>
      </c>
      <c r="EA523">
        <v>0.0945931</v>
      </c>
      <c r="EB523">
        <v>0.0934348</v>
      </c>
      <c r="EC523">
        <v>0.121276</v>
      </c>
      <c r="ED523">
        <v>0.115897</v>
      </c>
      <c r="EE523">
        <v>28781.8</v>
      </c>
      <c r="EF523">
        <v>28913.2</v>
      </c>
      <c r="EG523">
        <v>29547.9</v>
      </c>
      <c r="EH523">
        <v>29497.7</v>
      </c>
      <c r="EI523">
        <v>34389.1</v>
      </c>
      <c r="EJ523">
        <v>34643.1</v>
      </c>
      <c r="EK523">
        <v>41627.7</v>
      </c>
      <c r="EL523">
        <v>42026.7</v>
      </c>
      <c r="EM523">
        <v>1.96872</v>
      </c>
      <c r="EN523">
        <v>1.9032</v>
      </c>
      <c r="EO523">
        <v>0.222404</v>
      </c>
      <c r="EP523">
        <v>0</v>
      </c>
      <c r="EQ523">
        <v>30.7486</v>
      </c>
      <c r="ER523">
        <v>999.9</v>
      </c>
      <c r="ES523">
        <v>51.5</v>
      </c>
      <c r="ET523">
        <v>32.8</v>
      </c>
      <c r="EU523">
        <v>28.2986</v>
      </c>
      <c r="EV523">
        <v>62.8356</v>
      </c>
      <c r="EW523">
        <v>32.2436</v>
      </c>
      <c r="EX523">
        <v>1</v>
      </c>
      <c r="EY523">
        <v>-0.0335188</v>
      </c>
      <c r="EZ523">
        <v>-3.95768</v>
      </c>
      <c r="FA523">
        <v>20.2895</v>
      </c>
      <c r="FB523">
        <v>5.21699</v>
      </c>
      <c r="FC523">
        <v>12.0159</v>
      </c>
      <c r="FD523">
        <v>4.98995</v>
      </c>
      <c r="FE523">
        <v>3.2885</v>
      </c>
      <c r="FF523">
        <v>9999</v>
      </c>
      <c r="FG523">
        <v>9999</v>
      </c>
      <c r="FH523">
        <v>9999</v>
      </c>
      <c r="FI523">
        <v>999.9</v>
      </c>
      <c r="FJ523">
        <v>1.86754</v>
      </c>
      <c r="FK523">
        <v>1.86661</v>
      </c>
      <c r="FL523">
        <v>1.86603</v>
      </c>
      <c r="FM523">
        <v>1.866</v>
      </c>
      <c r="FN523">
        <v>1.86783</v>
      </c>
      <c r="FO523">
        <v>1.87027</v>
      </c>
      <c r="FP523">
        <v>1.86891</v>
      </c>
      <c r="FQ523">
        <v>1.87041</v>
      </c>
      <c r="FR523">
        <v>0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-3.525</v>
      </c>
      <c r="GF523">
        <v>-0.0979</v>
      </c>
      <c r="GG523">
        <v>-2.056217051124162</v>
      </c>
      <c r="GH523">
        <v>-0.003737517340571005</v>
      </c>
      <c r="GI523">
        <v>5.982085394622747E-07</v>
      </c>
      <c r="GJ523">
        <v>-1.391655459703326E-10</v>
      </c>
      <c r="GK523">
        <v>-0.1764639834609928</v>
      </c>
      <c r="GL523">
        <v>-0.02035982196881906</v>
      </c>
      <c r="GM523">
        <v>0.001568582532168705</v>
      </c>
      <c r="GN523">
        <v>-2.657820970413759E-05</v>
      </c>
      <c r="GO523">
        <v>3</v>
      </c>
      <c r="GP523">
        <v>2314</v>
      </c>
      <c r="GQ523">
        <v>1</v>
      </c>
      <c r="GR523">
        <v>27</v>
      </c>
      <c r="GS523">
        <v>5641.5</v>
      </c>
      <c r="GT523">
        <v>5641.4</v>
      </c>
      <c r="GU523">
        <v>1.0376</v>
      </c>
      <c r="GV523">
        <v>2.22168</v>
      </c>
      <c r="GW523">
        <v>1.39771</v>
      </c>
      <c r="GX523">
        <v>2.34863</v>
      </c>
      <c r="GY523">
        <v>1.49536</v>
      </c>
      <c r="GZ523">
        <v>2.56714</v>
      </c>
      <c r="HA523">
        <v>38.0377</v>
      </c>
      <c r="HB523">
        <v>24.0437</v>
      </c>
      <c r="HC523">
        <v>18</v>
      </c>
      <c r="HD523">
        <v>530.941</v>
      </c>
      <c r="HE523">
        <v>444.202</v>
      </c>
      <c r="HF523">
        <v>36.105</v>
      </c>
      <c r="HG523">
        <v>27.0719</v>
      </c>
      <c r="HH523">
        <v>30.0002</v>
      </c>
      <c r="HI523">
        <v>26.9972</v>
      </c>
      <c r="HJ523">
        <v>26.9371</v>
      </c>
      <c r="HK523">
        <v>20.733</v>
      </c>
      <c r="HL523">
        <v>0</v>
      </c>
      <c r="HM523">
        <v>100</v>
      </c>
      <c r="HN523">
        <v>36.495</v>
      </c>
      <c r="HO523">
        <v>399.496</v>
      </c>
      <c r="HP523">
        <v>28.6665</v>
      </c>
      <c r="HQ523">
        <v>101.054</v>
      </c>
      <c r="HR523">
        <v>100.942</v>
      </c>
    </row>
    <row r="524" spans="1:226">
      <c r="A524">
        <v>508</v>
      </c>
      <c r="B524">
        <v>1678820268.5</v>
      </c>
      <c r="C524">
        <v>9949.400000095367</v>
      </c>
      <c r="D524" t="s">
        <v>1378</v>
      </c>
      <c r="E524" t="s">
        <v>1379</v>
      </c>
      <c r="F524">
        <v>5</v>
      </c>
      <c r="G524" t="s">
        <v>1181</v>
      </c>
      <c r="H524" t="s">
        <v>354</v>
      </c>
      <c r="I524">
        <v>1678820260.732143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423.9157628582975</v>
      </c>
      <c r="AK524">
        <v>423.7577090909088</v>
      </c>
      <c r="AL524">
        <v>-0.8567910695449868</v>
      </c>
      <c r="AM524">
        <v>64.4803993804981</v>
      </c>
      <c r="AN524">
        <f>(AP524 - AO524 + BO524*1E3/(8.314*(BQ524+273.15)) * AR524/BN524 * AQ524) * BN524/(100*BB524) * 1000/(1000 - AP524)</f>
        <v>0</v>
      </c>
      <c r="AO524">
        <v>27.38501933372587</v>
      </c>
      <c r="AP524">
        <v>28.40312848484849</v>
      </c>
      <c r="AQ524">
        <v>5.183877262857929E-05</v>
      </c>
      <c r="AR524">
        <v>112.5684512557322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3.21</v>
      </c>
      <c r="BC524">
        <v>0.5</v>
      </c>
      <c r="BD524" t="s">
        <v>355</v>
      </c>
      <c r="BE524">
        <v>2</v>
      </c>
      <c r="BF524" t="b">
        <v>1</v>
      </c>
      <c r="BG524">
        <v>1678820260.732143</v>
      </c>
      <c r="BH524">
        <v>414.5735</v>
      </c>
      <c r="BI524">
        <v>416.6001785714285</v>
      </c>
      <c r="BJ524">
        <v>28.396375</v>
      </c>
      <c r="BK524">
        <v>27.38671071428572</v>
      </c>
      <c r="BL524">
        <v>418.0980714285714</v>
      </c>
      <c r="BM524">
        <v>28.49430000000001</v>
      </c>
      <c r="BN524">
        <v>500.0471071428571</v>
      </c>
      <c r="BO524">
        <v>90.9181357142857</v>
      </c>
      <c r="BP524">
        <v>0.09991981071428571</v>
      </c>
      <c r="BQ524">
        <v>34.46638928571429</v>
      </c>
      <c r="BR524">
        <v>34.33712142857142</v>
      </c>
      <c r="BS524">
        <v>999.9000000000002</v>
      </c>
      <c r="BT524">
        <v>0</v>
      </c>
      <c r="BU524">
        <v>0</v>
      </c>
      <c r="BV524">
        <v>9997.029285714287</v>
      </c>
      <c r="BW524">
        <v>0</v>
      </c>
      <c r="BX524">
        <v>6.991567142857142</v>
      </c>
      <c r="BY524">
        <v>-2.026604321428571</v>
      </c>
      <c r="BZ524">
        <v>426.6900357142857</v>
      </c>
      <c r="CA524">
        <v>428.3308214285714</v>
      </c>
      <c r="CB524">
        <v>1.009662142857143</v>
      </c>
      <c r="CC524">
        <v>416.6001785714285</v>
      </c>
      <c r="CD524">
        <v>27.38671071428572</v>
      </c>
      <c r="CE524">
        <v>2.581745</v>
      </c>
      <c r="CF524">
        <v>2.4899475</v>
      </c>
      <c r="CG524">
        <v>21.55121428571429</v>
      </c>
      <c r="CH524">
        <v>20.96095</v>
      </c>
      <c r="CI524">
        <v>2000.037142857143</v>
      </c>
      <c r="CJ524">
        <v>0.9799947142857144</v>
      </c>
      <c r="CK524">
        <v>0.02000564285714285</v>
      </c>
      <c r="CL524">
        <v>0</v>
      </c>
      <c r="CM524">
        <v>2.227864285714286</v>
      </c>
      <c r="CN524">
        <v>0</v>
      </c>
      <c r="CO524">
        <v>6031.635</v>
      </c>
      <c r="CP524">
        <v>16749.725</v>
      </c>
      <c r="CQ524">
        <v>40.83682142857143</v>
      </c>
      <c r="CR524">
        <v>41.24524999999999</v>
      </c>
      <c r="CS524">
        <v>40.60017857142856</v>
      </c>
      <c r="CT524">
        <v>40.92614285714286</v>
      </c>
      <c r="CU524">
        <v>40.45289285714286</v>
      </c>
      <c r="CV524">
        <v>1960.026785714286</v>
      </c>
      <c r="CW524">
        <v>40.01035714285714</v>
      </c>
      <c r="CX524">
        <v>0</v>
      </c>
      <c r="CY524">
        <v>1678820273.7</v>
      </c>
      <c r="CZ524">
        <v>0</v>
      </c>
      <c r="DA524">
        <v>0</v>
      </c>
      <c r="DB524" t="s">
        <v>356</v>
      </c>
      <c r="DC524">
        <v>1678481775.6</v>
      </c>
      <c r="DD524">
        <v>1678481780.6</v>
      </c>
      <c r="DE524">
        <v>0</v>
      </c>
      <c r="DF524">
        <v>1.339</v>
      </c>
      <c r="DG524">
        <v>0.082</v>
      </c>
      <c r="DH524">
        <v>-1.99</v>
      </c>
      <c r="DI524">
        <v>-0.032</v>
      </c>
      <c r="DJ524">
        <v>420</v>
      </c>
      <c r="DK524">
        <v>29</v>
      </c>
      <c r="DL524">
        <v>0.33</v>
      </c>
      <c r="DM524">
        <v>0.22</v>
      </c>
      <c r="DN524">
        <v>-3.011361975609756</v>
      </c>
      <c r="DO524">
        <v>20.74519933797908</v>
      </c>
      <c r="DP524">
        <v>2.776666525922067</v>
      </c>
      <c r="DQ524">
        <v>0</v>
      </c>
      <c r="DR524">
        <v>1.005480365853659</v>
      </c>
      <c r="DS524">
        <v>0.07441143554007279</v>
      </c>
      <c r="DT524">
        <v>0.007390859832338383</v>
      </c>
      <c r="DU524">
        <v>1</v>
      </c>
      <c r="DV524">
        <v>1</v>
      </c>
      <c r="DW524">
        <v>2</v>
      </c>
      <c r="DX524" t="s">
        <v>357</v>
      </c>
      <c r="DY524">
        <v>2.98237</v>
      </c>
      <c r="DZ524">
        <v>2.71548</v>
      </c>
      <c r="EA524">
        <v>0.09392010000000001</v>
      </c>
      <c r="EB524">
        <v>0.0911835</v>
      </c>
      <c r="EC524">
        <v>0.121288</v>
      </c>
      <c r="ED524">
        <v>0.115892</v>
      </c>
      <c r="EE524">
        <v>28802.6</v>
      </c>
      <c r="EF524">
        <v>28984</v>
      </c>
      <c r="EG524">
        <v>29547.4</v>
      </c>
      <c r="EH524">
        <v>29496.7</v>
      </c>
      <c r="EI524">
        <v>34388.4</v>
      </c>
      <c r="EJ524">
        <v>34642.3</v>
      </c>
      <c r="EK524">
        <v>41627.4</v>
      </c>
      <c r="EL524">
        <v>42025.6</v>
      </c>
      <c r="EM524">
        <v>1.96887</v>
      </c>
      <c r="EN524">
        <v>1.9032</v>
      </c>
      <c r="EO524">
        <v>0.225466</v>
      </c>
      <c r="EP524">
        <v>0</v>
      </c>
      <c r="EQ524">
        <v>30.761</v>
      </c>
      <c r="ER524">
        <v>999.9</v>
      </c>
      <c r="ES524">
        <v>51.5</v>
      </c>
      <c r="ET524">
        <v>32.8</v>
      </c>
      <c r="EU524">
        <v>28.2991</v>
      </c>
      <c r="EV524">
        <v>62.6656</v>
      </c>
      <c r="EW524">
        <v>32.1514</v>
      </c>
      <c r="EX524">
        <v>1</v>
      </c>
      <c r="EY524">
        <v>-0.032721</v>
      </c>
      <c r="EZ524">
        <v>-4.00631</v>
      </c>
      <c r="FA524">
        <v>20.2897</v>
      </c>
      <c r="FB524">
        <v>5.21804</v>
      </c>
      <c r="FC524">
        <v>12.0159</v>
      </c>
      <c r="FD524">
        <v>4.9897</v>
      </c>
      <c r="FE524">
        <v>3.2885</v>
      </c>
      <c r="FF524">
        <v>9999</v>
      </c>
      <c r="FG524">
        <v>9999</v>
      </c>
      <c r="FH524">
        <v>9999</v>
      </c>
      <c r="FI524">
        <v>999.9</v>
      </c>
      <c r="FJ524">
        <v>1.86754</v>
      </c>
      <c r="FK524">
        <v>1.86661</v>
      </c>
      <c r="FL524">
        <v>1.86603</v>
      </c>
      <c r="FM524">
        <v>1.866</v>
      </c>
      <c r="FN524">
        <v>1.86783</v>
      </c>
      <c r="FO524">
        <v>1.87027</v>
      </c>
      <c r="FP524">
        <v>1.86893</v>
      </c>
      <c r="FQ524">
        <v>1.87042</v>
      </c>
      <c r="FR524">
        <v>0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-3.513</v>
      </c>
      <c r="GF524">
        <v>-0.0979</v>
      </c>
      <c r="GG524">
        <v>-2.056217051124162</v>
      </c>
      <c r="GH524">
        <v>-0.003737517340571005</v>
      </c>
      <c r="GI524">
        <v>5.982085394622747E-07</v>
      </c>
      <c r="GJ524">
        <v>-1.391655459703326E-10</v>
      </c>
      <c r="GK524">
        <v>-0.1764639834609928</v>
      </c>
      <c r="GL524">
        <v>-0.02035982196881906</v>
      </c>
      <c r="GM524">
        <v>0.001568582532168705</v>
      </c>
      <c r="GN524">
        <v>-2.657820970413759E-05</v>
      </c>
      <c r="GO524">
        <v>3</v>
      </c>
      <c r="GP524">
        <v>2314</v>
      </c>
      <c r="GQ524">
        <v>1</v>
      </c>
      <c r="GR524">
        <v>27</v>
      </c>
      <c r="GS524">
        <v>5641.5</v>
      </c>
      <c r="GT524">
        <v>5641.5</v>
      </c>
      <c r="GU524">
        <v>1.00586</v>
      </c>
      <c r="GV524">
        <v>2.22534</v>
      </c>
      <c r="GW524">
        <v>1.39771</v>
      </c>
      <c r="GX524">
        <v>2.34863</v>
      </c>
      <c r="GY524">
        <v>1.49536</v>
      </c>
      <c r="GZ524">
        <v>2.5293</v>
      </c>
      <c r="HA524">
        <v>38.062</v>
      </c>
      <c r="HB524">
        <v>24.035</v>
      </c>
      <c r="HC524">
        <v>18</v>
      </c>
      <c r="HD524">
        <v>531.0599999999999</v>
      </c>
      <c r="HE524">
        <v>444.203</v>
      </c>
      <c r="HF524">
        <v>36.5732</v>
      </c>
      <c r="HG524">
        <v>27.0862</v>
      </c>
      <c r="HH524">
        <v>30.0008</v>
      </c>
      <c r="HI524">
        <v>26.9995</v>
      </c>
      <c r="HJ524">
        <v>26.9374</v>
      </c>
      <c r="HK524">
        <v>20.1408</v>
      </c>
      <c r="HL524">
        <v>0</v>
      </c>
      <c r="HM524">
        <v>100</v>
      </c>
      <c r="HN524">
        <v>36.9311</v>
      </c>
      <c r="HO524">
        <v>379.462</v>
      </c>
      <c r="HP524">
        <v>28.6665</v>
      </c>
      <c r="HQ524">
        <v>101.053</v>
      </c>
      <c r="HR524">
        <v>100.939</v>
      </c>
    </row>
    <row r="525" spans="1:226">
      <c r="A525">
        <v>509</v>
      </c>
      <c r="B525">
        <v>1678820273.5</v>
      </c>
      <c r="C525">
        <v>9954.400000095367</v>
      </c>
      <c r="D525" t="s">
        <v>1380</v>
      </c>
      <c r="E525" t="s">
        <v>1381</v>
      </c>
      <c r="F525">
        <v>5</v>
      </c>
      <c r="G525" t="s">
        <v>1181</v>
      </c>
      <c r="H525" t="s">
        <v>354</v>
      </c>
      <c r="I525">
        <v>1678820266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408.7837092848292</v>
      </c>
      <c r="AK525">
        <v>414.1722909090909</v>
      </c>
      <c r="AL525">
        <v>-2.070890404623888</v>
      </c>
      <c r="AM525">
        <v>64.4803993804981</v>
      </c>
      <c r="AN525">
        <f>(AP525 - AO525 + BO525*1E3/(8.314*(BQ525+273.15)) * AR525/BN525 * AQ525) * BN525/(100*BB525) * 1000/(1000 - AP525)</f>
        <v>0</v>
      </c>
      <c r="AO525">
        <v>27.38562375660828</v>
      </c>
      <c r="AP525">
        <v>28.40799575757575</v>
      </c>
      <c r="AQ525">
        <v>8.268125526994638E-05</v>
      </c>
      <c r="AR525">
        <v>112.5684512557322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3.21</v>
      </c>
      <c r="BC525">
        <v>0.5</v>
      </c>
      <c r="BD525" t="s">
        <v>355</v>
      </c>
      <c r="BE525">
        <v>2</v>
      </c>
      <c r="BF525" t="b">
        <v>1</v>
      </c>
      <c r="BG525">
        <v>1678820266</v>
      </c>
      <c r="BH525">
        <v>411.7359259259259</v>
      </c>
      <c r="BI525">
        <v>408.7123333333333</v>
      </c>
      <c r="BJ525">
        <v>28.40148888888889</v>
      </c>
      <c r="BK525">
        <v>27.38601481481481</v>
      </c>
      <c r="BL525">
        <v>415.2510000000001</v>
      </c>
      <c r="BM525">
        <v>28.49939259259259</v>
      </c>
      <c r="BN525">
        <v>500.0465925925926</v>
      </c>
      <c r="BO525">
        <v>90.91771481481483</v>
      </c>
      <c r="BP525">
        <v>0.09984170000000002</v>
      </c>
      <c r="BQ525">
        <v>34.50688148148148</v>
      </c>
      <c r="BR525">
        <v>34.38618518518518</v>
      </c>
      <c r="BS525">
        <v>999.9000000000001</v>
      </c>
      <c r="BT525">
        <v>0</v>
      </c>
      <c r="BU525">
        <v>0</v>
      </c>
      <c r="BV525">
        <v>10005.9937037037</v>
      </c>
      <c r="BW525">
        <v>0</v>
      </c>
      <c r="BX525">
        <v>7.000961851851851</v>
      </c>
      <c r="BY525">
        <v>3.023604777777778</v>
      </c>
      <c r="BZ525">
        <v>423.7716666666666</v>
      </c>
      <c r="CA525">
        <v>420.2205185185185</v>
      </c>
      <c r="CB525">
        <v>1.015474444444444</v>
      </c>
      <c r="CC525">
        <v>408.7123333333333</v>
      </c>
      <c r="CD525">
        <v>27.38601481481481</v>
      </c>
      <c r="CE525">
        <v>2.582197777777777</v>
      </c>
      <c r="CF525">
        <v>2.489873333333333</v>
      </c>
      <c r="CG525">
        <v>21.55408518518518</v>
      </c>
      <c r="CH525">
        <v>20.96046666666667</v>
      </c>
      <c r="CI525">
        <v>2000.022592592593</v>
      </c>
      <c r="CJ525">
        <v>0.9799936666666667</v>
      </c>
      <c r="CK525">
        <v>0.02000665555555555</v>
      </c>
      <c r="CL525">
        <v>0</v>
      </c>
      <c r="CM525">
        <v>2.18925925925926</v>
      </c>
      <c r="CN525">
        <v>0</v>
      </c>
      <c r="CO525">
        <v>6030.962592592592</v>
      </c>
      <c r="CP525">
        <v>16749.61481481482</v>
      </c>
      <c r="CQ525">
        <v>40.77522222222222</v>
      </c>
      <c r="CR525">
        <v>41.11788888888889</v>
      </c>
      <c r="CS525">
        <v>40.553</v>
      </c>
      <c r="CT525">
        <v>40.77292592592593</v>
      </c>
      <c r="CU525">
        <v>40.39555555555555</v>
      </c>
      <c r="CV525">
        <v>1960.011111111111</v>
      </c>
      <c r="CW525">
        <v>40.01259259259259</v>
      </c>
      <c r="CX525">
        <v>0</v>
      </c>
      <c r="CY525">
        <v>1678820278.5</v>
      </c>
      <c r="CZ525">
        <v>0</v>
      </c>
      <c r="DA525">
        <v>0</v>
      </c>
      <c r="DB525" t="s">
        <v>356</v>
      </c>
      <c r="DC525">
        <v>1678481775.6</v>
      </c>
      <c r="DD525">
        <v>1678481780.6</v>
      </c>
      <c r="DE525">
        <v>0</v>
      </c>
      <c r="DF525">
        <v>1.339</v>
      </c>
      <c r="DG525">
        <v>0.082</v>
      </c>
      <c r="DH525">
        <v>-1.99</v>
      </c>
      <c r="DI525">
        <v>-0.032</v>
      </c>
      <c r="DJ525">
        <v>420</v>
      </c>
      <c r="DK525">
        <v>29</v>
      </c>
      <c r="DL525">
        <v>0.33</v>
      </c>
      <c r="DM525">
        <v>0.22</v>
      </c>
      <c r="DN525">
        <v>0.3943297317073172</v>
      </c>
      <c r="DO525">
        <v>54.42847557491287</v>
      </c>
      <c r="DP525">
        <v>5.866284891015981</v>
      </c>
      <c r="DQ525">
        <v>0</v>
      </c>
      <c r="DR525">
        <v>1.011450414634146</v>
      </c>
      <c r="DS525">
        <v>0.06890816027874737</v>
      </c>
      <c r="DT525">
        <v>0.006835580839507661</v>
      </c>
      <c r="DU525">
        <v>1</v>
      </c>
      <c r="DV525">
        <v>1</v>
      </c>
      <c r="DW525">
        <v>2</v>
      </c>
      <c r="DX525" t="s">
        <v>357</v>
      </c>
      <c r="DY525">
        <v>2.98213</v>
      </c>
      <c r="DZ525">
        <v>2.71574</v>
      </c>
      <c r="EA525">
        <v>0.0922139</v>
      </c>
      <c r="EB525">
        <v>0.0884479</v>
      </c>
      <c r="EC525">
        <v>0.121301</v>
      </c>
      <c r="ED525">
        <v>0.115894</v>
      </c>
      <c r="EE525">
        <v>28855</v>
      </c>
      <c r="EF525">
        <v>29070.4</v>
      </c>
      <c r="EG525">
        <v>29545.6</v>
      </c>
      <c r="EH525">
        <v>29495.9</v>
      </c>
      <c r="EI525">
        <v>34385.8</v>
      </c>
      <c r="EJ525">
        <v>34641.3</v>
      </c>
      <c r="EK525">
        <v>41624.9</v>
      </c>
      <c r="EL525">
        <v>42024.4</v>
      </c>
      <c r="EM525">
        <v>1.96875</v>
      </c>
      <c r="EN525">
        <v>1.9031</v>
      </c>
      <c r="EO525">
        <v>0.227891</v>
      </c>
      <c r="EP525">
        <v>0</v>
      </c>
      <c r="EQ525">
        <v>30.7771</v>
      </c>
      <c r="ER525">
        <v>999.9</v>
      </c>
      <c r="ES525">
        <v>51.5</v>
      </c>
      <c r="ET525">
        <v>32.8</v>
      </c>
      <c r="EU525">
        <v>28.2985</v>
      </c>
      <c r="EV525">
        <v>62.9456</v>
      </c>
      <c r="EW525">
        <v>32.5321</v>
      </c>
      <c r="EX525">
        <v>1</v>
      </c>
      <c r="EY525">
        <v>-0.0318267</v>
      </c>
      <c r="EZ525">
        <v>-4.12801</v>
      </c>
      <c r="FA525">
        <v>20.2879</v>
      </c>
      <c r="FB525">
        <v>5.21789</v>
      </c>
      <c r="FC525">
        <v>12.0159</v>
      </c>
      <c r="FD525">
        <v>4.9895</v>
      </c>
      <c r="FE525">
        <v>3.28848</v>
      </c>
      <c r="FF525">
        <v>9999</v>
      </c>
      <c r="FG525">
        <v>9999</v>
      </c>
      <c r="FH525">
        <v>9999</v>
      </c>
      <c r="FI525">
        <v>999.9</v>
      </c>
      <c r="FJ525">
        <v>1.86754</v>
      </c>
      <c r="FK525">
        <v>1.86661</v>
      </c>
      <c r="FL525">
        <v>1.86603</v>
      </c>
      <c r="FM525">
        <v>1.866</v>
      </c>
      <c r="FN525">
        <v>1.86783</v>
      </c>
      <c r="FO525">
        <v>1.87027</v>
      </c>
      <c r="FP525">
        <v>1.86891</v>
      </c>
      <c r="FQ525">
        <v>1.87042</v>
      </c>
      <c r="FR525">
        <v>0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-3.48</v>
      </c>
      <c r="GF525">
        <v>-0.0978</v>
      </c>
      <c r="GG525">
        <v>-2.056217051124162</v>
      </c>
      <c r="GH525">
        <v>-0.003737517340571005</v>
      </c>
      <c r="GI525">
        <v>5.982085394622747E-07</v>
      </c>
      <c r="GJ525">
        <v>-1.391655459703326E-10</v>
      </c>
      <c r="GK525">
        <v>-0.1764639834609928</v>
      </c>
      <c r="GL525">
        <v>-0.02035982196881906</v>
      </c>
      <c r="GM525">
        <v>0.001568582532168705</v>
      </c>
      <c r="GN525">
        <v>-2.657820970413759E-05</v>
      </c>
      <c r="GO525">
        <v>3</v>
      </c>
      <c r="GP525">
        <v>2314</v>
      </c>
      <c r="GQ525">
        <v>1</v>
      </c>
      <c r="GR525">
        <v>27</v>
      </c>
      <c r="GS525">
        <v>5641.6</v>
      </c>
      <c r="GT525">
        <v>5641.5</v>
      </c>
      <c r="GU525">
        <v>0.9729</v>
      </c>
      <c r="GV525">
        <v>2.22778</v>
      </c>
      <c r="GW525">
        <v>1.39648</v>
      </c>
      <c r="GX525">
        <v>2.34619</v>
      </c>
      <c r="GY525">
        <v>1.49536</v>
      </c>
      <c r="GZ525">
        <v>2.53174</v>
      </c>
      <c r="HA525">
        <v>38.0377</v>
      </c>
      <c r="HB525">
        <v>24.0437</v>
      </c>
      <c r="HC525">
        <v>18</v>
      </c>
      <c r="HD525">
        <v>531.003</v>
      </c>
      <c r="HE525">
        <v>444.142</v>
      </c>
      <c r="HF525">
        <v>37.0004</v>
      </c>
      <c r="HG525">
        <v>27.1</v>
      </c>
      <c r="HH525">
        <v>30.001</v>
      </c>
      <c r="HI525">
        <v>27.0023</v>
      </c>
      <c r="HJ525">
        <v>26.9374</v>
      </c>
      <c r="HK525">
        <v>19.4294</v>
      </c>
      <c r="HL525">
        <v>0</v>
      </c>
      <c r="HM525">
        <v>100</v>
      </c>
      <c r="HN525">
        <v>37.323</v>
      </c>
      <c r="HO525">
        <v>366.088</v>
      </c>
      <c r="HP525">
        <v>28.6665</v>
      </c>
      <c r="HQ525">
        <v>101.047</v>
      </c>
      <c r="HR525">
        <v>100.936</v>
      </c>
    </row>
    <row r="526" spans="1:226">
      <c r="A526">
        <v>510</v>
      </c>
      <c r="B526">
        <v>1678820278.5</v>
      </c>
      <c r="C526">
        <v>9959.400000095367</v>
      </c>
      <c r="D526" t="s">
        <v>1382</v>
      </c>
      <c r="E526" t="s">
        <v>1383</v>
      </c>
      <c r="F526">
        <v>5</v>
      </c>
      <c r="G526" t="s">
        <v>1181</v>
      </c>
      <c r="H526" t="s">
        <v>354</v>
      </c>
      <c r="I526">
        <v>1678820270.714286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392.187656917758</v>
      </c>
      <c r="AK526">
        <v>400.8441333333331</v>
      </c>
      <c r="AL526">
        <v>-2.754993035340934</v>
      </c>
      <c r="AM526">
        <v>64.4803993804981</v>
      </c>
      <c r="AN526">
        <f>(AP526 - AO526 + BO526*1E3/(8.314*(BQ526+273.15)) * AR526/BN526 * AQ526) * BN526/(100*BB526) * 1000/(1000 - AP526)</f>
        <v>0</v>
      </c>
      <c r="AO526">
        <v>27.38441038172929</v>
      </c>
      <c r="AP526">
        <v>28.41187333333332</v>
      </c>
      <c r="AQ526">
        <v>1.400574083967211E-05</v>
      </c>
      <c r="AR526">
        <v>112.5684512557322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3.21</v>
      </c>
      <c r="BC526">
        <v>0.5</v>
      </c>
      <c r="BD526" t="s">
        <v>355</v>
      </c>
      <c r="BE526">
        <v>2</v>
      </c>
      <c r="BF526" t="b">
        <v>1</v>
      </c>
      <c r="BG526">
        <v>1678820270.714286</v>
      </c>
      <c r="BH526">
        <v>405.3668571428571</v>
      </c>
      <c r="BI526">
        <v>396.4739642857143</v>
      </c>
      <c r="BJ526">
        <v>28.40606071428571</v>
      </c>
      <c r="BK526">
        <v>27.38548214285714</v>
      </c>
      <c r="BL526">
        <v>408.8606785714287</v>
      </c>
      <c r="BM526">
        <v>28.50395</v>
      </c>
      <c r="BN526">
        <v>500.0731428571429</v>
      </c>
      <c r="BO526">
        <v>90.91786071428568</v>
      </c>
      <c r="BP526">
        <v>0.09996223571428574</v>
      </c>
      <c r="BQ526">
        <v>34.54741428571428</v>
      </c>
      <c r="BR526">
        <v>34.43839999999999</v>
      </c>
      <c r="BS526">
        <v>999.9000000000002</v>
      </c>
      <c r="BT526">
        <v>0</v>
      </c>
      <c r="BU526">
        <v>0</v>
      </c>
      <c r="BV526">
        <v>9995.916785714286</v>
      </c>
      <c r="BW526">
        <v>0</v>
      </c>
      <c r="BX526">
        <v>7.000850357142858</v>
      </c>
      <c r="BY526">
        <v>8.892892464285714</v>
      </c>
      <c r="BZ526">
        <v>417.2183214285714</v>
      </c>
      <c r="CA526">
        <v>407.6372500000001</v>
      </c>
      <c r="CB526">
        <v>1.020578214285714</v>
      </c>
      <c r="CC526">
        <v>396.4739642857143</v>
      </c>
      <c r="CD526">
        <v>27.38548214285714</v>
      </c>
      <c r="CE526">
        <v>2.582618214285714</v>
      </c>
      <c r="CF526">
        <v>2.48983</v>
      </c>
      <c r="CG526">
        <v>21.55674642857143</v>
      </c>
      <c r="CH526">
        <v>20.960175</v>
      </c>
      <c r="CI526">
        <v>2000.035</v>
      </c>
      <c r="CJ526">
        <v>0.9799962142857143</v>
      </c>
      <c r="CK526">
        <v>0.020004025</v>
      </c>
      <c r="CL526">
        <v>0</v>
      </c>
      <c r="CM526">
        <v>2.2107</v>
      </c>
      <c r="CN526">
        <v>0</v>
      </c>
      <c r="CO526">
        <v>6030.696785714285</v>
      </c>
      <c r="CP526">
        <v>16749.73214285714</v>
      </c>
      <c r="CQ526">
        <v>40.71632142857143</v>
      </c>
      <c r="CR526">
        <v>41.02210714285713</v>
      </c>
      <c r="CS526">
        <v>40.51314285714285</v>
      </c>
      <c r="CT526">
        <v>40.64935714285714</v>
      </c>
      <c r="CU526">
        <v>40.35017857142856</v>
      </c>
      <c r="CV526">
        <v>1960.026785714286</v>
      </c>
      <c r="CW526">
        <v>40.00928571428572</v>
      </c>
      <c r="CX526">
        <v>0</v>
      </c>
      <c r="CY526">
        <v>1678820283.9</v>
      </c>
      <c r="CZ526">
        <v>0</v>
      </c>
      <c r="DA526">
        <v>0</v>
      </c>
      <c r="DB526" t="s">
        <v>356</v>
      </c>
      <c r="DC526">
        <v>1678481775.6</v>
      </c>
      <c r="DD526">
        <v>1678481780.6</v>
      </c>
      <c r="DE526">
        <v>0</v>
      </c>
      <c r="DF526">
        <v>1.339</v>
      </c>
      <c r="DG526">
        <v>0.082</v>
      </c>
      <c r="DH526">
        <v>-1.99</v>
      </c>
      <c r="DI526">
        <v>-0.032</v>
      </c>
      <c r="DJ526">
        <v>420</v>
      </c>
      <c r="DK526">
        <v>29</v>
      </c>
      <c r="DL526">
        <v>0.33</v>
      </c>
      <c r="DM526">
        <v>0.22</v>
      </c>
      <c r="DN526">
        <v>5.740204475000001</v>
      </c>
      <c r="DO526">
        <v>76.06439924577865</v>
      </c>
      <c r="DP526">
        <v>7.408976858474286</v>
      </c>
      <c r="DQ526">
        <v>0</v>
      </c>
      <c r="DR526">
        <v>1.01784025</v>
      </c>
      <c r="DS526">
        <v>0.06417264540337267</v>
      </c>
      <c r="DT526">
        <v>0.00620534789012671</v>
      </c>
      <c r="DU526">
        <v>1</v>
      </c>
      <c r="DV526">
        <v>1</v>
      </c>
      <c r="DW526">
        <v>2</v>
      </c>
      <c r="DX526" t="s">
        <v>357</v>
      </c>
      <c r="DY526">
        <v>2.98242</v>
      </c>
      <c r="DZ526">
        <v>2.71553</v>
      </c>
      <c r="EA526">
        <v>0.0898809</v>
      </c>
      <c r="EB526">
        <v>0.0855197</v>
      </c>
      <c r="EC526">
        <v>0.121314</v>
      </c>
      <c r="ED526">
        <v>0.115888</v>
      </c>
      <c r="EE526">
        <v>28929</v>
      </c>
      <c r="EF526">
        <v>29162.9</v>
      </c>
      <c r="EG526">
        <v>29545.5</v>
      </c>
      <c r="EH526">
        <v>29495.1</v>
      </c>
      <c r="EI526">
        <v>34385.1</v>
      </c>
      <c r="EJ526">
        <v>34640.5</v>
      </c>
      <c r="EK526">
        <v>41624.6</v>
      </c>
      <c r="EL526">
        <v>42023.2</v>
      </c>
      <c r="EM526">
        <v>1.96855</v>
      </c>
      <c r="EN526">
        <v>1.90287</v>
      </c>
      <c r="EO526">
        <v>0.23048</v>
      </c>
      <c r="EP526">
        <v>0</v>
      </c>
      <c r="EQ526">
        <v>30.7975</v>
      </c>
      <c r="ER526">
        <v>999.9</v>
      </c>
      <c r="ES526">
        <v>51.5</v>
      </c>
      <c r="ET526">
        <v>32.8</v>
      </c>
      <c r="EU526">
        <v>28.2995</v>
      </c>
      <c r="EV526">
        <v>63.0457</v>
      </c>
      <c r="EW526">
        <v>32.2075</v>
      </c>
      <c r="EX526">
        <v>1</v>
      </c>
      <c r="EY526">
        <v>-0.0306784</v>
      </c>
      <c r="EZ526">
        <v>-4.23309</v>
      </c>
      <c r="FA526">
        <v>20.286</v>
      </c>
      <c r="FB526">
        <v>5.21789</v>
      </c>
      <c r="FC526">
        <v>12.0159</v>
      </c>
      <c r="FD526">
        <v>4.98925</v>
      </c>
      <c r="FE526">
        <v>3.28845</v>
      </c>
      <c r="FF526">
        <v>9999</v>
      </c>
      <c r="FG526">
        <v>9999</v>
      </c>
      <c r="FH526">
        <v>9999</v>
      </c>
      <c r="FI526">
        <v>999.9</v>
      </c>
      <c r="FJ526">
        <v>1.86754</v>
      </c>
      <c r="FK526">
        <v>1.86661</v>
      </c>
      <c r="FL526">
        <v>1.86606</v>
      </c>
      <c r="FM526">
        <v>1.866</v>
      </c>
      <c r="FN526">
        <v>1.86784</v>
      </c>
      <c r="FO526">
        <v>1.87027</v>
      </c>
      <c r="FP526">
        <v>1.86893</v>
      </c>
      <c r="FQ526">
        <v>1.87042</v>
      </c>
      <c r="FR526">
        <v>0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-3.436</v>
      </c>
      <c r="GF526">
        <v>-0.0978</v>
      </c>
      <c r="GG526">
        <v>-2.056217051124162</v>
      </c>
      <c r="GH526">
        <v>-0.003737517340571005</v>
      </c>
      <c r="GI526">
        <v>5.982085394622747E-07</v>
      </c>
      <c r="GJ526">
        <v>-1.391655459703326E-10</v>
      </c>
      <c r="GK526">
        <v>-0.1764639834609928</v>
      </c>
      <c r="GL526">
        <v>-0.02035982196881906</v>
      </c>
      <c r="GM526">
        <v>0.001568582532168705</v>
      </c>
      <c r="GN526">
        <v>-2.657820970413759E-05</v>
      </c>
      <c r="GO526">
        <v>3</v>
      </c>
      <c r="GP526">
        <v>2314</v>
      </c>
      <c r="GQ526">
        <v>1</v>
      </c>
      <c r="GR526">
        <v>27</v>
      </c>
      <c r="GS526">
        <v>5641.7</v>
      </c>
      <c r="GT526">
        <v>5641.6</v>
      </c>
      <c r="GU526">
        <v>0.9375</v>
      </c>
      <c r="GV526">
        <v>2.23145</v>
      </c>
      <c r="GW526">
        <v>1.39771</v>
      </c>
      <c r="GX526">
        <v>2.34619</v>
      </c>
      <c r="GY526">
        <v>1.49536</v>
      </c>
      <c r="GZ526">
        <v>2.52075</v>
      </c>
      <c r="HA526">
        <v>38.0377</v>
      </c>
      <c r="HB526">
        <v>24.0437</v>
      </c>
      <c r="HC526">
        <v>18</v>
      </c>
      <c r="HD526">
        <v>530.895</v>
      </c>
      <c r="HE526">
        <v>444.011</v>
      </c>
      <c r="HF526">
        <v>37.3789</v>
      </c>
      <c r="HG526">
        <v>27.1128</v>
      </c>
      <c r="HH526">
        <v>30.0012</v>
      </c>
      <c r="HI526">
        <v>27.0052</v>
      </c>
      <c r="HJ526">
        <v>26.9382</v>
      </c>
      <c r="HK526">
        <v>18.7894</v>
      </c>
      <c r="HL526">
        <v>0</v>
      </c>
      <c r="HM526">
        <v>100</v>
      </c>
      <c r="HN526">
        <v>37.6737</v>
      </c>
      <c r="HO526">
        <v>346.052</v>
      </c>
      <c r="HP526">
        <v>28.6665</v>
      </c>
      <c r="HQ526">
        <v>101.046</v>
      </c>
      <c r="HR526">
        <v>100.933</v>
      </c>
    </row>
    <row r="527" spans="1:226">
      <c r="A527">
        <v>511</v>
      </c>
      <c r="B527">
        <v>1678820283.5</v>
      </c>
      <c r="C527">
        <v>9964.400000095367</v>
      </c>
      <c r="D527" t="s">
        <v>1384</v>
      </c>
      <c r="E527" t="s">
        <v>1385</v>
      </c>
      <c r="F527">
        <v>5</v>
      </c>
      <c r="G527" t="s">
        <v>1181</v>
      </c>
      <c r="H527" t="s">
        <v>354</v>
      </c>
      <c r="I527">
        <v>1678820276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375.2781569103599</v>
      </c>
      <c r="AK527">
        <v>385.5433151515149</v>
      </c>
      <c r="AL527">
        <v>-3.098482377844867</v>
      </c>
      <c r="AM527">
        <v>64.4803993804981</v>
      </c>
      <c r="AN527">
        <f>(AP527 - AO527 + BO527*1E3/(8.314*(BQ527+273.15)) * AR527/BN527 * AQ527) * BN527/(100*BB527) * 1000/(1000 - AP527)</f>
        <v>0</v>
      </c>
      <c r="AO527">
        <v>27.383592381431</v>
      </c>
      <c r="AP527">
        <v>28.41977636363637</v>
      </c>
      <c r="AQ527">
        <v>0.0001178479492236592</v>
      </c>
      <c r="AR527">
        <v>112.5684512557322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3.21</v>
      </c>
      <c r="BC527">
        <v>0.5</v>
      </c>
      <c r="BD527" t="s">
        <v>355</v>
      </c>
      <c r="BE527">
        <v>2</v>
      </c>
      <c r="BF527" t="b">
        <v>1</v>
      </c>
      <c r="BG527">
        <v>1678820276</v>
      </c>
      <c r="BH527">
        <v>394.0307407407408</v>
      </c>
      <c r="BI527">
        <v>379.875</v>
      </c>
      <c r="BJ527">
        <v>28.41104814814815</v>
      </c>
      <c r="BK527">
        <v>27.38470740740741</v>
      </c>
      <c r="BL527">
        <v>397.4867777777779</v>
      </c>
      <c r="BM527">
        <v>28.50891111111111</v>
      </c>
      <c r="BN527">
        <v>500.0752962962962</v>
      </c>
      <c r="BO527">
        <v>90.91717037037039</v>
      </c>
      <c r="BP527">
        <v>0.09995071851851851</v>
      </c>
      <c r="BQ527">
        <v>34.59414814814815</v>
      </c>
      <c r="BR527">
        <v>34.50158888888889</v>
      </c>
      <c r="BS527">
        <v>999.9000000000001</v>
      </c>
      <c r="BT527">
        <v>0</v>
      </c>
      <c r="BU527">
        <v>0</v>
      </c>
      <c r="BV527">
        <v>9997.597037037036</v>
      </c>
      <c r="BW527">
        <v>0</v>
      </c>
      <c r="BX527">
        <v>6.990294074074074</v>
      </c>
      <c r="BY527">
        <v>14.15588407407407</v>
      </c>
      <c r="BZ527">
        <v>405.5529259259259</v>
      </c>
      <c r="CA527">
        <v>390.5704814814815</v>
      </c>
      <c r="CB527">
        <v>1.026347407407407</v>
      </c>
      <c r="CC527">
        <v>379.875</v>
      </c>
      <c r="CD527">
        <v>27.38470740740741</v>
      </c>
      <c r="CE527">
        <v>2.583052962962963</v>
      </c>
      <c r="CF527">
        <v>2.489741481481481</v>
      </c>
      <c r="CG527">
        <v>21.5595</v>
      </c>
      <c r="CH527">
        <v>20.95958148148148</v>
      </c>
      <c r="CI527">
        <v>2000.025185185185</v>
      </c>
      <c r="CJ527">
        <v>0.9800004444444446</v>
      </c>
      <c r="CK527">
        <v>0.01999968148148148</v>
      </c>
      <c r="CL527">
        <v>0</v>
      </c>
      <c r="CM527">
        <v>2.274237037037037</v>
      </c>
      <c r="CN527">
        <v>0</v>
      </c>
      <c r="CO527">
        <v>6030.932222222222</v>
      </c>
      <c r="CP527">
        <v>16749.68888888889</v>
      </c>
      <c r="CQ527">
        <v>40.65488888888888</v>
      </c>
      <c r="CR527">
        <v>40.92103703703703</v>
      </c>
      <c r="CS527">
        <v>40.46048148148148</v>
      </c>
      <c r="CT527">
        <v>40.52292592592593</v>
      </c>
      <c r="CU527">
        <v>40.29840740740741</v>
      </c>
      <c r="CV527">
        <v>1960.024074074074</v>
      </c>
      <c r="CW527">
        <v>40.00222222222222</v>
      </c>
      <c r="CX527">
        <v>0</v>
      </c>
      <c r="CY527">
        <v>1678820288.7</v>
      </c>
      <c r="CZ527">
        <v>0</v>
      </c>
      <c r="DA527">
        <v>0</v>
      </c>
      <c r="DB527" t="s">
        <v>356</v>
      </c>
      <c r="DC527">
        <v>1678481775.6</v>
      </c>
      <c r="DD527">
        <v>1678481780.6</v>
      </c>
      <c r="DE527">
        <v>0</v>
      </c>
      <c r="DF527">
        <v>1.339</v>
      </c>
      <c r="DG527">
        <v>0.082</v>
      </c>
      <c r="DH527">
        <v>-1.99</v>
      </c>
      <c r="DI527">
        <v>-0.032</v>
      </c>
      <c r="DJ527">
        <v>420</v>
      </c>
      <c r="DK527">
        <v>29</v>
      </c>
      <c r="DL527">
        <v>0.33</v>
      </c>
      <c r="DM527">
        <v>0.22</v>
      </c>
      <c r="DN527">
        <v>9.978507974999999</v>
      </c>
      <c r="DO527">
        <v>64.99353736210131</v>
      </c>
      <c r="DP527">
        <v>6.464810900694925</v>
      </c>
      <c r="DQ527">
        <v>0</v>
      </c>
      <c r="DR527">
        <v>1.02228875</v>
      </c>
      <c r="DS527">
        <v>0.06410487804877704</v>
      </c>
      <c r="DT527">
        <v>0.006198465208218901</v>
      </c>
      <c r="DU527">
        <v>1</v>
      </c>
      <c r="DV527">
        <v>1</v>
      </c>
      <c r="DW527">
        <v>2</v>
      </c>
      <c r="DX527" t="s">
        <v>357</v>
      </c>
      <c r="DY527">
        <v>2.98235</v>
      </c>
      <c r="DZ527">
        <v>2.71564</v>
      </c>
      <c r="EA527">
        <v>0.08718869999999999</v>
      </c>
      <c r="EB527">
        <v>0.0825182</v>
      </c>
      <c r="EC527">
        <v>0.121334</v>
      </c>
      <c r="ED527">
        <v>0.115885</v>
      </c>
      <c r="EE527">
        <v>29013.6</v>
      </c>
      <c r="EF527">
        <v>29257.7</v>
      </c>
      <c r="EG527">
        <v>29544.6</v>
      </c>
      <c r="EH527">
        <v>29494.2</v>
      </c>
      <c r="EI527">
        <v>34383.1</v>
      </c>
      <c r="EJ527">
        <v>34639.5</v>
      </c>
      <c r="EK527">
        <v>41623.2</v>
      </c>
      <c r="EL527">
        <v>42021.9</v>
      </c>
      <c r="EM527">
        <v>1.96887</v>
      </c>
      <c r="EN527">
        <v>1.9027</v>
      </c>
      <c r="EO527">
        <v>0.23248</v>
      </c>
      <c r="EP527">
        <v>0</v>
      </c>
      <c r="EQ527">
        <v>30.8227</v>
      </c>
      <c r="ER527">
        <v>999.9</v>
      </c>
      <c r="ES527">
        <v>51.5</v>
      </c>
      <c r="ET527">
        <v>32.8</v>
      </c>
      <c r="EU527">
        <v>28.2968</v>
      </c>
      <c r="EV527">
        <v>62.9657</v>
      </c>
      <c r="EW527">
        <v>32.1114</v>
      </c>
      <c r="EX527">
        <v>1</v>
      </c>
      <c r="EY527">
        <v>-0.0296316</v>
      </c>
      <c r="EZ527">
        <v>-4.32358</v>
      </c>
      <c r="FA527">
        <v>20.2845</v>
      </c>
      <c r="FB527">
        <v>5.21939</v>
      </c>
      <c r="FC527">
        <v>12.0159</v>
      </c>
      <c r="FD527">
        <v>4.9897</v>
      </c>
      <c r="FE527">
        <v>3.28865</v>
      </c>
      <c r="FF527">
        <v>9999</v>
      </c>
      <c r="FG527">
        <v>9999</v>
      </c>
      <c r="FH527">
        <v>9999</v>
      </c>
      <c r="FI527">
        <v>999.9</v>
      </c>
      <c r="FJ527">
        <v>1.86755</v>
      </c>
      <c r="FK527">
        <v>1.86661</v>
      </c>
      <c r="FL527">
        <v>1.86604</v>
      </c>
      <c r="FM527">
        <v>1.866</v>
      </c>
      <c r="FN527">
        <v>1.86783</v>
      </c>
      <c r="FO527">
        <v>1.87027</v>
      </c>
      <c r="FP527">
        <v>1.86891</v>
      </c>
      <c r="FQ527">
        <v>1.87042</v>
      </c>
      <c r="FR527">
        <v>0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-3.385</v>
      </c>
      <c r="GF527">
        <v>-0.0978</v>
      </c>
      <c r="GG527">
        <v>-2.056217051124162</v>
      </c>
      <c r="GH527">
        <v>-0.003737517340571005</v>
      </c>
      <c r="GI527">
        <v>5.982085394622747E-07</v>
      </c>
      <c r="GJ527">
        <v>-1.391655459703326E-10</v>
      </c>
      <c r="GK527">
        <v>-0.1764639834609928</v>
      </c>
      <c r="GL527">
        <v>-0.02035982196881906</v>
      </c>
      <c r="GM527">
        <v>0.001568582532168705</v>
      </c>
      <c r="GN527">
        <v>-2.657820970413759E-05</v>
      </c>
      <c r="GO527">
        <v>3</v>
      </c>
      <c r="GP527">
        <v>2314</v>
      </c>
      <c r="GQ527">
        <v>1</v>
      </c>
      <c r="GR527">
        <v>27</v>
      </c>
      <c r="GS527">
        <v>5641.8</v>
      </c>
      <c r="GT527">
        <v>5641.7</v>
      </c>
      <c r="GU527">
        <v>0.904541</v>
      </c>
      <c r="GV527">
        <v>2.23511</v>
      </c>
      <c r="GW527">
        <v>1.39648</v>
      </c>
      <c r="GX527">
        <v>2.34863</v>
      </c>
      <c r="GY527">
        <v>1.49536</v>
      </c>
      <c r="GZ527">
        <v>2.39258</v>
      </c>
      <c r="HA527">
        <v>38.062</v>
      </c>
      <c r="HB527">
        <v>24.035</v>
      </c>
      <c r="HC527">
        <v>18</v>
      </c>
      <c r="HD527">
        <v>531.138</v>
      </c>
      <c r="HE527">
        <v>443.915</v>
      </c>
      <c r="HF527">
        <v>37.727</v>
      </c>
      <c r="HG527">
        <v>27.1243</v>
      </c>
      <c r="HH527">
        <v>30.0012</v>
      </c>
      <c r="HI527">
        <v>27.008</v>
      </c>
      <c r="HJ527">
        <v>26.9396</v>
      </c>
      <c r="HK527">
        <v>18.0612</v>
      </c>
      <c r="HL527">
        <v>0</v>
      </c>
      <c r="HM527">
        <v>100</v>
      </c>
      <c r="HN527">
        <v>37.9839</v>
      </c>
      <c r="HO527">
        <v>332.691</v>
      </c>
      <c r="HP527">
        <v>28.6665</v>
      </c>
      <c r="HQ527">
        <v>101.043</v>
      </c>
      <c r="HR527">
        <v>100.93</v>
      </c>
    </row>
    <row r="528" spans="1:226">
      <c r="A528">
        <v>512</v>
      </c>
      <c r="B528">
        <v>1678820288.5</v>
      </c>
      <c r="C528">
        <v>9969.400000095367</v>
      </c>
      <c r="D528" t="s">
        <v>1386</v>
      </c>
      <c r="E528" t="s">
        <v>1387</v>
      </c>
      <c r="F528">
        <v>5</v>
      </c>
      <c r="G528" t="s">
        <v>1181</v>
      </c>
      <c r="H528" t="s">
        <v>354</v>
      </c>
      <c r="I528">
        <v>1678820280.714286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358.1857248949477</v>
      </c>
      <c r="AK528">
        <v>369.2515999999998</v>
      </c>
      <c r="AL528">
        <v>-3.276470682044837</v>
      </c>
      <c r="AM528">
        <v>64.4803993804981</v>
      </c>
      <c r="AN528">
        <f>(AP528 - AO528 + BO528*1E3/(8.314*(BQ528+273.15)) * AR528/BN528 * AQ528) * BN528/(100*BB528) * 1000/(1000 - AP528)</f>
        <v>0</v>
      </c>
      <c r="AO528">
        <v>27.38337985478657</v>
      </c>
      <c r="AP528">
        <v>28.42406969696971</v>
      </c>
      <c r="AQ528">
        <v>1.286381859148563E-05</v>
      </c>
      <c r="AR528">
        <v>112.5684512557322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3.21</v>
      </c>
      <c r="BC528">
        <v>0.5</v>
      </c>
      <c r="BD528" t="s">
        <v>355</v>
      </c>
      <c r="BE528">
        <v>2</v>
      </c>
      <c r="BF528" t="b">
        <v>1</v>
      </c>
      <c r="BG528">
        <v>1678820280.714286</v>
      </c>
      <c r="BH528">
        <v>381.0159285714285</v>
      </c>
      <c r="BI528">
        <v>364.4021785714286</v>
      </c>
      <c r="BJ528">
        <v>28.41647857142857</v>
      </c>
      <c r="BK528">
        <v>27.38400357142856</v>
      </c>
      <c r="BL528">
        <v>384.4284642857143</v>
      </c>
      <c r="BM528">
        <v>28.51431785714286</v>
      </c>
      <c r="BN528">
        <v>500.0821785714285</v>
      </c>
      <c r="BO528">
        <v>90.91720000000001</v>
      </c>
      <c r="BP528">
        <v>0.1000071857142857</v>
      </c>
      <c r="BQ528">
        <v>34.63621428571429</v>
      </c>
      <c r="BR528">
        <v>34.557</v>
      </c>
      <c r="BS528">
        <v>999.9000000000002</v>
      </c>
      <c r="BT528">
        <v>0</v>
      </c>
      <c r="BU528">
        <v>0</v>
      </c>
      <c r="BV528">
        <v>9996.008571428571</v>
      </c>
      <c r="BW528">
        <v>0</v>
      </c>
      <c r="BX528">
        <v>6.9832875</v>
      </c>
      <c r="BY528">
        <v>16.61399642857143</v>
      </c>
      <c r="BZ528">
        <v>392.15975</v>
      </c>
      <c r="CA528">
        <v>374.6617857142857</v>
      </c>
      <c r="CB528">
        <v>1.032478928571429</v>
      </c>
      <c r="CC528">
        <v>364.4021785714286</v>
      </c>
      <c r="CD528">
        <v>27.38400357142856</v>
      </c>
      <c r="CE528">
        <v>2.583547142857143</v>
      </c>
      <c r="CF528">
        <v>2.489677857142857</v>
      </c>
      <c r="CG528">
        <v>21.562625</v>
      </c>
      <c r="CH528">
        <v>20.95917142857143</v>
      </c>
      <c r="CI528">
        <v>2000.007857142857</v>
      </c>
      <c r="CJ528">
        <v>0.9800041428571428</v>
      </c>
      <c r="CK528">
        <v>0.01999589285714285</v>
      </c>
      <c r="CL528">
        <v>0</v>
      </c>
      <c r="CM528">
        <v>2.273653571428571</v>
      </c>
      <c r="CN528">
        <v>0</v>
      </c>
      <c r="CO528">
        <v>6031.825357142858</v>
      </c>
      <c r="CP528">
        <v>16749.55714285714</v>
      </c>
      <c r="CQ528">
        <v>40.59575</v>
      </c>
      <c r="CR528">
        <v>40.8435</v>
      </c>
      <c r="CS528">
        <v>40.42171428571429</v>
      </c>
      <c r="CT528">
        <v>40.41939285714285</v>
      </c>
      <c r="CU528">
        <v>40.25421428571428</v>
      </c>
      <c r="CV528">
        <v>1960.013571428571</v>
      </c>
      <c r="CW528">
        <v>39.99428571428571</v>
      </c>
      <c r="CX528">
        <v>0</v>
      </c>
      <c r="CY528">
        <v>1678820294.1</v>
      </c>
      <c r="CZ528">
        <v>0</v>
      </c>
      <c r="DA528">
        <v>0</v>
      </c>
      <c r="DB528" t="s">
        <v>356</v>
      </c>
      <c r="DC528">
        <v>1678481775.6</v>
      </c>
      <c r="DD528">
        <v>1678481780.6</v>
      </c>
      <c r="DE528">
        <v>0</v>
      </c>
      <c r="DF528">
        <v>1.339</v>
      </c>
      <c r="DG528">
        <v>0.082</v>
      </c>
      <c r="DH528">
        <v>-1.99</v>
      </c>
      <c r="DI528">
        <v>-0.032</v>
      </c>
      <c r="DJ528">
        <v>420</v>
      </c>
      <c r="DK528">
        <v>29</v>
      </c>
      <c r="DL528">
        <v>0.33</v>
      </c>
      <c r="DM528">
        <v>0.22</v>
      </c>
      <c r="DN528">
        <v>14.392731</v>
      </c>
      <c r="DO528">
        <v>36.67270041275798</v>
      </c>
      <c r="DP528">
        <v>3.718658407632919</v>
      </c>
      <c r="DQ528">
        <v>0</v>
      </c>
      <c r="DR528">
        <v>1.028419</v>
      </c>
      <c r="DS528">
        <v>0.07516390243902388</v>
      </c>
      <c r="DT528">
        <v>0.007327961449134421</v>
      </c>
      <c r="DU528">
        <v>1</v>
      </c>
      <c r="DV528">
        <v>1</v>
      </c>
      <c r="DW528">
        <v>2</v>
      </c>
      <c r="DX528" t="s">
        <v>357</v>
      </c>
      <c r="DY528">
        <v>2.98244</v>
      </c>
      <c r="DZ528">
        <v>2.71558</v>
      </c>
      <c r="EA528">
        <v>0.08428190000000001</v>
      </c>
      <c r="EB528">
        <v>0.07944379999999999</v>
      </c>
      <c r="EC528">
        <v>0.121348</v>
      </c>
      <c r="ED528">
        <v>0.115888</v>
      </c>
      <c r="EE528">
        <v>29104.9</v>
      </c>
      <c r="EF528">
        <v>29355.7</v>
      </c>
      <c r="EG528">
        <v>29543.5</v>
      </c>
      <c r="EH528">
        <v>29494.2</v>
      </c>
      <c r="EI528">
        <v>34381.4</v>
      </c>
      <c r="EJ528">
        <v>34639.4</v>
      </c>
      <c r="EK528">
        <v>41621.7</v>
      </c>
      <c r="EL528">
        <v>42021.9</v>
      </c>
      <c r="EM528">
        <v>1.96817</v>
      </c>
      <c r="EN528">
        <v>1.90225</v>
      </c>
      <c r="EO528">
        <v>0.235148</v>
      </c>
      <c r="EP528">
        <v>0</v>
      </c>
      <c r="EQ528">
        <v>30.8513</v>
      </c>
      <c r="ER528">
        <v>999.9</v>
      </c>
      <c r="ES528">
        <v>51.5</v>
      </c>
      <c r="ET528">
        <v>32.8</v>
      </c>
      <c r="EU528">
        <v>28.2964</v>
      </c>
      <c r="EV528">
        <v>62.7357</v>
      </c>
      <c r="EW528">
        <v>31.891</v>
      </c>
      <c r="EX528">
        <v>1</v>
      </c>
      <c r="EY528">
        <v>-0.0287398</v>
      </c>
      <c r="EZ528">
        <v>-4.38334</v>
      </c>
      <c r="FA528">
        <v>20.2837</v>
      </c>
      <c r="FB528">
        <v>5.21864</v>
      </c>
      <c r="FC528">
        <v>12.0159</v>
      </c>
      <c r="FD528">
        <v>4.98965</v>
      </c>
      <c r="FE528">
        <v>3.28865</v>
      </c>
      <c r="FF528">
        <v>9999</v>
      </c>
      <c r="FG528">
        <v>9999</v>
      </c>
      <c r="FH528">
        <v>9999</v>
      </c>
      <c r="FI528">
        <v>999.9</v>
      </c>
      <c r="FJ528">
        <v>1.86754</v>
      </c>
      <c r="FK528">
        <v>1.86661</v>
      </c>
      <c r="FL528">
        <v>1.86603</v>
      </c>
      <c r="FM528">
        <v>1.866</v>
      </c>
      <c r="FN528">
        <v>1.86784</v>
      </c>
      <c r="FO528">
        <v>1.87027</v>
      </c>
      <c r="FP528">
        <v>1.8689</v>
      </c>
      <c r="FQ528">
        <v>1.8704</v>
      </c>
      <c r="FR528">
        <v>0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-3.332</v>
      </c>
      <c r="GF528">
        <v>-0.0978</v>
      </c>
      <c r="GG528">
        <v>-2.056217051124162</v>
      </c>
      <c r="GH528">
        <v>-0.003737517340571005</v>
      </c>
      <c r="GI528">
        <v>5.982085394622747E-07</v>
      </c>
      <c r="GJ528">
        <v>-1.391655459703326E-10</v>
      </c>
      <c r="GK528">
        <v>-0.1764639834609928</v>
      </c>
      <c r="GL528">
        <v>-0.02035982196881906</v>
      </c>
      <c r="GM528">
        <v>0.001568582532168705</v>
      </c>
      <c r="GN528">
        <v>-2.657820970413759E-05</v>
      </c>
      <c r="GO528">
        <v>3</v>
      </c>
      <c r="GP528">
        <v>2314</v>
      </c>
      <c r="GQ528">
        <v>1</v>
      </c>
      <c r="GR528">
        <v>27</v>
      </c>
      <c r="GS528">
        <v>5641.9</v>
      </c>
      <c r="GT528">
        <v>5641.8</v>
      </c>
      <c r="GU528">
        <v>0.8691410000000001</v>
      </c>
      <c r="GV528">
        <v>2.23145</v>
      </c>
      <c r="GW528">
        <v>1.39648</v>
      </c>
      <c r="GX528">
        <v>2.34863</v>
      </c>
      <c r="GY528">
        <v>1.49536</v>
      </c>
      <c r="GZ528">
        <v>2.4939</v>
      </c>
      <c r="HA528">
        <v>38.062</v>
      </c>
      <c r="HB528">
        <v>24.0525</v>
      </c>
      <c r="HC528">
        <v>18</v>
      </c>
      <c r="HD528">
        <v>530.702</v>
      </c>
      <c r="HE528">
        <v>443.656</v>
      </c>
      <c r="HF528">
        <v>38.0323</v>
      </c>
      <c r="HG528">
        <v>27.1365</v>
      </c>
      <c r="HH528">
        <v>30.0011</v>
      </c>
      <c r="HI528">
        <v>27.0114</v>
      </c>
      <c r="HJ528">
        <v>26.9416</v>
      </c>
      <c r="HK528">
        <v>17.4105</v>
      </c>
      <c r="HL528">
        <v>0</v>
      </c>
      <c r="HM528">
        <v>100</v>
      </c>
      <c r="HN528">
        <v>38.2523</v>
      </c>
      <c r="HO528">
        <v>312.655</v>
      </c>
      <c r="HP528">
        <v>28.6665</v>
      </c>
      <c r="HQ528">
        <v>101.04</v>
      </c>
      <c r="HR528">
        <v>100.93</v>
      </c>
    </row>
    <row r="529" spans="1:226">
      <c r="A529">
        <v>513</v>
      </c>
      <c r="B529">
        <v>1678820293.5</v>
      </c>
      <c r="C529">
        <v>9974.400000095367</v>
      </c>
      <c r="D529" t="s">
        <v>1388</v>
      </c>
      <c r="E529" t="s">
        <v>1389</v>
      </c>
      <c r="F529">
        <v>5</v>
      </c>
      <c r="G529" t="s">
        <v>1181</v>
      </c>
      <c r="H529" t="s">
        <v>354</v>
      </c>
      <c r="I529">
        <v>1678820286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341.2340352904529</v>
      </c>
      <c r="AK529">
        <v>352.7108969696969</v>
      </c>
      <c r="AL529">
        <v>-3.313053600892642</v>
      </c>
      <c r="AM529">
        <v>64.4803993804981</v>
      </c>
      <c r="AN529">
        <f>(AP529 - AO529 + BO529*1E3/(8.314*(BQ529+273.15)) * AR529/BN529 * AQ529) * BN529/(100*BB529) * 1000/(1000 - AP529)</f>
        <v>0</v>
      </c>
      <c r="AO529">
        <v>27.38189534348166</v>
      </c>
      <c r="AP529">
        <v>28.43333515151515</v>
      </c>
      <c r="AQ529">
        <v>4.664446565121158E-05</v>
      </c>
      <c r="AR529">
        <v>112.5684512557322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3.21</v>
      </c>
      <c r="BC529">
        <v>0.5</v>
      </c>
      <c r="BD529" t="s">
        <v>355</v>
      </c>
      <c r="BE529">
        <v>2</v>
      </c>
      <c r="BF529" t="b">
        <v>1</v>
      </c>
      <c r="BG529">
        <v>1678820286</v>
      </c>
      <c r="BH529">
        <v>364.9711111111111</v>
      </c>
      <c r="BI529">
        <v>346.9311851851852</v>
      </c>
      <c r="BJ529">
        <v>28.42321111111111</v>
      </c>
      <c r="BK529">
        <v>27.38314074074074</v>
      </c>
      <c r="BL529">
        <v>368.3298148148149</v>
      </c>
      <c r="BM529">
        <v>28.52101111111111</v>
      </c>
      <c r="BN529">
        <v>500.0656666666666</v>
      </c>
      <c r="BO529">
        <v>90.91673703703704</v>
      </c>
      <c r="BP529">
        <v>0.09997699259259259</v>
      </c>
      <c r="BQ529">
        <v>34.68610740740741</v>
      </c>
      <c r="BR529">
        <v>34.62324074074075</v>
      </c>
      <c r="BS529">
        <v>999.9000000000001</v>
      </c>
      <c r="BT529">
        <v>0</v>
      </c>
      <c r="BU529">
        <v>0</v>
      </c>
      <c r="BV529">
        <v>10006.3962962963</v>
      </c>
      <c r="BW529">
        <v>0</v>
      </c>
      <c r="BX529">
        <v>6.974162592592593</v>
      </c>
      <c r="BY529">
        <v>18.04008148148148</v>
      </c>
      <c r="BZ529">
        <v>375.6482592592592</v>
      </c>
      <c r="CA529">
        <v>356.6987037037037</v>
      </c>
      <c r="CB529">
        <v>1.040065925925926</v>
      </c>
      <c r="CC529">
        <v>346.9311851851852</v>
      </c>
      <c r="CD529">
        <v>27.38314074074074</v>
      </c>
      <c r="CE529">
        <v>2.584145555555555</v>
      </c>
      <c r="CF529">
        <v>2.489586666666666</v>
      </c>
      <c r="CG529">
        <v>21.56640740740741</v>
      </c>
      <c r="CH529">
        <v>20.95858148148148</v>
      </c>
      <c r="CI529">
        <v>2000.009259259259</v>
      </c>
      <c r="CJ529">
        <v>0.9800057777777776</v>
      </c>
      <c r="CK529">
        <v>0.01999422222222222</v>
      </c>
      <c r="CL529">
        <v>0</v>
      </c>
      <c r="CM529">
        <v>2.223788888888889</v>
      </c>
      <c r="CN529">
        <v>0</v>
      </c>
      <c r="CO529">
        <v>6033.43074074074</v>
      </c>
      <c r="CP529">
        <v>16749.57407407407</v>
      </c>
      <c r="CQ529">
        <v>40.54381481481482</v>
      </c>
      <c r="CR529">
        <v>40.76129629629629</v>
      </c>
      <c r="CS529">
        <v>40.3818148148148</v>
      </c>
      <c r="CT529">
        <v>40.31455555555555</v>
      </c>
      <c r="CU529">
        <v>40.20581481481481</v>
      </c>
      <c r="CV529">
        <v>1960.019259259259</v>
      </c>
      <c r="CW529">
        <v>39.99</v>
      </c>
      <c r="CX529">
        <v>0</v>
      </c>
      <c r="CY529">
        <v>1678820298.9</v>
      </c>
      <c r="CZ529">
        <v>0</v>
      </c>
      <c r="DA529">
        <v>0</v>
      </c>
      <c r="DB529" t="s">
        <v>356</v>
      </c>
      <c r="DC529">
        <v>1678481775.6</v>
      </c>
      <c r="DD529">
        <v>1678481780.6</v>
      </c>
      <c r="DE529">
        <v>0</v>
      </c>
      <c r="DF529">
        <v>1.339</v>
      </c>
      <c r="DG529">
        <v>0.082</v>
      </c>
      <c r="DH529">
        <v>-1.99</v>
      </c>
      <c r="DI529">
        <v>-0.032</v>
      </c>
      <c r="DJ529">
        <v>420</v>
      </c>
      <c r="DK529">
        <v>29</v>
      </c>
      <c r="DL529">
        <v>0.33</v>
      </c>
      <c r="DM529">
        <v>0.22</v>
      </c>
      <c r="DN529">
        <v>16.89598780487805</v>
      </c>
      <c r="DO529">
        <v>17.9386160278746</v>
      </c>
      <c r="DP529">
        <v>1.892239323825548</v>
      </c>
      <c r="DQ529">
        <v>0</v>
      </c>
      <c r="DR529">
        <v>1.035146585365854</v>
      </c>
      <c r="DS529">
        <v>0.08442940766550425</v>
      </c>
      <c r="DT529">
        <v>0.0084101482280827</v>
      </c>
      <c r="DU529">
        <v>1</v>
      </c>
      <c r="DV529">
        <v>1</v>
      </c>
      <c r="DW529">
        <v>2</v>
      </c>
      <c r="DX529" t="s">
        <v>357</v>
      </c>
      <c r="DY529">
        <v>2.98239</v>
      </c>
      <c r="DZ529">
        <v>2.71583</v>
      </c>
      <c r="EA529">
        <v>0.0812794</v>
      </c>
      <c r="EB529">
        <v>0.07630670000000001</v>
      </c>
      <c r="EC529">
        <v>0.121372</v>
      </c>
      <c r="ED529">
        <v>0.11588</v>
      </c>
      <c r="EE529">
        <v>29200</v>
      </c>
      <c r="EF529">
        <v>29455</v>
      </c>
      <c r="EG529">
        <v>29543.3</v>
      </c>
      <c r="EH529">
        <v>29493.6</v>
      </c>
      <c r="EI529">
        <v>34380.4</v>
      </c>
      <c r="EJ529">
        <v>34639.2</v>
      </c>
      <c r="EK529">
        <v>41621.7</v>
      </c>
      <c r="EL529">
        <v>42021.3</v>
      </c>
      <c r="EM529">
        <v>1.96805</v>
      </c>
      <c r="EN529">
        <v>1.90237</v>
      </c>
      <c r="EO529">
        <v>0.236604</v>
      </c>
      <c r="EP529">
        <v>0</v>
      </c>
      <c r="EQ529">
        <v>30.8839</v>
      </c>
      <c r="ER529">
        <v>999.9</v>
      </c>
      <c r="ES529">
        <v>51.5</v>
      </c>
      <c r="ET529">
        <v>32.8</v>
      </c>
      <c r="EU529">
        <v>28.297</v>
      </c>
      <c r="EV529">
        <v>63.0157</v>
      </c>
      <c r="EW529">
        <v>32.1234</v>
      </c>
      <c r="EX529">
        <v>1</v>
      </c>
      <c r="EY529">
        <v>-0.027843</v>
      </c>
      <c r="EZ529">
        <v>-4.41247</v>
      </c>
      <c r="FA529">
        <v>20.2838</v>
      </c>
      <c r="FB529">
        <v>5.21984</v>
      </c>
      <c r="FC529">
        <v>12.0159</v>
      </c>
      <c r="FD529">
        <v>4.98955</v>
      </c>
      <c r="FE529">
        <v>3.28865</v>
      </c>
      <c r="FF529">
        <v>9999</v>
      </c>
      <c r="FG529">
        <v>9999</v>
      </c>
      <c r="FH529">
        <v>9999</v>
      </c>
      <c r="FI529">
        <v>999.9</v>
      </c>
      <c r="FJ529">
        <v>1.86753</v>
      </c>
      <c r="FK529">
        <v>1.86661</v>
      </c>
      <c r="FL529">
        <v>1.86602</v>
      </c>
      <c r="FM529">
        <v>1.866</v>
      </c>
      <c r="FN529">
        <v>1.86783</v>
      </c>
      <c r="FO529">
        <v>1.87027</v>
      </c>
      <c r="FP529">
        <v>1.86891</v>
      </c>
      <c r="FQ529">
        <v>1.87042</v>
      </c>
      <c r="FR529">
        <v>0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-3.278</v>
      </c>
      <c r="GF529">
        <v>-0.0977</v>
      </c>
      <c r="GG529">
        <v>-2.056217051124162</v>
      </c>
      <c r="GH529">
        <v>-0.003737517340571005</v>
      </c>
      <c r="GI529">
        <v>5.982085394622747E-07</v>
      </c>
      <c r="GJ529">
        <v>-1.391655459703326E-10</v>
      </c>
      <c r="GK529">
        <v>-0.1764639834609928</v>
      </c>
      <c r="GL529">
        <v>-0.02035982196881906</v>
      </c>
      <c r="GM529">
        <v>0.001568582532168705</v>
      </c>
      <c r="GN529">
        <v>-2.657820970413759E-05</v>
      </c>
      <c r="GO529">
        <v>3</v>
      </c>
      <c r="GP529">
        <v>2314</v>
      </c>
      <c r="GQ529">
        <v>1</v>
      </c>
      <c r="GR529">
        <v>27</v>
      </c>
      <c r="GS529">
        <v>5642</v>
      </c>
      <c r="GT529">
        <v>5641.9</v>
      </c>
      <c r="GU529">
        <v>0.834961</v>
      </c>
      <c r="GV529">
        <v>2.23389</v>
      </c>
      <c r="GW529">
        <v>1.39771</v>
      </c>
      <c r="GX529">
        <v>2.34619</v>
      </c>
      <c r="GY529">
        <v>1.49536</v>
      </c>
      <c r="GZ529">
        <v>2.50977</v>
      </c>
      <c r="HA529">
        <v>38.062</v>
      </c>
      <c r="HB529">
        <v>24.0525</v>
      </c>
      <c r="HC529">
        <v>18</v>
      </c>
      <c r="HD529">
        <v>530.65</v>
      </c>
      <c r="HE529">
        <v>443.734</v>
      </c>
      <c r="HF529">
        <v>38.2987</v>
      </c>
      <c r="HG529">
        <v>27.1472</v>
      </c>
      <c r="HH529">
        <v>30.001</v>
      </c>
      <c r="HI529">
        <v>27.0148</v>
      </c>
      <c r="HJ529">
        <v>26.9419</v>
      </c>
      <c r="HK529">
        <v>16.6718</v>
      </c>
      <c r="HL529">
        <v>0</v>
      </c>
      <c r="HM529">
        <v>100</v>
      </c>
      <c r="HN529">
        <v>38.471</v>
      </c>
      <c r="HO529">
        <v>299.295</v>
      </c>
      <c r="HP529">
        <v>28.6665</v>
      </c>
      <c r="HQ529">
        <v>101.039</v>
      </c>
      <c r="HR529">
        <v>100.928</v>
      </c>
    </row>
    <row r="530" spans="1:226">
      <c r="A530">
        <v>514</v>
      </c>
      <c r="B530">
        <v>1678820298.5</v>
      </c>
      <c r="C530">
        <v>9979.400000095367</v>
      </c>
      <c r="D530" t="s">
        <v>1390</v>
      </c>
      <c r="E530" t="s">
        <v>1391</v>
      </c>
      <c r="F530">
        <v>5</v>
      </c>
      <c r="G530" t="s">
        <v>1181</v>
      </c>
      <c r="H530" t="s">
        <v>354</v>
      </c>
      <c r="I530">
        <v>1678820290.714286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324.1136634059359</v>
      </c>
      <c r="AK530">
        <v>335.9655818181816</v>
      </c>
      <c r="AL530">
        <v>-3.353023497261138</v>
      </c>
      <c r="AM530">
        <v>64.4803993804981</v>
      </c>
      <c r="AN530">
        <f>(AP530 - AO530 + BO530*1E3/(8.314*(BQ530+273.15)) * AR530/BN530 * AQ530) * BN530/(100*BB530) * 1000/(1000 - AP530)</f>
        <v>0</v>
      </c>
      <c r="AO530">
        <v>27.38306045032774</v>
      </c>
      <c r="AP530">
        <v>28.43736787878788</v>
      </c>
      <c r="AQ530">
        <v>1.924614779638627E-05</v>
      </c>
      <c r="AR530">
        <v>112.5684512557322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3.21</v>
      </c>
      <c r="BC530">
        <v>0.5</v>
      </c>
      <c r="BD530" t="s">
        <v>355</v>
      </c>
      <c r="BE530">
        <v>2</v>
      </c>
      <c r="BF530" t="b">
        <v>1</v>
      </c>
      <c r="BG530">
        <v>1678820290.714286</v>
      </c>
      <c r="BH530">
        <v>349.9771071428572</v>
      </c>
      <c r="BI530">
        <v>331.2956428571429</v>
      </c>
      <c r="BJ530">
        <v>28.42959285714286</v>
      </c>
      <c r="BK530">
        <v>27.38277142857143</v>
      </c>
      <c r="BL530">
        <v>353.2851071428572</v>
      </c>
      <c r="BM530">
        <v>28.52737857142857</v>
      </c>
      <c r="BN530">
        <v>500.0711785714287</v>
      </c>
      <c r="BO530">
        <v>90.91666071428571</v>
      </c>
      <c r="BP530">
        <v>0.10002105</v>
      </c>
      <c r="BQ530">
        <v>34.73041785714285</v>
      </c>
      <c r="BR530">
        <v>34.680325</v>
      </c>
      <c r="BS530">
        <v>999.9000000000002</v>
      </c>
      <c r="BT530">
        <v>0</v>
      </c>
      <c r="BU530">
        <v>0</v>
      </c>
      <c r="BV530">
        <v>10008.66321428571</v>
      </c>
      <c r="BW530">
        <v>0</v>
      </c>
      <c r="BX530">
        <v>6.979273571428571</v>
      </c>
      <c r="BY530">
        <v>18.68153928571428</v>
      </c>
      <c r="BZ530">
        <v>360.2178928571429</v>
      </c>
      <c r="CA530">
        <v>340.6227499999999</v>
      </c>
      <c r="CB530">
        <v>1.046819285714286</v>
      </c>
      <c r="CC530">
        <v>331.2956428571429</v>
      </c>
      <c r="CD530">
        <v>27.38277142857143</v>
      </c>
      <c r="CE530">
        <v>2.584723571428571</v>
      </c>
      <c r="CF530">
        <v>2.489551428571429</v>
      </c>
      <c r="CG530">
        <v>21.57005714285714</v>
      </c>
      <c r="CH530">
        <v>20.95835357142857</v>
      </c>
      <c r="CI530">
        <v>2000.009285714286</v>
      </c>
      <c r="CJ530">
        <v>0.9800053214285711</v>
      </c>
      <c r="CK530">
        <v>0.01999467857142857</v>
      </c>
      <c r="CL530">
        <v>0</v>
      </c>
      <c r="CM530">
        <v>2.158046428571429</v>
      </c>
      <c r="CN530">
        <v>0</v>
      </c>
      <c r="CO530">
        <v>6035.191428571428</v>
      </c>
      <c r="CP530">
        <v>16749.56428571428</v>
      </c>
      <c r="CQ530">
        <v>40.4930357142857</v>
      </c>
      <c r="CR530">
        <v>40.69846428571429</v>
      </c>
      <c r="CS530">
        <v>40.35025</v>
      </c>
      <c r="CT530">
        <v>40.22525</v>
      </c>
      <c r="CU530">
        <v>40.16721428571429</v>
      </c>
      <c r="CV530">
        <v>1960.019285714285</v>
      </c>
      <c r="CW530">
        <v>39.99</v>
      </c>
      <c r="CX530">
        <v>0</v>
      </c>
      <c r="CY530">
        <v>1678820303.7</v>
      </c>
      <c r="CZ530">
        <v>0</v>
      </c>
      <c r="DA530">
        <v>0</v>
      </c>
      <c r="DB530" t="s">
        <v>356</v>
      </c>
      <c r="DC530">
        <v>1678481775.6</v>
      </c>
      <c r="DD530">
        <v>1678481780.6</v>
      </c>
      <c r="DE530">
        <v>0</v>
      </c>
      <c r="DF530">
        <v>1.339</v>
      </c>
      <c r="DG530">
        <v>0.082</v>
      </c>
      <c r="DH530">
        <v>-1.99</v>
      </c>
      <c r="DI530">
        <v>-0.032</v>
      </c>
      <c r="DJ530">
        <v>420</v>
      </c>
      <c r="DK530">
        <v>29</v>
      </c>
      <c r="DL530">
        <v>0.33</v>
      </c>
      <c r="DM530">
        <v>0.22</v>
      </c>
      <c r="DN530">
        <v>18.281695</v>
      </c>
      <c r="DO530">
        <v>8.233123452157589</v>
      </c>
      <c r="DP530">
        <v>0.8268454785962127</v>
      </c>
      <c r="DQ530">
        <v>0</v>
      </c>
      <c r="DR530">
        <v>1.04319275</v>
      </c>
      <c r="DS530">
        <v>0.08542727954971732</v>
      </c>
      <c r="DT530">
        <v>0.0083523727130379</v>
      </c>
      <c r="DU530">
        <v>1</v>
      </c>
      <c r="DV530">
        <v>1</v>
      </c>
      <c r="DW530">
        <v>2</v>
      </c>
      <c r="DX530" t="s">
        <v>357</v>
      </c>
      <c r="DY530">
        <v>2.98247</v>
      </c>
      <c r="DZ530">
        <v>2.7157</v>
      </c>
      <c r="EA530">
        <v>0.0781731</v>
      </c>
      <c r="EB530">
        <v>0.07309740000000001</v>
      </c>
      <c r="EC530">
        <v>0.121381</v>
      </c>
      <c r="ED530">
        <v>0.115882</v>
      </c>
      <c r="EE530">
        <v>29299.1</v>
      </c>
      <c r="EF530">
        <v>29557</v>
      </c>
      <c r="EG530">
        <v>29543.7</v>
      </c>
      <c r="EH530">
        <v>29493.3</v>
      </c>
      <c r="EI530">
        <v>34380.4</v>
      </c>
      <c r="EJ530">
        <v>34638.7</v>
      </c>
      <c r="EK530">
        <v>41622.1</v>
      </c>
      <c r="EL530">
        <v>42020.9</v>
      </c>
      <c r="EM530">
        <v>1.96823</v>
      </c>
      <c r="EN530">
        <v>1.90198</v>
      </c>
      <c r="EO530">
        <v>0.237312</v>
      </c>
      <c r="EP530">
        <v>0</v>
      </c>
      <c r="EQ530">
        <v>30.918</v>
      </c>
      <c r="ER530">
        <v>999.9</v>
      </c>
      <c r="ES530">
        <v>51.5</v>
      </c>
      <c r="ET530">
        <v>32.8</v>
      </c>
      <c r="EU530">
        <v>28.2988</v>
      </c>
      <c r="EV530">
        <v>62.8457</v>
      </c>
      <c r="EW530">
        <v>32.2917</v>
      </c>
      <c r="EX530">
        <v>1</v>
      </c>
      <c r="EY530">
        <v>-0.027345</v>
      </c>
      <c r="EZ530">
        <v>-4.39962</v>
      </c>
      <c r="FA530">
        <v>20.2848</v>
      </c>
      <c r="FB530">
        <v>5.21939</v>
      </c>
      <c r="FC530">
        <v>12.0159</v>
      </c>
      <c r="FD530">
        <v>4.98955</v>
      </c>
      <c r="FE530">
        <v>3.28865</v>
      </c>
      <c r="FF530">
        <v>9999</v>
      </c>
      <c r="FG530">
        <v>9999</v>
      </c>
      <c r="FH530">
        <v>9999</v>
      </c>
      <c r="FI530">
        <v>999.9</v>
      </c>
      <c r="FJ530">
        <v>1.86754</v>
      </c>
      <c r="FK530">
        <v>1.86661</v>
      </c>
      <c r="FL530">
        <v>1.86602</v>
      </c>
      <c r="FM530">
        <v>1.866</v>
      </c>
      <c r="FN530">
        <v>1.86783</v>
      </c>
      <c r="FO530">
        <v>1.87027</v>
      </c>
      <c r="FP530">
        <v>1.86891</v>
      </c>
      <c r="FQ530">
        <v>1.87041</v>
      </c>
      <c r="FR530">
        <v>0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-3.223</v>
      </c>
      <c r="GF530">
        <v>-0.0978</v>
      </c>
      <c r="GG530">
        <v>-2.056217051124162</v>
      </c>
      <c r="GH530">
        <v>-0.003737517340571005</v>
      </c>
      <c r="GI530">
        <v>5.982085394622747E-07</v>
      </c>
      <c r="GJ530">
        <v>-1.391655459703326E-10</v>
      </c>
      <c r="GK530">
        <v>-0.1764639834609928</v>
      </c>
      <c r="GL530">
        <v>-0.02035982196881906</v>
      </c>
      <c r="GM530">
        <v>0.001568582532168705</v>
      </c>
      <c r="GN530">
        <v>-2.657820970413759E-05</v>
      </c>
      <c r="GO530">
        <v>3</v>
      </c>
      <c r="GP530">
        <v>2314</v>
      </c>
      <c r="GQ530">
        <v>1</v>
      </c>
      <c r="GR530">
        <v>27</v>
      </c>
      <c r="GS530">
        <v>5642</v>
      </c>
      <c r="GT530">
        <v>5642</v>
      </c>
      <c r="GU530">
        <v>0.799561</v>
      </c>
      <c r="GV530">
        <v>2.23511</v>
      </c>
      <c r="GW530">
        <v>1.39648</v>
      </c>
      <c r="GX530">
        <v>2.34741</v>
      </c>
      <c r="GY530">
        <v>1.49536</v>
      </c>
      <c r="GZ530">
        <v>2.52563</v>
      </c>
      <c r="HA530">
        <v>38.062</v>
      </c>
      <c r="HB530">
        <v>24.0525</v>
      </c>
      <c r="HC530">
        <v>18</v>
      </c>
      <c r="HD530">
        <v>530.797</v>
      </c>
      <c r="HE530">
        <v>443.508</v>
      </c>
      <c r="HF530">
        <v>38.516</v>
      </c>
      <c r="HG530">
        <v>27.1583</v>
      </c>
      <c r="HH530">
        <v>30.0008</v>
      </c>
      <c r="HI530">
        <v>27.0183</v>
      </c>
      <c r="HJ530">
        <v>26.9441</v>
      </c>
      <c r="HK530">
        <v>16.0118</v>
      </c>
      <c r="HL530">
        <v>0</v>
      </c>
      <c r="HM530">
        <v>100</v>
      </c>
      <c r="HN530">
        <v>38.6536</v>
      </c>
      <c r="HO530">
        <v>279.26</v>
      </c>
      <c r="HP530">
        <v>28.6665</v>
      </c>
      <c r="HQ530">
        <v>101.04</v>
      </c>
      <c r="HR530">
        <v>100.927</v>
      </c>
    </row>
    <row r="531" spans="1:226">
      <c r="A531">
        <v>515</v>
      </c>
      <c r="B531">
        <v>1678820303.5</v>
      </c>
      <c r="C531">
        <v>9984.400000095367</v>
      </c>
      <c r="D531" t="s">
        <v>1392</v>
      </c>
      <c r="E531" t="s">
        <v>1393</v>
      </c>
      <c r="F531">
        <v>5</v>
      </c>
      <c r="G531" t="s">
        <v>1181</v>
      </c>
      <c r="H531" t="s">
        <v>354</v>
      </c>
      <c r="I531">
        <v>1678820296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307.1284976051903</v>
      </c>
      <c r="AK531">
        <v>319.1470727272727</v>
      </c>
      <c r="AL531">
        <v>-3.361677584337702</v>
      </c>
      <c r="AM531">
        <v>64.4803993804981</v>
      </c>
      <c r="AN531">
        <f>(AP531 - AO531 + BO531*1E3/(8.314*(BQ531+273.15)) * AR531/BN531 * AQ531) * BN531/(100*BB531) * 1000/(1000 - AP531)</f>
        <v>0</v>
      </c>
      <c r="AO531">
        <v>27.38330736404442</v>
      </c>
      <c r="AP531">
        <v>28.44176545454545</v>
      </c>
      <c r="AQ531">
        <v>1.996318957554933E-06</v>
      </c>
      <c r="AR531">
        <v>112.5684512557322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3.21</v>
      </c>
      <c r="BC531">
        <v>0.5</v>
      </c>
      <c r="BD531" t="s">
        <v>355</v>
      </c>
      <c r="BE531">
        <v>2</v>
      </c>
      <c r="BF531" t="b">
        <v>1</v>
      </c>
      <c r="BG531">
        <v>1678820296</v>
      </c>
      <c r="BH531">
        <v>332.883888888889</v>
      </c>
      <c r="BI531">
        <v>313.7964814814815</v>
      </c>
      <c r="BJ531">
        <v>28.43583333333334</v>
      </c>
      <c r="BK531">
        <v>27.38281481481481</v>
      </c>
      <c r="BL531">
        <v>336.134</v>
      </c>
      <c r="BM531">
        <v>28.53359629629629</v>
      </c>
      <c r="BN531">
        <v>500.0682962962964</v>
      </c>
      <c r="BO531">
        <v>90.91548148148149</v>
      </c>
      <c r="BP531">
        <v>0.1000101222222222</v>
      </c>
      <c r="BQ531">
        <v>34.77922592592593</v>
      </c>
      <c r="BR531">
        <v>34.73781111111111</v>
      </c>
      <c r="BS531">
        <v>999.9000000000001</v>
      </c>
      <c r="BT531">
        <v>0</v>
      </c>
      <c r="BU531">
        <v>0</v>
      </c>
      <c r="BV531">
        <v>10013.45259259259</v>
      </c>
      <c r="BW531">
        <v>0</v>
      </c>
      <c r="BX531">
        <v>6.986651851851851</v>
      </c>
      <c r="BY531">
        <v>19.08741481481481</v>
      </c>
      <c r="BZ531">
        <v>342.6266666666667</v>
      </c>
      <c r="CA531">
        <v>322.6309259259259</v>
      </c>
      <c r="CB531">
        <v>1.053021851851852</v>
      </c>
      <c r="CC531">
        <v>313.7964814814815</v>
      </c>
      <c r="CD531">
        <v>27.38281481481481</v>
      </c>
      <c r="CE531">
        <v>2.585257777777778</v>
      </c>
      <c r="CF531">
        <v>2.489523333333333</v>
      </c>
      <c r="CG531">
        <v>21.57342962962963</v>
      </c>
      <c r="CH531">
        <v>20.95816296296296</v>
      </c>
      <c r="CI531">
        <v>2000.027777777778</v>
      </c>
      <c r="CJ531">
        <v>0.9800048888888887</v>
      </c>
      <c r="CK531">
        <v>0.01999511111111111</v>
      </c>
      <c r="CL531">
        <v>0</v>
      </c>
      <c r="CM531">
        <v>2.185940740740741</v>
      </c>
      <c r="CN531">
        <v>0</v>
      </c>
      <c r="CO531">
        <v>6037.248148148148</v>
      </c>
      <c r="CP531">
        <v>16749.72222222222</v>
      </c>
      <c r="CQ531">
        <v>40.44422222222222</v>
      </c>
      <c r="CR531">
        <v>40.63629629629629</v>
      </c>
      <c r="CS531">
        <v>40.30996296296296</v>
      </c>
      <c r="CT531">
        <v>40.12944444444444</v>
      </c>
      <c r="CU531">
        <v>40.12248148148147</v>
      </c>
      <c r="CV531">
        <v>1960.037777777778</v>
      </c>
      <c r="CW531">
        <v>39.99</v>
      </c>
      <c r="CX531">
        <v>0</v>
      </c>
      <c r="CY531">
        <v>1678820308.5</v>
      </c>
      <c r="CZ531">
        <v>0</v>
      </c>
      <c r="DA531">
        <v>0</v>
      </c>
      <c r="DB531" t="s">
        <v>356</v>
      </c>
      <c r="DC531">
        <v>1678481775.6</v>
      </c>
      <c r="DD531">
        <v>1678481780.6</v>
      </c>
      <c r="DE531">
        <v>0</v>
      </c>
      <c r="DF531">
        <v>1.339</v>
      </c>
      <c r="DG531">
        <v>0.082</v>
      </c>
      <c r="DH531">
        <v>-1.99</v>
      </c>
      <c r="DI531">
        <v>-0.032</v>
      </c>
      <c r="DJ531">
        <v>420</v>
      </c>
      <c r="DK531">
        <v>29</v>
      </c>
      <c r="DL531">
        <v>0.33</v>
      </c>
      <c r="DM531">
        <v>0.22</v>
      </c>
      <c r="DN531">
        <v>18.7668075</v>
      </c>
      <c r="DO531">
        <v>5.182605253283286</v>
      </c>
      <c r="DP531">
        <v>0.5140841508875272</v>
      </c>
      <c r="DQ531">
        <v>0</v>
      </c>
      <c r="DR531">
        <v>1.0483685</v>
      </c>
      <c r="DS531">
        <v>0.07346363977485908</v>
      </c>
      <c r="DT531">
        <v>0.007249471549706214</v>
      </c>
      <c r="DU531">
        <v>1</v>
      </c>
      <c r="DV531">
        <v>1</v>
      </c>
      <c r="DW531">
        <v>2</v>
      </c>
      <c r="DX531" t="s">
        <v>357</v>
      </c>
      <c r="DY531">
        <v>2.98249</v>
      </c>
      <c r="DZ531">
        <v>2.71576</v>
      </c>
      <c r="EA531">
        <v>0.0749949</v>
      </c>
      <c r="EB531">
        <v>0.0698337</v>
      </c>
      <c r="EC531">
        <v>0.121386</v>
      </c>
      <c r="ED531">
        <v>0.115875</v>
      </c>
      <c r="EE531">
        <v>29399.7</v>
      </c>
      <c r="EF531">
        <v>29660.6</v>
      </c>
      <c r="EG531">
        <v>29543.4</v>
      </c>
      <c r="EH531">
        <v>29492.9</v>
      </c>
      <c r="EI531">
        <v>34379.6</v>
      </c>
      <c r="EJ531">
        <v>34638.5</v>
      </c>
      <c r="EK531">
        <v>41621.4</v>
      </c>
      <c r="EL531">
        <v>42020.4</v>
      </c>
      <c r="EM531">
        <v>1.96795</v>
      </c>
      <c r="EN531">
        <v>1.9018</v>
      </c>
      <c r="EO531">
        <v>0.238582</v>
      </c>
      <c r="EP531">
        <v>0</v>
      </c>
      <c r="EQ531">
        <v>30.9528</v>
      </c>
      <c r="ER531">
        <v>999.9</v>
      </c>
      <c r="ES531">
        <v>51.5</v>
      </c>
      <c r="ET531">
        <v>32.8</v>
      </c>
      <c r="EU531">
        <v>28.2995</v>
      </c>
      <c r="EV531">
        <v>62.8857</v>
      </c>
      <c r="EW531">
        <v>32.4159</v>
      </c>
      <c r="EX531">
        <v>1</v>
      </c>
      <c r="EY531">
        <v>-0.0268267</v>
      </c>
      <c r="EZ531">
        <v>-4.38699</v>
      </c>
      <c r="FA531">
        <v>20.2861</v>
      </c>
      <c r="FB531">
        <v>5.21924</v>
      </c>
      <c r="FC531">
        <v>12.0159</v>
      </c>
      <c r="FD531">
        <v>4.98965</v>
      </c>
      <c r="FE531">
        <v>3.28863</v>
      </c>
      <c r="FF531">
        <v>9999</v>
      </c>
      <c r="FG531">
        <v>9999</v>
      </c>
      <c r="FH531">
        <v>9999</v>
      </c>
      <c r="FI531">
        <v>999.9</v>
      </c>
      <c r="FJ531">
        <v>1.86756</v>
      </c>
      <c r="FK531">
        <v>1.86661</v>
      </c>
      <c r="FL531">
        <v>1.86604</v>
      </c>
      <c r="FM531">
        <v>1.866</v>
      </c>
      <c r="FN531">
        <v>1.86783</v>
      </c>
      <c r="FO531">
        <v>1.87027</v>
      </c>
      <c r="FP531">
        <v>1.86891</v>
      </c>
      <c r="FQ531">
        <v>1.87039</v>
      </c>
      <c r="FR531">
        <v>0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-3.167</v>
      </c>
      <c r="GF531">
        <v>-0.0978</v>
      </c>
      <c r="GG531">
        <v>-2.056217051124162</v>
      </c>
      <c r="GH531">
        <v>-0.003737517340571005</v>
      </c>
      <c r="GI531">
        <v>5.982085394622747E-07</v>
      </c>
      <c r="GJ531">
        <v>-1.391655459703326E-10</v>
      </c>
      <c r="GK531">
        <v>-0.1764639834609928</v>
      </c>
      <c r="GL531">
        <v>-0.02035982196881906</v>
      </c>
      <c r="GM531">
        <v>0.001568582532168705</v>
      </c>
      <c r="GN531">
        <v>-2.657820970413759E-05</v>
      </c>
      <c r="GO531">
        <v>3</v>
      </c>
      <c r="GP531">
        <v>2314</v>
      </c>
      <c r="GQ531">
        <v>1</v>
      </c>
      <c r="GR531">
        <v>27</v>
      </c>
      <c r="GS531">
        <v>5642.1</v>
      </c>
      <c r="GT531">
        <v>5642</v>
      </c>
      <c r="GU531">
        <v>0.765381</v>
      </c>
      <c r="GV531">
        <v>2.24121</v>
      </c>
      <c r="GW531">
        <v>1.39648</v>
      </c>
      <c r="GX531">
        <v>2.34985</v>
      </c>
      <c r="GY531">
        <v>1.49536</v>
      </c>
      <c r="GZ531">
        <v>2.48657</v>
      </c>
      <c r="HA531">
        <v>38.062</v>
      </c>
      <c r="HB531">
        <v>24.0437</v>
      </c>
      <c r="HC531">
        <v>18</v>
      </c>
      <c r="HD531">
        <v>530.64</v>
      </c>
      <c r="HE531">
        <v>443.416</v>
      </c>
      <c r="HF531">
        <v>38.6943</v>
      </c>
      <c r="HG531">
        <v>27.168</v>
      </c>
      <c r="HH531">
        <v>30.0007</v>
      </c>
      <c r="HI531">
        <v>27.0211</v>
      </c>
      <c r="HJ531">
        <v>26.9461</v>
      </c>
      <c r="HK531">
        <v>15.2576</v>
      </c>
      <c r="HL531">
        <v>0</v>
      </c>
      <c r="HM531">
        <v>100</v>
      </c>
      <c r="HN531">
        <v>38.808</v>
      </c>
      <c r="HO531">
        <v>265.867</v>
      </c>
      <c r="HP531">
        <v>28.6665</v>
      </c>
      <c r="HQ531">
        <v>101.039</v>
      </c>
      <c r="HR531">
        <v>100.926</v>
      </c>
    </row>
    <row r="532" spans="1:226">
      <c r="A532">
        <v>516</v>
      </c>
      <c r="B532">
        <v>1678820308.5</v>
      </c>
      <c r="C532">
        <v>9989.400000095367</v>
      </c>
      <c r="D532" t="s">
        <v>1394</v>
      </c>
      <c r="E532" t="s">
        <v>1395</v>
      </c>
      <c r="F532">
        <v>5</v>
      </c>
      <c r="G532" t="s">
        <v>1181</v>
      </c>
      <c r="H532" t="s">
        <v>354</v>
      </c>
      <c r="I532">
        <v>1678820300.714286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290.1723871398912</v>
      </c>
      <c r="AK532">
        <v>302.3394060606059</v>
      </c>
      <c r="AL532">
        <v>-3.366052364779856</v>
      </c>
      <c r="AM532">
        <v>64.4803993804981</v>
      </c>
      <c r="AN532">
        <f>(AP532 - AO532 + BO532*1E3/(8.314*(BQ532+273.15)) * AR532/BN532 * AQ532) * BN532/(100*BB532) * 1000/(1000 - AP532)</f>
        <v>0</v>
      </c>
      <c r="AO532">
        <v>27.38121299412274</v>
      </c>
      <c r="AP532">
        <v>28.44892606060604</v>
      </c>
      <c r="AQ532">
        <v>4.05550587013268E-05</v>
      </c>
      <c r="AR532">
        <v>112.5684512557322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3.21</v>
      </c>
      <c r="BC532">
        <v>0.5</v>
      </c>
      <c r="BD532" t="s">
        <v>355</v>
      </c>
      <c r="BE532">
        <v>2</v>
      </c>
      <c r="BF532" t="b">
        <v>1</v>
      </c>
      <c r="BG532">
        <v>1678820300.714286</v>
      </c>
      <c r="BH532">
        <v>317.5354642857143</v>
      </c>
      <c r="BI532">
        <v>298.1905714285714</v>
      </c>
      <c r="BJ532">
        <v>28.44075357142858</v>
      </c>
      <c r="BK532">
        <v>27.38241428571429</v>
      </c>
      <c r="BL532">
        <v>320.7332857142857</v>
      </c>
      <c r="BM532">
        <v>28.53850357142857</v>
      </c>
      <c r="BN532">
        <v>500.0645357142857</v>
      </c>
      <c r="BO532">
        <v>90.9136142857143</v>
      </c>
      <c r="BP532">
        <v>0.1000412857142857</v>
      </c>
      <c r="BQ532">
        <v>34.82065714285714</v>
      </c>
      <c r="BR532">
        <v>34.787525</v>
      </c>
      <c r="BS532">
        <v>999.9000000000002</v>
      </c>
      <c r="BT532">
        <v>0</v>
      </c>
      <c r="BU532">
        <v>0</v>
      </c>
      <c r="BV532">
        <v>10005.22428571428</v>
      </c>
      <c r="BW532">
        <v>0</v>
      </c>
      <c r="BX532">
        <v>6.99508</v>
      </c>
      <c r="BY532">
        <v>19.34489642857143</v>
      </c>
      <c r="BZ532">
        <v>326.830607142857</v>
      </c>
      <c r="CA532">
        <v>306.5855</v>
      </c>
      <c r="CB532">
        <v>1.058339642857143</v>
      </c>
      <c r="CC532">
        <v>298.1905714285714</v>
      </c>
      <c r="CD532">
        <v>27.38241428571429</v>
      </c>
      <c r="CE532">
        <v>2.585651428571428</v>
      </c>
      <c r="CF532">
        <v>2.489435</v>
      </c>
      <c r="CG532">
        <v>21.57592142857143</v>
      </c>
      <c r="CH532">
        <v>20.95758571428572</v>
      </c>
      <c r="CI532">
        <v>2000.028214285714</v>
      </c>
      <c r="CJ532">
        <v>0.9800042499999998</v>
      </c>
      <c r="CK532">
        <v>0.01999575</v>
      </c>
      <c r="CL532">
        <v>0</v>
      </c>
      <c r="CM532">
        <v>2.240278571428571</v>
      </c>
      <c r="CN532">
        <v>0</v>
      </c>
      <c r="CO532">
        <v>6039.19857142857</v>
      </c>
      <c r="CP532">
        <v>16749.72857142857</v>
      </c>
      <c r="CQ532">
        <v>40.40153571428571</v>
      </c>
      <c r="CR532">
        <v>40.59567857142856</v>
      </c>
      <c r="CS532">
        <v>40.26985714285713</v>
      </c>
      <c r="CT532">
        <v>40.05114285714285</v>
      </c>
      <c r="CU532">
        <v>40.09125</v>
      </c>
      <c r="CV532">
        <v>1960.038214285714</v>
      </c>
      <c r="CW532">
        <v>39.99</v>
      </c>
      <c r="CX532">
        <v>0</v>
      </c>
      <c r="CY532">
        <v>1678820313.9</v>
      </c>
      <c r="CZ532">
        <v>0</v>
      </c>
      <c r="DA532">
        <v>0</v>
      </c>
      <c r="DB532" t="s">
        <v>356</v>
      </c>
      <c r="DC532">
        <v>1678481775.6</v>
      </c>
      <c r="DD532">
        <v>1678481780.6</v>
      </c>
      <c r="DE532">
        <v>0</v>
      </c>
      <c r="DF532">
        <v>1.339</v>
      </c>
      <c r="DG532">
        <v>0.082</v>
      </c>
      <c r="DH532">
        <v>-1.99</v>
      </c>
      <c r="DI532">
        <v>-0.032</v>
      </c>
      <c r="DJ532">
        <v>420</v>
      </c>
      <c r="DK532">
        <v>29</v>
      </c>
      <c r="DL532">
        <v>0.33</v>
      </c>
      <c r="DM532">
        <v>0.22</v>
      </c>
      <c r="DN532">
        <v>19.1909375</v>
      </c>
      <c r="DO532">
        <v>3.212380863039363</v>
      </c>
      <c r="DP532">
        <v>0.3180563446054017</v>
      </c>
      <c r="DQ532">
        <v>0</v>
      </c>
      <c r="DR532">
        <v>1.05551775</v>
      </c>
      <c r="DS532">
        <v>0.06602285178236009</v>
      </c>
      <c r="DT532">
        <v>0.006548503831983291</v>
      </c>
      <c r="DU532">
        <v>1</v>
      </c>
      <c r="DV532">
        <v>1</v>
      </c>
      <c r="DW532">
        <v>2</v>
      </c>
      <c r="DX532" t="s">
        <v>357</v>
      </c>
      <c r="DY532">
        <v>2.98264</v>
      </c>
      <c r="DZ532">
        <v>2.71572</v>
      </c>
      <c r="EA532">
        <v>0.07174410000000001</v>
      </c>
      <c r="EB532">
        <v>0.0664742</v>
      </c>
      <c r="EC532">
        <v>0.121404</v>
      </c>
      <c r="ED532">
        <v>0.115869</v>
      </c>
      <c r="EE532">
        <v>29503.1</v>
      </c>
      <c r="EF532">
        <v>29767.8</v>
      </c>
      <c r="EG532">
        <v>29543.5</v>
      </c>
      <c r="EH532">
        <v>29492.9</v>
      </c>
      <c r="EI532">
        <v>34378.9</v>
      </c>
      <c r="EJ532">
        <v>34638.8</v>
      </c>
      <c r="EK532">
        <v>41621.5</v>
      </c>
      <c r="EL532">
        <v>42020.4</v>
      </c>
      <c r="EM532">
        <v>1.96793</v>
      </c>
      <c r="EN532">
        <v>1.9018</v>
      </c>
      <c r="EO532">
        <v>0.239573</v>
      </c>
      <c r="EP532">
        <v>0</v>
      </c>
      <c r="EQ532">
        <v>30.9856</v>
      </c>
      <c r="ER532">
        <v>999.9</v>
      </c>
      <c r="ES532">
        <v>51.5</v>
      </c>
      <c r="ET532">
        <v>32.8</v>
      </c>
      <c r="EU532">
        <v>28.2989</v>
      </c>
      <c r="EV532">
        <v>62.9557</v>
      </c>
      <c r="EW532">
        <v>31.875</v>
      </c>
      <c r="EX532">
        <v>1</v>
      </c>
      <c r="EY532">
        <v>-0.0263135</v>
      </c>
      <c r="EZ532">
        <v>-4.37666</v>
      </c>
      <c r="FA532">
        <v>20.2866</v>
      </c>
      <c r="FB532">
        <v>5.21864</v>
      </c>
      <c r="FC532">
        <v>12.0159</v>
      </c>
      <c r="FD532">
        <v>4.98905</v>
      </c>
      <c r="FE532">
        <v>3.28845</v>
      </c>
      <c r="FF532">
        <v>9999</v>
      </c>
      <c r="FG532">
        <v>9999</v>
      </c>
      <c r="FH532">
        <v>9999</v>
      </c>
      <c r="FI532">
        <v>999.9</v>
      </c>
      <c r="FJ532">
        <v>1.86755</v>
      </c>
      <c r="FK532">
        <v>1.86661</v>
      </c>
      <c r="FL532">
        <v>1.86602</v>
      </c>
      <c r="FM532">
        <v>1.866</v>
      </c>
      <c r="FN532">
        <v>1.86783</v>
      </c>
      <c r="FO532">
        <v>1.87027</v>
      </c>
      <c r="FP532">
        <v>1.86891</v>
      </c>
      <c r="FQ532">
        <v>1.8704</v>
      </c>
      <c r="FR532">
        <v>0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-3.112</v>
      </c>
      <c r="GF532">
        <v>-0.0977</v>
      </c>
      <c r="GG532">
        <v>-2.056217051124162</v>
      </c>
      <c r="GH532">
        <v>-0.003737517340571005</v>
      </c>
      <c r="GI532">
        <v>5.982085394622747E-07</v>
      </c>
      <c r="GJ532">
        <v>-1.391655459703326E-10</v>
      </c>
      <c r="GK532">
        <v>-0.1764639834609928</v>
      </c>
      <c r="GL532">
        <v>-0.02035982196881906</v>
      </c>
      <c r="GM532">
        <v>0.001568582532168705</v>
      </c>
      <c r="GN532">
        <v>-2.657820970413759E-05</v>
      </c>
      <c r="GO532">
        <v>3</v>
      </c>
      <c r="GP532">
        <v>2314</v>
      </c>
      <c r="GQ532">
        <v>1</v>
      </c>
      <c r="GR532">
        <v>27</v>
      </c>
      <c r="GS532">
        <v>5642.2</v>
      </c>
      <c r="GT532">
        <v>5642.1</v>
      </c>
      <c r="GU532">
        <v>0.731201</v>
      </c>
      <c r="GV532">
        <v>2.23755</v>
      </c>
      <c r="GW532">
        <v>1.39648</v>
      </c>
      <c r="GX532">
        <v>2.34863</v>
      </c>
      <c r="GY532">
        <v>1.49536</v>
      </c>
      <c r="GZ532">
        <v>2.51831</v>
      </c>
      <c r="HA532">
        <v>38.062</v>
      </c>
      <c r="HB532">
        <v>24.0525</v>
      </c>
      <c r="HC532">
        <v>18</v>
      </c>
      <c r="HD532">
        <v>530.654</v>
      </c>
      <c r="HE532">
        <v>443.426</v>
      </c>
      <c r="HF532">
        <v>38.8413</v>
      </c>
      <c r="HG532">
        <v>27.1768</v>
      </c>
      <c r="HH532">
        <v>30.0006</v>
      </c>
      <c r="HI532">
        <v>27.0245</v>
      </c>
      <c r="HJ532">
        <v>26.9472</v>
      </c>
      <c r="HK532">
        <v>14.5819</v>
      </c>
      <c r="HL532">
        <v>0</v>
      </c>
      <c r="HM532">
        <v>100</v>
      </c>
      <c r="HN532">
        <v>38.9164</v>
      </c>
      <c r="HO532">
        <v>252.491</v>
      </c>
      <c r="HP532">
        <v>28.6665</v>
      </c>
      <c r="HQ532">
        <v>101.039</v>
      </c>
      <c r="HR532">
        <v>100.926</v>
      </c>
    </row>
    <row r="533" spans="1:226">
      <c r="A533">
        <v>517</v>
      </c>
      <c r="B533">
        <v>1678820313.5</v>
      </c>
      <c r="C533">
        <v>9994.400000095367</v>
      </c>
      <c r="D533" t="s">
        <v>1396</v>
      </c>
      <c r="E533" t="s">
        <v>1397</v>
      </c>
      <c r="F533">
        <v>5</v>
      </c>
      <c r="G533" t="s">
        <v>1181</v>
      </c>
      <c r="H533" t="s">
        <v>354</v>
      </c>
      <c r="I533">
        <v>1678820306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273.0506829484815</v>
      </c>
      <c r="AK533">
        <v>285.4262484848487</v>
      </c>
      <c r="AL533">
        <v>-3.384187861310573</v>
      </c>
      <c r="AM533">
        <v>64.4803993804981</v>
      </c>
      <c r="AN533">
        <f>(AP533 - AO533 + BO533*1E3/(8.314*(BQ533+273.15)) * AR533/BN533 * AQ533) * BN533/(100*BB533) * 1000/(1000 - AP533)</f>
        <v>0</v>
      </c>
      <c r="AO533">
        <v>27.37917465075126</v>
      </c>
      <c r="AP533">
        <v>28.45789272727273</v>
      </c>
      <c r="AQ533">
        <v>6.475326665017892E-05</v>
      </c>
      <c r="AR533">
        <v>112.5684512557322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3.21</v>
      </c>
      <c r="BC533">
        <v>0.5</v>
      </c>
      <c r="BD533" t="s">
        <v>355</v>
      </c>
      <c r="BE533">
        <v>2</v>
      </c>
      <c r="BF533" t="b">
        <v>1</v>
      </c>
      <c r="BG533">
        <v>1678820306</v>
      </c>
      <c r="BH533">
        <v>300.2552592592593</v>
      </c>
      <c r="BI533">
        <v>280.694</v>
      </c>
      <c r="BJ533">
        <v>28.44685925925926</v>
      </c>
      <c r="BK533">
        <v>27.38155555555555</v>
      </c>
      <c r="BL533">
        <v>303.3941111111111</v>
      </c>
      <c r="BM533">
        <v>28.54457407407407</v>
      </c>
      <c r="BN533">
        <v>500.0645925925926</v>
      </c>
      <c r="BO533">
        <v>90.91138888888888</v>
      </c>
      <c r="BP533">
        <v>0.09998886666666665</v>
      </c>
      <c r="BQ533">
        <v>34.86674074074075</v>
      </c>
      <c r="BR533">
        <v>34.8394962962963</v>
      </c>
      <c r="BS533">
        <v>999.9000000000001</v>
      </c>
      <c r="BT533">
        <v>0</v>
      </c>
      <c r="BU533">
        <v>0</v>
      </c>
      <c r="BV533">
        <v>10009.00962962963</v>
      </c>
      <c r="BW533">
        <v>0</v>
      </c>
      <c r="BX533">
        <v>6.99784</v>
      </c>
      <c r="BY533">
        <v>19.56125925925926</v>
      </c>
      <c r="BZ533">
        <v>309.0465185185186</v>
      </c>
      <c r="CA533">
        <v>288.5962222222222</v>
      </c>
      <c r="CB533">
        <v>1.065297407407408</v>
      </c>
      <c r="CC533">
        <v>280.694</v>
      </c>
      <c r="CD533">
        <v>27.38155555555555</v>
      </c>
      <c r="CE533">
        <v>2.586142592592592</v>
      </c>
      <c r="CF533">
        <v>2.489295555555555</v>
      </c>
      <c r="CG533">
        <v>21.57903333333334</v>
      </c>
      <c r="CH533">
        <v>20.95667407407408</v>
      </c>
      <c r="CI533">
        <v>2000.00037037037</v>
      </c>
      <c r="CJ533">
        <v>0.9800033333333332</v>
      </c>
      <c r="CK533">
        <v>0.01999666666666667</v>
      </c>
      <c r="CL533">
        <v>0</v>
      </c>
      <c r="CM533">
        <v>2.272037037037038</v>
      </c>
      <c r="CN533">
        <v>0</v>
      </c>
      <c r="CO533">
        <v>6041.458518518519</v>
      </c>
      <c r="CP533">
        <v>16749.48888888889</v>
      </c>
      <c r="CQ533">
        <v>40.35162962962963</v>
      </c>
      <c r="CR533">
        <v>40.54833333333332</v>
      </c>
      <c r="CS533">
        <v>40.22662962962963</v>
      </c>
      <c r="CT533">
        <v>39.96737037037037</v>
      </c>
      <c r="CU533">
        <v>40.05062962962963</v>
      </c>
      <c r="CV533">
        <v>1960.010370370371</v>
      </c>
      <c r="CW533">
        <v>39.99</v>
      </c>
      <c r="CX533">
        <v>0</v>
      </c>
      <c r="CY533">
        <v>1678820318.7</v>
      </c>
      <c r="CZ533">
        <v>0</v>
      </c>
      <c r="DA533">
        <v>0</v>
      </c>
      <c r="DB533" t="s">
        <v>356</v>
      </c>
      <c r="DC533">
        <v>1678481775.6</v>
      </c>
      <c r="DD533">
        <v>1678481780.6</v>
      </c>
      <c r="DE533">
        <v>0</v>
      </c>
      <c r="DF533">
        <v>1.339</v>
      </c>
      <c r="DG533">
        <v>0.082</v>
      </c>
      <c r="DH533">
        <v>-1.99</v>
      </c>
      <c r="DI533">
        <v>-0.032</v>
      </c>
      <c r="DJ533">
        <v>420</v>
      </c>
      <c r="DK533">
        <v>29</v>
      </c>
      <c r="DL533">
        <v>0.33</v>
      </c>
      <c r="DM533">
        <v>0.22</v>
      </c>
      <c r="DN533">
        <v>19.4098925</v>
      </c>
      <c r="DO533">
        <v>2.573348217636011</v>
      </c>
      <c r="DP533">
        <v>0.2495792453184963</v>
      </c>
      <c r="DQ533">
        <v>0</v>
      </c>
      <c r="DR533">
        <v>1.06075675</v>
      </c>
      <c r="DS533">
        <v>0.07277347091932633</v>
      </c>
      <c r="DT533">
        <v>0.007247499702483616</v>
      </c>
      <c r="DU533">
        <v>1</v>
      </c>
      <c r="DV533">
        <v>1</v>
      </c>
      <c r="DW533">
        <v>2</v>
      </c>
      <c r="DX533" t="s">
        <v>357</v>
      </c>
      <c r="DY533">
        <v>2.98229</v>
      </c>
      <c r="DZ533">
        <v>2.71561</v>
      </c>
      <c r="EA533">
        <v>0.0684018</v>
      </c>
      <c r="EB533">
        <v>0.0630698</v>
      </c>
      <c r="EC533">
        <v>0.121432</v>
      </c>
      <c r="ED533">
        <v>0.115864</v>
      </c>
      <c r="EE533">
        <v>29608.8</v>
      </c>
      <c r="EF533">
        <v>29876</v>
      </c>
      <c r="EG533">
        <v>29543</v>
      </c>
      <c r="EH533">
        <v>29492.6</v>
      </c>
      <c r="EI533">
        <v>34377.8</v>
      </c>
      <c r="EJ533">
        <v>34638.8</v>
      </c>
      <c r="EK533">
        <v>41621.5</v>
      </c>
      <c r="EL533">
        <v>42020.2</v>
      </c>
      <c r="EM533">
        <v>1.9675</v>
      </c>
      <c r="EN533">
        <v>1.90167</v>
      </c>
      <c r="EO533">
        <v>0.240002</v>
      </c>
      <c r="EP533">
        <v>0</v>
      </c>
      <c r="EQ533">
        <v>31.0191</v>
      </c>
      <c r="ER533">
        <v>999.9</v>
      </c>
      <c r="ES533">
        <v>51.5</v>
      </c>
      <c r="ET533">
        <v>32.8</v>
      </c>
      <c r="EU533">
        <v>28.2993</v>
      </c>
      <c r="EV533">
        <v>62.8157</v>
      </c>
      <c r="EW533">
        <v>32.2196</v>
      </c>
      <c r="EX533">
        <v>1</v>
      </c>
      <c r="EY533">
        <v>-0.0261636</v>
      </c>
      <c r="EZ533">
        <v>-4.31005</v>
      </c>
      <c r="FA533">
        <v>20.2886</v>
      </c>
      <c r="FB533">
        <v>5.21864</v>
      </c>
      <c r="FC533">
        <v>12.0159</v>
      </c>
      <c r="FD533">
        <v>4.98915</v>
      </c>
      <c r="FE533">
        <v>3.2885</v>
      </c>
      <c r="FF533">
        <v>9999</v>
      </c>
      <c r="FG533">
        <v>9999</v>
      </c>
      <c r="FH533">
        <v>9999</v>
      </c>
      <c r="FI533">
        <v>999.9</v>
      </c>
      <c r="FJ533">
        <v>1.86755</v>
      </c>
      <c r="FK533">
        <v>1.86661</v>
      </c>
      <c r="FL533">
        <v>1.86606</v>
      </c>
      <c r="FM533">
        <v>1.866</v>
      </c>
      <c r="FN533">
        <v>1.86783</v>
      </c>
      <c r="FO533">
        <v>1.87027</v>
      </c>
      <c r="FP533">
        <v>1.86892</v>
      </c>
      <c r="FQ533">
        <v>1.8704</v>
      </c>
      <c r="FR533">
        <v>0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-3.055</v>
      </c>
      <c r="GF533">
        <v>-0.0977</v>
      </c>
      <c r="GG533">
        <v>-2.056217051124162</v>
      </c>
      <c r="GH533">
        <v>-0.003737517340571005</v>
      </c>
      <c r="GI533">
        <v>5.982085394622747E-07</v>
      </c>
      <c r="GJ533">
        <v>-1.391655459703326E-10</v>
      </c>
      <c r="GK533">
        <v>-0.1764639834609928</v>
      </c>
      <c r="GL533">
        <v>-0.02035982196881906</v>
      </c>
      <c r="GM533">
        <v>0.001568582532168705</v>
      </c>
      <c r="GN533">
        <v>-2.657820970413759E-05</v>
      </c>
      <c r="GO533">
        <v>3</v>
      </c>
      <c r="GP533">
        <v>2314</v>
      </c>
      <c r="GQ533">
        <v>1</v>
      </c>
      <c r="GR533">
        <v>27</v>
      </c>
      <c r="GS533">
        <v>5642.3</v>
      </c>
      <c r="GT533">
        <v>5642.2</v>
      </c>
      <c r="GU533">
        <v>0.69458</v>
      </c>
      <c r="GV533">
        <v>2.25098</v>
      </c>
      <c r="GW533">
        <v>1.39771</v>
      </c>
      <c r="GX533">
        <v>2.34619</v>
      </c>
      <c r="GY533">
        <v>1.49536</v>
      </c>
      <c r="GZ533">
        <v>2.42188</v>
      </c>
      <c r="HA533">
        <v>38.062</v>
      </c>
      <c r="HB533">
        <v>24.0437</v>
      </c>
      <c r="HC533">
        <v>18</v>
      </c>
      <c r="HD533">
        <v>530.403</v>
      </c>
      <c r="HE533">
        <v>443.36</v>
      </c>
      <c r="HF533">
        <v>38.9501</v>
      </c>
      <c r="HG533">
        <v>27.1848</v>
      </c>
      <c r="HH533">
        <v>30.0005</v>
      </c>
      <c r="HI533">
        <v>27.0279</v>
      </c>
      <c r="HJ533">
        <v>26.9486</v>
      </c>
      <c r="HK533">
        <v>13.8407</v>
      </c>
      <c r="HL533">
        <v>0</v>
      </c>
      <c r="HM533">
        <v>100</v>
      </c>
      <c r="HN533">
        <v>38.9958</v>
      </c>
      <c r="HO533">
        <v>232.455</v>
      </c>
      <c r="HP533">
        <v>28.6665</v>
      </c>
      <c r="HQ533">
        <v>101.039</v>
      </c>
      <c r="HR533">
        <v>100.926</v>
      </c>
    </row>
    <row r="534" spans="1:226">
      <c r="A534">
        <v>518</v>
      </c>
      <c r="B534">
        <v>1678820318.5</v>
      </c>
      <c r="C534">
        <v>9999.400000095367</v>
      </c>
      <c r="D534" t="s">
        <v>1398</v>
      </c>
      <c r="E534" t="s">
        <v>1399</v>
      </c>
      <c r="F534">
        <v>5</v>
      </c>
      <c r="G534" t="s">
        <v>1181</v>
      </c>
      <c r="H534" t="s">
        <v>354</v>
      </c>
      <c r="I534">
        <v>1678820310.714286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256.4861155744076</v>
      </c>
      <c r="AK534">
        <v>268.6758727272727</v>
      </c>
      <c r="AL534">
        <v>-3.341095196956953</v>
      </c>
      <c r="AM534">
        <v>64.4803993804981</v>
      </c>
      <c r="AN534">
        <f>(AP534 - AO534 + BO534*1E3/(8.314*(BQ534+273.15)) * AR534/BN534 * AQ534) * BN534/(100*BB534) * 1000/(1000 - AP534)</f>
        <v>0</v>
      </c>
      <c r="AO534">
        <v>27.38125010513421</v>
      </c>
      <c r="AP534">
        <v>28.46319818181818</v>
      </c>
      <c r="AQ534">
        <v>1.982684850703223E-05</v>
      </c>
      <c r="AR534">
        <v>112.5684512557322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3.21</v>
      </c>
      <c r="BC534">
        <v>0.5</v>
      </c>
      <c r="BD534" t="s">
        <v>355</v>
      </c>
      <c r="BE534">
        <v>2</v>
      </c>
      <c r="BF534" t="b">
        <v>1</v>
      </c>
      <c r="BG534">
        <v>1678820310.714286</v>
      </c>
      <c r="BH534">
        <v>284.8270357142857</v>
      </c>
      <c r="BI534">
        <v>265.2062857142857</v>
      </c>
      <c r="BJ534">
        <v>28.45333571428571</v>
      </c>
      <c r="BK534">
        <v>27.38076785714286</v>
      </c>
      <c r="BL534">
        <v>287.9128928571429</v>
      </c>
      <c r="BM534">
        <v>28.55102142857143</v>
      </c>
      <c r="BN534">
        <v>500.0652142857143</v>
      </c>
      <c r="BO534">
        <v>90.91030000000001</v>
      </c>
      <c r="BP534">
        <v>0.09998305</v>
      </c>
      <c r="BQ534">
        <v>34.90659642857143</v>
      </c>
      <c r="BR534">
        <v>34.88567142857142</v>
      </c>
      <c r="BS534">
        <v>999.9000000000002</v>
      </c>
      <c r="BT534">
        <v>0</v>
      </c>
      <c r="BU534">
        <v>0</v>
      </c>
      <c r="BV534">
        <v>10003.30214285714</v>
      </c>
      <c r="BW534">
        <v>0</v>
      </c>
      <c r="BX534">
        <v>6.997839999999999</v>
      </c>
      <c r="BY534">
        <v>19.62075</v>
      </c>
      <c r="BZ534">
        <v>293.1685357142857</v>
      </c>
      <c r="CA534">
        <v>272.6722142857143</v>
      </c>
      <c r="CB534">
        <v>1.072556785714286</v>
      </c>
      <c r="CC534">
        <v>265.2062857142857</v>
      </c>
      <c r="CD534">
        <v>27.38076785714286</v>
      </c>
      <c r="CE534">
        <v>2.5867</v>
      </c>
      <c r="CF534">
        <v>2.489193571428571</v>
      </c>
      <c r="CG534">
        <v>21.58256071428571</v>
      </c>
      <c r="CH534">
        <v>20.95601785714286</v>
      </c>
      <c r="CI534">
        <v>1999.989642857143</v>
      </c>
      <c r="CJ534">
        <v>0.9800027499999998</v>
      </c>
      <c r="CK534">
        <v>0.01999725</v>
      </c>
      <c r="CL534">
        <v>0</v>
      </c>
      <c r="CM534">
        <v>2.294221428571429</v>
      </c>
      <c r="CN534">
        <v>0</v>
      </c>
      <c r="CO534">
        <v>6043.746071428571</v>
      </c>
      <c r="CP534">
        <v>16749.39285714286</v>
      </c>
      <c r="CQ534">
        <v>40.30564285714286</v>
      </c>
      <c r="CR534">
        <v>40.51314285714285</v>
      </c>
      <c r="CS534">
        <v>40.19614285714285</v>
      </c>
      <c r="CT534">
        <v>39.89928571428571</v>
      </c>
      <c r="CU534">
        <v>40.00635714285713</v>
      </c>
      <c r="CV534">
        <v>1959.997500000001</v>
      </c>
      <c r="CW534">
        <v>39.99214285714286</v>
      </c>
      <c r="CX534">
        <v>0</v>
      </c>
      <c r="CY534">
        <v>1678820323.5</v>
      </c>
      <c r="CZ534">
        <v>0</v>
      </c>
      <c r="DA534">
        <v>0</v>
      </c>
      <c r="DB534" t="s">
        <v>356</v>
      </c>
      <c r="DC534">
        <v>1678481775.6</v>
      </c>
      <c r="DD534">
        <v>1678481780.6</v>
      </c>
      <c r="DE534">
        <v>0</v>
      </c>
      <c r="DF534">
        <v>1.339</v>
      </c>
      <c r="DG534">
        <v>0.082</v>
      </c>
      <c r="DH534">
        <v>-1.99</v>
      </c>
      <c r="DI534">
        <v>-0.032</v>
      </c>
      <c r="DJ534">
        <v>420</v>
      </c>
      <c r="DK534">
        <v>29</v>
      </c>
      <c r="DL534">
        <v>0.33</v>
      </c>
      <c r="DM534">
        <v>0.22</v>
      </c>
      <c r="DN534">
        <v>19.5565875</v>
      </c>
      <c r="DO534">
        <v>1.070536210131284</v>
      </c>
      <c r="DP534">
        <v>0.1603106518411989</v>
      </c>
      <c r="DQ534">
        <v>0</v>
      </c>
      <c r="DR534">
        <v>1.068857</v>
      </c>
      <c r="DS534">
        <v>0.09506476547842031</v>
      </c>
      <c r="DT534">
        <v>0.009253776310242242</v>
      </c>
      <c r="DU534">
        <v>1</v>
      </c>
      <c r="DV534">
        <v>1</v>
      </c>
      <c r="DW534">
        <v>2</v>
      </c>
      <c r="DX534" t="s">
        <v>357</v>
      </c>
      <c r="DY534">
        <v>2.98219</v>
      </c>
      <c r="DZ534">
        <v>2.71563</v>
      </c>
      <c r="EA534">
        <v>0.06502189999999999</v>
      </c>
      <c r="EB534">
        <v>0.0596145</v>
      </c>
      <c r="EC534">
        <v>0.121447</v>
      </c>
      <c r="ED534">
        <v>0.115872</v>
      </c>
      <c r="EE534">
        <v>29715.7</v>
      </c>
      <c r="EF534">
        <v>29986.1</v>
      </c>
      <c r="EG534">
        <v>29542.6</v>
      </c>
      <c r="EH534">
        <v>29492.5</v>
      </c>
      <c r="EI534">
        <v>34376.3</v>
      </c>
      <c r="EJ534">
        <v>34638.3</v>
      </c>
      <c r="EK534">
        <v>41620.6</v>
      </c>
      <c r="EL534">
        <v>42020</v>
      </c>
      <c r="EM534">
        <v>1.96738</v>
      </c>
      <c r="EN534">
        <v>1.90135</v>
      </c>
      <c r="EO534">
        <v>0.241041</v>
      </c>
      <c r="EP534">
        <v>0</v>
      </c>
      <c r="EQ534">
        <v>31.053</v>
      </c>
      <c r="ER534">
        <v>999.9</v>
      </c>
      <c r="ES534">
        <v>51.5</v>
      </c>
      <c r="ET534">
        <v>32.8</v>
      </c>
      <c r="EU534">
        <v>28.297</v>
      </c>
      <c r="EV534">
        <v>62.8857</v>
      </c>
      <c r="EW534">
        <v>32.6082</v>
      </c>
      <c r="EX534">
        <v>1</v>
      </c>
      <c r="EY534">
        <v>-0.0256987</v>
      </c>
      <c r="EZ534">
        <v>-4.25352</v>
      </c>
      <c r="FA534">
        <v>20.2904</v>
      </c>
      <c r="FB534">
        <v>5.21879</v>
      </c>
      <c r="FC534">
        <v>12.0159</v>
      </c>
      <c r="FD534">
        <v>4.98935</v>
      </c>
      <c r="FE534">
        <v>3.28853</v>
      </c>
      <c r="FF534">
        <v>9999</v>
      </c>
      <c r="FG534">
        <v>9999</v>
      </c>
      <c r="FH534">
        <v>9999</v>
      </c>
      <c r="FI534">
        <v>999.9</v>
      </c>
      <c r="FJ534">
        <v>1.86754</v>
      </c>
      <c r="FK534">
        <v>1.86661</v>
      </c>
      <c r="FL534">
        <v>1.86603</v>
      </c>
      <c r="FM534">
        <v>1.866</v>
      </c>
      <c r="FN534">
        <v>1.86783</v>
      </c>
      <c r="FO534">
        <v>1.87027</v>
      </c>
      <c r="FP534">
        <v>1.86891</v>
      </c>
      <c r="FQ534">
        <v>1.87039</v>
      </c>
      <c r="FR534">
        <v>0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-2.999</v>
      </c>
      <c r="GF534">
        <v>-0.0977</v>
      </c>
      <c r="GG534">
        <v>-2.056217051124162</v>
      </c>
      <c r="GH534">
        <v>-0.003737517340571005</v>
      </c>
      <c r="GI534">
        <v>5.982085394622747E-07</v>
      </c>
      <c r="GJ534">
        <v>-1.391655459703326E-10</v>
      </c>
      <c r="GK534">
        <v>-0.1764639834609928</v>
      </c>
      <c r="GL534">
        <v>-0.02035982196881906</v>
      </c>
      <c r="GM534">
        <v>0.001568582532168705</v>
      </c>
      <c r="GN534">
        <v>-2.657820970413759E-05</v>
      </c>
      <c r="GO534">
        <v>3</v>
      </c>
      <c r="GP534">
        <v>2314</v>
      </c>
      <c r="GQ534">
        <v>1</v>
      </c>
      <c r="GR534">
        <v>27</v>
      </c>
      <c r="GS534">
        <v>5642.4</v>
      </c>
      <c r="GT534">
        <v>5642.3</v>
      </c>
      <c r="GU534">
        <v>0.6604</v>
      </c>
      <c r="GV534">
        <v>2.24731</v>
      </c>
      <c r="GW534">
        <v>1.39771</v>
      </c>
      <c r="GX534">
        <v>2.34741</v>
      </c>
      <c r="GY534">
        <v>1.49536</v>
      </c>
      <c r="GZ534">
        <v>2.51099</v>
      </c>
      <c r="HA534">
        <v>38.062</v>
      </c>
      <c r="HB534">
        <v>24.0437</v>
      </c>
      <c r="HC534">
        <v>18</v>
      </c>
      <c r="HD534">
        <v>530.347</v>
      </c>
      <c r="HE534">
        <v>443.179</v>
      </c>
      <c r="HF534">
        <v>39.0248</v>
      </c>
      <c r="HG534">
        <v>27.1923</v>
      </c>
      <c r="HH534">
        <v>30.0005</v>
      </c>
      <c r="HI534">
        <v>27.0312</v>
      </c>
      <c r="HJ534">
        <v>26.9509</v>
      </c>
      <c r="HK534">
        <v>13.1664</v>
      </c>
      <c r="HL534">
        <v>0</v>
      </c>
      <c r="HM534">
        <v>100</v>
      </c>
      <c r="HN534">
        <v>39.0474</v>
      </c>
      <c r="HO534">
        <v>219.092</v>
      </c>
      <c r="HP534">
        <v>28.6665</v>
      </c>
      <c r="HQ534">
        <v>101.037</v>
      </c>
      <c r="HR534">
        <v>100.925</v>
      </c>
    </row>
    <row r="535" spans="1:226">
      <c r="A535">
        <v>519</v>
      </c>
      <c r="B535">
        <v>1678820323.5</v>
      </c>
      <c r="C535">
        <v>10004.40000009537</v>
      </c>
      <c r="D535" t="s">
        <v>1400</v>
      </c>
      <c r="E535" t="s">
        <v>1401</v>
      </c>
      <c r="F535">
        <v>5</v>
      </c>
      <c r="G535" t="s">
        <v>1181</v>
      </c>
      <c r="H535" t="s">
        <v>354</v>
      </c>
      <c r="I535">
        <v>1678820316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239.4918080316491</v>
      </c>
      <c r="AK535">
        <v>251.9521636363637</v>
      </c>
      <c r="AL535">
        <v>-3.342423762994651</v>
      </c>
      <c r="AM535">
        <v>64.4803993804981</v>
      </c>
      <c r="AN535">
        <f>(AP535 - AO535 + BO535*1E3/(8.314*(BQ535+273.15)) * AR535/BN535 * AQ535) * BN535/(100*BB535) * 1000/(1000 - AP535)</f>
        <v>0</v>
      </c>
      <c r="AO535">
        <v>27.38151605820704</v>
      </c>
      <c r="AP535">
        <v>28.47155515151514</v>
      </c>
      <c r="AQ535">
        <v>4.864262652305279E-05</v>
      </c>
      <c r="AR535">
        <v>112.5684512557322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3.21</v>
      </c>
      <c r="BC535">
        <v>0.5</v>
      </c>
      <c r="BD535" t="s">
        <v>355</v>
      </c>
      <c r="BE535">
        <v>2</v>
      </c>
      <c r="BF535" t="b">
        <v>1</v>
      </c>
      <c r="BG535">
        <v>1678820316</v>
      </c>
      <c r="BH535">
        <v>267.5512962962964</v>
      </c>
      <c r="BI535">
        <v>247.8820370370371</v>
      </c>
      <c r="BJ535">
        <v>28.46108888888889</v>
      </c>
      <c r="BK535">
        <v>27.38065185185186</v>
      </c>
      <c r="BL535">
        <v>270.5775555555555</v>
      </c>
      <c r="BM535">
        <v>28.55872962962962</v>
      </c>
      <c r="BN535">
        <v>500.0833703703703</v>
      </c>
      <c r="BO535">
        <v>90.9110074074074</v>
      </c>
      <c r="BP535">
        <v>0.09995577037037037</v>
      </c>
      <c r="BQ535">
        <v>34.95076296296296</v>
      </c>
      <c r="BR535">
        <v>34.93237037037037</v>
      </c>
      <c r="BS535">
        <v>999.9000000000001</v>
      </c>
      <c r="BT535">
        <v>0</v>
      </c>
      <c r="BU535">
        <v>0</v>
      </c>
      <c r="BV535">
        <v>10005.32518518518</v>
      </c>
      <c r="BW535">
        <v>0</v>
      </c>
      <c r="BX535">
        <v>6.993937037037036</v>
      </c>
      <c r="BY535">
        <v>19.66921851851852</v>
      </c>
      <c r="BZ535">
        <v>275.389074074074</v>
      </c>
      <c r="CA535">
        <v>254.8602222222222</v>
      </c>
      <c r="CB535">
        <v>1.080423333333333</v>
      </c>
      <c r="CC535">
        <v>247.8820370370371</v>
      </c>
      <c r="CD535">
        <v>27.38065185185186</v>
      </c>
      <c r="CE535">
        <v>2.587424814814815</v>
      </c>
      <c r="CF535">
        <v>2.489202962962963</v>
      </c>
      <c r="CG535">
        <v>21.58714444444444</v>
      </c>
      <c r="CH535">
        <v>20.95607777777778</v>
      </c>
      <c r="CI535">
        <v>1999.997037037037</v>
      </c>
      <c r="CJ535">
        <v>0.9800023333333333</v>
      </c>
      <c r="CK535">
        <v>0.01999766666666666</v>
      </c>
      <c r="CL535">
        <v>0</v>
      </c>
      <c r="CM535">
        <v>2.305255555555555</v>
      </c>
      <c r="CN535">
        <v>0</v>
      </c>
      <c r="CO535">
        <v>6046.446666666666</v>
      </c>
      <c r="CP535">
        <v>16749.45185185185</v>
      </c>
      <c r="CQ535">
        <v>40.2614074074074</v>
      </c>
      <c r="CR535">
        <v>40.46966666666666</v>
      </c>
      <c r="CS535">
        <v>40.15714814814815</v>
      </c>
      <c r="CT535">
        <v>39.83303703703704</v>
      </c>
      <c r="CU535">
        <v>39.96262962962962</v>
      </c>
      <c r="CV535">
        <v>1960.001481481482</v>
      </c>
      <c r="CW535">
        <v>39.99555555555556</v>
      </c>
      <c r="CX535">
        <v>0</v>
      </c>
      <c r="CY535">
        <v>1678820328.9</v>
      </c>
      <c r="CZ535">
        <v>0</v>
      </c>
      <c r="DA535">
        <v>0</v>
      </c>
      <c r="DB535" t="s">
        <v>356</v>
      </c>
      <c r="DC535">
        <v>1678481775.6</v>
      </c>
      <c r="DD535">
        <v>1678481780.6</v>
      </c>
      <c r="DE535">
        <v>0</v>
      </c>
      <c r="DF535">
        <v>1.339</v>
      </c>
      <c r="DG535">
        <v>0.082</v>
      </c>
      <c r="DH535">
        <v>-1.99</v>
      </c>
      <c r="DI535">
        <v>-0.032</v>
      </c>
      <c r="DJ535">
        <v>420</v>
      </c>
      <c r="DK535">
        <v>29</v>
      </c>
      <c r="DL535">
        <v>0.33</v>
      </c>
      <c r="DM535">
        <v>0.22</v>
      </c>
      <c r="DN535">
        <v>19.6421925</v>
      </c>
      <c r="DO535">
        <v>0.2142382739211917</v>
      </c>
      <c r="DP535">
        <v>0.1276152486725236</v>
      </c>
      <c r="DQ535">
        <v>0</v>
      </c>
      <c r="DR535">
        <v>1.07603</v>
      </c>
      <c r="DS535">
        <v>0.08896682926829416</v>
      </c>
      <c r="DT535">
        <v>0.008704339147804394</v>
      </c>
      <c r="DU535">
        <v>1</v>
      </c>
      <c r="DV535">
        <v>1</v>
      </c>
      <c r="DW535">
        <v>2</v>
      </c>
      <c r="DX535" t="s">
        <v>357</v>
      </c>
      <c r="DY535">
        <v>2.98225</v>
      </c>
      <c r="DZ535">
        <v>2.71573</v>
      </c>
      <c r="EA535">
        <v>0.061567</v>
      </c>
      <c r="EB535">
        <v>0.0561708</v>
      </c>
      <c r="EC535">
        <v>0.121471</v>
      </c>
      <c r="ED535">
        <v>0.115872</v>
      </c>
      <c r="EE535">
        <v>29825.4</v>
      </c>
      <c r="EF535">
        <v>30095.9</v>
      </c>
      <c r="EG535">
        <v>29542.5</v>
      </c>
      <c r="EH535">
        <v>29492.6</v>
      </c>
      <c r="EI535">
        <v>34375.4</v>
      </c>
      <c r="EJ535">
        <v>34638.1</v>
      </c>
      <c r="EK535">
        <v>41620.6</v>
      </c>
      <c r="EL535">
        <v>42019.8</v>
      </c>
      <c r="EM535">
        <v>1.96725</v>
      </c>
      <c r="EN535">
        <v>1.90112</v>
      </c>
      <c r="EO535">
        <v>0.24217</v>
      </c>
      <c r="EP535">
        <v>0</v>
      </c>
      <c r="EQ535">
        <v>31.0883</v>
      </c>
      <c r="ER535">
        <v>999.9</v>
      </c>
      <c r="ES535">
        <v>51.5</v>
      </c>
      <c r="ET535">
        <v>32.8</v>
      </c>
      <c r="EU535">
        <v>28.2987</v>
      </c>
      <c r="EV535">
        <v>62.9557</v>
      </c>
      <c r="EW535">
        <v>32.2516</v>
      </c>
      <c r="EX535">
        <v>1</v>
      </c>
      <c r="EY535">
        <v>-0.0255767</v>
      </c>
      <c r="EZ535">
        <v>-4.18849</v>
      </c>
      <c r="FA535">
        <v>20.292</v>
      </c>
      <c r="FB535">
        <v>5.21819</v>
      </c>
      <c r="FC535">
        <v>12.0159</v>
      </c>
      <c r="FD535">
        <v>4.9893</v>
      </c>
      <c r="FE535">
        <v>3.2885</v>
      </c>
      <c r="FF535">
        <v>9999</v>
      </c>
      <c r="FG535">
        <v>9999</v>
      </c>
      <c r="FH535">
        <v>9999</v>
      </c>
      <c r="FI535">
        <v>999.9</v>
      </c>
      <c r="FJ535">
        <v>1.86754</v>
      </c>
      <c r="FK535">
        <v>1.86661</v>
      </c>
      <c r="FL535">
        <v>1.86605</v>
      </c>
      <c r="FM535">
        <v>1.866</v>
      </c>
      <c r="FN535">
        <v>1.86783</v>
      </c>
      <c r="FO535">
        <v>1.87027</v>
      </c>
      <c r="FP535">
        <v>1.86891</v>
      </c>
      <c r="FQ535">
        <v>1.87037</v>
      </c>
      <c r="FR535">
        <v>0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-2.942</v>
      </c>
      <c r="GF535">
        <v>-0.09760000000000001</v>
      </c>
      <c r="GG535">
        <v>-2.056217051124162</v>
      </c>
      <c r="GH535">
        <v>-0.003737517340571005</v>
      </c>
      <c r="GI535">
        <v>5.982085394622747E-07</v>
      </c>
      <c r="GJ535">
        <v>-1.391655459703326E-10</v>
      </c>
      <c r="GK535">
        <v>-0.1764639834609928</v>
      </c>
      <c r="GL535">
        <v>-0.02035982196881906</v>
      </c>
      <c r="GM535">
        <v>0.001568582532168705</v>
      </c>
      <c r="GN535">
        <v>-2.657820970413759E-05</v>
      </c>
      <c r="GO535">
        <v>3</v>
      </c>
      <c r="GP535">
        <v>2314</v>
      </c>
      <c r="GQ535">
        <v>1</v>
      </c>
      <c r="GR535">
        <v>27</v>
      </c>
      <c r="GS535">
        <v>5642.5</v>
      </c>
      <c r="GT535">
        <v>5642.4</v>
      </c>
      <c r="GU535">
        <v>0.626221</v>
      </c>
      <c r="GV535">
        <v>2.24365</v>
      </c>
      <c r="GW535">
        <v>1.39648</v>
      </c>
      <c r="GX535">
        <v>2.34741</v>
      </c>
      <c r="GY535">
        <v>1.49536</v>
      </c>
      <c r="GZ535">
        <v>2.54639</v>
      </c>
      <c r="HA535">
        <v>38.0377</v>
      </c>
      <c r="HB535">
        <v>24.0525</v>
      </c>
      <c r="HC535">
        <v>18</v>
      </c>
      <c r="HD535">
        <v>530.293</v>
      </c>
      <c r="HE535">
        <v>443.053</v>
      </c>
      <c r="HF535">
        <v>39.0711</v>
      </c>
      <c r="HG535">
        <v>27.2</v>
      </c>
      <c r="HH535">
        <v>30.0004</v>
      </c>
      <c r="HI535">
        <v>27.0342</v>
      </c>
      <c r="HJ535">
        <v>26.9523</v>
      </c>
      <c r="HK535">
        <v>12.4096</v>
      </c>
      <c r="HL535">
        <v>0</v>
      </c>
      <c r="HM535">
        <v>100</v>
      </c>
      <c r="HN535">
        <v>39.0632</v>
      </c>
      <c r="HO535">
        <v>198.369</v>
      </c>
      <c r="HP535">
        <v>28.6665</v>
      </c>
      <c r="HQ535">
        <v>101.037</v>
      </c>
      <c r="HR535">
        <v>100.925</v>
      </c>
    </row>
    <row r="536" spans="1:226">
      <c r="A536">
        <v>520</v>
      </c>
      <c r="B536">
        <v>1678820328.5</v>
      </c>
      <c r="C536">
        <v>10009.40000009537</v>
      </c>
      <c r="D536" t="s">
        <v>1402</v>
      </c>
      <c r="E536" t="s">
        <v>1403</v>
      </c>
      <c r="F536">
        <v>5</v>
      </c>
      <c r="G536" t="s">
        <v>1181</v>
      </c>
      <c r="H536" t="s">
        <v>354</v>
      </c>
      <c r="I536">
        <v>1678820320.714286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223.1558294770248</v>
      </c>
      <c r="AK536">
        <v>235.5384545454544</v>
      </c>
      <c r="AL536">
        <v>-3.284112100953401</v>
      </c>
      <c r="AM536">
        <v>64.4803993804981</v>
      </c>
      <c r="AN536">
        <f>(AP536 - AO536 + BO536*1E3/(8.314*(BQ536+273.15)) * AR536/BN536 * AQ536) * BN536/(100*BB536) * 1000/(1000 - AP536)</f>
        <v>0</v>
      </c>
      <c r="AO536">
        <v>27.38116725664958</v>
      </c>
      <c r="AP536">
        <v>28.4766703030303</v>
      </c>
      <c r="AQ536">
        <v>2.745809998766124E-05</v>
      </c>
      <c r="AR536">
        <v>112.5684512557322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3.21</v>
      </c>
      <c r="BC536">
        <v>0.5</v>
      </c>
      <c r="BD536" t="s">
        <v>355</v>
      </c>
      <c r="BE536">
        <v>2</v>
      </c>
      <c r="BF536" t="b">
        <v>1</v>
      </c>
      <c r="BG536">
        <v>1678820320.714286</v>
      </c>
      <c r="BH536">
        <v>252.2598928571429</v>
      </c>
      <c r="BI536">
        <v>232.6088214285714</v>
      </c>
      <c r="BJ536">
        <v>28.46769285714285</v>
      </c>
      <c r="BK536">
        <v>27.38116071428572</v>
      </c>
      <c r="BL536">
        <v>255.2332142857143</v>
      </c>
      <c r="BM536">
        <v>28.56531071428572</v>
      </c>
      <c r="BN536">
        <v>500.087857142857</v>
      </c>
      <c r="BO536">
        <v>90.91142857142857</v>
      </c>
      <c r="BP536">
        <v>0.1000026785714285</v>
      </c>
      <c r="BQ536">
        <v>34.986425</v>
      </c>
      <c r="BR536">
        <v>34.97601071428571</v>
      </c>
      <c r="BS536">
        <v>999.9000000000002</v>
      </c>
      <c r="BT536">
        <v>0</v>
      </c>
      <c r="BU536">
        <v>0</v>
      </c>
      <c r="BV536">
        <v>10001.13857142857</v>
      </c>
      <c r="BW536">
        <v>0</v>
      </c>
      <c r="BX536">
        <v>6.999395357142857</v>
      </c>
      <c r="BY536">
        <v>19.65095357142857</v>
      </c>
      <c r="BZ536">
        <v>259.6514642857143</v>
      </c>
      <c r="CA536">
        <v>239.1571785714286</v>
      </c>
      <c r="CB536">
        <v>1.086533214285714</v>
      </c>
      <c r="CC536">
        <v>232.6088214285714</v>
      </c>
      <c r="CD536">
        <v>27.38116071428572</v>
      </c>
      <c r="CE536">
        <v>2.5880375</v>
      </c>
      <c r="CF536">
        <v>2.489260357142857</v>
      </c>
      <c r="CG536">
        <v>21.59101785714286</v>
      </c>
      <c r="CH536">
        <v>20.95645357142858</v>
      </c>
      <c r="CI536">
        <v>2000.018214285714</v>
      </c>
      <c r="CJ536">
        <v>0.9800019999999999</v>
      </c>
      <c r="CK536">
        <v>0.01999799285714286</v>
      </c>
      <c r="CL536">
        <v>0</v>
      </c>
      <c r="CM536">
        <v>2.330167857142857</v>
      </c>
      <c r="CN536">
        <v>0</v>
      </c>
      <c r="CO536">
        <v>6049.113928571426</v>
      </c>
      <c r="CP536">
        <v>16749.63214285714</v>
      </c>
      <c r="CQ536">
        <v>40.22525</v>
      </c>
      <c r="CR536">
        <v>40.43057142857143</v>
      </c>
      <c r="CS536">
        <v>40.12928571428571</v>
      </c>
      <c r="CT536">
        <v>39.76971428571427</v>
      </c>
      <c r="CU536">
        <v>39.92378571428571</v>
      </c>
      <c r="CV536">
        <v>1960.019642857142</v>
      </c>
      <c r="CW536">
        <v>39.99857142857143</v>
      </c>
      <c r="CX536">
        <v>0</v>
      </c>
      <c r="CY536">
        <v>1678820333.7</v>
      </c>
      <c r="CZ536">
        <v>0</v>
      </c>
      <c r="DA536">
        <v>0</v>
      </c>
      <c r="DB536" t="s">
        <v>356</v>
      </c>
      <c r="DC536">
        <v>1678481775.6</v>
      </c>
      <c r="DD536">
        <v>1678481780.6</v>
      </c>
      <c r="DE536">
        <v>0</v>
      </c>
      <c r="DF536">
        <v>1.339</v>
      </c>
      <c r="DG536">
        <v>0.082</v>
      </c>
      <c r="DH536">
        <v>-1.99</v>
      </c>
      <c r="DI536">
        <v>-0.032</v>
      </c>
      <c r="DJ536">
        <v>420</v>
      </c>
      <c r="DK536">
        <v>29</v>
      </c>
      <c r="DL536">
        <v>0.33</v>
      </c>
      <c r="DM536">
        <v>0.22</v>
      </c>
      <c r="DN536">
        <v>19.65715</v>
      </c>
      <c r="DO536">
        <v>-0.398616135084484</v>
      </c>
      <c r="DP536">
        <v>0.1394875585849866</v>
      </c>
      <c r="DQ536">
        <v>0</v>
      </c>
      <c r="DR536">
        <v>1.08187075</v>
      </c>
      <c r="DS536">
        <v>0.07953196998123664</v>
      </c>
      <c r="DT536">
        <v>0.007766943538966895</v>
      </c>
      <c r="DU536">
        <v>1</v>
      </c>
      <c r="DV536">
        <v>1</v>
      </c>
      <c r="DW536">
        <v>2</v>
      </c>
      <c r="DX536" t="s">
        <v>357</v>
      </c>
      <c r="DY536">
        <v>2.98255</v>
      </c>
      <c r="DZ536">
        <v>2.71577</v>
      </c>
      <c r="EA536">
        <v>0.0580863</v>
      </c>
      <c r="EB536">
        <v>0.0524751</v>
      </c>
      <c r="EC536">
        <v>0.121484</v>
      </c>
      <c r="ED536">
        <v>0.115867</v>
      </c>
      <c r="EE536">
        <v>29935.4</v>
      </c>
      <c r="EF536">
        <v>30213.7</v>
      </c>
      <c r="EG536">
        <v>29542</v>
      </c>
      <c r="EH536">
        <v>29492.6</v>
      </c>
      <c r="EI536">
        <v>34373.8</v>
      </c>
      <c r="EJ536">
        <v>34638.2</v>
      </c>
      <c r="EK536">
        <v>41619.4</v>
      </c>
      <c r="EL536">
        <v>42019.9</v>
      </c>
      <c r="EM536">
        <v>1.9672</v>
      </c>
      <c r="EN536">
        <v>1.901</v>
      </c>
      <c r="EO536">
        <v>0.241783</v>
      </c>
      <c r="EP536">
        <v>0</v>
      </c>
      <c r="EQ536">
        <v>31.1236</v>
      </c>
      <c r="ER536">
        <v>999.9</v>
      </c>
      <c r="ES536">
        <v>51.5</v>
      </c>
      <c r="ET536">
        <v>32.8</v>
      </c>
      <c r="EU536">
        <v>28.2977</v>
      </c>
      <c r="EV536">
        <v>63.0257</v>
      </c>
      <c r="EW536">
        <v>31.9071</v>
      </c>
      <c r="EX536">
        <v>1</v>
      </c>
      <c r="EY536">
        <v>-0.0253557</v>
      </c>
      <c r="EZ536">
        <v>-2.80236</v>
      </c>
      <c r="FA536">
        <v>20.2789</v>
      </c>
      <c r="FB536">
        <v>5.21954</v>
      </c>
      <c r="FC536">
        <v>12.0159</v>
      </c>
      <c r="FD536">
        <v>4.9898</v>
      </c>
      <c r="FE536">
        <v>3.28865</v>
      </c>
      <c r="FF536">
        <v>9999</v>
      </c>
      <c r="FG536">
        <v>9999</v>
      </c>
      <c r="FH536">
        <v>9999</v>
      </c>
      <c r="FI536">
        <v>999.9</v>
      </c>
      <c r="FJ536">
        <v>1.86752</v>
      </c>
      <c r="FK536">
        <v>1.86661</v>
      </c>
      <c r="FL536">
        <v>1.86602</v>
      </c>
      <c r="FM536">
        <v>1.866</v>
      </c>
      <c r="FN536">
        <v>1.86783</v>
      </c>
      <c r="FO536">
        <v>1.87027</v>
      </c>
      <c r="FP536">
        <v>1.86891</v>
      </c>
      <c r="FQ536">
        <v>1.87041</v>
      </c>
      <c r="FR536">
        <v>0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-2.886</v>
      </c>
      <c r="GF536">
        <v>-0.09760000000000001</v>
      </c>
      <c r="GG536">
        <v>-2.056217051124162</v>
      </c>
      <c r="GH536">
        <v>-0.003737517340571005</v>
      </c>
      <c r="GI536">
        <v>5.982085394622747E-07</v>
      </c>
      <c r="GJ536">
        <v>-1.391655459703326E-10</v>
      </c>
      <c r="GK536">
        <v>-0.1764639834609928</v>
      </c>
      <c r="GL536">
        <v>-0.02035982196881906</v>
      </c>
      <c r="GM536">
        <v>0.001568582532168705</v>
      </c>
      <c r="GN536">
        <v>-2.657820970413759E-05</v>
      </c>
      <c r="GO536">
        <v>3</v>
      </c>
      <c r="GP536">
        <v>2314</v>
      </c>
      <c r="GQ536">
        <v>1</v>
      </c>
      <c r="GR536">
        <v>27</v>
      </c>
      <c r="GS536">
        <v>5642.5</v>
      </c>
      <c r="GT536">
        <v>5642.5</v>
      </c>
      <c r="GU536">
        <v>0.587158</v>
      </c>
      <c r="GV536">
        <v>2.25464</v>
      </c>
      <c r="GW536">
        <v>1.39648</v>
      </c>
      <c r="GX536">
        <v>2.34863</v>
      </c>
      <c r="GY536">
        <v>1.49536</v>
      </c>
      <c r="GZ536">
        <v>2.48779</v>
      </c>
      <c r="HA536">
        <v>38.062</v>
      </c>
      <c r="HB536">
        <v>23.9999</v>
      </c>
      <c r="HC536">
        <v>18</v>
      </c>
      <c r="HD536">
        <v>530.285</v>
      </c>
      <c r="HE536">
        <v>442.99</v>
      </c>
      <c r="HF536">
        <v>39.0851</v>
      </c>
      <c r="HG536">
        <v>27.2063</v>
      </c>
      <c r="HH536">
        <v>30.0002</v>
      </c>
      <c r="HI536">
        <v>27.037</v>
      </c>
      <c r="HJ536">
        <v>26.954</v>
      </c>
      <c r="HK536">
        <v>11.7009</v>
      </c>
      <c r="HL536">
        <v>0</v>
      </c>
      <c r="HM536">
        <v>100</v>
      </c>
      <c r="HN536">
        <v>36.5405</v>
      </c>
      <c r="HO536">
        <v>185.011</v>
      </c>
      <c r="HP536">
        <v>28.6665</v>
      </c>
      <c r="HQ536">
        <v>101.034</v>
      </c>
      <c r="HR536">
        <v>100.925</v>
      </c>
    </row>
    <row r="537" spans="1:226">
      <c r="A537">
        <v>521</v>
      </c>
      <c r="B537">
        <v>1678820333.5</v>
      </c>
      <c r="C537">
        <v>10014.40000009537</v>
      </c>
      <c r="D537" t="s">
        <v>1404</v>
      </c>
      <c r="E537" t="s">
        <v>1405</v>
      </c>
      <c r="F537">
        <v>5</v>
      </c>
      <c r="G537" t="s">
        <v>1181</v>
      </c>
      <c r="H537" t="s">
        <v>354</v>
      </c>
      <c r="I537">
        <v>1678820326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205.9552226316091</v>
      </c>
      <c r="AK537">
        <v>218.7471818181818</v>
      </c>
      <c r="AL537">
        <v>-3.346647510894923</v>
      </c>
      <c r="AM537">
        <v>64.4803993804981</v>
      </c>
      <c r="AN537">
        <f>(AP537 - AO537 + BO537*1E3/(8.314*(BQ537+273.15)) * AR537/BN537 * AQ537) * BN537/(100*BB537) * 1000/(1000 - AP537)</f>
        <v>0</v>
      </c>
      <c r="AO537">
        <v>27.37989159545427</v>
      </c>
      <c r="AP537">
        <v>28.47143878787878</v>
      </c>
      <c r="AQ537">
        <v>-6.539651278527497E-05</v>
      </c>
      <c r="AR537">
        <v>112.5684512557322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3.21</v>
      </c>
      <c r="BC537">
        <v>0.5</v>
      </c>
      <c r="BD537" t="s">
        <v>355</v>
      </c>
      <c r="BE537">
        <v>2</v>
      </c>
      <c r="BF537" t="b">
        <v>1</v>
      </c>
      <c r="BG537">
        <v>1678820326</v>
      </c>
      <c r="BH537">
        <v>235.1644814814815</v>
      </c>
      <c r="BI537">
        <v>215.3134074074074</v>
      </c>
      <c r="BJ537">
        <v>28.47280740740741</v>
      </c>
      <c r="BK537">
        <v>27.38075555555556</v>
      </c>
      <c r="BL537">
        <v>238.0783333333333</v>
      </c>
      <c r="BM537">
        <v>28.5704037037037</v>
      </c>
      <c r="BN537">
        <v>500.0831481481481</v>
      </c>
      <c r="BO537">
        <v>90.91249629629628</v>
      </c>
      <c r="BP537">
        <v>0.1000304333333333</v>
      </c>
      <c r="BQ537">
        <v>35.0221074074074</v>
      </c>
      <c r="BR537">
        <v>35.01810370370371</v>
      </c>
      <c r="BS537">
        <v>999.9000000000001</v>
      </c>
      <c r="BT537">
        <v>0</v>
      </c>
      <c r="BU537">
        <v>0</v>
      </c>
      <c r="BV537">
        <v>9999.767777777777</v>
      </c>
      <c r="BW537">
        <v>0</v>
      </c>
      <c r="BX537">
        <v>7.008819629629628</v>
      </c>
      <c r="BY537">
        <v>19.85094074074074</v>
      </c>
      <c r="BZ537">
        <v>242.0564074074074</v>
      </c>
      <c r="CA537">
        <v>221.3748888888889</v>
      </c>
      <c r="CB537">
        <v>1.092057777777778</v>
      </c>
      <c r="CC537">
        <v>215.3134074074074</v>
      </c>
      <c r="CD537">
        <v>27.38075555555556</v>
      </c>
      <c r="CE537">
        <v>2.588533703703703</v>
      </c>
      <c r="CF537">
        <v>2.489252592592593</v>
      </c>
      <c r="CG537">
        <v>21.59414444444444</v>
      </c>
      <c r="CH537">
        <v>20.9563962962963</v>
      </c>
      <c r="CI537">
        <v>2000.017037037037</v>
      </c>
      <c r="CJ537">
        <v>0.9800014444444444</v>
      </c>
      <c r="CK537">
        <v>0.01999853333333333</v>
      </c>
      <c r="CL537">
        <v>0</v>
      </c>
      <c r="CM537">
        <v>2.337662962962963</v>
      </c>
      <c r="CN537">
        <v>0</v>
      </c>
      <c r="CO537">
        <v>6052.238148148147</v>
      </c>
      <c r="CP537">
        <v>16749.62222222222</v>
      </c>
      <c r="CQ537">
        <v>40.18496296296296</v>
      </c>
      <c r="CR537">
        <v>40.38633333333333</v>
      </c>
      <c r="CS537">
        <v>40.09466666666666</v>
      </c>
      <c r="CT537">
        <v>39.70803703703704</v>
      </c>
      <c r="CU537">
        <v>39.89796296296296</v>
      </c>
      <c r="CV537">
        <v>1960.017037037037</v>
      </c>
      <c r="CW537">
        <v>40</v>
      </c>
      <c r="CX537">
        <v>0</v>
      </c>
      <c r="CY537">
        <v>1678820338.5</v>
      </c>
      <c r="CZ537">
        <v>0</v>
      </c>
      <c r="DA537">
        <v>0</v>
      </c>
      <c r="DB537" t="s">
        <v>356</v>
      </c>
      <c r="DC537">
        <v>1678481775.6</v>
      </c>
      <c r="DD537">
        <v>1678481780.6</v>
      </c>
      <c r="DE537">
        <v>0</v>
      </c>
      <c r="DF537">
        <v>1.339</v>
      </c>
      <c r="DG537">
        <v>0.082</v>
      </c>
      <c r="DH537">
        <v>-1.99</v>
      </c>
      <c r="DI537">
        <v>-0.032</v>
      </c>
      <c r="DJ537">
        <v>420</v>
      </c>
      <c r="DK537">
        <v>29</v>
      </c>
      <c r="DL537">
        <v>0.33</v>
      </c>
      <c r="DM537">
        <v>0.22</v>
      </c>
      <c r="DN537">
        <v>19.76006341463415</v>
      </c>
      <c r="DO537">
        <v>1.681540766550531</v>
      </c>
      <c r="DP537">
        <v>0.2529653429999295</v>
      </c>
      <c r="DQ537">
        <v>0</v>
      </c>
      <c r="DR537">
        <v>1.088526829268293</v>
      </c>
      <c r="DS537">
        <v>0.0667940069686401</v>
      </c>
      <c r="DT537">
        <v>0.006783973739819289</v>
      </c>
      <c r="DU537">
        <v>1</v>
      </c>
      <c r="DV537">
        <v>1</v>
      </c>
      <c r="DW537">
        <v>2</v>
      </c>
      <c r="DX537" t="s">
        <v>357</v>
      </c>
      <c r="DY537">
        <v>2.98211</v>
      </c>
      <c r="DZ537">
        <v>2.71561</v>
      </c>
      <c r="EA537">
        <v>0.0544603</v>
      </c>
      <c r="EB537">
        <v>0.0487192</v>
      </c>
      <c r="EC537">
        <v>0.121463</v>
      </c>
      <c r="ED537">
        <v>0.115874</v>
      </c>
      <c r="EE537">
        <v>30050.5</v>
      </c>
      <c r="EF537">
        <v>30332.9</v>
      </c>
      <c r="EG537">
        <v>29541.9</v>
      </c>
      <c r="EH537">
        <v>29492</v>
      </c>
      <c r="EI537">
        <v>34374.5</v>
      </c>
      <c r="EJ537">
        <v>34637.6</v>
      </c>
      <c r="EK537">
        <v>41619.2</v>
      </c>
      <c r="EL537">
        <v>42019.4</v>
      </c>
      <c r="EM537">
        <v>1.96633</v>
      </c>
      <c r="EN537">
        <v>1.90097</v>
      </c>
      <c r="EO537">
        <v>0.240516</v>
      </c>
      <c r="EP537">
        <v>0</v>
      </c>
      <c r="EQ537">
        <v>31.1591</v>
      </c>
      <c r="ER537">
        <v>999.9</v>
      </c>
      <c r="ES537">
        <v>51.5</v>
      </c>
      <c r="ET537">
        <v>32.8</v>
      </c>
      <c r="EU537">
        <v>28.3008</v>
      </c>
      <c r="EV537">
        <v>62.8857</v>
      </c>
      <c r="EW537">
        <v>32.2796</v>
      </c>
      <c r="EX537">
        <v>1</v>
      </c>
      <c r="EY537">
        <v>-0.00718496</v>
      </c>
      <c r="EZ537">
        <v>4.64672</v>
      </c>
      <c r="FA537">
        <v>20.2465</v>
      </c>
      <c r="FB537">
        <v>5.21924</v>
      </c>
      <c r="FC537">
        <v>12.0159</v>
      </c>
      <c r="FD537">
        <v>4.9897</v>
      </c>
      <c r="FE537">
        <v>3.28858</v>
      </c>
      <c r="FF537">
        <v>9999</v>
      </c>
      <c r="FG537">
        <v>9999</v>
      </c>
      <c r="FH537">
        <v>9999</v>
      </c>
      <c r="FI537">
        <v>999.9</v>
      </c>
      <c r="FJ537">
        <v>1.86754</v>
      </c>
      <c r="FK537">
        <v>1.86661</v>
      </c>
      <c r="FL537">
        <v>1.86601</v>
      </c>
      <c r="FM537">
        <v>1.866</v>
      </c>
      <c r="FN537">
        <v>1.86783</v>
      </c>
      <c r="FO537">
        <v>1.87027</v>
      </c>
      <c r="FP537">
        <v>1.86893</v>
      </c>
      <c r="FQ537">
        <v>1.87041</v>
      </c>
      <c r="FR537">
        <v>0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-2.829</v>
      </c>
      <c r="GF537">
        <v>-0.09760000000000001</v>
      </c>
      <c r="GG537">
        <v>-2.056217051124162</v>
      </c>
      <c r="GH537">
        <v>-0.003737517340571005</v>
      </c>
      <c r="GI537">
        <v>5.982085394622747E-07</v>
      </c>
      <c r="GJ537">
        <v>-1.391655459703326E-10</v>
      </c>
      <c r="GK537">
        <v>-0.1764639834609928</v>
      </c>
      <c r="GL537">
        <v>-0.02035982196881906</v>
      </c>
      <c r="GM537">
        <v>0.001568582532168705</v>
      </c>
      <c r="GN537">
        <v>-2.657820970413759E-05</v>
      </c>
      <c r="GO537">
        <v>3</v>
      </c>
      <c r="GP537">
        <v>2314</v>
      </c>
      <c r="GQ537">
        <v>1</v>
      </c>
      <c r="GR537">
        <v>27</v>
      </c>
      <c r="GS537">
        <v>5642.6</v>
      </c>
      <c r="GT537">
        <v>5642.5</v>
      </c>
      <c r="GU537">
        <v>0.551758</v>
      </c>
      <c r="GV537">
        <v>2.26929</v>
      </c>
      <c r="GW537">
        <v>1.39771</v>
      </c>
      <c r="GX537">
        <v>2.34863</v>
      </c>
      <c r="GY537">
        <v>1.49536</v>
      </c>
      <c r="GZ537">
        <v>2.43164</v>
      </c>
      <c r="HA537">
        <v>38.062</v>
      </c>
      <c r="HB537">
        <v>24.0525</v>
      </c>
      <c r="HC537">
        <v>18</v>
      </c>
      <c r="HD537">
        <v>529.728</v>
      </c>
      <c r="HE537">
        <v>442.986</v>
      </c>
      <c r="HF537">
        <v>37.4749</v>
      </c>
      <c r="HG537">
        <v>27.2125</v>
      </c>
      <c r="HH537">
        <v>30.0115</v>
      </c>
      <c r="HI537">
        <v>27.0399</v>
      </c>
      <c r="HJ537">
        <v>26.9554</v>
      </c>
      <c r="HK537">
        <v>10.9277</v>
      </c>
      <c r="HL537">
        <v>0</v>
      </c>
      <c r="HM537">
        <v>100</v>
      </c>
      <c r="HN537">
        <v>36.4944</v>
      </c>
      <c r="HO537">
        <v>164.976</v>
      </c>
      <c r="HP537">
        <v>28.6665</v>
      </c>
      <c r="HQ537">
        <v>101.034</v>
      </c>
      <c r="HR537">
        <v>100.924</v>
      </c>
    </row>
    <row r="538" spans="1:226">
      <c r="A538">
        <v>522</v>
      </c>
      <c r="B538">
        <v>1678820338.5</v>
      </c>
      <c r="C538">
        <v>10019.40000009537</v>
      </c>
      <c r="D538" t="s">
        <v>1406</v>
      </c>
      <c r="E538" t="s">
        <v>1407</v>
      </c>
      <c r="F538">
        <v>5</v>
      </c>
      <c r="G538" t="s">
        <v>1181</v>
      </c>
      <c r="H538" t="s">
        <v>354</v>
      </c>
      <c r="I538">
        <v>1678820330.714286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188.9437343942042</v>
      </c>
      <c r="AK538">
        <v>201.9467636363636</v>
      </c>
      <c r="AL538">
        <v>-3.370937084966498</v>
      </c>
      <c r="AM538">
        <v>64.4803993804981</v>
      </c>
      <c r="AN538">
        <f>(AP538 - AO538 + BO538*1E3/(8.314*(BQ538+273.15)) * AR538/BN538 * AQ538) * BN538/(100*BB538) * 1000/(1000 - AP538)</f>
        <v>0</v>
      </c>
      <c r="AO538">
        <v>27.38095282424324</v>
      </c>
      <c r="AP538">
        <v>28.43508181818182</v>
      </c>
      <c r="AQ538">
        <v>-0.006498845838812521</v>
      </c>
      <c r="AR538">
        <v>112.5684512557322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3.21</v>
      </c>
      <c r="BC538">
        <v>0.5</v>
      </c>
      <c r="BD538" t="s">
        <v>355</v>
      </c>
      <c r="BE538">
        <v>2</v>
      </c>
      <c r="BF538" t="b">
        <v>1</v>
      </c>
      <c r="BG538">
        <v>1678820330.714286</v>
      </c>
      <c r="BH538">
        <v>219.9161785714286</v>
      </c>
      <c r="BI538">
        <v>199.8246428571428</v>
      </c>
      <c r="BJ538">
        <v>28.466725</v>
      </c>
      <c r="BK538">
        <v>27.38063928571428</v>
      </c>
      <c r="BL538">
        <v>222.7768214285714</v>
      </c>
      <c r="BM538">
        <v>28.56434999999999</v>
      </c>
      <c r="BN538">
        <v>500.0804285714285</v>
      </c>
      <c r="BO538">
        <v>90.91317857142859</v>
      </c>
      <c r="BP538">
        <v>0.1000011357142857</v>
      </c>
      <c r="BQ538">
        <v>35.03161428571429</v>
      </c>
      <c r="BR538">
        <v>35.03740357142857</v>
      </c>
      <c r="BS538">
        <v>999.9000000000002</v>
      </c>
      <c r="BT538">
        <v>0</v>
      </c>
      <c r="BU538">
        <v>0</v>
      </c>
      <c r="BV538">
        <v>10005.73571428572</v>
      </c>
      <c r="BW538">
        <v>0</v>
      </c>
      <c r="BX538">
        <v>7.020721428571427</v>
      </c>
      <c r="BY538">
        <v>20.09149285714286</v>
      </c>
      <c r="BZ538">
        <v>226.3600714285714</v>
      </c>
      <c r="CA538">
        <v>205.4499642857143</v>
      </c>
      <c r="CB538">
        <v>1.086101785714286</v>
      </c>
      <c r="CC538">
        <v>199.8246428571428</v>
      </c>
      <c r="CD538">
        <v>27.38063928571428</v>
      </c>
      <c r="CE538">
        <v>2.588001071428571</v>
      </c>
      <c r="CF538">
        <v>2.48926</v>
      </c>
      <c r="CG538">
        <v>21.59077142857143</v>
      </c>
      <c r="CH538">
        <v>20.95645357142857</v>
      </c>
      <c r="CI538">
        <v>2000.010357142857</v>
      </c>
      <c r="CJ538">
        <v>0.9800008214285713</v>
      </c>
      <c r="CK538">
        <v>0.01999913928571428</v>
      </c>
      <c r="CL538">
        <v>0</v>
      </c>
      <c r="CM538">
        <v>2.291728571428571</v>
      </c>
      <c r="CN538">
        <v>0</v>
      </c>
      <c r="CO538">
        <v>6055.542142857143</v>
      </c>
      <c r="CP538">
        <v>16749.55357142857</v>
      </c>
      <c r="CQ538">
        <v>40.14935714285714</v>
      </c>
      <c r="CR538">
        <v>40.34796428571428</v>
      </c>
      <c r="CS538">
        <v>40.06664285714286</v>
      </c>
      <c r="CT538">
        <v>39.6537857142857</v>
      </c>
      <c r="CU538">
        <v>39.85917857142856</v>
      </c>
      <c r="CV538">
        <v>1960.01</v>
      </c>
      <c r="CW538">
        <v>40</v>
      </c>
      <c r="CX538">
        <v>0</v>
      </c>
      <c r="CY538">
        <v>1678820343.9</v>
      </c>
      <c r="CZ538">
        <v>0</v>
      </c>
      <c r="DA538">
        <v>0</v>
      </c>
      <c r="DB538" t="s">
        <v>356</v>
      </c>
      <c r="DC538">
        <v>1678481775.6</v>
      </c>
      <c r="DD538">
        <v>1678481780.6</v>
      </c>
      <c r="DE538">
        <v>0</v>
      </c>
      <c r="DF538">
        <v>1.339</v>
      </c>
      <c r="DG538">
        <v>0.082</v>
      </c>
      <c r="DH538">
        <v>-1.99</v>
      </c>
      <c r="DI538">
        <v>-0.032</v>
      </c>
      <c r="DJ538">
        <v>420</v>
      </c>
      <c r="DK538">
        <v>29</v>
      </c>
      <c r="DL538">
        <v>0.33</v>
      </c>
      <c r="DM538">
        <v>0.22</v>
      </c>
      <c r="DN538">
        <v>19.96233170731707</v>
      </c>
      <c r="DO538">
        <v>3.131826480836219</v>
      </c>
      <c r="DP538">
        <v>0.3544290795198388</v>
      </c>
      <c r="DQ538">
        <v>0</v>
      </c>
      <c r="DR538">
        <v>1.086976829268293</v>
      </c>
      <c r="DS538">
        <v>-0.03299644599303103</v>
      </c>
      <c r="DT538">
        <v>0.01042831381244593</v>
      </c>
      <c r="DU538">
        <v>1</v>
      </c>
      <c r="DV538">
        <v>1</v>
      </c>
      <c r="DW538">
        <v>2</v>
      </c>
      <c r="DX538" t="s">
        <v>357</v>
      </c>
      <c r="DY538">
        <v>2.98236</v>
      </c>
      <c r="DZ538">
        <v>2.71574</v>
      </c>
      <c r="EA538">
        <v>0.0507296</v>
      </c>
      <c r="EB538">
        <v>0.0448578</v>
      </c>
      <c r="EC538">
        <v>0.121357</v>
      </c>
      <c r="ED538">
        <v>0.115873</v>
      </c>
      <c r="EE538">
        <v>30167.4</v>
      </c>
      <c r="EF538">
        <v>30455.1</v>
      </c>
      <c r="EG538">
        <v>29540.3</v>
      </c>
      <c r="EH538">
        <v>29491.2</v>
      </c>
      <c r="EI538">
        <v>34376.9</v>
      </c>
      <c r="EJ538">
        <v>34636.5</v>
      </c>
      <c r="EK538">
        <v>41617.1</v>
      </c>
      <c r="EL538">
        <v>42018.1</v>
      </c>
      <c r="EM538">
        <v>1.96623</v>
      </c>
      <c r="EN538">
        <v>1.901</v>
      </c>
      <c r="EO538">
        <v>0.235908</v>
      </c>
      <c r="EP538">
        <v>0</v>
      </c>
      <c r="EQ538">
        <v>31.1921</v>
      </c>
      <c r="ER538">
        <v>999.9</v>
      </c>
      <c r="ES538">
        <v>51.6</v>
      </c>
      <c r="ET538">
        <v>32.8</v>
      </c>
      <c r="EU538">
        <v>28.354</v>
      </c>
      <c r="EV538">
        <v>62.9257</v>
      </c>
      <c r="EW538">
        <v>32.3117</v>
      </c>
      <c r="EX538">
        <v>1</v>
      </c>
      <c r="EY538">
        <v>-0.0206784</v>
      </c>
      <c r="EZ538">
        <v>0.6525300000000001</v>
      </c>
      <c r="FA538">
        <v>20.3317</v>
      </c>
      <c r="FB538">
        <v>5.21849</v>
      </c>
      <c r="FC538">
        <v>12.0155</v>
      </c>
      <c r="FD538">
        <v>4.98935</v>
      </c>
      <c r="FE538">
        <v>3.28865</v>
      </c>
      <c r="FF538">
        <v>9999</v>
      </c>
      <c r="FG538">
        <v>9999</v>
      </c>
      <c r="FH538">
        <v>9999</v>
      </c>
      <c r="FI538">
        <v>999.9</v>
      </c>
      <c r="FJ538">
        <v>1.86754</v>
      </c>
      <c r="FK538">
        <v>1.86661</v>
      </c>
      <c r="FL538">
        <v>1.86603</v>
      </c>
      <c r="FM538">
        <v>1.866</v>
      </c>
      <c r="FN538">
        <v>1.86783</v>
      </c>
      <c r="FO538">
        <v>1.87027</v>
      </c>
      <c r="FP538">
        <v>1.86896</v>
      </c>
      <c r="FQ538">
        <v>1.87041</v>
      </c>
      <c r="FR538">
        <v>0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-2.772</v>
      </c>
      <c r="GF538">
        <v>-0.0977</v>
      </c>
      <c r="GG538">
        <v>-2.056217051124162</v>
      </c>
      <c r="GH538">
        <v>-0.003737517340571005</v>
      </c>
      <c r="GI538">
        <v>5.982085394622747E-07</v>
      </c>
      <c r="GJ538">
        <v>-1.391655459703326E-10</v>
      </c>
      <c r="GK538">
        <v>-0.1764639834609928</v>
      </c>
      <c r="GL538">
        <v>-0.02035982196881906</v>
      </c>
      <c r="GM538">
        <v>0.001568582532168705</v>
      </c>
      <c r="GN538">
        <v>-2.657820970413759E-05</v>
      </c>
      <c r="GO538">
        <v>3</v>
      </c>
      <c r="GP538">
        <v>2314</v>
      </c>
      <c r="GQ538">
        <v>1</v>
      </c>
      <c r="GR538">
        <v>27</v>
      </c>
      <c r="GS538">
        <v>5642.7</v>
      </c>
      <c r="GT538">
        <v>5642.6</v>
      </c>
      <c r="GU538">
        <v>0.513916</v>
      </c>
      <c r="GV538">
        <v>2.27295</v>
      </c>
      <c r="GW538">
        <v>1.39648</v>
      </c>
      <c r="GX538">
        <v>2.34985</v>
      </c>
      <c r="GY538">
        <v>1.49536</v>
      </c>
      <c r="GZ538">
        <v>2.48291</v>
      </c>
      <c r="HA538">
        <v>38.062</v>
      </c>
      <c r="HB538">
        <v>24.07</v>
      </c>
      <c r="HC538">
        <v>18</v>
      </c>
      <c r="HD538">
        <v>529.686</v>
      </c>
      <c r="HE538">
        <v>443.019</v>
      </c>
      <c r="HF538">
        <v>36.2541</v>
      </c>
      <c r="HG538">
        <v>27.2184</v>
      </c>
      <c r="HH538">
        <v>29.9956</v>
      </c>
      <c r="HI538">
        <v>27.0427</v>
      </c>
      <c r="HJ538">
        <v>26.9577</v>
      </c>
      <c r="HK538">
        <v>10.2087</v>
      </c>
      <c r="HL538">
        <v>0</v>
      </c>
      <c r="HM538">
        <v>100</v>
      </c>
      <c r="HN538">
        <v>36.452</v>
      </c>
      <c r="HO538">
        <v>151.618</v>
      </c>
      <c r="HP538">
        <v>28.6665</v>
      </c>
      <c r="HQ538">
        <v>101.028</v>
      </c>
      <c r="HR538">
        <v>100.921</v>
      </c>
    </row>
    <row r="539" spans="1:226">
      <c r="A539">
        <v>523</v>
      </c>
      <c r="B539">
        <v>1678820343.5</v>
      </c>
      <c r="C539">
        <v>10024.40000009537</v>
      </c>
      <c r="D539" t="s">
        <v>1408</v>
      </c>
      <c r="E539" t="s">
        <v>1409</v>
      </c>
      <c r="F539">
        <v>5</v>
      </c>
      <c r="G539" t="s">
        <v>1181</v>
      </c>
      <c r="H539" t="s">
        <v>354</v>
      </c>
      <c r="I539">
        <v>1678820336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171.9334961264074</v>
      </c>
      <c r="AK539">
        <v>185.1006363636363</v>
      </c>
      <c r="AL539">
        <v>-3.370322180117621</v>
      </c>
      <c r="AM539">
        <v>64.4803993804981</v>
      </c>
      <c r="AN539">
        <f>(AP539 - AO539 + BO539*1E3/(8.314*(BQ539+273.15)) * AR539/BN539 * AQ539) * BN539/(100*BB539) * 1000/(1000 - AP539)</f>
        <v>0</v>
      </c>
      <c r="AO539">
        <v>27.38075334349317</v>
      </c>
      <c r="AP539">
        <v>28.42934606060605</v>
      </c>
      <c r="AQ539">
        <v>0.0002300672928125453</v>
      </c>
      <c r="AR539">
        <v>112.5684512557322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3.21</v>
      </c>
      <c r="BC539">
        <v>0.5</v>
      </c>
      <c r="BD539" t="s">
        <v>355</v>
      </c>
      <c r="BE539">
        <v>2</v>
      </c>
      <c r="BF539" t="b">
        <v>1</v>
      </c>
      <c r="BG539">
        <v>1678820336</v>
      </c>
      <c r="BH539">
        <v>202.718</v>
      </c>
      <c r="BI539">
        <v>182.2828888888889</v>
      </c>
      <c r="BJ539">
        <v>28.45132592592593</v>
      </c>
      <c r="BK539">
        <v>27.38058518518519</v>
      </c>
      <c r="BL539">
        <v>205.5181481481481</v>
      </c>
      <c r="BM539">
        <v>28.54901481481482</v>
      </c>
      <c r="BN539">
        <v>500.0676666666666</v>
      </c>
      <c r="BO539">
        <v>90.91392962962964</v>
      </c>
      <c r="BP539">
        <v>0.09996070740740738</v>
      </c>
      <c r="BQ539">
        <v>35.0075962962963</v>
      </c>
      <c r="BR539">
        <v>35.0198962962963</v>
      </c>
      <c r="BS539">
        <v>999.9000000000001</v>
      </c>
      <c r="BT539">
        <v>0</v>
      </c>
      <c r="BU539">
        <v>0</v>
      </c>
      <c r="BV539">
        <v>10006.29592592593</v>
      </c>
      <c r="BW539">
        <v>0</v>
      </c>
      <c r="BX539">
        <v>7.025939999999999</v>
      </c>
      <c r="BY539">
        <v>20.43505185185185</v>
      </c>
      <c r="BZ539">
        <v>208.6547407407407</v>
      </c>
      <c r="CA539">
        <v>187.4144074074074</v>
      </c>
      <c r="CB539">
        <v>1.070747777777778</v>
      </c>
      <c r="CC539">
        <v>182.2828888888889</v>
      </c>
      <c r="CD539">
        <v>27.38058518518519</v>
      </c>
      <c r="CE539">
        <v>2.586622222222222</v>
      </c>
      <c r="CF539">
        <v>2.489274814814815</v>
      </c>
      <c r="CG539">
        <v>21.58205555555555</v>
      </c>
      <c r="CH539">
        <v>20.95655555555556</v>
      </c>
      <c r="CI539">
        <v>2000.003703703704</v>
      </c>
      <c r="CJ539">
        <v>0.9800002222222223</v>
      </c>
      <c r="CK539">
        <v>0.01999971851851852</v>
      </c>
      <c r="CL539">
        <v>0</v>
      </c>
      <c r="CM539">
        <v>2.259522222222222</v>
      </c>
      <c r="CN539">
        <v>0</v>
      </c>
      <c r="CO539">
        <v>6059.736296296298</v>
      </c>
      <c r="CP539">
        <v>16749.48518518519</v>
      </c>
      <c r="CQ539">
        <v>40.10862962962963</v>
      </c>
      <c r="CR539">
        <v>40.30988888888889</v>
      </c>
      <c r="CS539">
        <v>40.03214814814815</v>
      </c>
      <c r="CT539">
        <v>39.60622222222222</v>
      </c>
      <c r="CU539">
        <v>39.83299999999999</v>
      </c>
      <c r="CV539">
        <v>1960.002592592592</v>
      </c>
      <c r="CW539">
        <v>40.00074074074074</v>
      </c>
      <c r="CX539">
        <v>0</v>
      </c>
      <c r="CY539">
        <v>1678820348.7</v>
      </c>
      <c r="CZ539">
        <v>0</v>
      </c>
      <c r="DA539">
        <v>0</v>
      </c>
      <c r="DB539" t="s">
        <v>356</v>
      </c>
      <c r="DC539">
        <v>1678481775.6</v>
      </c>
      <c r="DD539">
        <v>1678481780.6</v>
      </c>
      <c r="DE539">
        <v>0</v>
      </c>
      <c r="DF539">
        <v>1.339</v>
      </c>
      <c r="DG539">
        <v>0.082</v>
      </c>
      <c r="DH539">
        <v>-1.99</v>
      </c>
      <c r="DI539">
        <v>-0.032</v>
      </c>
      <c r="DJ539">
        <v>420</v>
      </c>
      <c r="DK539">
        <v>29</v>
      </c>
      <c r="DL539">
        <v>0.33</v>
      </c>
      <c r="DM539">
        <v>0.22</v>
      </c>
      <c r="DN539">
        <v>20.18513902439025</v>
      </c>
      <c r="DO539">
        <v>4.055972822299663</v>
      </c>
      <c r="DP539">
        <v>0.4127557311522739</v>
      </c>
      <c r="DQ539">
        <v>0</v>
      </c>
      <c r="DR539">
        <v>1.078190731707317</v>
      </c>
      <c r="DS539">
        <v>-0.1739188850174181</v>
      </c>
      <c r="DT539">
        <v>0.01982672948076987</v>
      </c>
      <c r="DU539">
        <v>0</v>
      </c>
      <c r="DV539">
        <v>0</v>
      </c>
      <c r="DW539">
        <v>2</v>
      </c>
      <c r="DX539" t="s">
        <v>365</v>
      </c>
      <c r="DY539">
        <v>2.98241</v>
      </c>
      <c r="DZ539">
        <v>2.71571</v>
      </c>
      <c r="EA539">
        <v>0.0469037</v>
      </c>
      <c r="EB539">
        <v>0.0409058</v>
      </c>
      <c r="EC539">
        <v>0.121347</v>
      </c>
      <c r="ED539">
        <v>0.11587</v>
      </c>
      <c r="EE539">
        <v>30289.7</v>
      </c>
      <c r="EF539">
        <v>30581.6</v>
      </c>
      <c r="EG539">
        <v>29541</v>
      </c>
      <c r="EH539">
        <v>29491.7</v>
      </c>
      <c r="EI539">
        <v>34378.5</v>
      </c>
      <c r="EJ539">
        <v>34637.2</v>
      </c>
      <c r="EK539">
        <v>41618.6</v>
      </c>
      <c r="EL539">
        <v>42018.9</v>
      </c>
      <c r="EM539">
        <v>1.96653</v>
      </c>
      <c r="EN539">
        <v>1.9009</v>
      </c>
      <c r="EO539">
        <v>0.228994</v>
      </c>
      <c r="EP539">
        <v>0</v>
      </c>
      <c r="EQ539">
        <v>31.2239</v>
      </c>
      <c r="ER539">
        <v>999.9</v>
      </c>
      <c r="ES539">
        <v>51.6</v>
      </c>
      <c r="ET539">
        <v>32.8</v>
      </c>
      <c r="EU539">
        <v>28.3519</v>
      </c>
      <c r="EV539">
        <v>62.9957</v>
      </c>
      <c r="EW539">
        <v>32.0593</v>
      </c>
      <c r="EX539">
        <v>1</v>
      </c>
      <c r="EY539">
        <v>-0.028003</v>
      </c>
      <c r="EZ539">
        <v>-1.49933</v>
      </c>
      <c r="FA539">
        <v>20.3333</v>
      </c>
      <c r="FB539">
        <v>5.21714</v>
      </c>
      <c r="FC539">
        <v>12.0149</v>
      </c>
      <c r="FD539">
        <v>4.98935</v>
      </c>
      <c r="FE539">
        <v>3.28858</v>
      </c>
      <c r="FF539">
        <v>9999</v>
      </c>
      <c r="FG539">
        <v>9999</v>
      </c>
      <c r="FH539">
        <v>9999</v>
      </c>
      <c r="FI539">
        <v>999.9</v>
      </c>
      <c r="FJ539">
        <v>1.86755</v>
      </c>
      <c r="FK539">
        <v>1.86662</v>
      </c>
      <c r="FL539">
        <v>1.86602</v>
      </c>
      <c r="FM539">
        <v>1.866</v>
      </c>
      <c r="FN539">
        <v>1.86783</v>
      </c>
      <c r="FO539">
        <v>1.87028</v>
      </c>
      <c r="FP539">
        <v>1.86892</v>
      </c>
      <c r="FQ539">
        <v>1.87042</v>
      </c>
      <c r="FR539">
        <v>0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-2.713</v>
      </c>
      <c r="GF539">
        <v>-0.0978</v>
      </c>
      <c r="GG539">
        <v>-2.056217051124162</v>
      </c>
      <c r="GH539">
        <v>-0.003737517340571005</v>
      </c>
      <c r="GI539">
        <v>5.982085394622747E-07</v>
      </c>
      <c r="GJ539">
        <v>-1.391655459703326E-10</v>
      </c>
      <c r="GK539">
        <v>-0.1764639834609928</v>
      </c>
      <c r="GL539">
        <v>-0.02035982196881906</v>
      </c>
      <c r="GM539">
        <v>0.001568582532168705</v>
      </c>
      <c r="GN539">
        <v>-2.657820970413759E-05</v>
      </c>
      <c r="GO539">
        <v>3</v>
      </c>
      <c r="GP539">
        <v>2314</v>
      </c>
      <c r="GQ539">
        <v>1</v>
      </c>
      <c r="GR539">
        <v>27</v>
      </c>
      <c r="GS539">
        <v>5642.8</v>
      </c>
      <c r="GT539">
        <v>5642.7</v>
      </c>
      <c r="GU539">
        <v>0.477295</v>
      </c>
      <c r="GV539">
        <v>2.26074</v>
      </c>
      <c r="GW539">
        <v>1.39648</v>
      </c>
      <c r="GX539">
        <v>2.34619</v>
      </c>
      <c r="GY539">
        <v>1.49536</v>
      </c>
      <c r="GZ539">
        <v>2.55859</v>
      </c>
      <c r="HA539">
        <v>38.0377</v>
      </c>
      <c r="HB539">
        <v>24.07</v>
      </c>
      <c r="HC539">
        <v>18</v>
      </c>
      <c r="HD539">
        <v>529.912</v>
      </c>
      <c r="HE539">
        <v>442.968</v>
      </c>
      <c r="HF539">
        <v>36.0414</v>
      </c>
      <c r="HG539">
        <v>27.2236</v>
      </c>
      <c r="HH539">
        <v>29.9946</v>
      </c>
      <c r="HI539">
        <v>27.0456</v>
      </c>
      <c r="HJ539">
        <v>26.9591</v>
      </c>
      <c r="HK539">
        <v>9.42595</v>
      </c>
      <c r="HL539">
        <v>0</v>
      </c>
      <c r="HM539">
        <v>100</v>
      </c>
      <c r="HN539">
        <v>36.2925</v>
      </c>
      <c r="HO539">
        <v>131.579</v>
      </c>
      <c r="HP539">
        <v>28.6665</v>
      </c>
      <c r="HQ539">
        <v>101.032</v>
      </c>
      <c r="HR539">
        <v>100.922</v>
      </c>
    </row>
    <row r="540" spans="1:226">
      <c r="A540">
        <v>524</v>
      </c>
      <c r="B540">
        <v>1678820348.5</v>
      </c>
      <c r="C540">
        <v>10029.40000009537</v>
      </c>
      <c r="D540" t="s">
        <v>1410</v>
      </c>
      <c r="E540" t="s">
        <v>1411</v>
      </c>
      <c r="F540">
        <v>5</v>
      </c>
      <c r="G540" t="s">
        <v>1181</v>
      </c>
      <c r="H540" t="s">
        <v>354</v>
      </c>
      <c r="I540">
        <v>1678820340.714286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154.8233985242169</v>
      </c>
      <c r="AK540">
        <v>168.1911212121212</v>
      </c>
      <c r="AL540">
        <v>-3.375137115155286</v>
      </c>
      <c r="AM540">
        <v>64.4803993804981</v>
      </c>
      <c r="AN540">
        <f>(AP540 - AO540 + BO540*1E3/(8.314*(BQ540+273.15)) * AR540/BN540 * AQ540) * BN540/(100*BB540) * 1000/(1000 - AP540)</f>
        <v>0</v>
      </c>
      <c r="AO540">
        <v>27.38177079951932</v>
      </c>
      <c r="AP540">
        <v>28.42807757575757</v>
      </c>
      <c r="AQ540">
        <v>-5.904236480579845E-06</v>
      </c>
      <c r="AR540">
        <v>112.5684512557322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3.21</v>
      </c>
      <c r="BC540">
        <v>0.5</v>
      </c>
      <c r="BD540" t="s">
        <v>355</v>
      </c>
      <c r="BE540">
        <v>2</v>
      </c>
      <c r="BF540" t="b">
        <v>1</v>
      </c>
      <c r="BG540">
        <v>1678820340.714286</v>
      </c>
      <c r="BH540">
        <v>187.3041428571428</v>
      </c>
      <c r="BI540">
        <v>166.6518928571429</v>
      </c>
      <c r="BJ540">
        <v>28.43686785714286</v>
      </c>
      <c r="BK540">
        <v>27.38129642857143</v>
      </c>
      <c r="BL540">
        <v>190.0498928571428</v>
      </c>
      <c r="BM540">
        <v>28.53461428571428</v>
      </c>
      <c r="BN540">
        <v>500.0727857142857</v>
      </c>
      <c r="BO540">
        <v>90.91422857142857</v>
      </c>
      <c r="BP540">
        <v>0.09997644642857141</v>
      </c>
      <c r="BQ540">
        <v>34.95925</v>
      </c>
      <c r="BR540">
        <v>34.97371785714286</v>
      </c>
      <c r="BS540">
        <v>999.9000000000002</v>
      </c>
      <c r="BT540">
        <v>0</v>
      </c>
      <c r="BU540">
        <v>0</v>
      </c>
      <c r="BV540">
        <v>10007.20392857143</v>
      </c>
      <c r="BW540">
        <v>0</v>
      </c>
      <c r="BX540">
        <v>7.025939999999999</v>
      </c>
      <c r="BY540">
        <v>20.65218928571428</v>
      </c>
      <c r="BZ540">
        <v>192.7866071428571</v>
      </c>
      <c r="CA540">
        <v>171.3435</v>
      </c>
      <c r="CB540">
        <v>1.055575</v>
      </c>
      <c r="CC540">
        <v>166.6518928571429</v>
      </c>
      <c r="CD540">
        <v>27.38129642857143</v>
      </c>
      <c r="CE540">
        <v>2.585316071428572</v>
      </c>
      <c r="CF540">
        <v>2.489348214285715</v>
      </c>
      <c r="CG540">
        <v>21.57381071428571</v>
      </c>
      <c r="CH540">
        <v>20.95703928571428</v>
      </c>
      <c r="CI540">
        <v>2000.023571428572</v>
      </c>
      <c r="CJ540">
        <v>0.979999964285714</v>
      </c>
      <c r="CK540">
        <v>0.01999996785714285</v>
      </c>
      <c r="CL540">
        <v>0</v>
      </c>
      <c r="CM540">
        <v>2.237160714285714</v>
      </c>
      <c r="CN540">
        <v>0</v>
      </c>
      <c r="CO540">
        <v>6064.05</v>
      </c>
      <c r="CP540">
        <v>16749.64642857143</v>
      </c>
      <c r="CQ540">
        <v>40.08674999999999</v>
      </c>
      <c r="CR540">
        <v>40.27878571428572</v>
      </c>
      <c r="CS540">
        <v>40.01328571428571</v>
      </c>
      <c r="CT540">
        <v>39.56671428571428</v>
      </c>
      <c r="CU540">
        <v>39.80096428571429</v>
      </c>
      <c r="CV540">
        <v>1960.022142857143</v>
      </c>
      <c r="CW540">
        <v>40.00107142857143</v>
      </c>
      <c r="CX540">
        <v>0</v>
      </c>
      <c r="CY540">
        <v>1678820353.5</v>
      </c>
      <c r="CZ540">
        <v>0</v>
      </c>
      <c r="DA540">
        <v>0</v>
      </c>
      <c r="DB540" t="s">
        <v>356</v>
      </c>
      <c r="DC540">
        <v>1678481775.6</v>
      </c>
      <c r="DD540">
        <v>1678481780.6</v>
      </c>
      <c r="DE540">
        <v>0</v>
      </c>
      <c r="DF540">
        <v>1.339</v>
      </c>
      <c r="DG540">
        <v>0.082</v>
      </c>
      <c r="DH540">
        <v>-1.99</v>
      </c>
      <c r="DI540">
        <v>-0.032</v>
      </c>
      <c r="DJ540">
        <v>420</v>
      </c>
      <c r="DK540">
        <v>29</v>
      </c>
      <c r="DL540">
        <v>0.33</v>
      </c>
      <c r="DM540">
        <v>0.22</v>
      </c>
      <c r="DN540">
        <v>20.5295675</v>
      </c>
      <c r="DO540">
        <v>2.725048030018747</v>
      </c>
      <c r="DP540">
        <v>0.2641882504839115</v>
      </c>
      <c r="DQ540">
        <v>0</v>
      </c>
      <c r="DR540">
        <v>1.06550475</v>
      </c>
      <c r="DS540">
        <v>-0.2006975234521587</v>
      </c>
      <c r="DT540">
        <v>0.02097533372648695</v>
      </c>
      <c r="DU540">
        <v>0</v>
      </c>
      <c r="DV540">
        <v>0</v>
      </c>
      <c r="DW540">
        <v>2</v>
      </c>
      <c r="DX540" t="s">
        <v>365</v>
      </c>
      <c r="DY540">
        <v>2.9822</v>
      </c>
      <c r="DZ540">
        <v>2.71562</v>
      </c>
      <c r="EA540">
        <v>0.0429819</v>
      </c>
      <c r="EB540">
        <v>0.0368689</v>
      </c>
      <c r="EC540">
        <v>0.121342</v>
      </c>
      <c r="ED540">
        <v>0.115873</v>
      </c>
      <c r="EE540">
        <v>30415.4</v>
      </c>
      <c r="EF540">
        <v>30711.7</v>
      </c>
      <c r="EG540">
        <v>29542.1</v>
      </c>
      <c r="EH540">
        <v>29493.1</v>
      </c>
      <c r="EI540">
        <v>34379.7</v>
      </c>
      <c r="EJ540">
        <v>34638.3</v>
      </c>
      <c r="EK540">
        <v>41619.9</v>
      </c>
      <c r="EL540">
        <v>42020.5</v>
      </c>
      <c r="EM540">
        <v>1.96653</v>
      </c>
      <c r="EN540">
        <v>1.90053</v>
      </c>
      <c r="EO540">
        <v>0.223577</v>
      </c>
      <c r="EP540">
        <v>0</v>
      </c>
      <c r="EQ540">
        <v>31.254</v>
      </c>
      <c r="ER540">
        <v>999.9</v>
      </c>
      <c r="ES540">
        <v>51.6</v>
      </c>
      <c r="ET540">
        <v>32.8</v>
      </c>
      <c r="EU540">
        <v>28.3482</v>
      </c>
      <c r="EV540">
        <v>62.7657</v>
      </c>
      <c r="EW540">
        <v>32.2837</v>
      </c>
      <c r="EX540">
        <v>1</v>
      </c>
      <c r="EY540">
        <v>-0.0284527</v>
      </c>
      <c r="EZ540">
        <v>-2.16853</v>
      </c>
      <c r="FA540">
        <v>20.327</v>
      </c>
      <c r="FB540">
        <v>5.21669</v>
      </c>
      <c r="FC540">
        <v>12.014</v>
      </c>
      <c r="FD540">
        <v>4.9893</v>
      </c>
      <c r="FE540">
        <v>3.28848</v>
      </c>
      <c r="FF540">
        <v>9999</v>
      </c>
      <c r="FG540">
        <v>9999</v>
      </c>
      <c r="FH540">
        <v>9999</v>
      </c>
      <c r="FI540">
        <v>999.9</v>
      </c>
      <c r="FJ540">
        <v>1.86756</v>
      </c>
      <c r="FK540">
        <v>1.86661</v>
      </c>
      <c r="FL540">
        <v>1.86603</v>
      </c>
      <c r="FM540">
        <v>1.866</v>
      </c>
      <c r="FN540">
        <v>1.86783</v>
      </c>
      <c r="FO540">
        <v>1.87027</v>
      </c>
      <c r="FP540">
        <v>1.86892</v>
      </c>
      <c r="FQ540">
        <v>1.87041</v>
      </c>
      <c r="FR540">
        <v>0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-2.655</v>
      </c>
      <c r="GF540">
        <v>-0.0978</v>
      </c>
      <c r="GG540">
        <v>-2.056217051124162</v>
      </c>
      <c r="GH540">
        <v>-0.003737517340571005</v>
      </c>
      <c r="GI540">
        <v>5.982085394622747E-07</v>
      </c>
      <c r="GJ540">
        <v>-1.391655459703326E-10</v>
      </c>
      <c r="GK540">
        <v>-0.1764639834609928</v>
      </c>
      <c r="GL540">
        <v>-0.02035982196881906</v>
      </c>
      <c r="GM540">
        <v>0.001568582532168705</v>
      </c>
      <c r="GN540">
        <v>-2.657820970413759E-05</v>
      </c>
      <c r="GO540">
        <v>3</v>
      </c>
      <c r="GP540">
        <v>2314</v>
      </c>
      <c r="GQ540">
        <v>1</v>
      </c>
      <c r="GR540">
        <v>27</v>
      </c>
      <c r="GS540">
        <v>5642.9</v>
      </c>
      <c r="GT540">
        <v>5642.8</v>
      </c>
      <c r="GU540">
        <v>0.438232</v>
      </c>
      <c r="GV540">
        <v>2.26562</v>
      </c>
      <c r="GW540">
        <v>1.39648</v>
      </c>
      <c r="GX540">
        <v>2.34863</v>
      </c>
      <c r="GY540">
        <v>1.49536</v>
      </c>
      <c r="GZ540">
        <v>2.51953</v>
      </c>
      <c r="HA540">
        <v>38.062</v>
      </c>
      <c r="HB540">
        <v>24.0612</v>
      </c>
      <c r="HC540">
        <v>18</v>
      </c>
      <c r="HD540">
        <v>529.939</v>
      </c>
      <c r="HE540">
        <v>442.753</v>
      </c>
      <c r="HF540">
        <v>36.0434</v>
      </c>
      <c r="HG540">
        <v>27.2294</v>
      </c>
      <c r="HH540">
        <v>29.9979</v>
      </c>
      <c r="HI540">
        <v>27.0484</v>
      </c>
      <c r="HJ540">
        <v>26.9608</v>
      </c>
      <c r="HK540">
        <v>8.69772</v>
      </c>
      <c r="HL540">
        <v>0</v>
      </c>
      <c r="HM540">
        <v>100</v>
      </c>
      <c r="HN540">
        <v>36.3606</v>
      </c>
      <c r="HO540">
        <v>118.222</v>
      </c>
      <c r="HP540">
        <v>28.6665</v>
      </c>
      <c r="HQ540">
        <v>101.035</v>
      </c>
      <c r="HR540">
        <v>100.927</v>
      </c>
    </row>
    <row r="541" spans="1:226">
      <c r="A541">
        <v>525</v>
      </c>
      <c r="B541">
        <v>1678820353.5</v>
      </c>
      <c r="C541">
        <v>10034.40000009537</v>
      </c>
      <c r="D541" t="s">
        <v>1412</v>
      </c>
      <c r="E541" t="s">
        <v>1413</v>
      </c>
      <c r="F541">
        <v>5</v>
      </c>
      <c r="G541" t="s">
        <v>1181</v>
      </c>
      <c r="H541" t="s">
        <v>354</v>
      </c>
      <c r="I541">
        <v>1678820346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137.769767332174</v>
      </c>
      <c r="AK541">
        <v>151.2216424242424</v>
      </c>
      <c r="AL541">
        <v>-3.400842609738206</v>
      </c>
      <c r="AM541">
        <v>64.4803993804981</v>
      </c>
      <c r="AN541">
        <f>(AP541 - AO541 + BO541*1E3/(8.314*(BQ541+273.15)) * AR541/BN541 * AQ541) * BN541/(100*BB541) * 1000/(1000 - AP541)</f>
        <v>0</v>
      </c>
      <c r="AO541">
        <v>27.38137514360008</v>
      </c>
      <c r="AP541">
        <v>28.42815272727272</v>
      </c>
      <c r="AQ541">
        <v>3.056225354286056E-05</v>
      </c>
      <c r="AR541">
        <v>112.5684512557322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3.21</v>
      </c>
      <c r="BC541">
        <v>0.5</v>
      </c>
      <c r="BD541" t="s">
        <v>355</v>
      </c>
      <c r="BE541">
        <v>2</v>
      </c>
      <c r="BF541" t="b">
        <v>1</v>
      </c>
      <c r="BG541">
        <v>1678820346</v>
      </c>
      <c r="BH541">
        <v>169.9638888888889</v>
      </c>
      <c r="BI541">
        <v>149.1104444444445</v>
      </c>
      <c r="BJ541">
        <v>28.42849259259259</v>
      </c>
      <c r="BK541">
        <v>27.3815074074074</v>
      </c>
      <c r="BL541">
        <v>172.6481111111111</v>
      </c>
      <c r="BM541">
        <v>28.52627407407408</v>
      </c>
      <c r="BN541">
        <v>500.0701111111112</v>
      </c>
      <c r="BO541">
        <v>90.91447407407406</v>
      </c>
      <c r="BP541">
        <v>0.1000077962962963</v>
      </c>
      <c r="BQ541">
        <v>34.90187777777778</v>
      </c>
      <c r="BR541">
        <v>34.91193333333334</v>
      </c>
      <c r="BS541">
        <v>999.9000000000001</v>
      </c>
      <c r="BT541">
        <v>0</v>
      </c>
      <c r="BU541">
        <v>0</v>
      </c>
      <c r="BV541">
        <v>10004.90703703704</v>
      </c>
      <c r="BW541">
        <v>0</v>
      </c>
      <c r="BX541">
        <v>7.025939999999999</v>
      </c>
      <c r="BY541">
        <v>20.85342592592593</v>
      </c>
      <c r="BZ541">
        <v>174.9371481481481</v>
      </c>
      <c r="CA541">
        <v>153.3082592592593</v>
      </c>
      <c r="CB541">
        <v>1.046974814814815</v>
      </c>
      <c r="CC541">
        <v>149.1104444444445</v>
      </c>
      <c r="CD541">
        <v>27.3815074074074</v>
      </c>
      <c r="CE541">
        <v>2.584560740740741</v>
      </c>
      <c r="CF541">
        <v>2.489375185185185</v>
      </c>
      <c r="CG541">
        <v>21.56904074074075</v>
      </c>
      <c r="CH541">
        <v>20.95721111111111</v>
      </c>
      <c r="CI541">
        <v>2000.032222222222</v>
      </c>
      <c r="CJ541">
        <v>0.9799997777777776</v>
      </c>
      <c r="CK541">
        <v>0.02000014814814815</v>
      </c>
      <c r="CL541">
        <v>0</v>
      </c>
      <c r="CM541">
        <v>2.229737037037037</v>
      </c>
      <c r="CN541">
        <v>0</v>
      </c>
      <c r="CO541">
        <v>6069.046666666666</v>
      </c>
      <c r="CP541">
        <v>16749.71851851852</v>
      </c>
      <c r="CQ541">
        <v>40.04825925925925</v>
      </c>
      <c r="CR541">
        <v>40.25688888888889</v>
      </c>
      <c r="CS541">
        <v>39.979</v>
      </c>
      <c r="CT541">
        <v>39.52755555555555</v>
      </c>
      <c r="CU541">
        <v>39.77755555555555</v>
      </c>
      <c r="CV541">
        <v>1960.031111111111</v>
      </c>
      <c r="CW541">
        <v>40.00111111111111</v>
      </c>
      <c r="CX541">
        <v>0</v>
      </c>
      <c r="CY541">
        <v>1678820358.9</v>
      </c>
      <c r="CZ541">
        <v>0</v>
      </c>
      <c r="DA541">
        <v>0</v>
      </c>
      <c r="DB541" t="s">
        <v>356</v>
      </c>
      <c r="DC541">
        <v>1678481775.6</v>
      </c>
      <c r="DD541">
        <v>1678481780.6</v>
      </c>
      <c r="DE541">
        <v>0</v>
      </c>
      <c r="DF541">
        <v>1.339</v>
      </c>
      <c r="DG541">
        <v>0.082</v>
      </c>
      <c r="DH541">
        <v>-1.99</v>
      </c>
      <c r="DI541">
        <v>-0.032</v>
      </c>
      <c r="DJ541">
        <v>420</v>
      </c>
      <c r="DK541">
        <v>29</v>
      </c>
      <c r="DL541">
        <v>0.33</v>
      </c>
      <c r="DM541">
        <v>0.22</v>
      </c>
      <c r="DN541">
        <v>20.74747</v>
      </c>
      <c r="DO541">
        <v>2.297045403377105</v>
      </c>
      <c r="DP541">
        <v>0.2215579429855765</v>
      </c>
      <c r="DQ541">
        <v>0</v>
      </c>
      <c r="DR541">
        <v>1.052912</v>
      </c>
      <c r="DS541">
        <v>-0.08927392120075393</v>
      </c>
      <c r="DT541">
        <v>0.01143680860205329</v>
      </c>
      <c r="DU541">
        <v>1</v>
      </c>
      <c r="DV541">
        <v>1</v>
      </c>
      <c r="DW541">
        <v>2</v>
      </c>
      <c r="DX541" t="s">
        <v>357</v>
      </c>
      <c r="DY541">
        <v>2.98224</v>
      </c>
      <c r="DZ541">
        <v>2.71577</v>
      </c>
      <c r="EA541">
        <v>0.0389529</v>
      </c>
      <c r="EB541">
        <v>0.0327224</v>
      </c>
      <c r="EC541">
        <v>0.121348</v>
      </c>
      <c r="ED541">
        <v>0.115872</v>
      </c>
      <c r="EE541">
        <v>30543.6</v>
      </c>
      <c r="EF541">
        <v>30844.4</v>
      </c>
      <c r="EG541">
        <v>29542.2</v>
      </c>
      <c r="EH541">
        <v>29493.5</v>
      </c>
      <c r="EI541">
        <v>34379.7</v>
      </c>
      <c r="EJ541">
        <v>34639</v>
      </c>
      <c r="EK541">
        <v>41620.1</v>
      </c>
      <c r="EL541">
        <v>42021.4</v>
      </c>
      <c r="EM541">
        <v>1.96675</v>
      </c>
      <c r="EN541">
        <v>1.90062</v>
      </c>
      <c r="EO541">
        <v>0.220545</v>
      </c>
      <c r="EP541">
        <v>0</v>
      </c>
      <c r="EQ541">
        <v>31.2803</v>
      </c>
      <c r="ER541">
        <v>999.9</v>
      </c>
      <c r="ES541">
        <v>51.6</v>
      </c>
      <c r="ET541">
        <v>32.8</v>
      </c>
      <c r="EU541">
        <v>28.355</v>
      </c>
      <c r="EV541">
        <v>63.2257</v>
      </c>
      <c r="EW541">
        <v>32.2756</v>
      </c>
      <c r="EX541">
        <v>1</v>
      </c>
      <c r="EY541">
        <v>-0.0268343</v>
      </c>
      <c r="EZ541">
        <v>-2.89279</v>
      </c>
      <c r="FA541">
        <v>20.3166</v>
      </c>
      <c r="FB541">
        <v>5.21654</v>
      </c>
      <c r="FC541">
        <v>12.0149</v>
      </c>
      <c r="FD541">
        <v>4.9893</v>
      </c>
      <c r="FE541">
        <v>3.2885</v>
      </c>
      <c r="FF541">
        <v>9999</v>
      </c>
      <c r="FG541">
        <v>9999</v>
      </c>
      <c r="FH541">
        <v>9999</v>
      </c>
      <c r="FI541">
        <v>999.9</v>
      </c>
      <c r="FJ541">
        <v>1.86756</v>
      </c>
      <c r="FK541">
        <v>1.86661</v>
      </c>
      <c r="FL541">
        <v>1.86603</v>
      </c>
      <c r="FM541">
        <v>1.866</v>
      </c>
      <c r="FN541">
        <v>1.86783</v>
      </c>
      <c r="FO541">
        <v>1.87027</v>
      </c>
      <c r="FP541">
        <v>1.86893</v>
      </c>
      <c r="FQ541">
        <v>1.87042</v>
      </c>
      <c r="FR541">
        <v>0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-2.596</v>
      </c>
      <c r="GF541">
        <v>-0.0977</v>
      </c>
      <c r="GG541">
        <v>-2.056217051124162</v>
      </c>
      <c r="GH541">
        <v>-0.003737517340571005</v>
      </c>
      <c r="GI541">
        <v>5.982085394622747E-07</v>
      </c>
      <c r="GJ541">
        <v>-1.391655459703326E-10</v>
      </c>
      <c r="GK541">
        <v>-0.1764639834609928</v>
      </c>
      <c r="GL541">
        <v>-0.02035982196881906</v>
      </c>
      <c r="GM541">
        <v>0.001568582532168705</v>
      </c>
      <c r="GN541">
        <v>-2.657820970413759E-05</v>
      </c>
      <c r="GO541">
        <v>3</v>
      </c>
      <c r="GP541">
        <v>2314</v>
      </c>
      <c r="GQ541">
        <v>1</v>
      </c>
      <c r="GR541">
        <v>27</v>
      </c>
      <c r="GS541">
        <v>5643</v>
      </c>
      <c r="GT541">
        <v>5642.9</v>
      </c>
      <c r="GU541">
        <v>0.401611</v>
      </c>
      <c r="GV541">
        <v>2.27295</v>
      </c>
      <c r="GW541">
        <v>1.39771</v>
      </c>
      <c r="GX541">
        <v>2.34741</v>
      </c>
      <c r="GY541">
        <v>1.49536</v>
      </c>
      <c r="GZ541">
        <v>2.54761</v>
      </c>
      <c r="HA541">
        <v>38.062</v>
      </c>
      <c r="HB541">
        <v>24.07</v>
      </c>
      <c r="HC541">
        <v>18</v>
      </c>
      <c r="HD541">
        <v>530.114</v>
      </c>
      <c r="HE541">
        <v>442.827</v>
      </c>
      <c r="HF541">
        <v>36.1811</v>
      </c>
      <c r="HG541">
        <v>27.2363</v>
      </c>
      <c r="HH541">
        <v>30.0003</v>
      </c>
      <c r="HI541">
        <v>27.0513</v>
      </c>
      <c r="HJ541">
        <v>26.9625</v>
      </c>
      <c r="HK541">
        <v>7.90984</v>
      </c>
      <c r="HL541">
        <v>0</v>
      </c>
      <c r="HM541">
        <v>100</v>
      </c>
      <c r="HN541">
        <v>36.4546</v>
      </c>
      <c r="HO541">
        <v>98.1828</v>
      </c>
      <c r="HP541">
        <v>28.6665</v>
      </c>
      <c r="HQ541">
        <v>101.036</v>
      </c>
      <c r="HR541">
        <v>100.928</v>
      </c>
    </row>
    <row r="542" spans="1:226">
      <c r="A542">
        <v>526</v>
      </c>
      <c r="B542">
        <v>1678820358.5</v>
      </c>
      <c r="C542">
        <v>10039.40000009537</v>
      </c>
      <c r="D542" t="s">
        <v>1414</v>
      </c>
      <c r="E542" t="s">
        <v>1415</v>
      </c>
      <c r="F542">
        <v>5</v>
      </c>
      <c r="G542" t="s">
        <v>1181</v>
      </c>
      <c r="H542" t="s">
        <v>354</v>
      </c>
      <c r="I542">
        <v>1678820350.714286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120.6362946494557</v>
      </c>
      <c r="AK542">
        <v>134.3840787878788</v>
      </c>
      <c r="AL542">
        <v>-3.369901522499443</v>
      </c>
      <c r="AM542">
        <v>64.4803993804981</v>
      </c>
      <c r="AN542">
        <f>(AP542 - AO542 + BO542*1E3/(8.314*(BQ542+273.15)) * AR542/BN542 * AQ542) * BN542/(100*BB542) * 1000/(1000 - AP542)</f>
        <v>0</v>
      </c>
      <c r="AO542">
        <v>27.37998471701573</v>
      </c>
      <c r="AP542">
        <v>28.43696727272725</v>
      </c>
      <c r="AQ542">
        <v>0.0001653520687837536</v>
      </c>
      <c r="AR542">
        <v>112.5684512557322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3.21</v>
      </c>
      <c r="BC542">
        <v>0.5</v>
      </c>
      <c r="BD542" t="s">
        <v>355</v>
      </c>
      <c r="BE542">
        <v>2</v>
      </c>
      <c r="BF542" t="b">
        <v>1</v>
      </c>
      <c r="BG542">
        <v>1678820350.714286</v>
      </c>
      <c r="BH542">
        <v>154.4774285714286</v>
      </c>
      <c r="BI542">
        <v>133.4265357142857</v>
      </c>
      <c r="BJ542">
        <v>28.43005</v>
      </c>
      <c r="BK542">
        <v>27.38118214285714</v>
      </c>
      <c r="BL542">
        <v>157.1065357142857</v>
      </c>
      <c r="BM542">
        <v>28.527825</v>
      </c>
      <c r="BN542">
        <v>500.0813928571428</v>
      </c>
      <c r="BO542">
        <v>90.91472857142858</v>
      </c>
      <c r="BP542">
        <v>0.1000162714285714</v>
      </c>
      <c r="BQ542">
        <v>34.86692499999999</v>
      </c>
      <c r="BR542">
        <v>34.86833928571429</v>
      </c>
      <c r="BS542">
        <v>999.9000000000002</v>
      </c>
      <c r="BT542">
        <v>0</v>
      </c>
      <c r="BU542">
        <v>0</v>
      </c>
      <c r="BV542">
        <v>10002.96535714286</v>
      </c>
      <c r="BW542">
        <v>0</v>
      </c>
      <c r="BX542">
        <v>7.025939999999999</v>
      </c>
      <c r="BY542">
        <v>21.05096071428571</v>
      </c>
      <c r="BZ542">
        <v>158.9977857142857</v>
      </c>
      <c r="CA542">
        <v>137.1826785714286</v>
      </c>
      <c r="CB542">
        <v>1.048862857142857</v>
      </c>
      <c r="CC542">
        <v>133.4265357142857</v>
      </c>
      <c r="CD542">
        <v>27.38118214285714</v>
      </c>
      <c r="CE542">
        <v>2.584710357142857</v>
      </c>
      <c r="CF542">
        <v>2.489353571428572</v>
      </c>
      <c r="CG542">
        <v>21.56998571428571</v>
      </c>
      <c r="CH542">
        <v>20.95706785714285</v>
      </c>
      <c r="CI542">
        <v>2000.033928571429</v>
      </c>
      <c r="CJ542">
        <v>0.9799996428571427</v>
      </c>
      <c r="CK542">
        <v>0.02000027857142857</v>
      </c>
      <c r="CL542">
        <v>0</v>
      </c>
      <c r="CM542">
        <v>2.23485</v>
      </c>
      <c r="CN542">
        <v>0</v>
      </c>
      <c r="CO542">
        <v>6073.48892857143</v>
      </c>
      <c r="CP542">
        <v>16749.73928571428</v>
      </c>
      <c r="CQ542">
        <v>40.02657142857142</v>
      </c>
      <c r="CR542">
        <v>40.22974999999999</v>
      </c>
      <c r="CS542">
        <v>39.95507142857142</v>
      </c>
      <c r="CT542">
        <v>39.48860714285713</v>
      </c>
      <c r="CU542">
        <v>39.74985714285714</v>
      </c>
      <c r="CV542">
        <v>1960.033571428571</v>
      </c>
      <c r="CW542">
        <v>40.00035714285714</v>
      </c>
      <c r="CX542">
        <v>0</v>
      </c>
      <c r="CY542">
        <v>1678820363.7</v>
      </c>
      <c r="CZ542">
        <v>0</v>
      </c>
      <c r="DA542">
        <v>0</v>
      </c>
      <c r="DB542" t="s">
        <v>356</v>
      </c>
      <c r="DC542">
        <v>1678481775.6</v>
      </c>
      <c r="DD542">
        <v>1678481780.6</v>
      </c>
      <c r="DE542">
        <v>0</v>
      </c>
      <c r="DF542">
        <v>1.339</v>
      </c>
      <c r="DG542">
        <v>0.082</v>
      </c>
      <c r="DH542">
        <v>-1.99</v>
      </c>
      <c r="DI542">
        <v>-0.032</v>
      </c>
      <c r="DJ542">
        <v>420</v>
      </c>
      <c r="DK542">
        <v>29</v>
      </c>
      <c r="DL542">
        <v>0.33</v>
      </c>
      <c r="DM542">
        <v>0.22</v>
      </c>
      <c r="DN542">
        <v>20.9083175</v>
      </c>
      <c r="DO542">
        <v>2.369755722326438</v>
      </c>
      <c r="DP542">
        <v>0.2291762911903194</v>
      </c>
      <c r="DQ542">
        <v>0</v>
      </c>
      <c r="DR542">
        <v>1.04851725</v>
      </c>
      <c r="DS542">
        <v>0.002744803001873818</v>
      </c>
      <c r="DT542">
        <v>0.002871089503568286</v>
      </c>
      <c r="DU542">
        <v>1</v>
      </c>
      <c r="DV542">
        <v>1</v>
      </c>
      <c r="DW542">
        <v>2</v>
      </c>
      <c r="DX542" t="s">
        <v>357</v>
      </c>
      <c r="DY542">
        <v>2.98229</v>
      </c>
      <c r="DZ542">
        <v>2.71552</v>
      </c>
      <c r="EA542">
        <v>0.0348617</v>
      </c>
      <c r="EB542">
        <v>0.0284843</v>
      </c>
      <c r="EC542">
        <v>0.121373</v>
      </c>
      <c r="ED542">
        <v>0.115865</v>
      </c>
      <c r="EE542">
        <v>30673.2</v>
      </c>
      <c r="EF542">
        <v>30979.2</v>
      </c>
      <c r="EG542">
        <v>29541.9</v>
      </c>
      <c r="EH542">
        <v>29493.2</v>
      </c>
      <c r="EI542">
        <v>34377.8</v>
      </c>
      <c r="EJ542">
        <v>34638.7</v>
      </c>
      <c r="EK542">
        <v>41619.2</v>
      </c>
      <c r="EL542">
        <v>42020.7</v>
      </c>
      <c r="EM542">
        <v>1.96688</v>
      </c>
      <c r="EN542">
        <v>1.90073</v>
      </c>
      <c r="EO542">
        <v>0.217553</v>
      </c>
      <c r="EP542">
        <v>0</v>
      </c>
      <c r="EQ542">
        <v>31.3006</v>
      </c>
      <c r="ER542">
        <v>999.9</v>
      </c>
      <c r="ES542">
        <v>51.6</v>
      </c>
      <c r="ET542">
        <v>32.8</v>
      </c>
      <c r="EU542">
        <v>28.3523</v>
      </c>
      <c r="EV542">
        <v>62.9957</v>
      </c>
      <c r="EW542">
        <v>31.9151</v>
      </c>
      <c r="EX542">
        <v>1</v>
      </c>
      <c r="EY542">
        <v>-0.0256225</v>
      </c>
      <c r="EZ542">
        <v>-3.17284</v>
      </c>
      <c r="FA542">
        <v>20.3111</v>
      </c>
      <c r="FB542">
        <v>5.21744</v>
      </c>
      <c r="FC542">
        <v>12.0141</v>
      </c>
      <c r="FD542">
        <v>4.98955</v>
      </c>
      <c r="FE542">
        <v>3.2885</v>
      </c>
      <c r="FF542">
        <v>9999</v>
      </c>
      <c r="FG542">
        <v>9999</v>
      </c>
      <c r="FH542">
        <v>9999</v>
      </c>
      <c r="FI542">
        <v>999.9</v>
      </c>
      <c r="FJ542">
        <v>1.86753</v>
      </c>
      <c r="FK542">
        <v>1.86661</v>
      </c>
      <c r="FL542">
        <v>1.86603</v>
      </c>
      <c r="FM542">
        <v>1.866</v>
      </c>
      <c r="FN542">
        <v>1.86783</v>
      </c>
      <c r="FO542">
        <v>1.87027</v>
      </c>
      <c r="FP542">
        <v>1.86896</v>
      </c>
      <c r="FQ542">
        <v>1.87042</v>
      </c>
      <c r="FR542">
        <v>0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-2.538</v>
      </c>
      <c r="GF542">
        <v>-0.0978</v>
      </c>
      <c r="GG542">
        <v>-2.056217051124162</v>
      </c>
      <c r="GH542">
        <v>-0.003737517340571005</v>
      </c>
      <c r="GI542">
        <v>5.982085394622747E-07</v>
      </c>
      <c r="GJ542">
        <v>-1.391655459703326E-10</v>
      </c>
      <c r="GK542">
        <v>-0.1764639834609928</v>
      </c>
      <c r="GL542">
        <v>-0.02035982196881906</v>
      </c>
      <c r="GM542">
        <v>0.001568582532168705</v>
      </c>
      <c r="GN542">
        <v>-2.657820970413759E-05</v>
      </c>
      <c r="GO542">
        <v>3</v>
      </c>
      <c r="GP542">
        <v>2314</v>
      </c>
      <c r="GQ542">
        <v>1</v>
      </c>
      <c r="GR542">
        <v>27</v>
      </c>
      <c r="GS542">
        <v>5643</v>
      </c>
      <c r="GT542">
        <v>5643</v>
      </c>
      <c r="GU542">
        <v>0.361328</v>
      </c>
      <c r="GV542">
        <v>2.29248</v>
      </c>
      <c r="GW542">
        <v>1.39648</v>
      </c>
      <c r="GX542">
        <v>2.34741</v>
      </c>
      <c r="GY542">
        <v>1.49536</v>
      </c>
      <c r="GZ542">
        <v>2.46338</v>
      </c>
      <c r="HA542">
        <v>38.062</v>
      </c>
      <c r="HB542">
        <v>24.0612</v>
      </c>
      <c r="HC542">
        <v>18</v>
      </c>
      <c r="HD542">
        <v>530.2190000000001</v>
      </c>
      <c r="HE542">
        <v>442.904</v>
      </c>
      <c r="HF542">
        <v>36.3652</v>
      </c>
      <c r="HG542">
        <v>27.2421</v>
      </c>
      <c r="HH542">
        <v>30.0007</v>
      </c>
      <c r="HI542">
        <v>27.0535</v>
      </c>
      <c r="HJ542">
        <v>26.9645</v>
      </c>
      <c r="HK542">
        <v>7.18088</v>
      </c>
      <c r="HL542">
        <v>0</v>
      </c>
      <c r="HM542">
        <v>100</v>
      </c>
      <c r="HN542">
        <v>36.5703</v>
      </c>
      <c r="HO542">
        <v>84.8138</v>
      </c>
      <c r="HP542">
        <v>28.6665</v>
      </c>
      <c r="HQ542">
        <v>101.034</v>
      </c>
      <c r="HR542">
        <v>100.927</v>
      </c>
    </row>
    <row r="543" spans="1:226">
      <c r="A543">
        <v>527</v>
      </c>
      <c r="B543">
        <v>1678820363.5</v>
      </c>
      <c r="C543">
        <v>10044.40000009537</v>
      </c>
      <c r="D543" t="s">
        <v>1416</v>
      </c>
      <c r="E543" t="s">
        <v>1417</v>
      </c>
      <c r="F543">
        <v>5</v>
      </c>
      <c r="G543" t="s">
        <v>1181</v>
      </c>
      <c r="H543" t="s">
        <v>354</v>
      </c>
      <c r="I543">
        <v>1678820356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103.4966548741549</v>
      </c>
      <c r="AK543">
        <v>117.4453696969696</v>
      </c>
      <c r="AL543">
        <v>-3.387648304118473</v>
      </c>
      <c r="AM543">
        <v>64.4803993804981</v>
      </c>
      <c r="AN543">
        <f>(AP543 - AO543 + BO543*1E3/(8.314*(BQ543+273.15)) * AR543/BN543 * AQ543) * BN543/(100*BB543) * 1000/(1000 - AP543)</f>
        <v>0</v>
      </c>
      <c r="AO543">
        <v>27.37836168765182</v>
      </c>
      <c r="AP543">
        <v>28.44882545454546</v>
      </c>
      <c r="AQ543">
        <v>9.067244954037112E-05</v>
      </c>
      <c r="AR543">
        <v>112.5684512557322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3.21</v>
      </c>
      <c r="BC543">
        <v>0.5</v>
      </c>
      <c r="BD543" t="s">
        <v>355</v>
      </c>
      <c r="BE543">
        <v>2</v>
      </c>
      <c r="BF543" t="b">
        <v>1</v>
      </c>
      <c r="BG543">
        <v>1678820356</v>
      </c>
      <c r="BH543">
        <v>137.114037037037</v>
      </c>
      <c r="BI543">
        <v>115.8229518518518</v>
      </c>
      <c r="BJ543">
        <v>28.43578518518518</v>
      </c>
      <c r="BK543">
        <v>27.38020740740741</v>
      </c>
      <c r="BL543">
        <v>139.681</v>
      </c>
      <c r="BM543">
        <v>28.53353703703704</v>
      </c>
      <c r="BN543">
        <v>500.0852592592592</v>
      </c>
      <c r="BO543">
        <v>90.91477037037038</v>
      </c>
      <c r="BP543">
        <v>0.09999450740740741</v>
      </c>
      <c r="BQ543">
        <v>34.84267777777777</v>
      </c>
      <c r="BR543">
        <v>34.84167777777777</v>
      </c>
      <c r="BS543">
        <v>999.9000000000001</v>
      </c>
      <c r="BT543">
        <v>0</v>
      </c>
      <c r="BU543">
        <v>0</v>
      </c>
      <c r="BV543">
        <v>9999.97814814815</v>
      </c>
      <c r="BW543">
        <v>0</v>
      </c>
      <c r="BX543">
        <v>7.022401481481483</v>
      </c>
      <c r="BY543">
        <v>21.29121481481481</v>
      </c>
      <c r="BZ543">
        <v>141.127037037037</v>
      </c>
      <c r="CA543">
        <v>119.083362962963</v>
      </c>
      <c r="CB543">
        <v>1.055571481481481</v>
      </c>
      <c r="CC543">
        <v>115.8229518518518</v>
      </c>
      <c r="CD543">
        <v>27.38020740740741</v>
      </c>
      <c r="CE543">
        <v>2.585232222222222</v>
      </c>
      <c r="CF543">
        <v>2.489265925925926</v>
      </c>
      <c r="CG543">
        <v>21.57328518518518</v>
      </c>
      <c r="CH543">
        <v>20.95648888888889</v>
      </c>
      <c r="CI543">
        <v>2000.025185185185</v>
      </c>
      <c r="CJ543">
        <v>0.9799992222222221</v>
      </c>
      <c r="CK543">
        <v>0.02000068518518518</v>
      </c>
      <c r="CL543">
        <v>0</v>
      </c>
      <c r="CM543">
        <v>2.273870370370371</v>
      </c>
      <c r="CN543">
        <v>0</v>
      </c>
      <c r="CO543">
        <v>6078.40925925926</v>
      </c>
      <c r="CP543">
        <v>16749.66666666667</v>
      </c>
      <c r="CQ543">
        <v>39.98359259259259</v>
      </c>
      <c r="CR543">
        <v>40.20799999999999</v>
      </c>
      <c r="CS543">
        <v>39.91174074074074</v>
      </c>
      <c r="CT543">
        <v>39.45799999999999</v>
      </c>
      <c r="CU543">
        <v>39.71966666666666</v>
      </c>
      <c r="CV543">
        <v>1960.025185185185</v>
      </c>
      <c r="CW543">
        <v>40</v>
      </c>
      <c r="CX543">
        <v>0</v>
      </c>
      <c r="CY543">
        <v>1678820368.5</v>
      </c>
      <c r="CZ543">
        <v>0</v>
      </c>
      <c r="DA543">
        <v>0</v>
      </c>
      <c r="DB543" t="s">
        <v>356</v>
      </c>
      <c r="DC543">
        <v>1678481775.6</v>
      </c>
      <c r="DD543">
        <v>1678481780.6</v>
      </c>
      <c r="DE543">
        <v>0</v>
      </c>
      <c r="DF543">
        <v>1.339</v>
      </c>
      <c r="DG543">
        <v>0.082</v>
      </c>
      <c r="DH543">
        <v>-1.99</v>
      </c>
      <c r="DI543">
        <v>-0.032</v>
      </c>
      <c r="DJ543">
        <v>420</v>
      </c>
      <c r="DK543">
        <v>29</v>
      </c>
      <c r="DL543">
        <v>0.33</v>
      </c>
      <c r="DM543">
        <v>0.22</v>
      </c>
      <c r="DN543">
        <v>21.13846341463415</v>
      </c>
      <c r="DO543">
        <v>2.700955400696861</v>
      </c>
      <c r="DP543">
        <v>0.2683160465880355</v>
      </c>
      <c r="DQ543">
        <v>0</v>
      </c>
      <c r="DR543">
        <v>1.052592926829268</v>
      </c>
      <c r="DS543">
        <v>0.06623017421602816</v>
      </c>
      <c r="DT543">
        <v>0.007871273254892305</v>
      </c>
      <c r="DU543">
        <v>1</v>
      </c>
      <c r="DV543">
        <v>1</v>
      </c>
      <c r="DW543">
        <v>2</v>
      </c>
      <c r="DX543" t="s">
        <v>357</v>
      </c>
      <c r="DY543">
        <v>2.9823</v>
      </c>
      <c r="DZ543">
        <v>2.71572</v>
      </c>
      <c r="EA543">
        <v>0.0306651</v>
      </c>
      <c r="EB543">
        <v>0.0241543</v>
      </c>
      <c r="EC543">
        <v>0.121402</v>
      </c>
      <c r="ED543">
        <v>0.115862</v>
      </c>
      <c r="EE543">
        <v>30806.2</v>
      </c>
      <c r="EF543">
        <v>31116.7</v>
      </c>
      <c r="EG543">
        <v>29541.6</v>
      </c>
      <c r="EH543">
        <v>29492.7</v>
      </c>
      <c r="EI543">
        <v>34376.4</v>
      </c>
      <c r="EJ543">
        <v>34638.3</v>
      </c>
      <c r="EK543">
        <v>41618.9</v>
      </c>
      <c r="EL543">
        <v>42020.2</v>
      </c>
      <c r="EM543">
        <v>1.96653</v>
      </c>
      <c r="EN543">
        <v>1.90038</v>
      </c>
      <c r="EO543">
        <v>0.216115</v>
      </c>
      <c r="EP543">
        <v>0</v>
      </c>
      <c r="EQ543">
        <v>31.317</v>
      </c>
      <c r="ER543">
        <v>999.9</v>
      </c>
      <c r="ES543">
        <v>51.6</v>
      </c>
      <c r="ET543">
        <v>32.8</v>
      </c>
      <c r="EU543">
        <v>28.3543</v>
      </c>
      <c r="EV543">
        <v>63.0957</v>
      </c>
      <c r="EW543">
        <v>32.5681</v>
      </c>
      <c r="EX543">
        <v>1</v>
      </c>
      <c r="EY543">
        <v>-0.0248603</v>
      </c>
      <c r="EZ543">
        <v>-3.28885</v>
      </c>
      <c r="FA543">
        <v>20.3096</v>
      </c>
      <c r="FB543">
        <v>5.21714</v>
      </c>
      <c r="FC543">
        <v>12.0153</v>
      </c>
      <c r="FD543">
        <v>4.98915</v>
      </c>
      <c r="FE543">
        <v>3.28848</v>
      </c>
      <c r="FF543">
        <v>9999</v>
      </c>
      <c r="FG543">
        <v>9999</v>
      </c>
      <c r="FH543">
        <v>9999</v>
      </c>
      <c r="FI543">
        <v>999.9</v>
      </c>
      <c r="FJ543">
        <v>1.86753</v>
      </c>
      <c r="FK543">
        <v>1.86661</v>
      </c>
      <c r="FL543">
        <v>1.86603</v>
      </c>
      <c r="FM543">
        <v>1.866</v>
      </c>
      <c r="FN543">
        <v>1.86783</v>
      </c>
      <c r="FO543">
        <v>1.87028</v>
      </c>
      <c r="FP543">
        <v>1.86891</v>
      </c>
      <c r="FQ543">
        <v>1.87041</v>
      </c>
      <c r="FR543">
        <v>0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-2.478</v>
      </c>
      <c r="GF543">
        <v>-0.0977</v>
      </c>
      <c r="GG543">
        <v>-2.056217051124162</v>
      </c>
      <c r="GH543">
        <v>-0.003737517340571005</v>
      </c>
      <c r="GI543">
        <v>5.982085394622747E-07</v>
      </c>
      <c r="GJ543">
        <v>-1.391655459703326E-10</v>
      </c>
      <c r="GK543">
        <v>-0.1764639834609928</v>
      </c>
      <c r="GL543">
        <v>-0.02035982196881906</v>
      </c>
      <c r="GM543">
        <v>0.001568582532168705</v>
      </c>
      <c r="GN543">
        <v>-2.657820970413759E-05</v>
      </c>
      <c r="GO543">
        <v>3</v>
      </c>
      <c r="GP543">
        <v>2314</v>
      </c>
      <c r="GQ543">
        <v>1</v>
      </c>
      <c r="GR543">
        <v>27</v>
      </c>
      <c r="GS543">
        <v>5643.1</v>
      </c>
      <c r="GT543">
        <v>5643</v>
      </c>
      <c r="GU543">
        <v>0.325928</v>
      </c>
      <c r="GV543">
        <v>2.29492</v>
      </c>
      <c r="GW543">
        <v>1.39771</v>
      </c>
      <c r="GX543">
        <v>2.34619</v>
      </c>
      <c r="GY543">
        <v>1.49536</v>
      </c>
      <c r="GZ543">
        <v>2.50732</v>
      </c>
      <c r="HA543">
        <v>38.062</v>
      </c>
      <c r="HB543">
        <v>24.07</v>
      </c>
      <c r="HC543">
        <v>18</v>
      </c>
      <c r="HD543">
        <v>530.008</v>
      </c>
      <c r="HE543">
        <v>442.705</v>
      </c>
      <c r="HF543">
        <v>36.5361</v>
      </c>
      <c r="HG543">
        <v>27.2478</v>
      </c>
      <c r="HH543">
        <v>30.0008</v>
      </c>
      <c r="HI543">
        <v>27.056</v>
      </c>
      <c r="HJ543">
        <v>26.9664</v>
      </c>
      <c r="HK543">
        <v>6.3942</v>
      </c>
      <c r="HL543">
        <v>0</v>
      </c>
      <c r="HM543">
        <v>100</v>
      </c>
      <c r="HN543">
        <v>36.6913</v>
      </c>
      <c r="HO543">
        <v>64.7778</v>
      </c>
      <c r="HP543">
        <v>28.6665</v>
      </c>
      <c r="HQ543">
        <v>101.033</v>
      </c>
      <c r="HR543">
        <v>100.926</v>
      </c>
    </row>
    <row r="544" spans="1:226">
      <c r="A544">
        <v>528</v>
      </c>
      <c r="B544">
        <v>1678820368.5</v>
      </c>
      <c r="C544">
        <v>10049.40000009537</v>
      </c>
      <c r="D544" t="s">
        <v>1418</v>
      </c>
      <c r="E544" t="s">
        <v>1419</v>
      </c>
      <c r="F544">
        <v>5</v>
      </c>
      <c r="G544" t="s">
        <v>1181</v>
      </c>
      <c r="H544" t="s">
        <v>354</v>
      </c>
      <c r="I544">
        <v>1678820360.714286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86.14839899147341</v>
      </c>
      <c r="AK544">
        <v>100.3955393939394</v>
      </c>
      <c r="AL544">
        <v>-3.416173883546354</v>
      </c>
      <c r="AM544">
        <v>64.4803993804981</v>
      </c>
      <c r="AN544">
        <f>(AP544 - AO544 + BO544*1E3/(8.314*(BQ544+273.15)) * AR544/BN544 * AQ544) * BN544/(100*BB544) * 1000/(1000 - AP544)</f>
        <v>0</v>
      </c>
      <c r="AO544">
        <v>27.37866998968648</v>
      </c>
      <c r="AP544">
        <v>28.4595103030303</v>
      </c>
      <c r="AQ544">
        <v>9.07959159776803E-05</v>
      </c>
      <c r="AR544">
        <v>112.5684512557322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3.21</v>
      </c>
      <c r="BC544">
        <v>0.5</v>
      </c>
      <c r="BD544" t="s">
        <v>355</v>
      </c>
      <c r="BE544">
        <v>2</v>
      </c>
      <c r="BF544" t="b">
        <v>1</v>
      </c>
      <c r="BG544">
        <v>1678820360.714286</v>
      </c>
      <c r="BH544">
        <v>121.5992035714286</v>
      </c>
      <c r="BI544">
        <v>100.0429285714286</v>
      </c>
      <c r="BJ544">
        <v>28.44464642857142</v>
      </c>
      <c r="BK544">
        <v>27.37930357142857</v>
      </c>
      <c r="BL544">
        <v>124.1103642857143</v>
      </c>
      <c r="BM544">
        <v>28.54235714285714</v>
      </c>
      <c r="BN544">
        <v>500.0787142857142</v>
      </c>
      <c r="BO544">
        <v>90.91382499999999</v>
      </c>
      <c r="BP544">
        <v>0.1000173535714286</v>
      </c>
      <c r="BQ544">
        <v>34.83087142857142</v>
      </c>
      <c r="BR544">
        <v>34.82338214285714</v>
      </c>
      <c r="BS544">
        <v>999.9000000000002</v>
      </c>
      <c r="BT544">
        <v>0</v>
      </c>
      <c r="BU544">
        <v>0</v>
      </c>
      <c r="BV544">
        <v>9995.6</v>
      </c>
      <c r="BW544">
        <v>0</v>
      </c>
      <c r="BX544">
        <v>7.009982857142858</v>
      </c>
      <c r="BY544">
        <v>21.55636428571429</v>
      </c>
      <c r="BZ544">
        <v>125.1591785714286</v>
      </c>
      <c r="CA544">
        <v>102.8590571428572</v>
      </c>
      <c r="CB544">
        <v>1.065336785714285</v>
      </c>
      <c r="CC544">
        <v>100.0429285714286</v>
      </c>
      <c r="CD544">
        <v>27.37930357142857</v>
      </c>
      <c r="CE544">
        <v>2.586011428571428</v>
      </c>
      <c r="CF544">
        <v>2.4891575</v>
      </c>
      <c r="CG544">
        <v>21.57820357142858</v>
      </c>
      <c r="CH544">
        <v>20.955775</v>
      </c>
      <c r="CI544">
        <v>2000.0275</v>
      </c>
      <c r="CJ544">
        <v>0.9799987857142857</v>
      </c>
      <c r="CK544">
        <v>0.02000111428571428</v>
      </c>
      <c r="CL544">
        <v>0</v>
      </c>
      <c r="CM544">
        <v>2.246046428571429</v>
      </c>
      <c r="CN544">
        <v>0</v>
      </c>
      <c r="CO544">
        <v>6082.812857142856</v>
      </c>
      <c r="CP544">
        <v>16749.69642857143</v>
      </c>
      <c r="CQ544">
        <v>39.95507142857143</v>
      </c>
      <c r="CR544">
        <v>40.17153571428571</v>
      </c>
      <c r="CS544">
        <v>39.89271428571429</v>
      </c>
      <c r="CT544">
        <v>39.41932142857143</v>
      </c>
      <c r="CU544">
        <v>39.69607142857142</v>
      </c>
      <c r="CV544">
        <v>1960.0275</v>
      </c>
      <c r="CW544">
        <v>40</v>
      </c>
      <c r="CX544">
        <v>0</v>
      </c>
      <c r="CY544">
        <v>1678820373.9</v>
      </c>
      <c r="CZ544">
        <v>0</v>
      </c>
      <c r="DA544">
        <v>0</v>
      </c>
      <c r="DB544" t="s">
        <v>356</v>
      </c>
      <c r="DC544">
        <v>1678481775.6</v>
      </c>
      <c r="DD544">
        <v>1678481780.6</v>
      </c>
      <c r="DE544">
        <v>0</v>
      </c>
      <c r="DF544">
        <v>1.339</v>
      </c>
      <c r="DG544">
        <v>0.082</v>
      </c>
      <c r="DH544">
        <v>-1.99</v>
      </c>
      <c r="DI544">
        <v>-0.032</v>
      </c>
      <c r="DJ544">
        <v>420</v>
      </c>
      <c r="DK544">
        <v>29</v>
      </c>
      <c r="DL544">
        <v>0.33</v>
      </c>
      <c r="DM544">
        <v>0.22</v>
      </c>
      <c r="DN544">
        <v>21.38958780487805</v>
      </c>
      <c r="DO544">
        <v>3.280988153310078</v>
      </c>
      <c r="DP544">
        <v>0.3256485897368827</v>
      </c>
      <c r="DQ544">
        <v>0</v>
      </c>
      <c r="DR544">
        <v>1.05944</v>
      </c>
      <c r="DS544">
        <v>0.1189864808362383</v>
      </c>
      <c r="DT544">
        <v>0.0120179303035293</v>
      </c>
      <c r="DU544">
        <v>0</v>
      </c>
      <c r="DV544">
        <v>0</v>
      </c>
      <c r="DW544">
        <v>2</v>
      </c>
      <c r="DX544" t="s">
        <v>365</v>
      </c>
      <c r="DY544">
        <v>2.98244</v>
      </c>
      <c r="DZ544">
        <v>2.71566</v>
      </c>
      <c r="EA544">
        <v>0.0263623</v>
      </c>
      <c r="EB544">
        <v>0.0197515</v>
      </c>
      <c r="EC544">
        <v>0.121429</v>
      </c>
      <c r="ED544">
        <v>0.115859</v>
      </c>
      <c r="EE544">
        <v>30942.3</v>
      </c>
      <c r="EF544">
        <v>31256.5</v>
      </c>
      <c r="EG544">
        <v>29541</v>
      </c>
      <c r="EH544">
        <v>29492.2</v>
      </c>
      <c r="EI544">
        <v>34374.8</v>
      </c>
      <c r="EJ544">
        <v>34637.6</v>
      </c>
      <c r="EK544">
        <v>41618.4</v>
      </c>
      <c r="EL544">
        <v>42019.3</v>
      </c>
      <c r="EM544">
        <v>1.96647</v>
      </c>
      <c r="EN544">
        <v>1.90035</v>
      </c>
      <c r="EO544">
        <v>0.214256</v>
      </c>
      <c r="EP544">
        <v>0</v>
      </c>
      <c r="EQ544">
        <v>31.3297</v>
      </c>
      <c r="ER544">
        <v>999.9</v>
      </c>
      <c r="ES544">
        <v>51.6</v>
      </c>
      <c r="ET544">
        <v>32.8</v>
      </c>
      <c r="EU544">
        <v>28.3557</v>
      </c>
      <c r="EV544">
        <v>63.0457</v>
      </c>
      <c r="EW544">
        <v>31.9952</v>
      </c>
      <c r="EX544">
        <v>1</v>
      </c>
      <c r="EY544">
        <v>-0.0241463</v>
      </c>
      <c r="EZ544">
        <v>-3.39016</v>
      </c>
      <c r="FA544">
        <v>20.3077</v>
      </c>
      <c r="FB544">
        <v>5.21639</v>
      </c>
      <c r="FC544">
        <v>12.0134</v>
      </c>
      <c r="FD544">
        <v>4.9894</v>
      </c>
      <c r="FE544">
        <v>3.28848</v>
      </c>
      <c r="FF544">
        <v>9999</v>
      </c>
      <c r="FG544">
        <v>9999</v>
      </c>
      <c r="FH544">
        <v>9999</v>
      </c>
      <c r="FI544">
        <v>999.9</v>
      </c>
      <c r="FJ544">
        <v>1.86753</v>
      </c>
      <c r="FK544">
        <v>1.86661</v>
      </c>
      <c r="FL544">
        <v>1.86603</v>
      </c>
      <c r="FM544">
        <v>1.866</v>
      </c>
      <c r="FN544">
        <v>1.86783</v>
      </c>
      <c r="FO544">
        <v>1.87027</v>
      </c>
      <c r="FP544">
        <v>1.86891</v>
      </c>
      <c r="FQ544">
        <v>1.87041</v>
      </c>
      <c r="FR544">
        <v>0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-2.418</v>
      </c>
      <c r="GF544">
        <v>-0.09760000000000001</v>
      </c>
      <c r="GG544">
        <v>-2.056217051124162</v>
      </c>
      <c r="GH544">
        <v>-0.003737517340571005</v>
      </c>
      <c r="GI544">
        <v>5.982085394622747E-07</v>
      </c>
      <c r="GJ544">
        <v>-1.391655459703326E-10</v>
      </c>
      <c r="GK544">
        <v>-0.1764639834609928</v>
      </c>
      <c r="GL544">
        <v>-0.02035982196881906</v>
      </c>
      <c r="GM544">
        <v>0.001568582532168705</v>
      </c>
      <c r="GN544">
        <v>-2.657820970413759E-05</v>
      </c>
      <c r="GO544">
        <v>3</v>
      </c>
      <c r="GP544">
        <v>2314</v>
      </c>
      <c r="GQ544">
        <v>1</v>
      </c>
      <c r="GR544">
        <v>27</v>
      </c>
      <c r="GS544">
        <v>5643.2</v>
      </c>
      <c r="GT544">
        <v>5643.1</v>
      </c>
      <c r="GU544">
        <v>0.285645</v>
      </c>
      <c r="GV544">
        <v>2.29614</v>
      </c>
      <c r="GW544">
        <v>1.39648</v>
      </c>
      <c r="GX544">
        <v>2.34863</v>
      </c>
      <c r="GY544">
        <v>1.49536</v>
      </c>
      <c r="GZ544">
        <v>2.53174</v>
      </c>
      <c r="HA544">
        <v>38.062</v>
      </c>
      <c r="HB544">
        <v>24.0612</v>
      </c>
      <c r="HC544">
        <v>18</v>
      </c>
      <c r="HD544">
        <v>529.998</v>
      </c>
      <c r="HE544">
        <v>442.698</v>
      </c>
      <c r="HF544">
        <v>36.6829</v>
      </c>
      <c r="HG544">
        <v>27.2536</v>
      </c>
      <c r="HH544">
        <v>30.0008</v>
      </c>
      <c r="HI544">
        <v>27.0587</v>
      </c>
      <c r="HJ544">
        <v>26.9675</v>
      </c>
      <c r="HK544">
        <v>5.671</v>
      </c>
      <c r="HL544">
        <v>0</v>
      </c>
      <c r="HM544">
        <v>100</v>
      </c>
      <c r="HN544">
        <v>36.8263</v>
      </c>
      <c r="HO544">
        <v>51.4206</v>
      </c>
      <c r="HP544">
        <v>28.6665</v>
      </c>
      <c r="HQ544">
        <v>101.031</v>
      </c>
      <c r="HR544">
        <v>100.924</v>
      </c>
    </row>
    <row r="545" spans="1:226">
      <c r="A545">
        <v>529</v>
      </c>
      <c r="B545">
        <v>1678820373.5</v>
      </c>
      <c r="C545">
        <v>10054.40000009537</v>
      </c>
      <c r="D545" t="s">
        <v>1420</v>
      </c>
      <c r="E545" t="s">
        <v>1421</v>
      </c>
      <c r="F545">
        <v>5</v>
      </c>
      <c r="G545" t="s">
        <v>1181</v>
      </c>
      <c r="H545" t="s">
        <v>354</v>
      </c>
      <c r="I545">
        <v>1678820366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68.88786681964136</v>
      </c>
      <c r="AK545">
        <v>83.36590606060601</v>
      </c>
      <c r="AL545">
        <v>-3.404464769202802</v>
      </c>
      <c r="AM545">
        <v>64.4803993804981</v>
      </c>
      <c r="AN545">
        <f>(AP545 - AO545 + BO545*1E3/(8.314*(BQ545+273.15)) * AR545/BN545 * AQ545) * BN545/(100*BB545) * 1000/(1000 - AP545)</f>
        <v>0</v>
      </c>
      <c r="AO545">
        <v>27.3775835999916</v>
      </c>
      <c r="AP545">
        <v>28.47208727272725</v>
      </c>
      <c r="AQ545">
        <v>0.0001634006125904545</v>
      </c>
      <c r="AR545">
        <v>112.5684512557322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3.21</v>
      </c>
      <c r="BC545">
        <v>0.5</v>
      </c>
      <c r="BD545" t="s">
        <v>355</v>
      </c>
      <c r="BE545">
        <v>2</v>
      </c>
      <c r="BF545" t="b">
        <v>1</v>
      </c>
      <c r="BG545">
        <v>1678820366</v>
      </c>
      <c r="BH545">
        <v>104.1556</v>
      </c>
      <c r="BI545">
        <v>82.3109074074074</v>
      </c>
      <c r="BJ545">
        <v>28.45618518518518</v>
      </c>
      <c r="BK545">
        <v>27.37828518518518</v>
      </c>
      <c r="BL545">
        <v>106.6035888888889</v>
      </c>
      <c r="BM545">
        <v>28.55385185185185</v>
      </c>
      <c r="BN545">
        <v>500.0735185185185</v>
      </c>
      <c r="BO545">
        <v>90.9131074074074</v>
      </c>
      <c r="BP545">
        <v>0.1000038148148148</v>
      </c>
      <c r="BQ545">
        <v>34.82633703703704</v>
      </c>
      <c r="BR545">
        <v>34.81272592592592</v>
      </c>
      <c r="BS545">
        <v>999.9000000000001</v>
      </c>
      <c r="BT545">
        <v>0</v>
      </c>
      <c r="BU545">
        <v>0</v>
      </c>
      <c r="BV545">
        <v>9998.929629629629</v>
      </c>
      <c r="BW545">
        <v>0</v>
      </c>
      <c r="BX545">
        <v>6.994561111111111</v>
      </c>
      <c r="BY545">
        <v>21.84472962962963</v>
      </c>
      <c r="BZ545">
        <v>107.2061518518519</v>
      </c>
      <c r="CA545">
        <v>84.62783333333333</v>
      </c>
      <c r="CB545">
        <v>1.077894074074074</v>
      </c>
      <c r="CC545">
        <v>82.3109074074074</v>
      </c>
      <c r="CD545">
        <v>27.37828518518518</v>
      </c>
      <c r="CE545">
        <v>2.58704</v>
      </c>
      <c r="CF545">
        <v>2.489045185185185</v>
      </c>
      <c r="CG545">
        <v>21.58471111111111</v>
      </c>
      <c r="CH545">
        <v>20.95503703703704</v>
      </c>
      <c r="CI545">
        <v>2000.038148148148</v>
      </c>
      <c r="CJ545">
        <v>0.9799982222222222</v>
      </c>
      <c r="CK545">
        <v>0.02000167777777778</v>
      </c>
      <c r="CL545">
        <v>0</v>
      </c>
      <c r="CM545">
        <v>2.206955555555556</v>
      </c>
      <c r="CN545">
        <v>0</v>
      </c>
      <c r="CO545">
        <v>6087.746666666669</v>
      </c>
      <c r="CP545">
        <v>16749.78518518518</v>
      </c>
      <c r="CQ545">
        <v>39.91403703703704</v>
      </c>
      <c r="CR545">
        <v>40.14796296296296</v>
      </c>
      <c r="CS545">
        <v>39.85633333333333</v>
      </c>
      <c r="CT545">
        <v>39.377</v>
      </c>
      <c r="CU545">
        <v>39.66174074074074</v>
      </c>
      <c r="CV545">
        <v>1960.036296296296</v>
      </c>
      <c r="CW545">
        <v>40.00185185185185</v>
      </c>
      <c r="CX545">
        <v>0</v>
      </c>
      <c r="CY545">
        <v>1678820378.7</v>
      </c>
      <c r="CZ545">
        <v>0</v>
      </c>
      <c r="DA545">
        <v>0</v>
      </c>
      <c r="DB545" t="s">
        <v>356</v>
      </c>
      <c r="DC545">
        <v>1678481775.6</v>
      </c>
      <c r="DD545">
        <v>1678481780.6</v>
      </c>
      <c r="DE545">
        <v>0</v>
      </c>
      <c r="DF545">
        <v>1.339</v>
      </c>
      <c r="DG545">
        <v>0.082</v>
      </c>
      <c r="DH545">
        <v>-1.99</v>
      </c>
      <c r="DI545">
        <v>-0.032</v>
      </c>
      <c r="DJ545">
        <v>420</v>
      </c>
      <c r="DK545">
        <v>29</v>
      </c>
      <c r="DL545">
        <v>0.33</v>
      </c>
      <c r="DM545">
        <v>0.22</v>
      </c>
      <c r="DN545">
        <v>21.65073902439025</v>
      </c>
      <c r="DO545">
        <v>3.358852264808333</v>
      </c>
      <c r="DP545">
        <v>0.332756909644445</v>
      </c>
      <c r="DQ545">
        <v>0</v>
      </c>
      <c r="DR545">
        <v>1.069382195121951</v>
      </c>
      <c r="DS545">
        <v>0.1391203484320546</v>
      </c>
      <c r="DT545">
        <v>0.01376328086102613</v>
      </c>
      <c r="DU545">
        <v>0</v>
      </c>
      <c r="DV545">
        <v>0</v>
      </c>
      <c r="DW545">
        <v>2</v>
      </c>
      <c r="DX545" t="s">
        <v>365</v>
      </c>
      <c r="DY545">
        <v>2.98215</v>
      </c>
      <c r="DZ545">
        <v>2.71557</v>
      </c>
      <c r="EA545">
        <v>0.0219959</v>
      </c>
      <c r="EB545">
        <v>0.0152923</v>
      </c>
      <c r="EC545">
        <v>0.121468</v>
      </c>
      <c r="ED545">
        <v>0.115861</v>
      </c>
      <c r="EE545">
        <v>31081.4</v>
      </c>
      <c r="EF545">
        <v>31398.5</v>
      </c>
      <c r="EG545">
        <v>29541.3</v>
      </c>
      <c r="EH545">
        <v>29492</v>
      </c>
      <c r="EI545">
        <v>34373.4</v>
      </c>
      <c r="EJ545">
        <v>34637.4</v>
      </c>
      <c r="EK545">
        <v>41618.6</v>
      </c>
      <c r="EL545">
        <v>42019.2</v>
      </c>
      <c r="EM545">
        <v>1.96627</v>
      </c>
      <c r="EN545">
        <v>1.90015</v>
      </c>
      <c r="EO545">
        <v>0.214096</v>
      </c>
      <c r="EP545">
        <v>0</v>
      </c>
      <c r="EQ545">
        <v>31.3407</v>
      </c>
      <c r="ER545">
        <v>999.9</v>
      </c>
      <c r="ES545">
        <v>51.6</v>
      </c>
      <c r="ET545">
        <v>32.8</v>
      </c>
      <c r="EU545">
        <v>28.3542</v>
      </c>
      <c r="EV545">
        <v>62.7557</v>
      </c>
      <c r="EW545">
        <v>32.1915</v>
      </c>
      <c r="EX545">
        <v>1</v>
      </c>
      <c r="EY545">
        <v>-0.0236535</v>
      </c>
      <c r="EZ545">
        <v>-3.47416</v>
      </c>
      <c r="FA545">
        <v>20.3062</v>
      </c>
      <c r="FB545">
        <v>5.21654</v>
      </c>
      <c r="FC545">
        <v>12.0138</v>
      </c>
      <c r="FD545">
        <v>4.9891</v>
      </c>
      <c r="FE545">
        <v>3.2885</v>
      </c>
      <c r="FF545">
        <v>9999</v>
      </c>
      <c r="FG545">
        <v>9999</v>
      </c>
      <c r="FH545">
        <v>9999</v>
      </c>
      <c r="FI545">
        <v>999.9</v>
      </c>
      <c r="FJ545">
        <v>1.86754</v>
      </c>
      <c r="FK545">
        <v>1.86661</v>
      </c>
      <c r="FL545">
        <v>1.86602</v>
      </c>
      <c r="FM545">
        <v>1.866</v>
      </c>
      <c r="FN545">
        <v>1.86783</v>
      </c>
      <c r="FO545">
        <v>1.87027</v>
      </c>
      <c r="FP545">
        <v>1.86891</v>
      </c>
      <c r="FQ545">
        <v>1.87038</v>
      </c>
      <c r="FR545">
        <v>0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-2.358</v>
      </c>
      <c r="GF545">
        <v>-0.09760000000000001</v>
      </c>
      <c r="GG545">
        <v>-2.056217051124162</v>
      </c>
      <c r="GH545">
        <v>-0.003737517340571005</v>
      </c>
      <c r="GI545">
        <v>5.982085394622747E-07</v>
      </c>
      <c r="GJ545">
        <v>-1.391655459703326E-10</v>
      </c>
      <c r="GK545">
        <v>-0.1764639834609928</v>
      </c>
      <c r="GL545">
        <v>-0.02035982196881906</v>
      </c>
      <c r="GM545">
        <v>0.001568582532168705</v>
      </c>
      <c r="GN545">
        <v>-2.657820970413759E-05</v>
      </c>
      <c r="GO545">
        <v>3</v>
      </c>
      <c r="GP545">
        <v>2314</v>
      </c>
      <c r="GQ545">
        <v>1</v>
      </c>
      <c r="GR545">
        <v>27</v>
      </c>
      <c r="GS545">
        <v>5643.3</v>
      </c>
      <c r="GT545">
        <v>5643.2</v>
      </c>
      <c r="GU545">
        <v>0.250244</v>
      </c>
      <c r="GV545">
        <v>2.32056</v>
      </c>
      <c r="GW545">
        <v>1.39648</v>
      </c>
      <c r="GX545">
        <v>2.34741</v>
      </c>
      <c r="GY545">
        <v>1.49536</v>
      </c>
      <c r="GZ545">
        <v>2.5</v>
      </c>
      <c r="HA545">
        <v>38.062</v>
      </c>
      <c r="HB545">
        <v>24.0612</v>
      </c>
      <c r="HC545">
        <v>18</v>
      </c>
      <c r="HD545">
        <v>529.885</v>
      </c>
      <c r="HE545">
        <v>442.588</v>
      </c>
      <c r="HF545">
        <v>36.8267</v>
      </c>
      <c r="HG545">
        <v>27.259</v>
      </c>
      <c r="HH545">
        <v>30.0006</v>
      </c>
      <c r="HI545">
        <v>27.061</v>
      </c>
      <c r="HJ545">
        <v>26.969</v>
      </c>
      <c r="HK545">
        <v>4.89188</v>
      </c>
      <c r="HL545">
        <v>0</v>
      </c>
      <c r="HM545">
        <v>100</v>
      </c>
      <c r="HN545">
        <v>36.9635</v>
      </c>
      <c r="HO545">
        <v>31.3822</v>
      </c>
      <c r="HP545">
        <v>28.6665</v>
      </c>
      <c r="HQ545">
        <v>101.032</v>
      </c>
      <c r="HR545">
        <v>100.923</v>
      </c>
    </row>
    <row r="546" spans="1:226">
      <c r="A546">
        <v>530</v>
      </c>
      <c r="B546">
        <v>1678820470.5</v>
      </c>
      <c r="C546">
        <v>10151.40000009537</v>
      </c>
      <c r="D546" t="s">
        <v>1422</v>
      </c>
      <c r="E546" t="s">
        <v>1423</v>
      </c>
      <c r="F546">
        <v>5</v>
      </c>
      <c r="G546" t="s">
        <v>1181</v>
      </c>
      <c r="H546" t="s">
        <v>354</v>
      </c>
      <c r="I546">
        <v>1678820462.5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431.4108297538975</v>
      </c>
      <c r="AK546">
        <v>426.8308787878786</v>
      </c>
      <c r="AL546">
        <v>0.02019317317915704</v>
      </c>
      <c r="AM546">
        <v>64.4803993804981</v>
      </c>
      <c r="AN546">
        <f>(AP546 - AO546 + BO546*1E3/(8.314*(BQ546+273.15)) * AR546/BN546 * AQ546) * BN546/(100*BB546) * 1000/(1000 - AP546)</f>
        <v>0</v>
      </c>
      <c r="AO546">
        <v>27.38198600522115</v>
      </c>
      <c r="AP546">
        <v>28.49400242424241</v>
      </c>
      <c r="AQ546">
        <v>-0.0001926684651689947</v>
      </c>
      <c r="AR546">
        <v>112.5684512557322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3.21</v>
      </c>
      <c r="BC546">
        <v>0.5</v>
      </c>
      <c r="BD546" t="s">
        <v>355</v>
      </c>
      <c r="BE546">
        <v>2</v>
      </c>
      <c r="BF546" t="b">
        <v>1</v>
      </c>
      <c r="BG546">
        <v>1678820462.5</v>
      </c>
      <c r="BH546">
        <v>414.6028709677419</v>
      </c>
      <c r="BI546">
        <v>419.5530322580645</v>
      </c>
      <c r="BJ546">
        <v>28.51608387096775</v>
      </c>
      <c r="BK546">
        <v>27.3841935483871</v>
      </c>
      <c r="BL546">
        <v>418.1273870967742</v>
      </c>
      <c r="BM546">
        <v>28.61350322580645</v>
      </c>
      <c r="BN546">
        <v>500.0646451612903</v>
      </c>
      <c r="BO546">
        <v>90.90874838709678</v>
      </c>
      <c r="BP546">
        <v>0.09994345483870966</v>
      </c>
      <c r="BQ546">
        <v>34.97195806451613</v>
      </c>
      <c r="BR546">
        <v>35.00341935483871</v>
      </c>
      <c r="BS546">
        <v>999.9000000000003</v>
      </c>
      <c r="BT546">
        <v>0</v>
      </c>
      <c r="BU546">
        <v>0</v>
      </c>
      <c r="BV546">
        <v>10002.48322580645</v>
      </c>
      <c r="BW546">
        <v>0</v>
      </c>
      <c r="BX546">
        <v>6.862759677419355</v>
      </c>
      <c r="BY546">
        <v>-4.950189677419355</v>
      </c>
      <c r="BZ546">
        <v>426.7727419354839</v>
      </c>
      <c r="CA546">
        <v>431.3656451612903</v>
      </c>
      <c r="CB546">
        <v>1.13189</v>
      </c>
      <c r="CC546">
        <v>419.5530322580645</v>
      </c>
      <c r="CD546">
        <v>27.3841935483871</v>
      </c>
      <c r="CE546">
        <v>2.592361612903226</v>
      </c>
      <c r="CF546">
        <v>2.489462258064516</v>
      </c>
      <c r="CG546">
        <v>21.6183</v>
      </c>
      <c r="CH546">
        <v>20.95777741935484</v>
      </c>
      <c r="CI546">
        <v>2000.01935483871</v>
      </c>
      <c r="CJ546">
        <v>0.980003870967742</v>
      </c>
      <c r="CK546">
        <v>0.01999580000000001</v>
      </c>
      <c r="CL546">
        <v>0</v>
      </c>
      <c r="CM546">
        <v>2.209209677419355</v>
      </c>
      <c r="CN546">
        <v>0</v>
      </c>
      <c r="CO546">
        <v>5940.18064516129</v>
      </c>
      <c r="CP546">
        <v>16749.65483870968</v>
      </c>
      <c r="CQ546">
        <v>39.417</v>
      </c>
      <c r="CR546">
        <v>39.8262258064516</v>
      </c>
      <c r="CS546">
        <v>39.40900000000001</v>
      </c>
      <c r="CT546">
        <v>38.97967741935483</v>
      </c>
      <c r="CU546">
        <v>39.24187096774192</v>
      </c>
      <c r="CV546">
        <v>1960.025806451612</v>
      </c>
      <c r="CW546">
        <v>39.98999999999999</v>
      </c>
      <c r="CX546">
        <v>0</v>
      </c>
      <c r="CY546">
        <v>1678820475.9</v>
      </c>
      <c r="CZ546">
        <v>0</v>
      </c>
      <c r="DA546">
        <v>0</v>
      </c>
      <c r="DB546" t="s">
        <v>356</v>
      </c>
      <c r="DC546">
        <v>1678481775.6</v>
      </c>
      <c r="DD546">
        <v>1678481780.6</v>
      </c>
      <c r="DE546">
        <v>0</v>
      </c>
      <c r="DF546">
        <v>1.339</v>
      </c>
      <c r="DG546">
        <v>0.082</v>
      </c>
      <c r="DH546">
        <v>-1.99</v>
      </c>
      <c r="DI546">
        <v>-0.032</v>
      </c>
      <c r="DJ546">
        <v>420</v>
      </c>
      <c r="DK546">
        <v>29</v>
      </c>
      <c r="DL546">
        <v>0.33</v>
      </c>
      <c r="DM546">
        <v>0.22</v>
      </c>
      <c r="DN546">
        <v>-4.934248048780487</v>
      </c>
      <c r="DO546">
        <v>-0.2605181184669016</v>
      </c>
      <c r="DP546">
        <v>0.05044707147677637</v>
      </c>
      <c r="DQ546">
        <v>0</v>
      </c>
      <c r="DR546">
        <v>1.142024146341463</v>
      </c>
      <c r="DS546">
        <v>-0.1941547735191618</v>
      </c>
      <c r="DT546">
        <v>0.01926924251749655</v>
      </c>
      <c r="DU546">
        <v>0</v>
      </c>
      <c r="DV546">
        <v>0</v>
      </c>
      <c r="DW546">
        <v>2</v>
      </c>
      <c r="DX546" t="s">
        <v>365</v>
      </c>
      <c r="DY546">
        <v>2.98191</v>
      </c>
      <c r="DZ546">
        <v>2.71558</v>
      </c>
      <c r="EA546">
        <v>0.09451569999999999</v>
      </c>
      <c r="EB546">
        <v>0.0938523</v>
      </c>
      <c r="EC546">
        <v>0.121505</v>
      </c>
      <c r="ED546">
        <v>0.115857</v>
      </c>
      <c r="EE546">
        <v>28774.6</v>
      </c>
      <c r="EF546">
        <v>28890.9</v>
      </c>
      <c r="EG546">
        <v>29539.4</v>
      </c>
      <c r="EH546">
        <v>29489.5</v>
      </c>
      <c r="EI546">
        <v>34371.2</v>
      </c>
      <c r="EJ546">
        <v>34635.4</v>
      </c>
      <c r="EK546">
        <v>41616</v>
      </c>
      <c r="EL546">
        <v>42014.7</v>
      </c>
      <c r="EM546">
        <v>1.9651</v>
      </c>
      <c r="EN546">
        <v>1.90138</v>
      </c>
      <c r="EO546">
        <v>0.209715</v>
      </c>
      <c r="EP546">
        <v>0</v>
      </c>
      <c r="EQ546">
        <v>31.5937</v>
      </c>
      <c r="ER546">
        <v>999.9</v>
      </c>
      <c r="ES546">
        <v>51.6</v>
      </c>
      <c r="ET546">
        <v>32.8</v>
      </c>
      <c r="EU546">
        <v>28.3557</v>
      </c>
      <c r="EV546">
        <v>62.8957</v>
      </c>
      <c r="EW546">
        <v>31.9191</v>
      </c>
      <c r="EX546">
        <v>1</v>
      </c>
      <c r="EY546">
        <v>-0.02</v>
      </c>
      <c r="EZ546">
        <v>-3.41679</v>
      </c>
      <c r="FA546">
        <v>20.3098</v>
      </c>
      <c r="FB546">
        <v>5.22268</v>
      </c>
      <c r="FC546">
        <v>12.011</v>
      </c>
      <c r="FD546">
        <v>4.99045</v>
      </c>
      <c r="FE546">
        <v>3.28925</v>
      </c>
      <c r="FF546">
        <v>9999</v>
      </c>
      <c r="FG546">
        <v>9999</v>
      </c>
      <c r="FH546">
        <v>9999</v>
      </c>
      <c r="FI546">
        <v>999.9</v>
      </c>
      <c r="FJ546">
        <v>1.86752</v>
      </c>
      <c r="FK546">
        <v>1.86661</v>
      </c>
      <c r="FL546">
        <v>1.86602</v>
      </c>
      <c r="FM546">
        <v>1.86598</v>
      </c>
      <c r="FN546">
        <v>1.86783</v>
      </c>
      <c r="FO546">
        <v>1.87027</v>
      </c>
      <c r="FP546">
        <v>1.8689</v>
      </c>
      <c r="FQ546">
        <v>1.8704</v>
      </c>
      <c r="FR546">
        <v>0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-3.524</v>
      </c>
      <c r="GF546">
        <v>-0.0975</v>
      </c>
      <c r="GG546">
        <v>-2.056217051124162</v>
      </c>
      <c r="GH546">
        <v>-0.003737517340571005</v>
      </c>
      <c r="GI546">
        <v>5.982085394622747E-07</v>
      </c>
      <c r="GJ546">
        <v>-1.391655459703326E-10</v>
      </c>
      <c r="GK546">
        <v>-0.1764639834609928</v>
      </c>
      <c r="GL546">
        <v>-0.02035982196881906</v>
      </c>
      <c r="GM546">
        <v>0.001568582532168705</v>
      </c>
      <c r="GN546">
        <v>-2.657820970413759E-05</v>
      </c>
      <c r="GO546">
        <v>3</v>
      </c>
      <c r="GP546">
        <v>2314</v>
      </c>
      <c r="GQ546">
        <v>1</v>
      </c>
      <c r="GR546">
        <v>27</v>
      </c>
      <c r="GS546">
        <v>5644.9</v>
      </c>
      <c r="GT546">
        <v>5644.8</v>
      </c>
      <c r="GU546">
        <v>1.06323</v>
      </c>
      <c r="GV546">
        <v>2.25098</v>
      </c>
      <c r="GW546">
        <v>1.39771</v>
      </c>
      <c r="GX546">
        <v>2.34985</v>
      </c>
      <c r="GY546">
        <v>1.49536</v>
      </c>
      <c r="GZ546">
        <v>2.45361</v>
      </c>
      <c r="HA546">
        <v>38.0377</v>
      </c>
      <c r="HB546">
        <v>24.0525</v>
      </c>
      <c r="HC546">
        <v>18</v>
      </c>
      <c r="HD546">
        <v>529.4299999999999</v>
      </c>
      <c r="HE546">
        <v>443.582</v>
      </c>
      <c r="HF546">
        <v>36.9943</v>
      </c>
      <c r="HG546">
        <v>27.299</v>
      </c>
      <c r="HH546">
        <v>30.0005</v>
      </c>
      <c r="HI546">
        <v>27.0971</v>
      </c>
      <c r="HJ546">
        <v>27.0008</v>
      </c>
      <c r="HK546">
        <v>21.2796</v>
      </c>
      <c r="HL546">
        <v>0</v>
      </c>
      <c r="HM546">
        <v>100</v>
      </c>
      <c r="HN546">
        <v>37.0568</v>
      </c>
      <c r="HO546">
        <v>426.228</v>
      </c>
      <c r="HP546">
        <v>28.6665</v>
      </c>
      <c r="HQ546">
        <v>101.026</v>
      </c>
      <c r="HR546">
        <v>100.913</v>
      </c>
    </row>
    <row r="547" spans="1:226">
      <c r="A547">
        <v>531</v>
      </c>
      <c r="B547">
        <v>1678820475.5</v>
      </c>
      <c r="C547">
        <v>10156.40000009537</v>
      </c>
      <c r="D547" t="s">
        <v>1424</v>
      </c>
      <c r="E547" t="s">
        <v>1425</v>
      </c>
      <c r="F547">
        <v>5</v>
      </c>
      <c r="G547" t="s">
        <v>1181</v>
      </c>
      <c r="H547" t="s">
        <v>354</v>
      </c>
      <c r="I547">
        <v>1678820467.655172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431.4190023389394</v>
      </c>
      <c r="AK547">
        <v>426.9076484848483</v>
      </c>
      <c r="AL547">
        <v>0.0205604936496541</v>
      </c>
      <c r="AM547">
        <v>64.4803993804981</v>
      </c>
      <c r="AN547">
        <f>(AP547 - AO547 + BO547*1E3/(8.314*(BQ547+273.15)) * AR547/BN547 * AQ547) * BN547/(100*BB547) * 1000/(1000 - AP547)</f>
        <v>0</v>
      </c>
      <c r="AO547">
        <v>27.38515345752263</v>
      </c>
      <c r="AP547">
        <v>28.4804406060606</v>
      </c>
      <c r="AQ547">
        <v>-0.0001823088901895663</v>
      </c>
      <c r="AR547">
        <v>112.5684512557322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3.21</v>
      </c>
      <c r="BC547">
        <v>0.5</v>
      </c>
      <c r="BD547" t="s">
        <v>355</v>
      </c>
      <c r="BE547">
        <v>2</v>
      </c>
      <c r="BF547" t="b">
        <v>1</v>
      </c>
      <c r="BG547">
        <v>1678820467.655172</v>
      </c>
      <c r="BH547">
        <v>414.6292068965518</v>
      </c>
      <c r="BI547">
        <v>419.7192413793104</v>
      </c>
      <c r="BJ547">
        <v>28.49991034482758</v>
      </c>
      <c r="BK547">
        <v>27.38308620689655</v>
      </c>
      <c r="BL547">
        <v>418.1536896551723</v>
      </c>
      <c r="BM547">
        <v>28.59738275862069</v>
      </c>
      <c r="BN547">
        <v>500.0514137931035</v>
      </c>
      <c r="BO547">
        <v>90.90902413793104</v>
      </c>
      <c r="BP547">
        <v>0.09992244827586207</v>
      </c>
      <c r="BQ547">
        <v>34.96265172413794</v>
      </c>
      <c r="BR547">
        <v>34.99313103448276</v>
      </c>
      <c r="BS547">
        <v>999.9000000000002</v>
      </c>
      <c r="BT547">
        <v>0</v>
      </c>
      <c r="BU547">
        <v>0</v>
      </c>
      <c r="BV547">
        <v>9999.139310344828</v>
      </c>
      <c r="BW547">
        <v>0</v>
      </c>
      <c r="BX547">
        <v>6.86822275862069</v>
      </c>
      <c r="BY547">
        <v>-5.090148620689655</v>
      </c>
      <c r="BZ547">
        <v>426.7926896551724</v>
      </c>
      <c r="CA547">
        <v>431.536</v>
      </c>
      <c r="CB547">
        <v>1.116817931034483</v>
      </c>
      <c r="CC547">
        <v>419.7192413793104</v>
      </c>
      <c r="CD547">
        <v>27.38308620689655</v>
      </c>
      <c r="CE547">
        <v>2.590898275862069</v>
      </c>
      <c r="CF547">
        <v>2.489368965517242</v>
      </c>
      <c r="CG547">
        <v>21.60907586206897</v>
      </c>
      <c r="CH547">
        <v>20.95716551724138</v>
      </c>
      <c r="CI547">
        <v>2000.016206896551</v>
      </c>
      <c r="CJ547">
        <v>0.9800017241379309</v>
      </c>
      <c r="CK547">
        <v>0.0199979827586207</v>
      </c>
      <c r="CL547">
        <v>0</v>
      </c>
      <c r="CM547">
        <v>2.203493103448276</v>
      </c>
      <c r="CN547">
        <v>0</v>
      </c>
      <c r="CO547">
        <v>5933.445862068967</v>
      </c>
      <c r="CP547">
        <v>16749.60689655172</v>
      </c>
      <c r="CQ547">
        <v>39.39637931034483</v>
      </c>
      <c r="CR547">
        <v>39.81199999999998</v>
      </c>
      <c r="CS547">
        <v>39.3878275862069</v>
      </c>
      <c r="CT547">
        <v>38.95872413793102</v>
      </c>
      <c r="CU547">
        <v>39.22175862068965</v>
      </c>
      <c r="CV547">
        <v>1960.015862068966</v>
      </c>
      <c r="CW547">
        <v>39.99655172413794</v>
      </c>
      <c r="CX547">
        <v>0</v>
      </c>
      <c r="CY547">
        <v>1678820480.7</v>
      </c>
      <c r="CZ547">
        <v>0</v>
      </c>
      <c r="DA547">
        <v>0</v>
      </c>
      <c r="DB547" t="s">
        <v>356</v>
      </c>
      <c r="DC547">
        <v>1678481775.6</v>
      </c>
      <c r="DD547">
        <v>1678481780.6</v>
      </c>
      <c r="DE547">
        <v>0</v>
      </c>
      <c r="DF547">
        <v>1.339</v>
      </c>
      <c r="DG547">
        <v>0.082</v>
      </c>
      <c r="DH547">
        <v>-1.99</v>
      </c>
      <c r="DI547">
        <v>-0.032</v>
      </c>
      <c r="DJ547">
        <v>420</v>
      </c>
      <c r="DK547">
        <v>29</v>
      </c>
      <c r="DL547">
        <v>0.33</v>
      </c>
      <c r="DM547">
        <v>0.22</v>
      </c>
      <c r="DN547">
        <v>-4.997931219512195</v>
      </c>
      <c r="DO547">
        <v>-0.9212954006968678</v>
      </c>
      <c r="DP547">
        <v>0.214374091276693</v>
      </c>
      <c r="DQ547">
        <v>0</v>
      </c>
      <c r="DR547">
        <v>1.126007804878049</v>
      </c>
      <c r="DS547">
        <v>-0.1760554703832754</v>
      </c>
      <c r="DT547">
        <v>0.01739072762642671</v>
      </c>
      <c r="DU547">
        <v>0</v>
      </c>
      <c r="DV547">
        <v>0</v>
      </c>
      <c r="DW547">
        <v>2</v>
      </c>
      <c r="DX547" t="s">
        <v>365</v>
      </c>
      <c r="DY547">
        <v>2.98241</v>
      </c>
      <c r="DZ547">
        <v>2.71564</v>
      </c>
      <c r="EA547">
        <v>0.0945421</v>
      </c>
      <c r="EB547">
        <v>0.0943145</v>
      </c>
      <c r="EC547">
        <v>0.121468</v>
      </c>
      <c r="ED547">
        <v>0.115865</v>
      </c>
      <c r="EE547">
        <v>28772.5</v>
      </c>
      <c r="EF547">
        <v>28875.9</v>
      </c>
      <c r="EG547">
        <v>29538.1</v>
      </c>
      <c r="EH547">
        <v>29489.2</v>
      </c>
      <c r="EI547">
        <v>34371.3</v>
      </c>
      <c r="EJ547">
        <v>34634.9</v>
      </c>
      <c r="EK547">
        <v>41614.3</v>
      </c>
      <c r="EL547">
        <v>42014.5</v>
      </c>
      <c r="EM547">
        <v>1.96518</v>
      </c>
      <c r="EN547">
        <v>1.9013</v>
      </c>
      <c r="EO547">
        <v>0.208739</v>
      </c>
      <c r="EP547">
        <v>0</v>
      </c>
      <c r="EQ547">
        <v>31.6021</v>
      </c>
      <c r="ER547">
        <v>999.9</v>
      </c>
      <c r="ES547">
        <v>51.6</v>
      </c>
      <c r="ET547">
        <v>32.8</v>
      </c>
      <c r="EU547">
        <v>28.3554</v>
      </c>
      <c r="EV547">
        <v>63.0257</v>
      </c>
      <c r="EW547">
        <v>32.0673</v>
      </c>
      <c r="EX547">
        <v>1</v>
      </c>
      <c r="EY547">
        <v>-0.0195579</v>
      </c>
      <c r="EZ547">
        <v>-3.43267</v>
      </c>
      <c r="FA547">
        <v>20.3089</v>
      </c>
      <c r="FB547">
        <v>5.21789</v>
      </c>
      <c r="FC547">
        <v>12.0107</v>
      </c>
      <c r="FD547">
        <v>4.989</v>
      </c>
      <c r="FE547">
        <v>3.28838</v>
      </c>
      <c r="FF547">
        <v>9999</v>
      </c>
      <c r="FG547">
        <v>9999</v>
      </c>
      <c r="FH547">
        <v>9999</v>
      </c>
      <c r="FI547">
        <v>999.9</v>
      </c>
      <c r="FJ547">
        <v>1.86753</v>
      </c>
      <c r="FK547">
        <v>1.86661</v>
      </c>
      <c r="FL547">
        <v>1.86603</v>
      </c>
      <c r="FM547">
        <v>1.86596</v>
      </c>
      <c r="FN547">
        <v>1.86783</v>
      </c>
      <c r="FO547">
        <v>1.87027</v>
      </c>
      <c r="FP547">
        <v>1.8689</v>
      </c>
      <c r="FQ547">
        <v>1.8704</v>
      </c>
      <c r="FR547">
        <v>0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-3.525</v>
      </c>
      <c r="GF547">
        <v>-0.09760000000000001</v>
      </c>
      <c r="GG547">
        <v>-2.056217051124162</v>
      </c>
      <c r="GH547">
        <v>-0.003737517340571005</v>
      </c>
      <c r="GI547">
        <v>5.982085394622747E-07</v>
      </c>
      <c r="GJ547">
        <v>-1.391655459703326E-10</v>
      </c>
      <c r="GK547">
        <v>-0.1764639834609928</v>
      </c>
      <c r="GL547">
        <v>-0.02035982196881906</v>
      </c>
      <c r="GM547">
        <v>0.001568582532168705</v>
      </c>
      <c r="GN547">
        <v>-2.657820970413759E-05</v>
      </c>
      <c r="GO547">
        <v>3</v>
      </c>
      <c r="GP547">
        <v>2314</v>
      </c>
      <c r="GQ547">
        <v>1</v>
      </c>
      <c r="GR547">
        <v>27</v>
      </c>
      <c r="GS547">
        <v>5645</v>
      </c>
      <c r="GT547">
        <v>5644.9</v>
      </c>
      <c r="GU547">
        <v>1.08765</v>
      </c>
      <c r="GV547">
        <v>2.24243</v>
      </c>
      <c r="GW547">
        <v>1.39648</v>
      </c>
      <c r="GX547">
        <v>2.34863</v>
      </c>
      <c r="GY547">
        <v>1.49536</v>
      </c>
      <c r="GZ547">
        <v>2.50854</v>
      </c>
      <c r="HA547">
        <v>38.0377</v>
      </c>
      <c r="HB547">
        <v>24.0525</v>
      </c>
      <c r="HC547">
        <v>18</v>
      </c>
      <c r="HD547">
        <v>529.501</v>
      </c>
      <c r="HE547">
        <v>443.553</v>
      </c>
      <c r="HF547">
        <v>37.045</v>
      </c>
      <c r="HG547">
        <v>27.299</v>
      </c>
      <c r="HH547">
        <v>30.0004</v>
      </c>
      <c r="HI547">
        <v>27.0994</v>
      </c>
      <c r="HJ547">
        <v>27.0029</v>
      </c>
      <c r="HK547">
        <v>21.8125</v>
      </c>
      <c r="HL547">
        <v>0</v>
      </c>
      <c r="HM547">
        <v>100</v>
      </c>
      <c r="HN547">
        <v>37.0649</v>
      </c>
      <c r="HO547">
        <v>439.648</v>
      </c>
      <c r="HP547">
        <v>28.6665</v>
      </c>
      <c r="HQ547">
        <v>101.021</v>
      </c>
      <c r="HR547">
        <v>100.913</v>
      </c>
    </row>
    <row r="548" spans="1:226">
      <c r="A548">
        <v>532</v>
      </c>
      <c r="B548">
        <v>1678820480.5</v>
      </c>
      <c r="C548">
        <v>10161.40000009537</v>
      </c>
      <c r="D548" t="s">
        <v>1426</v>
      </c>
      <c r="E548" t="s">
        <v>1427</v>
      </c>
      <c r="F548">
        <v>5</v>
      </c>
      <c r="G548" t="s">
        <v>1181</v>
      </c>
      <c r="H548" t="s">
        <v>354</v>
      </c>
      <c r="I548">
        <v>1678820472.732143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438.9570413619232</v>
      </c>
      <c r="AK548">
        <v>430.509090909091</v>
      </c>
      <c r="AL548">
        <v>0.909082763519257</v>
      </c>
      <c r="AM548">
        <v>64.4803993804981</v>
      </c>
      <c r="AN548">
        <f>(AP548 - AO548 + BO548*1E3/(8.314*(BQ548+273.15)) * AR548/BN548 * AQ548) * BN548/(100*BB548) * 1000/(1000 - AP548)</f>
        <v>0</v>
      </c>
      <c r="AO548">
        <v>27.38583464463046</v>
      </c>
      <c r="AP548">
        <v>28.47035939393939</v>
      </c>
      <c r="AQ548">
        <v>-0.0001502390458299417</v>
      </c>
      <c r="AR548">
        <v>112.5684512557322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3.21</v>
      </c>
      <c r="BC548">
        <v>0.5</v>
      </c>
      <c r="BD548" t="s">
        <v>355</v>
      </c>
      <c r="BE548">
        <v>2</v>
      </c>
      <c r="BF548" t="b">
        <v>1</v>
      </c>
      <c r="BG548">
        <v>1678820472.732143</v>
      </c>
      <c r="BH548">
        <v>415.1816071428571</v>
      </c>
      <c r="BI548">
        <v>422.5333928571428</v>
      </c>
      <c r="BJ548">
        <v>28.48657142857143</v>
      </c>
      <c r="BK548">
        <v>27.38398214285714</v>
      </c>
      <c r="BL548">
        <v>418.7080357142857</v>
      </c>
      <c r="BM548">
        <v>28.58410357142857</v>
      </c>
      <c r="BN548">
        <v>500.0485357142857</v>
      </c>
      <c r="BO548">
        <v>90.90859285714285</v>
      </c>
      <c r="BP548">
        <v>0.09994090357142857</v>
      </c>
      <c r="BQ548">
        <v>34.95898214285715</v>
      </c>
      <c r="BR548">
        <v>34.983725</v>
      </c>
      <c r="BS548">
        <v>999.9000000000002</v>
      </c>
      <c r="BT548">
        <v>0</v>
      </c>
      <c r="BU548">
        <v>0</v>
      </c>
      <c r="BV548">
        <v>9999.886071428571</v>
      </c>
      <c r="BW548">
        <v>0</v>
      </c>
      <c r="BX548">
        <v>6.880406071428573</v>
      </c>
      <c r="BY548">
        <v>-7.351813571428572</v>
      </c>
      <c r="BZ548">
        <v>427.3555</v>
      </c>
      <c r="CA548">
        <v>434.42975</v>
      </c>
      <c r="CB548">
        <v>1.102582142857143</v>
      </c>
      <c r="CC548">
        <v>422.5333928571428</v>
      </c>
      <c r="CD548">
        <v>27.38398214285714</v>
      </c>
      <c r="CE548">
        <v>2.589674285714286</v>
      </c>
      <c r="CF548">
        <v>2.489439285714286</v>
      </c>
      <c r="CG548">
        <v>21.60134285714286</v>
      </c>
      <c r="CH548">
        <v>20.95762857142858</v>
      </c>
      <c r="CI548">
        <v>2000.018214285714</v>
      </c>
      <c r="CJ548">
        <v>0.9800007142857144</v>
      </c>
      <c r="CK548">
        <v>0.01999895714285715</v>
      </c>
      <c r="CL548">
        <v>0</v>
      </c>
      <c r="CM548">
        <v>2.187982142857143</v>
      </c>
      <c r="CN548">
        <v>0</v>
      </c>
      <c r="CO548">
        <v>5928.755714285716</v>
      </c>
      <c r="CP548">
        <v>16749.61785714286</v>
      </c>
      <c r="CQ548">
        <v>39.37942857142857</v>
      </c>
      <c r="CR548">
        <v>39.81199999999999</v>
      </c>
      <c r="CS548">
        <v>39.375</v>
      </c>
      <c r="CT548">
        <v>38.9415</v>
      </c>
      <c r="CU548">
        <v>39.20049999999999</v>
      </c>
      <c r="CV548">
        <v>1960.016428571429</v>
      </c>
      <c r="CW548">
        <v>40</v>
      </c>
      <c r="CX548">
        <v>0</v>
      </c>
      <c r="CY548">
        <v>1678820485.5</v>
      </c>
      <c r="CZ548">
        <v>0</v>
      </c>
      <c r="DA548">
        <v>0</v>
      </c>
      <c r="DB548" t="s">
        <v>356</v>
      </c>
      <c r="DC548">
        <v>1678481775.6</v>
      </c>
      <c r="DD548">
        <v>1678481780.6</v>
      </c>
      <c r="DE548">
        <v>0</v>
      </c>
      <c r="DF548">
        <v>1.339</v>
      </c>
      <c r="DG548">
        <v>0.082</v>
      </c>
      <c r="DH548">
        <v>-1.99</v>
      </c>
      <c r="DI548">
        <v>-0.032</v>
      </c>
      <c r="DJ548">
        <v>420</v>
      </c>
      <c r="DK548">
        <v>29</v>
      </c>
      <c r="DL548">
        <v>0.33</v>
      </c>
      <c r="DM548">
        <v>0.22</v>
      </c>
      <c r="DN548">
        <v>-6.696789749999999</v>
      </c>
      <c r="DO548">
        <v>-24.60320296435271</v>
      </c>
      <c r="DP548">
        <v>3.105775200790044</v>
      </c>
      <c r="DQ548">
        <v>0</v>
      </c>
      <c r="DR548">
        <v>1.10968125</v>
      </c>
      <c r="DS548">
        <v>-0.1693626641651052</v>
      </c>
      <c r="DT548">
        <v>0.01634305130437705</v>
      </c>
      <c r="DU548">
        <v>0</v>
      </c>
      <c r="DV548">
        <v>0</v>
      </c>
      <c r="DW548">
        <v>2</v>
      </c>
      <c r="DX548" t="s">
        <v>365</v>
      </c>
      <c r="DY548">
        <v>2.98196</v>
      </c>
      <c r="DZ548">
        <v>2.71574</v>
      </c>
      <c r="EA548">
        <v>0.09525019999999999</v>
      </c>
      <c r="EB548">
        <v>0.0965043</v>
      </c>
      <c r="EC548">
        <v>0.12144</v>
      </c>
      <c r="ED548">
        <v>0.115865</v>
      </c>
      <c r="EE548">
        <v>28750.8</v>
      </c>
      <c r="EF548">
        <v>28806</v>
      </c>
      <c r="EG548">
        <v>29539</v>
      </c>
      <c r="EH548">
        <v>29489.1</v>
      </c>
      <c r="EI548">
        <v>34373.5</v>
      </c>
      <c r="EJ548">
        <v>34635</v>
      </c>
      <c r="EK548">
        <v>41615.6</v>
      </c>
      <c r="EL548">
        <v>42014.6</v>
      </c>
      <c r="EM548">
        <v>1.96507</v>
      </c>
      <c r="EN548">
        <v>1.90165</v>
      </c>
      <c r="EO548">
        <v>0.208169</v>
      </c>
      <c r="EP548">
        <v>0</v>
      </c>
      <c r="EQ548">
        <v>31.6095</v>
      </c>
      <c r="ER548">
        <v>999.9</v>
      </c>
      <c r="ES548">
        <v>51.6</v>
      </c>
      <c r="ET548">
        <v>32.8</v>
      </c>
      <c r="EU548">
        <v>28.3541</v>
      </c>
      <c r="EV548">
        <v>63.1557</v>
      </c>
      <c r="EW548">
        <v>32.472</v>
      </c>
      <c r="EX548">
        <v>1</v>
      </c>
      <c r="EY548">
        <v>-0.0194842</v>
      </c>
      <c r="EZ548">
        <v>-3.43034</v>
      </c>
      <c r="FA548">
        <v>20.3089</v>
      </c>
      <c r="FB548">
        <v>5.21774</v>
      </c>
      <c r="FC548">
        <v>12.0105</v>
      </c>
      <c r="FD548">
        <v>4.9892</v>
      </c>
      <c r="FE548">
        <v>3.28848</v>
      </c>
      <c r="FF548">
        <v>9999</v>
      </c>
      <c r="FG548">
        <v>9999</v>
      </c>
      <c r="FH548">
        <v>9999</v>
      </c>
      <c r="FI548">
        <v>999.9</v>
      </c>
      <c r="FJ548">
        <v>1.86755</v>
      </c>
      <c r="FK548">
        <v>1.86661</v>
      </c>
      <c r="FL548">
        <v>1.86601</v>
      </c>
      <c r="FM548">
        <v>1.86598</v>
      </c>
      <c r="FN548">
        <v>1.86783</v>
      </c>
      <c r="FO548">
        <v>1.87027</v>
      </c>
      <c r="FP548">
        <v>1.8689</v>
      </c>
      <c r="FQ548">
        <v>1.87039</v>
      </c>
      <c r="FR548">
        <v>0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-3.539</v>
      </c>
      <c r="GF548">
        <v>-0.09760000000000001</v>
      </c>
      <c r="GG548">
        <v>-2.056217051124162</v>
      </c>
      <c r="GH548">
        <v>-0.003737517340571005</v>
      </c>
      <c r="GI548">
        <v>5.982085394622747E-07</v>
      </c>
      <c r="GJ548">
        <v>-1.391655459703326E-10</v>
      </c>
      <c r="GK548">
        <v>-0.1764639834609928</v>
      </c>
      <c r="GL548">
        <v>-0.02035982196881906</v>
      </c>
      <c r="GM548">
        <v>0.001568582532168705</v>
      </c>
      <c r="GN548">
        <v>-2.657820970413759E-05</v>
      </c>
      <c r="GO548">
        <v>3</v>
      </c>
      <c r="GP548">
        <v>2314</v>
      </c>
      <c r="GQ548">
        <v>1</v>
      </c>
      <c r="GR548">
        <v>27</v>
      </c>
      <c r="GS548">
        <v>5645.1</v>
      </c>
      <c r="GT548">
        <v>5645</v>
      </c>
      <c r="GU548">
        <v>1.11694</v>
      </c>
      <c r="GV548">
        <v>2.24854</v>
      </c>
      <c r="GW548">
        <v>1.39648</v>
      </c>
      <c r="GX548">
        <v>2.34619</v>
      </c>
      <c r="GY548">
        <v>1.49536</v>
      </c>
      <c r="GZ548">
        <v>2.41577</v>
      </c>
      <c r="HA548">
        <v>38.0377</v>
      </c>
      <c r="HB548">
        <v>24.0525</v>
      </c>
      <c r="HC548">
        <v>18</v>
      </c>
      <c r="HD548">
        <v>529.434</v>
      </c>
      <c r="HE548">
        <v>443.767</v>
      </c>
      <c r="HF548">
        <v>37.0659</v>
      </c>
      <c r="HG548">
        <v>27.299</v>
      </c>
      <c r="HH548">
        <v>30.0002</v>
      </c>
      <c r="HI548">
        <v>27.0994</v>
      </c>
      <c r="HJ548">
        <v>27.0029</v>
      </c>
      <c r="HK548">
        <v>22.4064</v>
      </c>
      <c r="HL548">
        <v>0</v>
      </c>
      <c r="HM548">
        <v>100</v>
      </c>
      <c r="HN548">
        <v>37.0794</v>
      </c>
      <c r="HO548">
        <v>459.687</v>
      </c>
      <c r="HP548">
        <v>28.6665</v>
      </c>
      <c r="HQ548">
        <v>101.024</v>
      </c>
      <c r="HR548">
        <v>100.913</v>
      </c>
    </row>
    <row r="549" spans="1:226">
      <c r="A549">
        <v>533</v>
      </c>
      <c r="B549">
        <v>1678820485.5</v>
      </c>
      <c r="C549">
        <v>10166.40000009537</v>
      </c>
      <c r="D549" t="s">
        <v>1428</v>
      </c>
      <c r="E549" t="s">
        <v>1429</v>
      </c>
      <c r="F549">
        <v>5</v>
      </c>
      <c r="G549" t="s">
        <v>1181</v>
      </c>
      <c r="H549" t="s">
        <v>354</v>
      </c>
      <c r="I549">
        <v>1678820478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454.061350913332</v>
      </c>
      <c r="AK549">
        <v>440.2060303030303</v>
      </c>
      <c r="AL549">
        <v>2.099799136455704</v>
      </c>
      <c r="AM549">
        <v>64.4803993804981</v>
      </c>
      <c r="AN549">
        <f>(AP549 - AO549 + BO549*1E3/(8.314*(BQ549+273.15)) * AR549/BN549 * AQ549) * BN549/(100*BB549) * 1000/(1000 - AP549)</f>
        <v>0</v>
      </c>
      <c r="AO549">
        <v>27.3824446282355</v>
      </c>
      <c r="AP549">
        <v>28.46045030303031</v>
      </c>
      <c r="AQ549">
        <v>-0.0001053634407531251</v>
      </c>
      <c r="AR549">
        <v>112.5684512557322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3.21</v>
      </c>
      <c r="BC549">
        <v>0.5</v>
      </c>
      <c r="BD549" t="s">
        <v>355</v>
      </c>
      <c r="BE549">
        <v>2</v>
      </c>
      <c r="BF549" t="b">
        <v>1</v>
      </c>
      <c r="BG549">
        <v>1678820478</v>
      </c>
      <c r="BH549">
        <v>418.1455925925926</v>
      </c>
      <c r="BI549">
        <v>430.4893703703704</v>
      </c>
      <c r="BJ549">
        <v>28.47463333333333</v>
      </c>
      <c r="BK549">
        <v>27.38453703703704</v>
      </c>
      <c r="BL549">
        <v>421.681925925926</v>
      </c>
      <c r="BM549">
        <v>28.57222222222222</v>
      </c>
      <c r="BN549">
        <v>500.0653333333334</v>
      </c>
      <c r="BO549">
        <v>90.90833703703703</v>
      </c>
      <c r="BP549">
        <v>0.09998918148148149</v>
      </c>
      <c r="BQ549">
        <v>34.95763333333333</v>
      </c>
      <c r="BR549">
        <v>34.98149629629629</v>
      </c>
      <c r="BS549">
        <v>999.9000000000001</v>
      </c>
      <c r="BT549">
        <v>0</v>
      </c>
      <c r="BU549">
        <v>0</v>
      </c>
      <c r="BV549">
        <v>9997.637777777776</v>
      </c>
      <c r="BW549">
        <v>0</v>
      </c>
      <c r="BX549">
        <v>6.886413333333335</v>
      </c>
      <c r="BY549">
        <v>-12.34380851851852</v>
      </c>
      <c r="BZ549">
        <v>430.4011481481481</v>
      </c>
      <c r="CA549">
        <v>442.610037037037</v>
      </c>
      <c r="CB549">
        <v>1.090085555555556</v>
      </c>
      <c r="CC549">
        <v>430.4893703703704</v>
      </c>
      <c r="CD549">
        <v>27.38453703703704</v>
      </c>
      <c r="CE549">
        <v>2.588581111111111</v>
      </c>
      <c r="CF549">
        <v>2.489483333333333</v>
      </c>
      <c r="CG549">
        <v>21.59443703703704</v>
      </c>
      <c r="CH549">
        <v>20.95791111111111</v>
      </c>
      <c r="CI549">
        <v>2000.01</v>
      </c>
      <c r="CJ549">
        <v>0.980003111111111</v>
      </c>
      <c r="CK549">
        <v>0.01999651111111111</v>
      </c>
      <c r="CL549">
        <v>0</v>
      </c>
      <c r="CM549">
        <v>2.185607407407407</v>
      </c>
      <c r="CN549">
        <v>0</v>
      </c>
      <c r="CO549">
        <v>5924.827407407407</v>
      </c>
      <c r="CP549">
        <v>16749.55555555556</v>
      </c>
      <c r="CQ549">
        <v>39.36333333333333</v>
      </c>
      <c r="CR549">
        <v>39.81199999999999</v>
      </c>
      <c r="CS549">
        <v>39.361</v>
      </c>
      <c r="CT549">
        <v>38.937</v>
      </c>
      <c r="CU549">
        <v>39.187</v>
      </c>
      <c r="CV549">
        <v>1960.013333333333</v>
      </c>
      <c r="CW549">
        <v>39.9962962962963</v>
      </c>
      <c r="CX549">
        <v>0</v>
      </c>
      <c r="CY549">
        <v>1678820490.9</v>
      </c>
      <c r="CZ549">
        <v>0</v>
      </c>
      <c r="DA549">
        <v>0</v>
      </c>
      <c r="DB549" t="s">
        <v>356</v>
      </c>
      <c r="DC549">
        <v>1678481775.6</v>
      </c>
      <c r="DD549">
        <v>1678481780.6</v>
      </c>
      <c r="DE549">
        <v>0</v>
      </c>
      <c r="DF549">
        <v>1.339</v>
      </c>
      <c r="DG549">
        <v>0.082</v>
      </c>
      <c r="DH549">
        <v>-1.99</v>
      </c>
      <c r="DI549">
        <v>-0.032</v>
      </c>
      <c r="DJ549">
        <v>420</v>
      </c>
      <c r="DK549">
        <v>29</v>
      </c>
      <c r="DL549">
        <v>0.33</v>
      </c>
      <c r="DM549">
        <v>0.22</v>
      </c>
      <c r="DN549">
        <v>-10.28663825</v>
      </c>
      <c r="DO549">
        <v>-58.69915553470919</v>
      </c>
      <c r="DP549">
        <v>6.056734701976754</v>
      </c>
      <c r="DQ549">
        <v>0</v>
      </c>
      <c r="DR549">
        <v>1.0972045</v>
      </c>
      <c r="DS549">
        <v>-0.1424028517823656</v>
      </c>
      <c r="DT549">
        <v>0.01388527384497693</v>
      </c>
      <c r="DU549">
        <v>0</v>
      </c>
      <c r="DV549">
        <v>0</v>
      </c>
      <c r="DW549">
        <v>2</v>
      </c>
      <c r="DX549" t="s">
        <v>365</v>
      </c>
      <c r="DY549">
        <v>2.98224</v>
      </c>
      <c r="DZ549">
        <v>2.71552</v>
      </c>
      <c r="EA549">
        <v>0.0969445</v>
      </c>
      <c r="EB549">
        <v>0.0991459</v>
      </c>
      <c r="EC549">
        <v>0.121409</v>
      </c>
      <c r="ED549">
        <v>0.115857</v>
      </c>
      <c r="EE549">
        <v>28696.7</v>
      </c>
      <c r="EF549">
        <v>28721.9</v>
      </c>
      <c r="EG549">
        <v>29538.7</v>
      </c>
      <c r="EH549">
        <v>29489.3</v>
      </c>
      <c r="EI549">
        <v>34374.5</v>
      </c>
      <c r="EJ549">
        <v>34635.5</v>
      </c>
      <c r="EK549">
        <v>41615.3</v>
      </c>
      <c r="EL549">
        <v>42014.7</v>
      </c>
      <c r="EM549">
        <v>1.9654</v>
      </c>
      <c r="EN549">
        <v>1.90152</v>
      </c>
      <c r="EO549">
        <v>0.208538</v>
      </c>
      <c r="EP549">
        <v>0</v>
      </c>
      <c r="EQ549">
        <v>31.6174</v>
      </c>
      <c r="ER549">
        <v>999.9</v>
      </c>
      <c r="ES549">
        <v>51.6</v>
      </c>
      <c r="ET549">
        <v>32.8</v>
      </c>
      <c r="EU549">
        <v>28.3552</v>
      </c>
      <c r="EV549">
        <v>63.1057</v>
      </c>
      <c r="EW549">
        <v>32.3317</v>
      </c>
      <c r="EX549">
        <v>1</v>
      </c>
      <c r="EY549">
        <v>-0.0196392</v>
      </c>
      <c r="EZ549">
        <v>-3.43552</v>
      </c>
      <c r="FA549">
        <v>20.3089</v>
      </c>
      <c r="FB549">
        <v>5.21804</v>
      </c>
      <c r="FC549">
        <v>12.0102</v>
      </c>
      <c r="FD549">
        <v>4.9893</v>
      </c>
      <c r="FE549">
        <v>3.28855</v>
      </c>
      <c r="FF549">
        <v>9999</v>
      </c>
      <c r="FG549">
        <v>9999</v>
      </c>
      <c r="FH549">
        <v>9999</v>
      </c>
      <c r="FI549">
        <v>999.9</v>
      </c>
      <c r="FJ549">
        <v>1.86753</v>
      </c>
      <c r="FK549">
        <v>1.86661</v>
      </c>
      <c r="FL549">
        <v>1.86603</v>
      </c>
      <c r="FM549">
        <v>1.86598</v>
      </c>
      <c r="FN549">
        <v>1.86783</v>
      </c>
      <c r="FO549">
        <v>1.87027</v>
      </c>
      <c r="FP549">
        <v>1.8689</v>
      </c>
      <c r="FQ549">
        <v>1.8704</v>
      </c>
      <c r="FR549">
        <v>0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-3.572</v>
      </c>
      <c r="GF549">
        <v>-0.09760000000000001</v>
      </c>
      <c r="GG549">
        <v>-2.056217051124162</v>
      </c>
      <c r="GH549">
        <v>-0.003737517340571005</v>
      </c>
      <c r="GI549">
        <v>5.982085394622747E-07</v>
      </c>
      <c r="GJ549">
        <v>-1.391655459703326E-10</v>
      </c>
      <c r="GK549">
        <v>-0.1764639834609928</v>
      </c>
      <c r="GL549">
        <v>-0.02035982196881906</v>
      </c>
      <c r="GM549">
        <v>0.001568582532168705</v>
      </c>
      <c r="GN549">
        <v>-2.657820970413759E-05</v>
      </c>
      <c r="GO549">
        <v>3</v>
      </c>
      <c r="GP549">
        <v>2314</v>
      </c>
      <c r="GQ549">
        <v>1</v>
      </c>
      <c r="GR549">
        <v>27</v>
      </c>
      <c r="GS549">
        <v>5645.2</v>
      </c>
      <c r="GT549">
        <v>5645.1</v>
      </c>
      <c r="GU549">
        <v>1.15112</v>
      </c>
      <c r="GV549">
        <v>2.24365</v>
      </c>
      <c r="GW549">
        <v>1.39648</v>
      </c>
      <c r="GX549">
        <v>2.34863</v>
      </c>
      <c r="GY549">
        <v>1.49536</v>
      </c>
      <c r="GZ549">
        <v>2.53418</v>
      </c>
      <c r="HA549">
        <v>38.0377</v>
      </c>
      <c r="HB549">
        <v>24.0612</v>
      </c>
      <c r="HC549">
        <v>18</v>
      </c>
      <c r="HD549">
        <v>529.665</v>
      </c>
      <c r="HE549">
        <v>443.708</v>
      </c>
      <c r="HF549">
        <v>37.0847</v>
      </c>
      <c r="HG549">
        <v>27.3</v>
      </c>
      <c r="HH549">
        <v>30</v>
      </c>
      <c r="HI549">
        <v>27.1009</v>
      </c>
      <c r="HJ549">
        <v>27.0052</v>
      </c>
      <c r="HK549">
        <v>23.1045</v>
      </c>
      <c r="HL549">
        <v>0</v>
      </c>
      <c r="HM549">
        <v>100</v>
      </c>
      <c r="HN549">
        <v>37.094</v>
      </c>
      <c r="HO549">
        <v>473.061</v>
      </c>
      <c r="HP549">
        <v>28.6665</v>
      </c>
      <c r="HQ549">
        <v>101.024</v>
      </c>
      <c r="HR549">
        <v>100.913</v>
      </c>
    </row>
    <row r="550" spans="1:226">
      <c r="A550">
        <v>534</v>
      </c>
      <c r="B550">
        <v>1678820490.5</v>
      </c>
      <c r="C550">
        <v>10171.40000009537</v>
      </c>
      <c r="D550" t="s">
        <v>1430</v>
      </c>
      <c r="E550" t="s">
        <v>1431</v>
      </c>
      <c r="F550">
        <v>5</v>
      </c>
      <c r="G550" t="s">
        <v>1181</v>
      </c>
      <c r="H550" t="s">
        <v>354</v>
      </c>
      <c r="I550">
        <v>1678820482.714286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470.9155495913032</v>
      </c>
      <c r="AK550">
        <v>453.8191454545451</v>
      </c>
      <c r="AL550">
        <v>2.801860482125172</v>
      </c>
      <c r="AM550">
        <v>64.4803993804981</v>
      </c>
      <c r="AN550">
        <f>(AP550 - AO550 + BO550*1E3/(8.314*(BQ550+273.15)) * AR550/BN550 * AQ550) * BN550/(100*BB550) * 1000/(1000 - AP550)</f>
        <v>0</v>
      </c>
      <c r="AO550">
        <v>27.38327656761388</v>
      </c>
      <c r="AP550">
        <v>28.44881575757575</v>
      </c>
      <c r="AQ550">
        <v>-9.452260711709843E-05</v>
      </c>
      <c r="AR550">
        <v>112.5684512557322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3.21</v>
      </c>
      <c r="BC550">
        <v>0.5</v>
      </c>
      <c r="BD550" t="s">
        <v>355</v>
      </c>
      <c r="BE550">
        <v>2</v>
      </c>
      <c r="BF550" t="b">
        <v>1</v>
      </c>
      <c r="BG550">
        <v>1678820482.714286</v>
      </c>
      <c r="BH550">
        <v>424.6772499999999</v>
      </c>
      <c r="BI550">
        <v>442.8490000000001</v>
      </c>
      <c r="BJ550">
        <v>28.46440714285714</v>
      </c>
      <c r="BK550">
        <v>27.384175</v>
      </c>
      <c r="BL550">
        <v>428.23525</v>
      </c>
      <c r="BM550">
        <v>28.56204285714285</v>
      </c>
      <c r="BN550">
        <v>500.0750357142857</v>
      </c>
      <c r="BO550">
        <v>90.90864285714284</v>
      </c>
      <c r="BP550">
        <v>0.09997911071428575</v>
      </c>
      <c r="BQ550">
        <v>34.95778571428571</v>
      </c>
      <c r="BR550">
        <v>34.98685357142857</v>
      </c>
      <c r="BS550">
        <v>999.9000000000002</v>
      </c>
      <c r="BT550">
        <v>0</v>
      </c>
      <c r="BU550">
        <v>0</v>
      </c>
      <c r="BV550">
        <v>10003.5075</v>
      </c>
      <c r="BW550">
        <v>0</v>
      </c>
      <c r="BX550">
        <v>6.874985714285714</v>
      </c>
      <c r="BY550">
        <v>-18.17180285714286</v>
      </c>
      <c r="BZ550">
        <v>437.1195714285714</v>
      </c>
      <c r="CA550">
        <v>455.3175357142858</v>
      </c>
      <c r="CB550">
        <v>1.080224642857143</v>
      </c>
      <c r="CC550">
        <v>442.8490000000001</v>
      </c>
      <c r="CD550">
        <v>27.384175</v>
      </c>
      <c r="CE550">
        <v>2.587660714285714</v>
      </c>
      <c r="CF550">
        <v>2.489458928571429</v>
      </c>
      <c r="CG550">
        <v>21.58862142857143</v>
      </c>
      <c r="CH550">
        <v>20.95775357142857</v>
      </c>
      <c r="CI550">
        <v>2000.006785714286</v>
      </c>
      <c r="CJ550">
        <v>0.9800045714285713</v>
      </c>
      <c r="CK550">
        <v>0.01999499642857143</v>
      </c>
      <c r="CL550">
        <v>0</v>
      </c>
      <c r="CM550">
        <v>2.164767857142857</v>
      </c>
      <c r="CN550">
        <v>0</v>
      </c>
      <c r="CO550">
        <v>5921.509642857142</v>
      </c>
      <c r="CP550">
        <v>16749.53928571428</v>
      </c>
      <c r="CQ550">
        <v>39.3435</v>
      </c>
      <c r="CR550">
        <v>39.79207142857143</v>
      </c>
      <c r="CS550">
        <v>39.34125</v>
      </c>
      <c r="CT550">
        <v>38.93257142857142</v>
      </c>
      <c r="CU550">
        <v>39.18035714285713</v>
      </c>
      <c r="CV550">
        <v>1960.013571428572</v>
      </c>
      <c r="CW550">
        <v>39.99321428571428</v>
      </c>
      <c r="CX550">
        <v>0</v>
      </c>
      <c r="CY550">
        <v>1678820495.7</v>
      </c>
      <c r="CZ550">
        <v>0</v>
      </c>
      <c r="DA550">
        <v>0</v>
      </c>
      <c r="DB550" t="s">
        <v>356</v>
      </c>
      <c r="DC550">
        <v>1678481775.6</v>
      </c>
      <c r="DD550">
        <v>1678481780.6</v>
      </c>
      <c r="DE550">
        <v>0</v>
      </c>
      <c r="DF550">
        <v>1.339</v>
      </c>
      <c r="DG550">
        <v>0.082</v>
      </c>
      <c r="DH550">
        <v>-1.99</v>
      </c>
      <c r="DI550">
        <v>-0.032</v>
      </c>
      <c r="DJ550">
        <v>420</v>
      </c>
      <c r="DK550">
        <v>29</v>
      </c>
      <c r="DL550">
        <v>0.33</v>
      </c>
      <c r="DM550">
        <v>0.22</v>
      </c>
      <c r="DN550">
        <v>-14.29405707317073</v>
      </c>
      <c r="DO550">
        <v>-73.84430905923344</v>
      </c>
      <c r="DP550">
        <v>7.384156589645237</v>
      </c>
      <c r="DQ550">
        <v>0</v>
      </c>
      <c r="DR550">
        <v>1.087279024390244</v>
      </c>
      <c r="DS550">
        <v>-0.1272353310104529</v>
      </c>
      <c r="DT550">
        <v>0.01267133769766183</v>
      </c>
      <c r="DU550">
        <v>0</v>
      </c>
      <c r="DV550">
        <v>0</v>
      </c>
      <c r="DW550">
        <v>2</v>
      </c>
      <c r="DX550" t="s">
        <v>365</v>
      </c>
      <c r="DY550">
        <v>2.98231</v>
      </c>
      <c r="DZ550">
        <v>2.71567</v>
      </c>
      <c r="EA550">
        <v>0.0992145</v>
      </c>
      <c r="EB550">
        <v>0.101858</v>
      </c>
      <c r="EC550">
        <v>0.121375</v>
      </c>
      <c r="ED550">
        <v>0.115855</v>
      </c>
      <c r="EE550">
        <v>28624.5</v>
      </c>
      <c r="EF550">
        <v>28635.2</v>
      </c>
      <c r="EG550">
        <v>29538.6</v>
      </c>
      <c r="EH550">
        <v>29489</v>
      </c>
      <c r="EI550">
        <v>34375.5</v>
      </c>
      <c r="EJ550">
        <v>34635.5</v>
      </c>
      <c r="EK550">
        <v>41614.8</v>
      </c>
      <c r="EL550">
        <v>42014.5</v>
      </c>
      <c r="EM550">
        <v>1.9655</v>
      </c>
      <c r="EN550">
        <v>1.90193</v>
      </c>
      <c r="EO550">
        <v>0.208449</v>
      </c>
      <c r="EP550">
        <v>0</v>
      </c>
      <c r="EQ550">
        <v>31.624</v>
      </c>
      <c r="ER550">
        <v>999.9</v>
      </c>
      <c r="ES550">
        <v>51.6</v>
      </c>
      <c r="ET550">
        <v>32.8</v>
      </c>
      <c r="EU550">
        <v>28.355</v>
      </c>
      <c r="EV550">
        <v>62.9657</v>
      </c>
      <c r="EW550">
        <v>31.9631</v>
      </c>
      <c r="EX550">
        <v>1</v>
      </c>
      <c r="EY550">
        <v>-0.0192378</v>
      </c>
      <c r="EZ550">
        <v>-3.41712</v>
      </c>
      <c r="FA550">
        <v>20.3094</v>
      </c>
      <c r="FB550">
        <v>5.21909</v>
      </c>
      <c r="FC550">
        <v>12.0101</v>
      </c>
      <c r="FD550">
        <v>4.9895</v>
      </c>
      <c r="FE550">
        <v>3.28865</v>
      </c>
      <c r="FF550">
        <v>9999</v>
      </c>
      <c r="FG550">
        <v>9999</v>
      </c>
      <c r="FH550">
        <v>9999</v>
      </c>
      <c r="FI550">
        <v>999.9</v>
      </c>
      <c r="FJ550">
        <v>1.86753</v>
      </c>
      <c r="FK550">
        <v>1.86661</v>
      </c>
      <c r="FL550">
        <v>1.86603</v>
      </c>
      <c r="FM550">
        <v>1.86597</v>
      </c>
      <c r="FN550">
        <v>1.86783</v>
      </c>
      <c r="FO550">
        <v>1.87027</v>
      </c>
      <c r="FP550">
        <v>1.8689</v>
      </c>
      <c r="FQ550">
        <v>1.87042</v>
      </c>
      <c r="FR550">
        <v>0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-3.616</v>
      </c>
      <c r="GF550">
        <v>-0.0977</v>
      </c>
      <c r="GG550">
        <v>-2.056217051124162</v>
      </c>
      <c r="GH550">
        <v>-0.003737517340571005</v>
      </c>
      <c r="GI550">
        <v>5.982085394622747E-07</v>
      </c>
      <c r="GJ550">
        <v>-1.391655459703326E-10</v>
      </c>
      <c r="GK550">
        <v>-0.1764639834609928</v>
      </c>
      <c r="GL550">
        <v>-0.02035982196881906</v>
      </c>
      <c r="GM550">
        <v>0.001568582532168705</v>
      </c>
      <c r="GN550">
        <v>-2.657820970413759E-05</v>
      </c>
      <c r="GO550">
        <v>3</v>
      </c>
      <c r="GP550">
        <v>2314</v>
      </c>
      <c r="GQ550">
        <v>1</v>
      </c>
      <c r="GR550">
        <v>27</v>
      </c>
      <c r="GS550">
        <v>5645.2</v>
      </c>
      <c r="GT550">
        <v>5645.2</v>
      </c>
      <c r="GU550">
        <v>1.1853</v>
      </c>
      <c r="GV550">
        <v>2.23511</v>
      </c>
      <c r="GW550">
        <v>1.39648</v>
      </c>
      <c r="GX550">
        <v>2.34497</v>
      </c>
      <c r="GY550">
        <v>1.49536</v>
      </c>
      <c r="GZ550">
        <v>2.55127</v>
      </c>
      <c r="HA550">
        <v>38.0377</v>
      </c>
      <c r="HB550">
        <v>24.0612</v>
      </c>
      <c r="HC550">
        <v>18</v>
      </c>
      <c r="HD550">
        <v>529.739</v>
      </c>
      <c r="HE550">
        <v>443.952</v>
      </c>
      <c r="HF550">
        <v>37.0979</v>
      </c>
      <c r="HG550">
        <v>27.3013</v>
      </c>
      <c r="HH550">
        <v>30.0002</v>
      </c>
      <c r="HI550">
        <v>27.1017</v>
      </c>
      <c r="HJ550">
        <v>27.0052</v>
      </c>
      <c r="HK550">
        <v>23.726</v>
      </c>
      <c r="HL550">
        <v>0</v>
      </c>
      <c r="HM550">
        <v>100</v>
      </c>
      <c r="HN550">
        <v>37.0975</v>
      </c>
      <c r="HO550">
        <v>493.099</v>
      </c>
      <c r="HP550">
        <v>28.6665</v>
      </c>
      <c r="HQ550">
        <v>101.023</v>
      </c>
      <c r="HR550">
        <v>100.912</v>
      </c>
    </row>
    <row r="551" spans="1:226">
      <c r="A551">
        <v>535</v>
      </c>
      <c r="B551">
        <v>1678820495.5</v>
      </c>
      <c r="C551">
        <v>10176.40000009537</v>
      </c>
      <c r="D551" t="s">
        <v>1432</v>
      </c>
      <c r="E551" t="s">
        <v>1433</v>
      </c>
      <c r="F551">
        <v>5</v>
      </c>
      <c r="G551" t="s">
        <v>1181</v>
      </c>
      <c r="H551" t="s">
        <v>354</v>
      </c>
      <c r="I551">
        <v>1678820488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488.2203194207333</v>
      </c>
      <c r="AK551">
        <v>469.323109090909</v>
      </c>
      <c r="AL551">
        <v>3.144290749806695</v>
      </c>
      <c r="AM551">
        <v>64.4803993804981</v>
      </c>
      <c r="AN551">
        <f>(AP551 - AO551 + BO551*1E3/(8.314*(BQ551+273.15)) * AR551/BN551 * AQ551) * BN551/(100*BB551) * 1000/(1000 - AP551)</f>
        <v>0</v>
      </c>
      <c r="AO551">
        <v>27.38294275749654</v>
      </c>
      <c r="AP551">
        <v>28.4408509090909</v>
      </c>
      <c r="AQ551">
        <v>-8.505829647544326E-05</v>
      </c>
      <c r="AR551">
        <v>112.5684512557322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3.21</v>
      </c>
      <c r="BC551">
        <v>0.5</v>
      </c>
      <c r="BD551" t="s">
        <v>355</v>
      </c>
      <c r="BE551">
        <v>2</v>
      </c>
      <c r="BF551" t="b">
        <v>1</v>
      </c>
      <c r="BG551">
        <v>1678820488</v>
      </c>
      <c r="BH551">
        <v>436.225</v>
      </c>
      <c r="BI551">
        <v>459.6688518518518</v>
      </c>
      <c r="BJ551">
        <v>28.45372962962963</v>
      </c>
      <c r="BK551">
        <v>27.38307037037037</v>
      </c>
      <c r="BL551">
        <v>439.8211111111111</v>
      </c>
      <c r="BM551">
        <v>28.55141851851852</v>
      </c>
      <c r="BN551">
        <v>500.0582962962963</v>
      </c>
      <c r="BO551">
        <v>90.9084</v>
      </c>
      <c r="BP551">
        <v>0.09985807777777778</v>
      </c>
      <c r="BQ551">
        <v>34.95981111111111</v>
      </c>
      <c r="BR551">
        <v>34.99538518518518</v>
      </c>
      <c r="BS551">
        <v>999.9000000000001</v>
      </c>
      <c r="BT551">
        <v>0</v>
      </c>
      <c r="BU551">
        <v>0</v>
      </c>
      <c r="BV551">
        <v>10014.56814814815</v>
      </c>
      <c r="BW551">
        <v>0</v>
      </c>
      <c r="BX551">
        <v>6.862888888888888</v>
      </c>
      <c r="BY551">
        <v>-23.44394074074074</v>
      </c>
      <c r="BZ551">
        <v>449.0006296296295</v>
      </c>
      <c r="CA551">
        <v>472.6104814814815</v>
      </c>
      <c r="CB551">
        <v>1.07066</v>
      </c>
      <c r="CC551">
        <v>459.6688518518518</v>
      </c>
      <c r="CD551">
        <v>27.38307037037037</v>
      </c>
      <c r="CE551">
        <v>2.586683703703704</v>
      </c>
      <c r="CF551">
        <v>2.489351481481482</v>
      </c>
      <c r="CG551">
        <v>21.58244814814815</v>
      </c>
      <c r="CH551">
        <v>20.95704814814815</v>
      </c>
      <c r="CI551">
        <v>1999.988888888889</v>
      </c>
      <c r="CJ551">
        <v>0.9800058888888888</v>
      </c>
      <c r="CK551">
        <v>0.01999364074074074</v>
      </c>
      <c r="CL551">
        <v>0</v>
      </c>
      <c r="CM551">
        <v>2.219988888888889</v>
      </c>
      <c r="CN551">
        <v>0</v>
      </c>
      <c r="CO551">
        <v>5917.213333333332</v>
      </c>
      <c r="CP551">
        <v>16749.4</v>
      </c>
      <c r="CQ551">
        <v>39.32133333333333</v>
      </c>
      <c r="CR551">
        <v>39.77066666666666</v>
      </c>
      <c r="CS551">
        <v>39.31440740740741</v>
      </c>
      <c r="CT551">
        <v>38.91403703703704</v>
      </c>
      <c r="CU551">
        <v>39.15944444444444</v>
      </c>
      <c r="CV551">
        <v>1959.998888888889</v>
      </c>
      <c r="CW551">
        <v>39.99</v>
      </c>
      <c r="CX551">
        <v>0</v>
      </c>
      <c r="CY551">
        <v>1678820500.5</v>
      </c>
      <c r="CZ551">
        <v>0</v>
      </c>
      <c r="DA551">
        <v>0</v>
      </c>
      <c r="DB551" t="s">
        <v>356</v>
      </c>
      <c r="DC551">
        <v>1678481775.6</v>
      </c>
      <c r="DD551">
        <v>1678481780.6</v>
      </c>
      <c r="DE551">
        <v>0</v>
      </c>
      <c r="DF551">
        <v>1.339</v>
      </c>
      <c r="DG551">
        <v>0.082</v>
      </c>
      <c r="DH551">
        <v>-1.99</v>
      </c>
      <c r="DI551">
        <v>-0.032</v>
      </c>
      <c r="DJ551">
        <v>420</v>
      </c>
      <c r="DK551">
        <v>29</v>
      </c>
      <c r="DL551">
        <v>0.33</v>
      </c>
      <c r="DM551">
        <v>0.22</v>
      </c>
      <c r="DN551">
        <v>-19.47180121951219</v>
      </c>
      <c r="DO551">
        <v>-63.43462912891985</v>
      </c>
      <c r="DP551">
        <v>6.461770991374708</v>
      </c>
      <c r="DQ551">
        <v>0</v>
      </c>
      <c r="DR551">
        <v>1.077015609756097</v>
      </c>
      <c r="DS551">
        <v>-0.1114866898954705</v>
      </c>
      <c r="DT551">
        <v>0.01104118278587598</v>
      </c>
      <c r="DU551">
        <v>0</v>
      </c>
      <c r="DV551">
        <v>0</v>
      </c>
      <c r="DW551">
        <v>2</v>
      </c>
      <c r="DX551" t="s">
        <v>365</v>
      </c>
      <c r="DY551">
        <v>2.98233</v>
      </c>
      <c r="DZ551">
        <v>2.71615</v>
      </c>
      <c r="EA551">
        <v>0.101737</v>
      </c>
      <c r="EB551">
        <v>0.104555</v>
      </c>
      <c r="EC551">
        <v>0.12135</v>
      </c>
      <c r="ED551">
        <v>0.115856</v>
      </c>
      <c r="EE551">
        <v>28544.1</v>
      </c>
      <c r="EF551">
        <v>28549.1</v>
      </c>
      <c r="EG551">
        <v>29538.3</v>
      </c>
      <c r="EH551">
        <v>29488.9</v>
      </c>
      <c r="EI551">
        <v>34376.3</v>
      </c>
      <c r="EJ551">
        <v>34635.3</v>
      </c>
      <c r="EK551">
        <v>41614.4</v>
      </c>
      <c r="EL551">
        <v>42014.3</v>
      </c>
      <c r="EM551">
        <v>1.96535</v>
      </c>
      <c r="EN551">
        <v>1.90152</v>
      </c>
      <c r="EO551">
        <v>0.208735</v>
      </c>
      <c r="EP551">
        <v>0</v>
      </c>
      <c r="EQ551">
        <v>31.6326</v>
      </c>
      <c r="ER551">
        <v>999.9</v>
      </c>
      <c r="ES551">
        <v>51.6</v>
      </c>
      <c r="ET551">
        <v>32.8</v>
      </c>
      <c r="EU551">
        <v>28.3557</v>
      </c>
      <c r="EV551">
        <v>62.7657</v>
      </c>
      <c r="EW551">
        <v>32.2716</v>
      </c>
      <c r="EX551">
        <v>1</v>
      </c>
      <c r="EY551">
        <v>-0.0193598</v>
      </c>
      <c r="EZ551">
        <v>-3.40361</v>
      </c>
      <c r="FA551">
        <v>20.3096</v>
      </c>
      <c r="FB551">
        <v>5.21819</v>
      </c>
      <c r="FC551">
        <v>12.0101</v>
      </c>
      <c r="FD551">
        <v>4.9888</v>
      </c>
      <c r="FE551">
        <v>3.28865</v>
      </c>
      <c r="FF551">
        <v>9999</v>
      </c>
      <c r="FG551">
        <v>9999</v>
      </c>
      <c r="FH551">
        <v>9999</v>
      </c>
      <c r="FI551">
        <v>999.9</v>
      </c>
      <c r="FJ551">
        <v>1.86754</v>
      </c>
      <c r="FK551">
        <v>1.86661</v>
      </c>
      <c r="FL551">
        <v>1.86602</v>
      </c>
      <c r="FM551">
        <v>1.86597</v>
      </c>
      <c r="FN551">
        <v>1.86784</v>
      </c>
      <c r="FO551">
        <v>1.87027</v>
      </c>
      <c r="FP551">
        <v>1.8689</v>
      </c>
      <c r="FQ551">
        <v>1.8704</v>
      </c>
      <c r="FR551">
        <v>0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-3.666</v>
      </c>
      <c r="GF551">
        <v>-0.0977</v>
      </c>
      <c r="GG551">
        <v>-2.056217051124162</v>
      </c>
      <c r="GH551">
        <v>-0.003737517340571005</v>
      </c>
      <c r="GI551">
        <v>5.982085394622747E-07</v>
      </c>
      <c r="GJ551">
        <v>-1.391655459703326E-10</v>
      </c>
      <c r="GK551">
        <v>-0.1764639834609928</v>
      </c>
      <c r="GL551">
        <v>-0.02035982196881906</v>
      </c>
      <c r="GM551">
        <v>0.001568582532168705</v>
      </c>
      <c r="GN551">
        <v>-2.657820970413759E-05</v>
      </c>
      <c r="GO551">
        <v>3</v>
      </c>
      <c r="GP551">
        <v>2314</v>
      </c>
      <c r="GQ551">
        <v>1</v>
      </c>
      <c r="GR551">
        <v>27</v>
      </c>
      <c r="GS551">
        <v>5645.3</v>
      </c>
      <c r="GT551">
        <v>5645.2</v>
      </c>
      <c r="GU551">
        <v>1.21704</v>
      </c>
      <c r="GV551">
        <v>2.23022</v>
      </c>
      <c r="GW551">
        <v>1.39648</v>
      </c>
      <c r="GX551">
        <v>2.34741</v>
      </c>
      <c r="GY551">
        <v>1.49536</v>
      </c>
      <c r="GZ551">
        <v>2.55127</v>
      </c>
      <c r="HA551">
        <v>38.0377</v>
      </c>
      <c r="HB551">
        <v>24.0612</v>
      </c>
      <c r="HC551">
        <v>18</v>
      </c>
      <c r="HD551">
        <v>529.641</v>
      </c>
      <c r="HE551">
        <v>443.726</v>
      </c>
      <c r="HF551">
        <v>37.1008</v>
      </c>
      <c r="HG551">
        <v>27.3013</v>
      </c>
      <c r="HH551">
        <v>30.0001</v>
      </c>
      <c r="HI551">
        <v>27.1021</v>
      </c>
      <c r="HJ551">
        <v>27.0075</v>
      </c>
      <c r="HK551">
        <v>24.4209</v>
      </c>
      <c r="HL551">
        <v>0</v>
      </c>
      <c r="HM551">
        <v>100</v>
      </c>
      <c r="HN551">
        <v>37.0985</v>
      </c>
      <c r="HO551">
        <v>506.474</v>
      </c>
      <c r="HP551">
        <v>28.6665</v>
      </c>
      <c r="HQ551">
        <v>101.022</v>
      </c>
      <c r="HR551">
        <v>100.912</v>
      </c>
    </row>
    <row r="552" spans="1:226">
      <c r="A552">
        <v>536</v>
      </c>
      <c r="B552">
        <v>1678820500.5</v>
      </c>
      <c r="C552">
        <v>10181.40000009537</v>
      </c>
      <c r="D552" t="s">
        <v>1434</v>
      </c>
      <c r="E552" t="s">
        <v>1435</v>
      </c>
      <c r="F552">
        <v>5</v>
      </c>
      <c r="G552" t="s">
        <v>1181</v>
      </c>
      <c r="H552" t="s">
        <v>354</v>
      </c>
      <c r="I552">
        <v>1678820492.714286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505.5304693693386</v>
      </c>
      <c r="AK552">
        <v>485.8028909090906</v>
      </c>
      <c r="AL552">
        <v>3.307723297463641</v>
      </c>
      <c r="AM552">
        <v>64.4803993804981</v>
      </c>
      <c r="AN552">
        <f>(AP552 - AO552 + BO552*1E3/(8.314*(BQ552+273.15)) * AR552/BN552 * AQ552) * BN552/(100*BB552) * 1000/(1000 - AP552)</f>
        <v>0</v>
      </c>
      <c r="AO552">
        <v>27.38299161337543</v>
      </c>
      <c r="AP552">
        <v>28.42972181818182</v>
      </c>
      <c r="AQ552">
        <v>-7.430110662939759E-05</v>
      </c>
      <c r="AR552">
        <v>112.5684512557322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3.21</v>
      </c>
      <c r="BC552">
        <v>0.5</v>
      </c>
      <c r="BD552" t="s">
        <v>355</v>
      </c>
      <c r="BE552">
        <v>2</v>
      </c>
      <c r="BF552" t="b">
        <v>1</v>
      </c>
      <c r="BG552">
        <v>1678820492.714286</v>
      </c>
      <c r="BH552">
        <v>449.4480714285714</v>
      </c>
      <c r="BI552">
        <v>475.4124285714286</v>
      </c>
      <c r="BJ552">
        <v>28.44415714285714</v>
      </c>
      <c r="BK552">
        <v>27.38310714285714</v>
      </c>
      <c r="BL552">
        <v>453.0877857142858</v>
      </c>
      <c r="BM552">
        <v>28.54188928571428</v>
      </c>
      <c r="BN552">
        <v>500.0658571428572</v>
      </c>
      <c r="BO552">
        <v>90.90760000000002</v>
      </c>
      <c r="BP552">
        <v>0.09995123928571428</v>
      </c>
      <c r="BQ552">
        <v>34.96231785714286</v>
      </c>
      <c r="BR552">
        <v>35.00322500000001</v>
      </c>
      <c r="BS552">
        <v>999.9000000000002</v>
      </c>
      <c r="BT552">
        <v>0</v>
      </c>
      <c r="BU552">
        <v>0</v>
      </c>
      <c r="BV552">
        <v>10012.23678571429</v>
      </c>
      <c r="BW552">
        <v>0</v>
      </c>
      <c r="BX552">
        <v>6.852953928571428</v>
      </c>
      <c r="BY552">
        <v>-25.96437857142857</v>
      </c>
      <c r="BZ552">
        <v>462.6064285714286</v>
      </c>
      <c r="CA552">
        <v>488.79725</v>
      </c>
      <c r="CB552">
        <v>1.0610575</v>
      </c>
      <c r="CC552">
        <v>475.4124285714286</v>
      </c>
      <c r="CD552">
        <v>27.38310714285714</v>
      </c>
      <c r="CE552">
        <v>2.585791071428571</v>
      </c>
      <c r="CF552">
        <v>2.4893325</v>
      </c>
      <c r="CG552">
        <v>21.57680714285714</v>
      </c>
      <c r="CH552">
        <v>20.95692142857143</v>
      </c>
      <c r="CI552">
        <v>1999.977857142857</v>
      </c>
      <c r="CJ552">
        <v>0.9800055357142855</v>
      </c>
      <c r="CK552">
        <v>0.01999398214285714</v>
      </c>
      <c r="CL552">
        <v>0</v>
      </c>
      <c r="CM552">
        <v>2.276032142857143</v>
      </c>
      <c r="CN552">
        <v>0</v>
      </c>
      <c r="CO552">
        <v>5912.975357142858</v>
      </c>
      <c r="CP552">
        <v>16749.30714285715</v>
      </c>
      <c r="CQ552">
        <v>39.30539285714286</v>
      </c>
      <c r="CR552">
        <v>39.75221428571428</v>
      </c>
      <c r="CS552">
        <v>39.29428571428571</v>
      </c>
      <c r="CT552">
        <v>38.89492857142857</v>
      </c>
      <c r="CU552">
        <v>39.1405</v>
      </c>
      <c r="CV552">
        <v>1959.987857142857</v>
      </c>
      <c r="CW552">
        <v>39.99</v>
      </c>
      <c r="CX552">
        <v>0</v>
      </c>
      <c r="CY552">
        <v>1678820505.9</v>
      </c>
      <c r="CZ552">
        <v>0</v>
      </c>
      <c r="DA552">
        <v>0</v>
      </c>
      <c r="DB552" t="s">
        <v>356</v>
      </c>
      <c r="DC552">
        <v>1678481775.6</v>
      </c>
      <c r="DD552">
        <v>1678481780.6</v>
      </c>
      <c r="DE552">
        <v>0</v>
      </c>
      <c r="DF552">
        <v>1.339</v>
      </c>
      <c r="DG552">
        <v>0.082</v>
      </c>
      <c r="DH552">
        <v>-1.99</v>
      </c>
      <c r="DI552">
        <v>-0.032</v>
      </c>
      <c r="DJ552">
        <v>420</v>
      </c>
      <c r="DK552">
        <v>29</v>
      </c>
      <c r="DL552">
        <v>0.33</v>
      </c>
      <c r="DM552">
        <v>0.22</v>
      </c>
      <c r="DN552">
        <v>-23.80037073170732</v>
      </c>
      <c r="DO552">
        <v>-36.59130940766545</v>
      </c>
      <c r="DP552">
        <v>3.802042380362191</v>
      </c>
      <c r="DQ552">
        <v>0</v>
      </c>
      <c r="DR552">
        <v>1.067454146341464</v>
      </c>
      <c r="DS552">
        <v>-0.1177172822299635</v>
      </c>
      <c r="DT552">
        <v>0.01165352516028996</v>
      </c>
      <c r="DU552">
        <v>0</v>
      </c>
      <c r="DV552">
        <v>0</v>
      </c>
      <c r="DW552">
        <v>2</v>
      </c>
      <c r="DX552" t="s">
        <v>365</v>
      </c>
      <c r="DY552">
        <v>2.98221</v>
      </c>
      <c r="DZ552">
        <v>2.71563</v>
      </c>
      <c r="EA552">
        <v>0.104361</v>
      </c>
      <c r="EB552">
        <v>0.107208</v>
      </c>
      <c r="EC552">
        <v>0.12132</v>
      </c>
      <c r="ED552">
        <v>0.115854</v>
      </c>
      <c r="EE552">
        <v>28460.5</v>
      </c>
      <c r="EF552">
        <v>28464.6</v>
      </c>
      <c r="EG552">
        <v>29538.2</v>
      </c>
      <c r="EH552">
        <v>29488.9</v>
      </c>
      <c r="EI552">
        <v>34377.4</v>
      </c>
      <c r="EJ552">
        <v>34635.3</v>
      </c>
      <c r="EK552">
        <v>41614.4</v>
      </c>
      <c r="EL552">
        <v>42014.1</v>
      </c>
      <c r="EM552">
        <v>1.96532</v>
      </c>
      <c r="EN552">
        <v>1.90173</v>
      </c>
      <c r="EO552">
        <v>0.207257</v>
      </c>
      <c r="EP552">
        <v>0</v>
      </c>
      <c r="EQ552">
        <v>31.6393</v>
      </c>
      <c r="ER552">
        <v>999.9</v>
      </c>
      <c r="ES552">
        <v>51.6</v>
      </c>
      <c r="ET552">
        <v>32.8</v>
      </c>
      <c r="EU552">
        <v>28.3567</v>
      </c>
      <c r="EV552">
        <v>62.8657</v>
      </c>
      <c r="EW552">
        <v>31.9071</v>
      </c>
      <c r="EX552">
        <v>1</v>
      </c>
      <c r="EY552">
        <v>-0.0193902</v>
      </c>
      <c r="EZ552">
        <v>-3.3515</v>
      </c>
      <c r="FA552">
        <v>20.3106</v>
      </c>
      <c r="FB552">
        <v>5.21894</v>
      </c>
      <c r="FC552">
        <v>12.0107</v>
      </c>
      <c r="FD552">
        <v>4.98955</v>
      </c>
      <c r="FE552">
        <v>3.28865</v>
      </c>
      <c r="FF552">
        <v>9999</v>
      </c>
      <c r="FG552">
        <v>9999</v>
      </c>
      <c r="FH552">
        <v>9999</v>
      </c>
      <c r="FI552">
        <v>999.9</v>
      </c>
      <c r="FJ552">
        <v>1.86753</v>
      </c>
      <c r="FK552">
        <v>1.86661</v>
      </c>
      <c r="FL552">
        <v>1.86601</v>
      </c>
      <c r="FM552">
        <v>1.86599</v>
      </c>
      <c r="FN552">
        <v>1.86783</v>
      </c>
      <c r="FO552">
        <v>1.87027</v>
      </c>
      <c r="FP552">
        <v>1.86891</v>
      </c>
      <c r="FQ552">
        <v>1.87039</v>
      </c>
      <c r="FR552">
        <v>0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-3.719</v>
      </c>
      <c r="GF552">
        <v>-0.0978</v>
      </c>
      <c r="GG552">
        <v>-2.056217051124162</v>
      </c>
      <c r="GH552">
        <v>-0.003737517340571005</v>
      </c>
      <c r="GI552">
        <v>5.982085394622747E-07</v>
      </c>
      <c r="GJ552">
        <v>-1.391655459703326E-10</v>
      </c>
      <c r="GK552">
        <v>-0.1764639834609928</v>
      </c>
      <c r="GL552">
        <v>-0.02035982196881906</v>
      </c>
      <c r="GM552">
        <v>0.001568582532168705</v>
      </c>
      <c r="GN552">
        <v>-2.657820970413759E-05</v>
      </c>
      <c r="GO552">
        <v>3</v>
      </c>
      <c r="GP552">
        <v>2314</v>
      </c>
      <c r="GQ552">
        <v>1</v>
      </c>
      <c r="GR552">
        <v>27</v>
      </c>
      <c r="GS552">
        <v>5645.4</v>
      </c>
      <c r="GT552">
        <v>5645.3</v>
      </c>
      <c r="GU552">
        <v>1.25</v>
      </c>
      <c r="GV552">
        <v>2.23633</v>
      </c>
      <c r="GW552">
        <v>1.39648</v>
      </c>
      <c r="GX552">
        <v>2.34741</v>
      </c>
      <c r="GY552">
        <v>1.49536</v>
      </c>
      <c r="GZ552">
        <v>2.53418</v>
      </c>
      <c r="HA552">
        <v>38.0377</v>
      </c>
      <c r="HB552">
        <v>24.0612</v>
      </c>
      <c r="HC552">
        <v>18</v>
      </c>
      <c r="HD552">
        <v>529.643</v>
      </c>
      <c r="HE552">
        <v>443.848</v>
      </c>
      <c r="HF552">
        <v>37.098</v>
      </c>
      <c r="HG552">
        <v>27.3013</v>
      </c>
      <c r="HH552">
        <v>30.0001</v>
      </c>
      <c r="HI552">
        <v>27.104</v>
      </c>
      <c r="HJ552">
        <v>27.0075</v>
      </c>
      <c r="HK552">
        <v>25.0286</v>
      </c>
      <c r="HL552">
        <v>0</v>
      </c>
      <c r="HM552">
        <v>100</v>
      </c>
      <c r="HN552">
        <v>37.0787</v>
      </c>
      <c r="HO552">
        <v>526.508</v>
      </c>
      <c r="HP552">
        <v>28.6665</v>
      </c>
      <c r="HQ552">
        <v>101.022</v>
      </c>
      <c r="HR552">
        <v>100.912</v>
      </c>
    </row>
    <row r="553" spans="1:226">
      <c r="A553">
        <v>537</v>
      </c>
      <c r="B553">
        <v>1678820505.5</v>
      </c>
      <c r="C553">
        <v>10186.40000009537</v>
      </c>
      <c r="D553" t="s">
        <v>1436</v>
      </c>
      <c r="E553" t="s">
        <v>1437</v>
      </c>
      <c r="F553">
        <v>5</v>
      </c>
      <c r="G553" t="s">
        <v>1181</v>
      </c>
      <c r="H553" t="s">
        <v>354</v>
      </c>
      <c r="I553">
        <v>1678820498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522.7307207632891</v>
      </c>
      <c r="AK553">
        <v>502.7092484848481</v>
      </c>
      <c r="AL553">
        <v>3.388516442442619</v>
      </c>
      <c r="AM553">
        <v>64.4803993804981</v>
      </c>
      <c r="AN553">
        <f>(AP553 - AO553 + BO553*1E3/(8.314*(BQ553+273.15)) * AR553/BN553 * AQ553) * BN553/(100*BB553) * 1000/(1000 - AP553)</f>
        <v>0</v>
      </c>
      <c r="AO553">
        <v>27.38256156742122</v>
      </c>
      <c r="AP553">
        <v>28.4222806060606</v>
      </c>
      <c r="AQ553">
        <v>-7.980810251311623E-05</v>
      </c>
      <c r="AR553">
        <v>112.5684512557322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3.21</v>
      </c>
      <c r="BC553">
        <v>0.5</v>
      </c>
      <c r="BD553" t="s">
        <v>355</v>
      </c>
      <c r="BE553">
        <v>2</v>
      </c>
      <c r="BF553" t="b">
        <v>1</v>
      </c>
      <c r="BG553">
        <v>1678820498</v>
      </c>
      <c r="BH553">
        <v>465.7355185185185</v>
      </c>
      <c r="BI553">
        <v>493.170037037037</v>
      </c>
      <c r="BJ553">
        <v>28.43458518518518</v>
      </c>
      <c r="BK553">
        <v>27.38288518518518</v>
      </c>
      <c r="BL553">
        <v>469.4286296296297</v>
      </c>
      <c r="BM553">
        <v>28.53235925925926</v>
      </c>
      <c r="BN553">
        <v>500.0734444444445</v>
      </c>
      <c r="BO553">
        <v>90.90675555555556</v>
      </c>
      <c r="BP553">
        <v>0.09991290000000001</v>
      </c>
      <c r="BQ553">
        <v>34.96227777777778</v>
      </c>
      <c r="BR553">
        <v>35.0041925925926</v>
      </c>
      <c r="BS553">
        <v>999.9000000000001</v>
      </c>
      <c r="BT553">
        <v>0</v>
      </c>
      <c r="BU553">
        <v>0</v>
      </c>
      <c r="BV553">
        <v>10018.59074074074</v>
      </c>
      <c r="BW553">
        <v>0</v>
      </c>
      <c r="BX553">
        <v>6.857319999999998</v>
      </c>
      <c r="BY553">
        <v>-27.43454814814815</v>
      </c>
      <c r="BZ553">
        <v>479.366074074074</v>
      </c>
      <c r="CA553">
        <v>507.0547037037038</v>
      </c>
      <c r="CB553">
        <v>1.051698888888889</v>
      </c>
      <c r="CC553">
        <v>493.170037037037</v>
      </c>
      <c r="CD553">
        <v>27.38288518518518</v>
      </c>
      <c r="CE553">
        <v>2.584897037037037</v>
      </c>
      <c r="CF553">
        <v>2.48928962962963</v>
      </c>
      <c r="CG553">
        <v>21.57115185185185</v>
      </c>
      <c r="CH553">
        <v>20.95664074074074</v>
      </c>
      <c r="CI553">
        <v>1999.979259259259</v>
      </c>
      <c r="CJ553">
        <v>0.9800053333333331</v>
      </c>
      <c r="CK553">
        <v>0.01999417777777778</v>
      </c>
      <c r="CL553">
        <v>0</v>
      </c>
      <c r="CM553">
        <v>2.249022222222222</v>
      </c>
      <c r="CN553">
        <v>0</v>
      </c>
      <c r="CO553">
        <v>5907.989259259259</v>
      </c>
      <c r="CP553">
        <v>16749.32592592592</v>
      </c>
      <c r="CQ553">
        <v>39.28214814814815</v>
      </c>
      <c r="CR553">
        <v>39.75</v>
      </c>
      <c r="CS553">
        <v>39.27296296296296</v>
      </c>
      <c r="CT553">
        <v>38.87729629629629</v>
      </c>
      <c r="CU553">
        <v>39.125</v>
      </c>
      <c r="CV553">
        <v>1959.98925925926</v>
      </c>
      <c r="CW553">
        <v>39.99</v>
      </c>
      <c r="CX553">
        <v>0</v>
      </c>
      <c r="CY553">
        <v>1678820510.7</v>
      </c>
      <c r="CZ553">
        <v>0</v>
      </c>
      <c r="DA553">
        <v>0</v>
      </c>
      <c r="DB553" t="s">
        <v>356</v>
      </c>
      <c r="DC553">
        <v>1678481775.6</v>
      </c>
      <c r="DD553">
        <v>1678481780.6</v>
      </c>
      <c r="DE553">
        <v>0</v>
      </c>
      <c r="DF553">
        <v>1.339</v>
      </c>
      <c r="DG553">
        <v>0.082</v>
      </c>
      <c r="DH553">
        <v>-1.99</v>
      </c>
      <c r="DI553">
        <v>-0.032</v>
      </c>
      <c r="DJ553">
        <v>420</v>
      </c>
      <c r="DK553">
        <v>29</v>
      </c>
      <c r="DL553">
        <v>0.33</v>
      </c>
      <c r="DM553">
        <v>0.22</v>
      </c>
      <c r="DN553">
        <v>-26.25069024390244</v>
      </c>
      <c r="DO553">
        <v>-18.45605226480837</v>
      </c>
      <c r="DP553">
        <v>1.94823568161666</v>
      </c>
      <c r="DQ553">
        <v>0</v>
      </c>
      <c r="DR553">
        <v>1.058122926829268</v>
      </c>
      <c r="DS553">
        <v>-0.1111670383275222</v>
      </c>
      <c r="DT553">
        <v>0.01102457393544352</v>
      </c>
      <c r="DU553">
        <v>0</v>
      </c>
      <c r="DV553">
        <v>0</v>
      </c>
      <c r="DW553">
        <v>2</v>
      </c>
      <c r="DX553" t="s">
        <v>365</v>
      </c>
      <c r="DY553">
        <v>2.98212</v>
      </c>
      <c r="DZ553">
        <v>2.71573</v>
      </c>
      <c r="EA553">
        <v>0.107002</v>
      </c>
      <c r="EB553">
        <v>0.109791</v>
      </c>
      <c r="EC553">
        <v>0.121296</v>
      </c>
      <c r="ED553">
        <v>0.115851</v>
      </c>
      <c r="EE553">
        <v>28376.4</v>
      </c>
      <c r="EF553">
        <v>28382.3</v>
      </c>
      <c r="EG553">
        <v>29538</v>
      </c>
      <c r="EH553">
        <v>29489.1</v>
      </c>
      <c r="EI553">
        <v>34378.1</v>
      </c>
      <c r="EJ553">
        <v>34635.8</v>
      </c>
      <c r="EK553">
        <v>41613.9</v>
      </c>
      <c r="EL553">
        <v>42014.6</v>
      </c>
      <c r="EM553">
        <v>1.96505</v>
      </c>
      <c r="EN553">
        <v>1.90185</v>
      </c>
      <c r="EO553">
        <v>0.208374</v>
      </c>
      <c r="EP553">
        <v>0</v>
      </c>
      <c r="EQ553">
        <v>31.6466</v>
      </c>
      <c r="ER553">
        <v>999.9</v>
      </c>
      <c r="ES553">
        <v>51.6</v>
      </c>
      <c r="ET553">
        <v>32.8</v>
      </c>
      <c r="EU553">
        <v>28.3561</v>
      </c>
      <c r="EV553">
        <v>62.8457</v>
      </c>
      <c r="EW553">
        <v>32.0192</v>
      </c>
      <c r="EX553">
        <v>1</v>
      </c>
      <c r="EY553">
        <v>-0.0195528</v>
      </c>
      <c r="EZ553">
        <v>-3.38007</v>
      </c>
      <c r="FA553">
        <v>20.31</v>
      </c>
      <c r="FB553">
        <v>5.21759</v>
      </c>
      <c r="FC553">
        <v>12.0101</v>
      </c>
      <c r="FD553">
        <v>4.9893</v>
      </c>
      <c r="FE553">
        <v>3.28848</v>
      </c>
      <c r="FF553">
        <v>9999</v>
      </c>
      <c r="FG553">
        <v>9999</v>
      </c>
      <c r="FH553">
        <v>9999</v>
      </c>
      <c r="FI553">
        <v>999.9</v>
      </c>
      <c r="FJ553">
        <v>1.86753</v>
      </c>
      <c r="FK553">
        <v>1.86661</v>
      </c>
      <c r="FL553">
        <v>1.86602</v>
      </c>
      <c r="FM553">
        <v>1.86598</v>
      </c>
      <c r="FN553">
        <v>1.86783</v>
      </c>
      <c r="FO553">
        <v>1.87027</v>
      </c>
      <c r="FP553">
        <v>1.8689</v>
      </c>
      <c r="FQ553">
        <v>1.87042</v>
      </c>
      <c r="FR553">
        <v>0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-3.773</v>
      </c>
      <c r="GF553">
        <v>-0.0978</v>
      </c>
      <c r="GG553">
        <v>-2.056217051124162</v>
      </c>
      <c r="GH553">
        <v>-0.003737517340571005</v>
      </c>
      <c r="GI553">
        <v>5.982085394622747E-07</v>
      </c>
      <c r="GJ553">
        <v>-1.391655459703326E-10</v>
      </c>
      <c r="GK553">
        <v>-0.1764639834609928</v>
      </c>
      <c r="GL553">
        <v>-0.02035982196881906</v>
      </c>
      <c r="GM553">
        <v>0.001568582532168705</v>
      </c>
      <c r="GN553">
        <v>-2.657820970413759E-05</v>
      </c>
      <c r="GO553">
        <v>3</v>
      </c>
      <c r="GP553">
        <v>2314</v>
      </c>
      <c r="GQ553">
        <v>1</v>
      </c>
      <c r="GR553">
        <v>27</v>
      </c>
      <c r="GS553">
        <v>5645.5</v>
      </c>
      <c r="GT553">
        <v>5645.4</v>
      </c>
      <c r="GU553">
        <v>1.28174</v>
      </c>
      <c r="GV553">
        <v>2.23755</v>
      </c>
      <c r="GW553">
        <v>1.39771</v>
      </c>
      <c r="GX553">
        <v>2.34863</v>
      </c>
      <c r="GY553">
        <v>1.49536</v>
      </c>
      <c r="GZ553">
        <v>2.40112</v>
      </c>
      <c r="HA553">
        <v>38.0377</v>
      </c>
      <c r="HB553">
        <v>24.0525</v>
      </c>
      <c r="HC553">
        <v>18</v>
      </c>
      <c r="HD553">
        <v>529.4589999999999</v>
      </c>
      <c r="HE553">
        <v>443.939</v>
      </c>
      <c r="HF553">
        <v>37.0783</v>
      </c>
      <c r="HG553">
        <v>27.3008</v>
      </c>
      <c r="HH553">
        <v>30</v>
      </c>
      <c r="HI553">
        <v>27.104</v>
      </c>
      <c r="HJ553">
        <v>27.0094</v>
      </c>
      <c r="HK553">
        <v>25.7154</v>
      </c>
      <c r="HL553">
        <v>0</v>
      </c>
      <c r="HM553">
        <v>100</v>
      </c>
      <c r="HN553">
        <v>37.0823</v>
      </c>
      <c r="HO553">
        <v>539.87</v>
      </c>
      <c r="HP553">
        <v>28.6665</v>
      </c>
      <c r="HQ553">
        <v>101.021</v>
      </c>
      <c r="HR553">
        <v>100.913</v>
      </c>
    </row>
    <row r="554" spans="1:226">
      <c r="A554">
        <v>538</v>
      </c>
      <c r="B554">
        <v>1678820510.5</v>
      </c>
      <c r="C554">
        <v>10191.40000009537</v>
      </c>
      <c r="D554" t="s">
        <v>1438</v>
      </c>
      <c r="E554" t="s">
        <v>1439</v>
      </c>
      <c r="F554">
        <v>5</v>
      </c>
      <c r="G554" t="s">
        <v>1181</v>
      </c>
      <c r="H554" t="s">
        <v>354</v>
      </c>
      <c r="I554">
        <v>1678820502.714286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540.011701708366</v>
      </c>
      <c r="AK554">
        <v>519.741806060606</v>
      </c>
      <c r="AL554">
        <v>3.408869167092462</v>
      </c>
      <c r="AM554">
        <v>64.4803993804981</v>
      </c>
      <c r="AN554">
        <f>(AP554 - AO554 + BO554*1E3/(8.314*(BQ554+273.15)) * AR554/BN554 * AQ554) * BN554/(100*BB554) * 1000/(1000 - AP554)</f>
        <v>0</v>
      </c>
      <c r="AO554">
        <v>27.38152533532087</v>
      </c>
      <c r="AP554">
        <v>28.41490242424241</v>
      </c>
      <c r="AQ554">
        <v>-3.396539597781878E-05</v>
      </c>
      <c r="AR554">
        <v>112.5684512557322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3.21</v>
      </c>
      <c r="BC554">
        <v>0.5</v>
      </c>
      <c r="BD554" t="s">
        <v>355</v>
      </c>
      <c r="BE554">
        <v>2</v>
      </c>
      <c r="BF554" t="b">
        <v>1</v>
      </c>
      <c r="BG554">
        <v>1678820502.714286</v>
      </c>
      <c r="BH554">
        <v>480.9795357142857</v>
      </c>
      <c r="BI554">
        <v>509.0063214285715</v>
      </c>
      <c r="BJ554">
        <v>28.42615714285714</v>
      </c>
      <c r="BK554">
        <v>27.38261071428571</v>
      </c>
      <c r="BL554">
        <v>484.7225714285714</v>
      </c>
      <c r="BM554">
        <v>28.52396071428571</v>
      </c>
      <c r="BN554">
        <v>500.1002857142857</v>
      </c>
      <c r="BO554">
        <v>90.90595714285715</v>
      </c>
      <c r="BP554">
        <v>0.1001069</v>
      </c>
      <c r="BQ554">
        <v>34.96002857142857</v>
      </c>
      <c r="BR554">
        <v>35.01209285714285</v>
      </c>
      <c r="BS554">
        <v>999.9000000000002</v>
      </c>
      <c r="BT554">
        <v>0</v>
      </c>
      <c r="BU554">
        <v>0</v>
      </c>
      <c r="BV554">
        <v>9999.622499999999</v>
      </c>
      <c r="BW554">
        <v>0</v>
      </c>
      <c r="BX554">
        <v>6.866453571428571</v>
      </c>
      <c r="BY554">
        <v>-28.02680714285714</v>
      </c>
      <c r="BZ554">
        <v>495.0519642857143</v>
      </c>
      <c r="CA554">
        <v>523.3367142857143</v>
      </c>
      <c r="CB554">
        <v>1.043545</v>
      </c>
      <c r="CC554">
        <v>509.0063214285715</v>
      </c>
      <c r="CD554">
        <v>27.38261071428571</v>
      </c>
      <c r="CE554">
        <v>2.5841075</v>
      </c>
      <c r="CF554">
        <v>2.489242142857143</v>
      </c>
      <c r="CG554">
        <v>21.56615714285714</v>
      </c>
      <c r="CH554">
        <v>20.95633571428572</v>
      </c>
      <c r="CI554">
        <v>1999.988571428572</v>
      </c>
      <c r="CJ554">
        <v>0.980005214285714</v>
      </c>
      <c r="CK554">
        <v>0.01999429285714286</v>
      </c>
      <c r="CL554">
        <v>0</v>
      </c>
      <c r="CM554">
        <v>2.233021428571428</v>
      </c>
      <c r="CN554">
        <v>0</v>
      </c>
      <c r="CO554">
        <v>5903.624642857145</v>
      </c>
      <c r="CP554">
        <v>16749.41071428572</v>
      </c>
      <c r="CQ554">
        <v>39.26328571428571</v>
      </c>
      <c r="CR554">
        <v>39.75</v>
      </c>
      <c r="CS554">
        <v>39.25885714285715</v>
      </c>
      <c r="CT554">
        <v>38.875</v>
      </c>
      <c r="CU554">
        <v>39.11599999999999</v>
      </c>
      <c r="CV554">
        <v>1959.998571428571</v>
      </c>
      <c r="CW554">
        <v>39.99</v>
      </c>
      <c r="CX554">
        <v>0</v>
      </c>
      <c r="CY554">
        <v>1678820515.5</v>
      </c>
      <c r="CZ554">
        <v>0</v>
      </c>
      <c r="DA554">
        <v>0</v>
      </c>
      <c r="DB554" t="s">
        <v>356</v>
      </c>
      <c r="DC554">
        <v>1678481775.6</v>
      </c>
      <c r="DD554">
        <v>1678481780.6</v>
      </c>
      <c r="DE554">
        <v>0</v>
      </c>
      <c r="DF554">
        <v>1.339</v>
      </c>
      <c r="DG554">
        <v>0.082</v>
      </c>
      <c r="DH554">
        <v>-1.99</v>
      </c>
      <c r="DI554">
        <v>-0.032</v>
      </c>
      <c r="DJ554">
        <v>420</v>
      </c>
      <c r="DK554">
        <v>29</v>
      </c>
      <c r="DL554">
        <v>0.33</v>
      </c>
      <c r="DM554">
        <v>0.22</v>
      </c>
      <c r="DN554">
        <v>-27.6377225</v>
      </c>
      <c r="DO554">
        <v>-7.715836772983121</v>
      </c>
      <c r="DP554">
        <v>0.7971893430946942</v>
      </c>
      <c r="DQ554">
        <v>0</v>
      </c>
      <c r="DR554">
        <v>1.0480585</v>
      </c>
      <c r="DS554">
        <v>-0.1018946341463445</v>
      </c>
      <c r="DT554">
        <v>0.009867103057635516</v>
      </c>
      <c r="DU554">
        <v>0</v>
      </c>
      <c r="DV554">
        <v>0</v>
      </c>
      <c r="DW554">
        <v>2</v>
      </c>
      <c r="DX554" t="s">
        <v>365</v>
      </c>
      <c r="DY554">
        <v>2.98238</v>
      </c>
      <c r="DZ554">
        <v>2.71557</v>
      </c>
      <c r="EA554">
        <v>0.109612</v>
      </c>
      <c r="EB554">
        <v>0.112356</v>
      </c>
      <c r="EC554">
        <v>0.12127</v>
      </c>
      <c r="ED554">
        <v>0.115846</v>
      </c>
      <c r="EE554">
        <v>28293.8</v>
      </c>
      <c r="EF554">
        <v>28300.2</v>
      </c>
      <c r="EG554">
        <v>29538.2</v>
      </c>
      <c r="EH554">
        <v>29488.7</v>
      </c>
      <c r="EI554">
        <v>34379.4</v>
      </c>
      <c r="EJ554">
        <v>34635.5</v>
      </c>
      <c r="EK554">
        <v>41614.2</v>
      </c>
      <c r="EL554">
        <v>42013.9</v>
      </c>
      <c r="EM554">
        <v>1.96535</v>
      </c>
      <c r="EN554">
        <v>1.90205</v>
      </c>
      <c r="EO554">
        <v>0.208169</v>
      </c>
      <c r="EP554">
        <v>0</v>
      </c>
      <c r="EQ554">
        <v>31.6513</v>
      </c>
      <c r="ER554">
        <v>999.9</v>
      </c>
      <c r="ES554">
        <v>51.6</v>
      </c>
      <c r="ET554">
        <v>32.8</v>
      </c>
      <c r="EU554">
        <v>28.3569</v>
      </c>
      <c r="EV554">
        <v>62.8857</v>
      </c>
      <c r="EW554">
        <v>32.0433</v>
      </c>
      <c r="EX554">
        <v>1</v>
      </c>
      <c r="EY554">
        <v>-0.0193445</v>
      </c>
      <c r="EZ554">
        <v>-3.39641</v>
      </c>
      <c r="FA554">
        <v>20.3097</v>
      </c>
      <c r="FB554">
        <v>5.21849</v>
      </c>
      <c r="FC554">
        <v>12.0101</v>
      </c>
      <c r="FD554">
        <v>4.98925</v>
      </c>
      <c r="FE554">
        <v>3.2885</v>
      </c>
      <c r="FF554">
        <v>9999</v>
      </c>
      <c r="FG554">
        <v>9999</v>
      </c>
      <c r="FH554">
        <v>9999</v>
      </c>
      <c r="FI554">
        <v>999.9</v>
      </c>
      <c r="FJ554">
        <v>1.86753</v>
      </c>
      <c r="FK554">
        <v>1.86661</v>
      </c>
      <c r="FL554">
        <v>1.86602</v>
      </c>
      <c r="FM554">
        <v>1.866</v>
      </c>
      <c r="FN554">
        <v>1.86783</v>
      </c>
      <c r="FO554">
        <v>1.87027</v>
      </c>
      <c r="FP554">
        <v>1.8689</v>
      </c>
      <c r="FQ554">
        <v>1.8704</v>
      </c>
      <c r="FR554">
        <v>0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-3.826</v>
      </c>
      <c r="GF554">
        <v>-0.0978</v>
      </c>
      <c r="GG554">
        <v>-2.056217051124162</v>
      </c>
      <c r="GH554">
        <v>-0.003737517340571005</v>
      </c>
      <c r="GI554">
        <v>5.982085394622747E-07</v>
      </c>
      <c r="GJ554">
        <v>-1.391655459703326E-10</v>
      </c>
      <c r="GK554">
        <v>-0.1764639834609928</v>
      </c>
      <c r="GL554">
        <v>-0.02035982196881906</v>
      </c>
      <c r="GM554">
        <v>0.001568582532168705</v>
      </c>
      <c r="GN554">
        <v>-2.657820970413759E-05</v>
      </c>
      <c r="GO554">
        <v>3</v>
      </c>
      <c r="GP554">
        <v>2314</v>
      </c>
      <c r="GQ554">
        <v>1</v>
      </c>
      <c r="GR554">
        <v>27</v>
      </c>
      <c r="GS554">
        <v>5645.6</v>
      </c>
      <c r="GT554">
        <v>5645.5</v>
      </c>
      <c r="GU554">
        <v>1.3147</v>
      </c>
      <c r="GV554">
        <v>2.23022</v>
      </c>
      <c r="GW554">
        <v>1.39648</v>
      </c>
      <c r="GX554">
        <v>2.34863</v>
      </c>
      <c r="GY554">
        <v>1.49536</v>
      </c>
      <c r="GZ554">
        <v>2.51831</v>
      </c>
      <c r="HA554">
        <v>38.0377</v>
      </c>
      <c r="HB554">
        <v>24.0612</v>
      </c>
      <c r="HC554">
        <v>18</v>
      </c>
      <c r="HD554">
        <v>529.663</v>
      </c>
      <c r="HE554">
        <v>444.064</v>
      </c>
      <c r="HF554">
        <v>37.078</v>
      </c>
      <c r="HG554">
        <v>27.2992</v>
      </c>
      <c r="HH554">
        <v>30.0001</v>
      </c>
      <c r="HI554">
        <v>27.1043</v>
      </c>
      <c r="HJ554">
        <v>27.0097</v>
      </c>
      <c r="HK554">
        <v>26.3194</v>
      </c>
      <c r="HL554">
        <v>0</v>
      </c>
      <c r="HM554">
        <v>100</v>
      </c>
      <c r="HN554">
        <v>37.0801</v>
      </c>
      <c r="HO554">
        <v>559.944</v>
      </c>
      <c r="HP554">
        <v>28.6665</v>
      </c>
      <c r="HQ554">
        <v>101.021</v>
      </c>
      <c r="HR554">
        <v>100.911</v>
      </c>
    </row>
    <row r="555" spans="1:226">
      <c r="A555">
        <v>539</v>
      </c>
      <c r="B555">
        <v>1678820515.5</v>
      </c>
      <c r="C555">
        <v>10196.40000009537</v>
      </c>
      <c r="D555" t="s">
        <v>1440</v>
      </c>
      <c r="E555" t="s">
        <v>1441</v>
      </c>
      <c r="F555">
        <v>5</v>
      </c>
      <c r="G555" t="s">
        <v>1181</v>
      </c>
      <c r="H555" t="s">
        <v>354</v>
      </c>
      <c r="I555">
        <v>1678820508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557.3905706167981</v>
      </c>
      <c r="AK555">
        <v>536.8341696969696</v>
      </c>
      <c r="AL555">
        <v>3.417883425684836</v>
      </c>
      <c r="AM555">
        <v>64.4803993804981</v>
      </c>
      <c r="AN555">
        <f>(AP555 - AO555 + BO555*1E3/(8.314*(BQ555+273.15)) * AR555/BN555 * AQ555) * BN555/(100*BB555) * 1000/(1000 - AP555)</f>
        <v>0</v>
      </c>
      <c r="AO555">
        <v>27.38128401548863</v>
      </c>
      <c r="AP555">
        <v>28.40613515151515</v>
      </c>
      <c r="AQ555">
        <v>-4.398691244388501E-05</v>
      </c>
      <c r="AR555">
        <v>112.5684512557322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3.21</v>
      </c>
      <c r="BC555">
        <v>0.5</v>
      </c>
      <c r="BD555" t="s">
        <v>355</v>
      </c>
      <c r="BE555">
        <v>2</v>
      </c>
      <c r="BF555" t="b">
        <v>1</v>
      </c>
      <c r="BG555">
        <v>1678820508</v>
      </c>
      <c r="BH555">
        <v>498.3732962962962</v>
      </c>
      <c r="BI555">
        <v>526.7667777777779</v>
      </c>
      <c r="BJ555">
        <v>28.41750740740741</v>
      </c>
      <c r="BK555">
        <v>27.38197777777778</v>
      </c>
      <c r="BL555">
        <v>502.1731111111112</v>
      </c>
      <c r="BM555">
        <v>28.51534444444444</v>
      </c>
      <c r="BN555">
        <v>500.0884444444445</v>
      </c>
      <c r="BO555">
        <v>90.90547037037038</v>
      </c>
      <c r="BP555">
        <v>0.09997786666666668</v>
      </c>
      <c r="BQ555">
        <v>34.95687407407408</v>
      </c>
      <c r="BR555">
        <v>35.01524444444445</v>
      </c>
      <c r="BS555">
        <v>999.9000000000001</v>
      </c>
      <c r="BT555">
        <v>0</v>
      </c>
      <c r="BU555">
        <v>0</v>
      </c>
      <c r="BV555">
        <v>10000.48851851852</v>
      </c>
      <c r="BW555">
        <v>0</v>
      </c>
      <c r="BX555">
        <v>6.88552851851852</v>
      </c>
      <c r="BY555">
        <v>-28.3934962962963</v>
      </c>
      <c r="BZ555">
        <v>512.9500740740741</v>
      </c>
      <c r="CA555">
        <v>541.596851851852</v>
      </c>
      <c r="CB555">
        <v>1.035522962962963</v>
      </c>
      <c r="CC555">
        <v>526.7667777777779</v>
      </c>
      <c r="CD555">
        <v>27.38197777777778</v>
      </c>
      <c r="CE555">
        <v>2.583307037037037</v>
      </c>
      <c r="CF555">
        <v>2.489171481481482</v>
      </c>
      <c r="CG555">
        <v>21.5610962962963</v>
      </c>
      <c r="CH555">
        <v>20.95587777777778</v>
      </c>
      <c r="CI555">
        <v>2000.01962962963</v>
      </c>
      <c r="CJ555">
        <v>0.980005222222222</v>
      </c>
      <c r="CK555">
        <v>0.01999428518518518</v>
      </c>
      <c r="CL555">
        <v>0</v>
      </c>
      <c r="CM555">
        <v>2.164211111111111</v>
      </c>
      <c r="CN555">
        <v>0</v>
      </c>
      <c r="CO555">
        <v>5898.944814814815</v>
      </c>
      <c r="CP555">
        <v>16749.67407407407</v>
      </c>
      <c r="CQ555">
        <v>39.24066666666667</v>
      </c>
      <c r="CR555">
        <v>39.73133333333333</v>
      </c>
      <c r="CS555">
        <v>39.24533333333333</v>
      </c>
      <c r="CT555">
        <v>38.875</v>
      </c>
      <c r="CU555">
        <v>39.09466666666666</v>
      </c>
      <c r="CV555">
        <v>1960.028888888889</v>
      </c>
      <c r="CW555">
        <v>39.99</v>
      </c>
      <c r="CX555">
        <v>0</v>
      </c>
      <c r="CY555">
        <v>1678820520.9</v>
      </c>
      <c r="CZ555">
        <v>0</v>
      </c>
      <c r="DA555">
        <v>0</v>
      </c>
      <c r="DB555" t="s">
        <v>356</v>
      </c>
      <c r="DC555">
        <v>1678481775.6</v>
      </c>
      <c r="DD555">
        <v>1678481780.6</v>
      </c>
      <c r="DE555">
        <v>0</v>
      </c>
      <c r="DF555">
        <v>1.339</v>
      </c>
      <c r="DG555">
        <v>0.082</v>
      </c>
      <c r="DH555">
        <v>-1.99</v>
      </c>
      <c r="DI555">
        <v>-0.032</v>
      </c>
      <c r="DJ555">
        <v>420</v>
      </c>
      <c r="DK555">
        <v>29</v>
      </c>
      <c r="DL555">
        <v>0.33</v>
      </c>
      <c r="DM555">
        <v>0.22</v>
      </c>
      <c r="DN555">
        <v>-28.1109975</v>
      </c>
      <c r="DO555">
        <v>-4.611090056285168</v>
      </c>
      <c r="DP555">
        <v>0.4604957293436608</v>
      </c>
      <c r="DQ555">
        <v>0</v>
      </c>
      <c r="DR555">
        <v>1.04128775</v>
      </c>
      <c r="DS555">
        <v>-0.09345287054409106</v>
      </c>
      <c r="DT555">
        <v>0.009025507599991255</v>
      </c>
      <c r="DU555">
        <v>1</v>
      </c>
      <c r="DV555">
        <v>1</v>
      </c>
      <c r="DW555">
        <v>2</v>
      </c>
      <c r="DX555" t="s">
        <v>357</v>
      </c>
      <c r="DY555">
        <v>2.98215</v>
      </c>
      <c r="DZ555">
        <v>2.71564</v>
      </c>
      <c r="EA555">
        <v>0.112201</v>
      </c>
      <c r="EB555">
        <v>0.114873</v>
      </c>
      <c r="EC555">
        <v>0.121251</v>
      </c>
      <c r="ED555">
        <v>0.115848</v>
      </c>
      <c r="EE555">
        <v>28211.3</v>
      </c>
      <c r="EF555">
        <v>28220</v>
      </c>
      <c r="EG555">
        <v>29538.1</v>
      </c>
      <c r="EH555">
        <v>29488.7</v>
      </c>
      <c r="EI555">
        <v>34379.9</v>
      </c>
      <c r="EJ555">
        <v>34635.4</v>
      </c>
      <c r="EK555">
        <v>41613.9</v>
      </c>
      <c r="EL555">
        <v>42013.8</v>
      </c>
      <c r="EM555">
        <v>1.96515</v>
      </c>
      <c r="EN555">
        <v>1.9021</v>
      </c>
      <c r="EO555">
        <v>0.208046</v>
      </c>
      <c r="EP555">
        <v>0</v>
      </c>
      <c r="EQ555">
        <v>31.6559</v>
      </c>
      <c r="ER555">
        <v>999.9</v>
      </c>
      <c r="ES555">
        <v>51.6</v>
      </c>
      <c r="ET555">
        <v>32.8</v>
      </c>
      <c r="EU555">
        <v>28.357</v>
      </c>
      <c r="EV555">
        <v>63.0157</v>
      </c>
      <c r="EW555">
        <v>32.4479</v>
      </c>
      <c r="EX555">
        <v>1</v>
      </c>
      <c r="EY555">
        <v>-0.0194792</v>
      </c>
      <c r="EZ555">
        <v>-3.36174</v>
      </c>
      <c r="FA555">
        <v>20.3104</v>
      </c>
      <c r="FB555">
        <v>5.21864</v>
      </c>
      <c r="FC555">
        <v>12.0107</v>
      </c>
      <c r="FD555">
        <v>4.9893</v>
      </c>
      <c r="FE555">
        <v>3.28858</v>
      </c>
      <c r="FF555">
        <v>9999</v>
      </c>
      <c r="FG555">
        <v>9999</v>
      </c>
      <c r="FH555">
        <v>9999</v>
      </c>
      <c r="FI555">
        <v>999.9</v>
      </c>
      <c r="FJ555">
        <v>1.86752</v>
      </c>
      <c r="FK555">
        <v>1.86661</v>
      </c>
      <c r="FL555">
        <v>1.866</v>
      </c>
      <c r="FM555">
        <v>1.86598</v>
      </c>
      <c r="FN555">
        <v>1.86783</v>
      </c>
      <c r="FO555">
        <v>1.87027</v>
      </c>
      <c r="FP555">
        <v>1.8689</v>
      </c>
      <c r="FQ555">
        <v>1.87036</v>
      </c>
      <c r="FR555">
        <v>0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-3.88</v>
      </c>
      <c r="GF555">
        <v>-0.0979</v>
      </c>
      <c r="GG555">
        <v>-2.056217051124162</v>
      </c>
      <c r="GH555">
        <v>-0.003737517340571005</v>
      </c>
      <c r="GI555">
        <v>5.982085394622747E-07</v>
      </c>
      <c r="GJ555">
        <v>-1.391655459703326E-10</v>
      </c>
      <c r="GK555">
        <v>-0.1764639834609928</v>
      </c>
      <c r="GL555">
        <v>-0.02035982196881906</v>
      </c>
      <c r="GM555">
        <v>0.001568582532168705</v>
      </c>
      <c r="GN555">
        <v>-2.657820970413759E-05</v>
      </c>
      <c r="GO555">
        <v>3</v>
      </c>
      <c r="GP555">
        <v>2314</v>
      </c>
      <c r="GQ555">
        <v>1</v>
      </c>
      <c r="GR555">
        <v>27</v>
      </c>
      <c r="GS555">
        <v>5645.7</v>
      </c>
      <c r="GT555">
        <v>5645.6</v>
      </c>
      <c r="GU555">
        <v>1.34644</v>
      </c>
      <c r="GV555">
        <v>2.23145</v>
      </c>
      <c r="GW555">
        <v>1.39648</v>
      </c>
      <c r="GX555">
        <v>2.34863</v>
      </c>
      <c r="GY555">
        <v>1.49536</v>
      </c>
      <c r="GZ555">
        <v>2.54761</v>
      </c>
      <c r="HA555">
        <v>38.0134</v>
      </c>
      <c r="HB555">
        <v>24.0612</v>
      </c>
      <c r="HC555">
        <v>18</v>
      </c>
      <c r="HD555">
        <v>529.547</v>
      </c>
      <c r="HE555">
        <v>444.101</v>
      </c>
      <c r="HF555">
        <v>37.0742</v>
      </c>
      <c r="HG555">
        <v>27.299</v>
      </c>
      <c r="HH555">
        <v>30.0001</v>
      </c>
      <c r="HI555">
        <v>27.1063</v>
      </c>
      <c r="HJ555">
        <v>27.0105</v>
      </c>
      <c r="HK555">
        <v>26.9997</v>
      </c>
      <c r="HL555">
        <v>0</v>
      </c>
      <c r="HM555">
        <v>100</v>
      </c>
      <c r="HN555">
        <v>37.0611</v>
      </c>
      <c r="HO555">
        <v>573.314</v>
      </c>
      <c r="HP555">
        <v>28.6665</v>
      </c>
      <c r="HQ555">
        <v>101.021</v>
      </c>
      <c r="HR555">
        <v>100.911</v>
      </c>
    </row>
    <row r="556" spans="1:226">
      <c r="A556">
        <v>540</v>
      </c>
      <c r="B556">
        <v>1678820520.1</v>
      </c>
      <c r="C556">
        <v>10201</v>
      </c>
      <c r="D556" t="s">
        <v>1442</v>
      </c>
      <c r="E556" t="s">
        <v>1443</v>
      </c>
      <c r="F556">
        <v>5</v>
      </c>
      <c r="G556" t="s">
        <v>1181</v>
      </c>
      <c r="H556" t="s">
        <v>354</v>
      </c>
      <c r="I556">
        <v>1678820512.657143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573.1613278122049</v>
      </c>
      <c r="AK556">
        <v>552.5648650504694</v>
      </c>
      <c r="AL556">
        <v>3.418321704375356</v>
      </c>
      <c r="AM556">
        <v>64.4803993804981</v>
      </c>
      <c r="AN556">
        <f>(AP556 - AO556 + BO556*1E3/(8.314*(BQ556+273.15)) * AR556/BN556 * AQ556) * BN556/(100*BB556) * 1000/(1000 - AP556)</f>
        <v>0</v>
      </c>
      <c r="AO556">
        <v>27.38171940658576</v>
      </c>
      <c r="AP556">
        <v>28.40084368696214</v>
      </c>
      <c r="AQ556">
        <v>-4.988406818856332E-05</v>
      </c>
      <c r="AR556">
        <v>112.5684512557322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3.21</v>
      </c>
      <c r="BC556">
        <v>0.5</v>
      </c>
      <c r="BD556" t="s">
        <v>355</v>
      </c>
      <c r="BE556">
        <v>2</v>
      </c>
      <c r="BF556" t="b">
        <v>1</v>
      </c>
      <c r="BG556">
        <v>1678820512.657143</v>
      </c>
      <c r="BH556">
        <v>513.8065357142857</v>
      </c>
      <c r="BI556">
        <v>542.4227142857143</v>
      </c>
      <c r="BJ556">
        <v>28.41049285714285</v>
      </c>
      <c r="BK556">
        <v>27.38165</v>
      </c>
      <c r="BL556">
        <v>517.6565000000001</v>
      </c>
      <c r="BM556">
        <v>28.50836071428572</v>
      </c>
      <c r="BN556">
        <v>500.0841428571429</v>
      </c>
      <c r="BO556">
        <v>90.90542499999999</v>
      </c>
      <c r="BP556">
        <v>0.1000502035714286</v>
      </c>
      <c r="BQ556">
        <v>34.95516071428572</v>
      </c>
      <c r="BR556">
        <v>35.021725</v>
      </c>
      <c r="BS556">
        <v>999.9000000000002</v>
      </c>
      <c r="BT556">
        <v>0</v>
      </c>
      <c r="BU556">
        <v>0</v>
      </c>
      <c r="BV556">
        <v>9994.846428571429</v>
      </c>
      <c r="BW556">
        <v>0</v>
      </c>
      <c r="BX556">
        <v>6.896113571428573</v>
      </c>
      <c r="BY556">
        <v>-28.61627857142857</v>
      </c>
      <c r="BZ556">
        <v>528.8308214285714</v>
      </c>
      <c r="CA556">
        <v>557.6933928571428</v>
      </c>
      <c r="CB556">
        <v>1.028848214285714</v>
      </c>
      <c r="CC556">
        <v>542.4227142857143</v>
      </c>
      <c r="CD556">
        <v>27.38165</v>
      </c>
      <c r="CE556">
        <v>2.582667857142857</v>
      </c>
      <c r="CF556">
        <v>2.48914</v>
      </c>
      <c r="CG556">
        <v>21.55705714285714</v>
      </c>
      <c r="CH556">
        <v>20.95566785714286</v>
      </c>
      <c r="CI556">
        <v>2000.030357142857</v>
      </c>
      <c r="CJ556">
        <v>0.9800051071428568</v>
      </c>
      <c r="CK556">
        <v>0.01999439642857143</v>
      </c>
      <c r="CL556">
        <v>0</v>
      </c>
      <c r="CM556">
        <v>2.2443</v>
      </c>
      <c r="CN556">
        <v>0</v>
      </c>
      <c r="CO556">
        <v>5894.837857142856</v>
      </c>
      <c r="CP556">
        <v>16749.76071428572</v>
      </c>
      <c r="CQ556">
        <v>39.223</v>
      </c>
      <c r="CR556">
        <v>39.71174999999999</v>
      </c>
      <c r="CS556">
        <v>39.22525</v>
      </c>
      <c r="CT556">
        <v>38.85474999999999</v>
      </c>
      <c r="CU556">
        <v>39.07549999999999</v>
      </c>
      <c r="CV556">
        <v>1960.039642857143</v>
      </c>
      <c r="CW556">
        <v>39.99</v>
      </c>
      <c r="CX556">
        <v>0</v>
      </c>
      <c r="CY556">
        <v>1678820525.1</v>
      </c>
      <c r="CZ556">
        <v>0</v>
      </c>
      <c r="DA556">
        <v>0</v>
      </c>
      <c r="DB556" t="s">
        <v>356</v>
      </c>
      <c r="DC556">
        <v>1678481775.6</v>
      </c>
      <c r="DD556">
        <v>1678481780.6</v>
      </c>
      <c r="DE556">
        <v>0</v>
      </c>
      <c r="DF556">
        <v>1.339</v>
      </c>
      <c r="DG556">
        <v>0.082</v>
      </c>
      <c r="DH556">
        <v>-1.99</v>
      </c>
      <c r="DI556">
        <v>-0.032</v>
      </c>
      <c r="DJ556">
        <v>420</v>
      </c>
      <c r="DK556">
        <v>29</v>
      </c>
      <c r="DL556">
        <v>0.33</v>
      </c>
      <c r="DM556">
        <v>0.22</v>
      </c>
      <c r="DN556">
        <v>-28.44872195121951</v>
      </c>
      <c r="DO556">
        <v>-2.902379821138457</v>
      </c>
      <c r="DP556">
        <v>0.2881180487334122</v>
      </c>
      <c r="DQ556">
        <v>0</v>
      </c>
      <c r="DR556">
        <v>1.033579024390244</v>
      </c>
      <c r="DS556">
        <v>-0.08638558237154421</v>
      </c>
      <c r="DT556">
        <v>0.008479354785876754</v>
      </c>
      <c r="DU556">
        <v>1</v>
      </c>
      <c r="DV556">
        <v>1</v>
      </c>
      <c r="DW556">
        <v>2</v>
      </c>
      <c r="DX556" t="s">
        <v>357</v>
      </c>
      <c r="DY556">
        <v>2.9823</v>
      </c>
      <c r="DZ556">
        <v>2.71557</v>
      </c>
      <c r="EA556">
        <v>0.114539</v>
      </c>
      <c r="EB556">
        <v>0.117179</v>
      </c>
      <c r="EC556">
        <v>0.121234</v>
      </c>
      <c r="ED556">
        <v>0.115848</v>
      </c>
      <c r="EE556">
        <v>28137.6</v>
      </c>
      <c r="EF556">
        <v>28146.5</v>
      </c>
      <c r="EG556">
        <v>29538.6</v>
      </c>
      <c r="EH556">
        <v>29488.8</v>
      </c>
      <c r="EI556">
        <v>34381.3</v>
      </c>
      <c r="EJ556">
        <v>34635.6</v>
      </c>
      <c r="EK556">
        <v>41614.7</v>
      </c>
      <c r="EL556">
        <v>42014</v>
      </c>
      <c r="EM556">
        <v>1.96497</v>
      </c>
      <c r="EN556">
        <v>1.90228</v>
      </c>
      <c r="EO556">
        <v>0.207666</v>
      </c>
      <c r="EP556">
        <v>0</v>
      </c>
      <c r="EQ556">
        <v>31.6605</v>
      </c>
      <c r="ER556">
        <v>999.9</v>
      </c>
      <c r="ES556">
        <v>51.6</v>
      </c>
      <c r="ET556">
        <v>32.8</v>
      </c>
      <c r="EU556">
        <v>28.3539</v>
      </c>
      <c r="EV556">
        <v>63.0066</v>
      </c>
      <c r="EW556">
        <v>31.9471</v>
      </c>
      <c r="EX556">
        <v>1</v>
      </c>
      <c r="EY556">
        <v>-0.0196113</v>
      </c>
      <c r="EZ556">
        <v>-3.33559</v>
      </c>
      <c r="FA556">
        <v>20.3109</v>
      </c>
      <c r="FB556">
        <v>5.21819</v>
      </c>
      <c r="FC556">
        <v>12.0102</v>
      </c>
      <c r="FD556">
        <v>4.98925</v>
      </c>
      <c r="FE556">
        <v>3.28845</v>
      </c>
      <c r="FF556">
        <v>9999</v>
      </c>
      <c r="FG556">
        <v>9999</v>
      </c>
      <c r="FH556">
        <v>9999</v>
      </c>
      <c r="FI556">
        <v>999.9</v>
      </c>
      <c r="FJ556">
        <v>1.86754</v>
      </c>
      <c r="FK556">
        <v>1.86661</v>
      </c>
      <c r="FL556">
        <v>1.86602</v>
      </c>
      <c r="FM556">
        <v>1.86597</v>
      </c>
      <c r="FN556">
        <v>1.86783</v>
      </c>
      <c r="FO556">
        <v>1.87027</v>
      </c>
      <c r="FP556">
        <v>1.8689</v>
      </c>
      <c r="FQ556">
        <v>1.87039</v>
      </c>
      <c r="FR556">
        <v>0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-3.929</v>
      </c>
      <c r="GF556">
        <v>-0.0979</v>
      </c>
      <c r="GG556">
        <v>-2.056217051124162</v>
      </c>
      <c r="GH556">
        <v>-0.003737517340571005</v>
      </c>
      <c r="GI556">
        <v>5.982085394622747E-07</v>
      </c>
      <c r="GJ556">
        <v>-1.391655459703326E-10</v>
      </c>
      <c r="GK556">
        <v>-0.1764639834609928</v>
      </c>
      <c r="GL556">
        <v>-0.02035982196881906</v>
      </c>
      <c r="GM556">
        <v>0.001568582532168705</v>
      </c>
      <c r="GN556">
        <v>-2.657820970413759E-05</v>
      </c>
      <c r="GO556">
        <v>3</v>
      </c>
      <c r="GP556">
        <v>2314</v>
      </c>
      <c r="GQ556">
        <v>1</v>
      </c>
      <c r="GR556">
        <v>27</v>
      </c>
      <c r="GS556">
        <v>5645.7</v>
      </c>
      <c r="GT556">
        <v>5645.7</v>
      </c>
      <c r="GU556">
        <v>1.37573</v>
      </c>
      <c r="GV556">
        <v>2.229</v>
      </c>
      <c r="GW556">
        <v>1.39648</v>
      </c>
      <c r="GX556">
        <v>2.34619</v>
      </c>
      <c r="GY556">
        <v>1.49536</v>
      </c>
      <c r="GZ556">
        <v>2.47314</v>
      </c>
      <c r="HA556">
        <v>38.0134</v>
      </c>
      <c r="HB556">
        <v>24.0612</v>
      </c>
      <c r="HC556">
        <v>18</v>
      </c>
      <c r="HD556">
        <v>529.431</v>
      </c>
      <c r="HE556">
        <v>444.22</v>
      </c>
      <c r="HF556">
        <v>37.0569</v>
      </c>
      <c r="HG556">
        <v>27.299</v>
      </c>
      <c r="HH556">
        <v>30</v>
      </c>
      <c r="HI556">
        <v>27.1063</v>
      </c>
      <c r="HJ556">
        <v>27.012</v>
      </c>
      <c r="HK556">
        <v>27.59</v>
      </c>
      <c r="HL556">
        <v>0</v>
      </c>
      <c r="HM556">
        <v>100</v>
      </c>
      <c r="HN556">
        <v>37.0382</v>
      </c>
      <c r="HO556">
        <v>586.671</v>
      </c>
      <c r="HP556">
        <v>28.6665</v>
      </c>
      <c r="HQ556">
        <v>101.023</v>
      </c>
      <c r="HR556">
        <v>100.911</v>
      </c>
    </row>
    <row r="557" spans="1:226">
      <c r="A557">
        <v>541</v>
      </c>
      <c r="B557">
        <v>1678820525.1</v>
      </c>
      <c r="C557">
        <v>10206</v>
      </c>
      <c r="D557" t="s">
        <v>1444</v>
      </c>
      <c r="E557" t="s">
        <v>1445</v>
      </c>
      <c r="F557">
        <v>5</v>
      </c>
      <c r="G557" t="s">
        <v>1181</v>
      </c>
      <c r="H557" t="s">
        <v>354</v>
      </c>
      <c r="I557">
        <v>1678820517.528571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590.5484669561343</v>
      </c>
      <c r="AK557">
        <v>569.7466303030302</v>
      </c>
      <c r="AL557">
        <v>3.445506966240557</v>
      </c>
      <c r="AM557">
        <v>64.4803993804981</v>
      </c>
      <c r="AN557">
        <f>(AP557 - AO557 + BO557*1E3/(8.314*(BQ557+273.15)) * AR557/BN557 * AQ557) * BN557/(100*BB557) * 1000/(1000 - AP557)</f>
        <v>0</v>
      </c>
      <c r="AO557">
        <v>27.3800582206856</v>
      </c>
      <c r="AP557">
        <v>28.39696909090908</v>
      </c>
      <c r="AQ557">
        <v>-1.921465493190488E-05</v>
      </c>
      <c r="AR557">
        <v>112.5684512557322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3.21</v>
      </c>
      <c r="BC557">
        <v>0.5</v>
      </c>
      <c r="BD557" t="s">
        <v>355</v>
      </c>
      <c r="BE557">
        <v>2</v>
      </c>
      <c r="BF557" t="b">
        <v>1</v>
      </c>
      <c r="BG557">
        <v>1678820517.528571</v>
      </c>
      <c r="BH557">
        <v>529.9955357142857</v>
      </c>
      <c r="BI557">
        <v>558.8095</v>
      </c>
      <c r="BJ557">
        <v>28.40416428571428</v>
      </c>
      <c r="BK557">
        <v>27.38118571428571</v>
      </c>
      <c r="BL557">
        <v>533.8979642857142</v>
      </c>
      <c r="BM557">
        <v>28.50205357142858</v>
      </c>
      <c r="BN557">
        <v>500.0795</v>
      </c>
      <c r="BO557">
        <v>90.90544642857142</v>
      </c>
      <c r="BP557">
        <v>0.09998132142857144</v>
      </c>
      <c r="BQ557">
        <v>34.95364642857142</v>
      </c>
      <c r="BR557">
        <v>35.02220000000001</v>
      </c>
      <c r="BS557">
        <v>999.9000000000002</v>
      </c>
      <c r="BT557">
        <v>0</v>
      </c>
      <c r="BU557">
        <v>0</v>
      </c>
      <c r="BV557">
        <v>9997.008928571429</v>
      </c>
      <c r="BW557">
        <v>0</v>
      </c>
      <c r="BX557">
        <v>6.90585</v>
      </c>
      <c r="BY557">
        <v>-28.81396428571428</v>
      </c>
      <c r="BZ557">
        <v>545.48975</v>
      </c>
      <c r="CA557">
        <v>574.5412142857143</v>
      </c>
      <c r="CB557">
        <v>1.02298</v>
      </c>
      <c r="CC557">
        <v>558.8095</v>
      </c>
      <c r="CD557">
        <v>27.38118571428571</v>
      </c>
      <c r="CE557">
        <v>2.582092142857143</v>
      </c>
      <c r="CF557">
        <v>2.489097857142857</v>
      </c>
      <c r="CG557">
        <v>21.55342142857143</v>
      </c>
      <c r="CH557">
        <v>20.95539285714286</v>
      </c>
      <c r="CI557">
        <v>2000.042142857143</v>
      </c>
      <c r="CJ557">
        <v>0.9800049999999997</v>
      </c>
      <c r="CK557">
        <v>0.01999450357142857</v>
      </c>
      <c r="CL557">
        <v>0</v>
      </c>
      <c r="CM557">
        <v>2.296485714285714</v>
      </c>
      <c r="CN557">
        <v>0</v>
      </c>
      <c r="CO557">
        <v>5890.725</v>
      </c>
      <c r="CP557">
        <v>16749.84642857143</v>
      </c>
      <c r="CQ557">
        <v>39.20274999999999</v>
      </c>
      <c r="CR557">
        <v>39.6915</v>
      </c>
      <c r="CS557">
        <v>39.20499999999999</v>
      </c>
      <c r="CT557">
        <v>38.83899999999999</v>
      </c>
      <c r="CU557">
        <v>39.062</v>
      </c>
      <c r="CV557">
        <v>1960.051428571428</v>
      </c>
      <c r="CW557">
        <v>39.99</v>
      </c>
      <c r="CX557">
        <v>0</v>
      </c>
      <c r="CY557">
        <v>1678820530.5</v>
      </c>
      <c r="CZ557">
        <v>0</v>
      </c>
      <c r="DA557">
        <v>0</v>
      </c>
      <c r="DB557" t="s">
        <v>356</v>
      </c>
      <c r="DC557">
        <v>1678481775.6</v>
      </c>
      <c r="DD557">
        <v>1678481780.6</v>
      </c>
      <c r="DE557">
        <v>0</v>
      </c>
      <c r="DF557">
        <v>1.339</v>
      </c>
      <c r="DG557">
        <v>0.082</v>
      </c>
      <c r="DH557">
        <v>-1.99</v>
      </c>
      <c r="DI557">
        <v>-0.032</v>
      </c>
      <c r="DJ557">
        <v>420</v>
      </c>
      <c r="DK557">
        <v>29</v>
      </c>
      <c r="DL557">
        <v>0.33</v>
      </c>
      <c r="DM557">
        <v>0.22</v>
      </c>
      <c r="DN557">
        <v>-28.68313658536585</v>
      </c>
      <c r="DO557">
        <v>-2.526993885857414</v>
      </c>
      <c r="DP557">
        <v>0.2499499440191365</v>
      </c>
      <c r="DQ557">
        <v>0</v>
      </c>
      <c r="DR557">
        <v>1.027052926829269</v>
      </c>
      <c r="DS557">
        <v>-0.07527109514212031</v>
      </c>
      <c r="DT557">
        <v>0.007316373966592757</v>
      </c>
      <c r="DU557">
        <v>1</v>
      </c>
      <c r="DV557">
        <v>1</v>
      </c>
      <c r="DW557">
        <v>2</v>
      </c>
      <c r="DX557" t="s">
        <v>357</v>
      </c>
      <c r="DY557">
        <v>2.98218</v>
      </c>
      <c r="DZ557">
        <v>2.71552</v>
      </c>
      <c r="EA557">
        <v>0.117059</v>
      </c>
      <c r="EB557">
        <v>0.119601</v>
      </c>
      <c r="EC557">
        <v>0.121219</v>
      </c>
      <c r="ED557">
        <v>0.115843</v>
      </c>
      <c r="EE557">
        <v>28057.4</v>
      </c>
      <c r="EF557">
        <v>28069.4</v>
      </c>
      <c r="EG557">
        <v>29538.5</v>
      </c>
      <c r="EH557">
        <v>29488.8</v>
      </c>
      <c r="EI557">
        <v>34382</v>
      </c>
      <c r="EJ557">
        <v>34636</v>
      </c>
      <c r="EK557">
        <v>41614.8</v>
      </c>
      <c r="EL557">
        <v>42014.2</v>
      </c>
      <c r="EM557">
        <v>1.9651</v>
      </c>
      <c r="EN557">
        <v>1.90222</v>
      </c>
      <c r="EO557">
        <v>0.208225</v>
      </c>
      <c r="EP557">
        <v>0</v>
      </c>
      <c r="EQ557">
        <v>31.6648</v>
      </c>
      <c r="ER557">
        <v>999.9</v>
      </c>
      <c r="ES557">
        <v>51.6</v>
      </c>
      <c r="ET557">
        <v>32.8</v>
      </c>
      <c r="EU557">
        <v>28.3568</v>
      </c>
      <c r="EV557">
        <v>62.9266</v>
      </c>
      <c r="EW557">
        <v>32.0192</v>
      </c>
      <c r="EX557">
        <v>1</v>
      </c>
      <c r="EY557">
        <v>-0.019342</v>
      </c>
      <c r="EZ557">
        <v>-3.31728</v>
      </c>
      <c r="FA557">
        <v>20.3111</v>
      </c>
      <c r="FB557">
        <v>5.21744</v>
      </c>
      <c r="FC557">
        <v>12.0108</v>
      </c>
      <c r="FD557">
        <v>4.989</v>
      </c>
      <c r="FE557">
        <v>3.2884</v>
      </c>
      <c r="FF557">
        <v>9999</v>
      </c>
      <c r="FG557">
        <v>9999</v>
      </c>
      <c r="FH557">
        <v>9999</v>
      </c>
      <c r="FI557">
        <v>999.9</v>
      </c>
      <c r="FJ557">
        <v>1.86752</v>
      </c>
      <c r="FK557">
        <v>1.86661</v>
      </c>
      <c r="FL557">
        <v>1.86604</v>
      </c>
      <c r="FM557">
        <v>1.86598</v>
      </c>
      <c r="FN557">
        <v>1.86783</v>
      </c>
      <c r="FO557">
        <v>1.87027</v>
      </c>
      <c r="FP557">
        <v>1.8689</v>
      </c>
      <c r="FQ557">
        <v>1.8704</v>
      </c>
      <c r="FR557">
        <v>0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-3.983</v>
      </c>
      <c r="GF557">
        <v>-0.0979</v>
      </c>
      <c r="GG557">
        <v>-2.056217051124162</v>
      </c>
      <c r="GH557">
        <v>-0.003737517340571005</v>
      </c>
      <c r="GI557">
        <v>5.982085394622747E-07</v>
      </c>
      <c r="GJ557">
        <v>-1.391655459703326E-10</v>
      </c>
      <c r="GK557">
        <v>-0.1764639834609928</v>
      </c>
      <c r="GL557">
        <v>-0.02035982196881906</v>
      </c>
      <c r="GM557">
        <v>0.001568582532168705</v>
      </c>
      <c r="GN557">
        <v>-2.657820970413759E-05</v>
      </c>
      <c r="GO557">
        <v>3</v>
      </c>
      <c r="GP557">
        <v>2314</v>
      </c>
      <c r="GQ557">
        <v>1</v>
      </c>
      <c r="GR557">
        <v>27</v>
      </c>
      <c r="GS557">
        <v>5645.8</v>
      </c>
      <c r="GT557">
        <v>5645.7</v>
      </c>
      <c r="GU557">
        <v>1.40991</v>
      </c>
      <c r="GV557">
        <v>2.23511</v>
      </c>
      <c r="GW557">
        <v>1.39648</v>
      </c>
      <c r="GX557">
        <v>2.34741</v>
      </c>
      <c r="GY557">
        <v>1.49536</v>
      </c>
      <c r="GZ557">
        <v>2.50122</v>
      </c>
      <c r="HA557">
        <v>38.0377</v>
      </c>
      <c r="HB557">
        <v>24.0612</v>
      </c>
      <c r="HC557">
        <v>18</v>
      </c>
      <c r="HD557">
        <v>529.514</v>
      </c>
      <c r="HE557">
        <v>444.189</v>
      </c>
      <c r="HF557">
        <v>37.0326</v>
      </c>
      <c r="HG557">
        <v>27.299</v>
      </c>
      <c r="HH557">
        <v>30.0001</v>
      </c>
      <c r="HI557">
        <v>27.1063</v>
      </c>
      <c r="HJ557">
        <v>27.012</v>
      </c>
      <c r="HK557">
        <v>28.2652</v>
      </c>
      <c r="HL557">
        <v>0</v>
      </c>
      <c r="HM557">
        <v>100</v>
      </c>
      <c r="HN557">
        <v>37.0162</v>
      </c>
      <c r="HO557">
        <v>606.7089999999999</v>
      </c>
      <c r="HP557">
        <v>28.6665</v>
      </c>
      <c r="HQ557">
        <v>101.023</v>
      </c>
      <c r="HR557">
        <v>100.912</v>
      </c>
    </row>
    <row r="558" spans="1:226">
      <c r="A558">
        <v>542</v>
      </c>
      <c r="B558">
        <v>1678820530.1</v>
      </c>
      <c r="C558">
        <v>10211</v>
      </c>
      <c r="D558" t="s">
        <v>1446</v>
      </c>
      <c r="E558" t="s">
        <v>1447</v>
      </c>
      <c r="F558">
        <v>5</v>
      </c>
      <c r="G558" t="s">
        <v>1181</v>
      </c>
      <c r="H558" t="s">
        <v>354</v>
      </c>
      <c r="I558">
        <v>1678820522.4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607.6970160538555</v>
      </c>
      <c r="AK558">
        <v>586.8423878787879</v>
      </c>
      <c r="AL558">
        <v>3.415404428078604</v>
      </c>
      <c r="AM558">
        <v>64.4803993804981</v>
      </c>
      <c r="AN558">
        <f>(AP558 - AO558 + BO558*1E3/(8.314*(BQ558+273.15)) * AR558/BN558 * AQ558) * BN558/(100*BB558) * 1000/(1000 - AP558)</f>
        <v>0</v>
      </c>
      <c r="AO558">
        <v>27.37847367636076</v>
      </c>
      <c r="AP558">
        <v>28.38634</v>
      </c>
      <c r="AQ558">
        <v>-3.650209010573547E-05</v>
      </c>
      <c r="AR558">
        <v>112.5684512557322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3.21</v>
      </c>
      <c r="BC558">
        <v>0.5</v>
      </c>
      <c r="BD558" t="s">
        <v>355</v>
      </c>
      <c r="BE558">
        <v>2</v>
      </c>
      <c r="BF558" t="b">
        <v>1</v>
      </c>
      <c r="BG558">
        <v>1678820522.4</v>
      </c>
      <c r="BH558">
        <v>546.2069285714285</v>
      </c>
      <c r="BI558">
        <v>575.1522142857142</v>
      </c>
      <c r="BJ558">
        <v>28.39763214285714</v>
      </c>
      <c r="BK558">
        <v>27.38041071428571</v>
      </c>
      <c r="BL558">
        <v>550.1614999999999</v>
      </c>
      <c r="BM558">
        <v>28.49554285714286</v>
      </c>
      <c r="BN558">
        <v>500.0692142857143</v>
      </c>
      <c r="BO558">
        <v>90.90575714285714</v>
      </c>
      <c r="BP558">
        <v>0.09999424642857144</v>
      </c>
      <c r="BQ558">
        <v>34.95087142857142</v>
      </c>
      <c r="BR558">
        <v>35.02460714285714</v>
      </c>
      <c r="BS558">
        <v>999.9000000000002</v>
      </c>
      <c r="BT558">
        <v>0</v>
      </c>
      <c r="BU558">
        <v>0</v>
      </c>
      <c r="BV558">
        <v>9993.462142857143</v>
      </c>
      <c r="BW558">
        <v>0</v>
      </c>
      <c r="BX558">
        <v>6.916337857142858</v>
      </c>
      <c r="BY558">
        <v>-28.94532857142857</v>
      </c>
      <c r="BZ558">
        <v>562.1711785714285</v>
      </c>
      <c r="CA558">
        <v>591.3434999999999</v>
      </c>
      <c r="CB558">
        <v>1.017216428571428</v>
      </c>
      <c r="CC558">
        <v>575.1522142857142</v>
      </c>
      <c r="CD558">
        <v>27.38041071428571</v>
      </c>
      <c r="CE558">
        <v>2.581506785714286</v>
      </c>
      <c r="CF558">
        <v>2.489036428571429</v>
      </c>
      <c r="CG558">
        <v>21.54971785714286</v>
      </c>
      <c r="CH558">
        <v>20.95498571428572</v>
      </c>
      <c r="CI558">
        <v>2000.008928571428</v>
      </c>
      <c r="CJ558">
        <v>0.9800045714285712</v>
      </c>
      <c r="CK558">
        <v>0.01999492857142857</v>
      </c>
      <c r="CL558">
        <v>0</v>
      </c>
      <c r="CM558">
        <v>2.297492857142857</v>
      </c>
      <c r="CN558">
        <v>0</v>
      </c>
      <c r="CO558">
        <v>5886.664285714285</v>
      </c>
      <c r="CP558">
        <v>16749.56428571429</v>
      </c>
      <c r="CQ558">
        <v>39.18924999999999</v>
      </c>
      <c r="CR558">
        <v>39.68699999999999</v>
      </c>
      <c r="CS558">
        <v>39.18482142857142</v>
      </c>
      <c r="CT558">
        <v>38.81874999999999</v>
      </c>
      <c r="CU558">
        <v>39.05535714285714</v>
      </c>
      <c r="CV558">
        <v>1960.018928571428</v>
      </c>
      <c r="CW558">
        <v>39.99</v>
      </c>
      <c r="CX558">
        <v>0</v>
      </c>
      <c r="CY558">
        <v>1678820535.3</v>
      </c>
      <c r="CZ558">
        <v>0</v>
      </c>
      <c r="DA558">
        <v>0</v>
      </c>
      <c r="DB558" t="s">
        <v>356</v>
      </c>
      <c r="DC558">
        <v>1678481775.6</v>
      </c>
      <c r="DD558">
        <v>1678481780.6</v>
      </c>
      <c r="DE558">
        <v>0</v>
      </c>
      <c r="DF558">
        <v>1.339</v>
      </c>
      <c r="DG558">
        <v>0.082</v>
      </c>
      <c r="DH558">
        <v>-1.99</v>
      </c>
      <c r="DI558">
        <v>-0.032</v>
      </c>
      <c r="DJ558">
        <v>420</v>
      </c>
      <c r="DK558">
        <v>29</v>
      </c>
      <c r="DL558">
        <v>0.33</v>
      </c>
      <c r="DM558">
        <v>0.22</v>
      </c>
      <c r="DN558">
        <v>-28.86742439024391</v>
      </c>
      <c r="DO558">
        <v>-1.730605881855182</v>
      </c>
      <c r="DP558">
        <v>0.1799012056528803</v>
      </c>
      <c r="DQ558">
        <v>0</v>
      </c>
      <c r="DR558">
        <v>1.020305609756098</v>
      </c>
      <c r="DS558">
        <v>-0.06964238596831952</v>
      </c>
      <c r="DT558">
        <v>0.006753781614148636</v>
      </c>
      <c r="DU558">
        <v>1</v>
      </c>
      <c r="DV558">
        <v>1</v>
      </c>
      <c r="DW558">
        <v>2</v>
      </c>
      <c r="DX558" t="s">
        <v>357</v>
      </c>
      <c r="DY558">
        <v>2.98236</v>
      </c>
      <c r="DZ558">
        <v>2.7155</v>
      </c>
      <c r="EA558">
        <v>0.119528</v>
      </c>
      <c r="EB558">
        <v>0.122035</v>
      </c>
      <c r="EC558">
        <v>0.12119</v>
      </c>
      <c r="ED558">
        <v>0.115839</v>
      </c>
      <c r="EE558">
        <v>27979.3</v>
      </c>
      <c r="EF558">
        <v>27991.7</v>
      </c>
      <c r="EG558">
        <v>29538.9</v>
      </c>
      <c r="EH558">
        <v>29488.7</v>
      </c>
      <c r="EI558">
        <v>34383.7</v>
      </c>
      <c r="EJ558">
        <v>34636.4</v>
      </c>
      <c r="EK558">
        <v>41615.4</v>
      </c>
      <c r="EL558">
        <v>42014.4</v>
      </c>
      <c r="EM558">
        <v>1.9648</v>
      </c>
      <c r="EN558">
        <v>1.9018</v>
      </c>
      <c r="EO558">
        <v>0.206709</v>
      </c>
      <c r="EP558">
        <v>0</v>
      </c>
      <c r="EQ558">
        <v>31.6696</v>
      </c>
      <c r="ER558">
        <v>999.9</v>
      </c>
      <c r="ES558">
        <v>51.6</v>
      </c>
      <c r="ET558">
        <v>32.8</v>
      </c>
      <c r="EU558">
        <v>28.357</v>
      </c>
      <c r="EV558">
        <v>62.9066</v>
      </c>
      <c r="EW558">
        <v>31.9511</v>
      </c>
      <c r="EX558">
        <v>1</v>
      </c>
      <c r="EY558">
        <v>-0.0198222</v>
      </c>
      <c r="EZ558">
        <v>-3.29034</v>
      </c>
      <c r="FA558">
        <v>20.3118</v>
      </c>
      <c r="FB558">
        <v>5.21849</v>
      </c>
      <c r="FC558">
        <v>12.0102</v>
      </c>
      <c r="FD558">
        <v>4.9895</v>
      </c>
      <c r="FE558">
        <v>3.28865</v>
      </c>
      <c r="FF558">
        <v>9999</v>
      </c>
      <c r="FG558">
        <v>9999</v>
      </c>
      <c r="FH558">
        <v>9999</v>
      </c>
      <c r="FI558">
        <v>999.9</v>
      </c>
      <c r="FJ558">
        <v>1.86752</v>
      </c>
      <c r="FK558">
        <v>1.86661</v>
      </c>
      <c r="FL558">
        <v>1.86602</v>
      </c>
      <c r="FM558">
        <v>1.86599</v>
      </c>
      <c r="FN558">
        <v>1.86783</v>
      </c>
      <c r="FO558">
        <v>1.87027</v>
      </c>
      <c r="FP558">
        <v>1.8689</v>
      </c>
      <c r="FQ558">
        <v>1.87039</v>
      </c>
      <c r="FR558">
        <v>0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-4.037</v>
      </c>
      <c r="GF558">
        <v>-0.0979</v>
      </c>
      <c r="GG558">
        <v>-2.056217051124162</v>
      </c>
      <c r="GH558">
        <v>-0.003737517340571005</v>
      </c>
      <c r="GI558">
        <v>5.982085394622747E-07</v>
      </c>
      <c r="GJ558">
        <v>-1.391655459703326E-10</v>
      </c>
      <c r="GK558">
        <v>-0.1764639834609928</v>
      </c>
      <c r="GL558">
        <v>-0.02035982196881906</v>
      </c>
      <c r="GM558">
        <v>0.001568582532168705</v>
      </c>
      <c r="GN558">
        <v>-2.657820970413759E-05</v>
      </c>
      <c r="GO558">
        <v>3</v>
      </c>
      <c r="GP558">
        <v>2314</v>
      </c>
      <c r="GQ558">
        <v>1</v>
      </c>
      <c r="GR558">
        <v>27</v>
      </c>
      <c r="GS558">
        <v>5645.9</v>
      </c>
      <c r="GT558">
        <v>5645.8</v>
      </c>
      <c r="GU558">
        <v>1.43921</v>
      </c>
      <c r="GV558">
        <v>2.23511</v>
      </c>
      <c r="GW558">
        <v>1.39648</v>
      </c>
      <c r="GX558">
        <v>2.34985</v>
      </c>
      <c r="GY558">
        <v>1.49536</v>
      </c>
      <c r="GZ558">
        <v>2.5</v>
      </c>
      <c r="HA558">
        <v>38.0134</v>
      </c>
      <c r="HB558">
        <v>24.0612</v>
      </c>
      <c r="HC558">
        <v>18</v>
      </c>
      <c r="HD558">
        <v>529.325</v>
      </c>
      <c r="HE558">
        <v>443.929</v>
      </c>
      <c r="HF558">
        <v>37.008</v>
      </c>
      <c r="HG558">
        <v>27.2988</v>
      </c>
      <c r="HH558">
        <v>30.0001</v>
      </c>
      <c r="HI558">
        <v>27.1076</v>
      </c>
      <c r="HJ558">
        <v>27.012</v>
      </c>
      <c r="HK558">
        <v>28.851</v>
      </c>
      <c r="HL558">
        <v>0</v>
      </c>
      <c r="HM558">
        <v>100</v>
      </c>
      <c r="HN558">
        <v>36.9852</v>
      </c>
      <c r="HO558">
        <v>620.079</v>
      </c>
      <c r="HP558">
        <v>28.6665</v>
      </c>
      <c r="HQ558">
        <v>101.024</v>
      </c>
      <c r="HR558">
        <v>100.912</v>
      </c>
    </row>
    <row r="559" spans="1:226">
      <c r="A559">
        <v>543</v>
      </c>
      <c r="B559">
        <v>1678820535.1</v>
      </c>
      <c r="C559">
        <v>10216</v>
      </c>
      <c r="D559" t="s">
        <v>1448</v>
      </c>
      <c r="E559" t="s">
        <v>1449</v>
      </c>
      <c r="F559">
        <v>5</v>
      </c>
      <c r="G559" t="s">
        <v>1181</v>
      </c>
      <c r="H559" t="s">
        <v>354</v>
      </c>
      <c r="I559">
        <v>1678820527.314285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625.1189492306244</v>
      </c>
      <c r="AK559">
        <v>604.0611454545453</v>
      </c>
      <c r="AL559">
        <v>3.444669447920527</v>
      </c>
      <c r="AM559">
        <v>64.4803993804981</v>
      </c>
      <c r="AN559">
        <f>(AP559 - AO559 + BO559*1E3/(8.314*(BQ559+273.15)) * AR559/BN559 * AQ559) * BN559/(100*BB559) * 1000/(1000 - AP559)</f>
        <v>0</v>
      </c>
      <c r="AO559">
        <v>27.3792992014743</v>
      </c>
      <c r="AP559">
        <v>28.37753696969698</v>
      </c>
      <c r="AQ559">
        <v>-5.282201389115601E-05</v>
      </c>
      <c r="AR559">
        <v>112.5684512557322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3.21</v>
      </c>
      <c r="BC559">
        <v>0.5</v>
      </c>
      <c r="BD559" t="s">
        <v>355</v>
      </c>
      <c r="BE559">
        <v>2</v>
      </c>
      <c r="BF559" t="b">
        <v>1</v>
      </c>
      <c r="BG559">
        <v>1678820527.314285</v>
      </c>
      <c r="BH559">
        <v>562.5897142857142</v>
      </c>
      <c r="BI559">
        <v>591.687107142857</v>
      </c>
      <c r="BJ559">
        <v>28.39046428571428</v>
      </c>
      <c r="BK559">
        <v>27.37971428571428</v>
      </c>
      <c r="BL559">
        <v>566.5968928571427</v>
      </c>
      <c r="BM559">
        <v>28.48840714285714</v>
      </c>
      <c r="BN559">
        <v>500.0772142857142</v>
      </c>
      <c r="BO559">
        <v>90.90513214285714</v>
      </c>
      <c r="BP559">
        <v>0.09998466428571429</v>
      </c>
      <c r="BQ559">
        <v>34.94729642857143</v>
      </c>
      <c r="BR559">
        <v>35.02136071428571</v>
      </c>
      <c r="BS559">
        <v>999.9000000000002</v>
      </c>
      <c r="BT559">
        <v>0</v>
      </c>
      <c r="BU559">
        <v>0</v>
      </c>
      <c r="BV559">
        <v>9994.328928571427</v>
      </c>
      <c r="BW559">
        <v>0</v>
      </c>
      <c r="BX559">
        <v>6.918496428571429</v>
      </c>
      <c r="BY559">
        <v>-29.09728928571428</v>
      </c>
      <c r="BZ559">
        <v>579.0285357142858</v>
      </c>
      <c r="CA559">
        <v>608.3433214285715</v>
      </c>
      <c r="CB559">
        <v>1.010745285714286</v>
      </c>
      <c r="CC559">
        <v>591.687107142857</v>
      </c>
      <c r="CD559">
        <v>27.37971428571428</v>
      </c>
      <c r="CE559">
        <v>2.5808375</v>
      </c>
      <c r="CF559">
        <v>2.488956071428571</v>
      </c>
      <c r="CG559">
        <v>21.54548214285714</v>
      </c>
      <c r="CH559">
        <v>20.95446071428571</v>
      </c>
      <c r="CI559">
        <v>2000.009642857143</v>
      </c>
      <c r="CJ559">
        <v>0.9800043571428569</v>
      </c>
      <c r="CK559">
        <v>0.01999514285714286</v>
      </c>
      <c r="CL559">
        <v>0</v>
      </c>
      <c r="CM559">
        <v>2.298853571428571</v>
      </c>
      <c r="CN559">
        <v>0</v>
      </c>
      <c r="CO559">
        <v>5882.817500000002</v>
      </c>
      <c r="CP559">
        <v>16749.55357142857</v>
      </c>
      <c r="CQ559">
        <v>39.17149999999999</v>
      </c>
      <c r="CR559">
        <v>39.68035714285714</v>
      </c>
      <c r="CS559">
        <v>39.1715</v>
      </c>
      <c r="CT559">
        <v>38.8165</v>
      </c>
      <c r="CU559">
        <v>39.03542857142857</v>
      </c>
      <c r="CV559">
        <v>1960.019642857143</v>
      </c>
      <c r="CW559">
        <v>39.99</v>
      </c>
      <c r="CX559">
        <v>0</v>
      </c>
      <c r="CY559">
        <v>1678820540.1</v>
      </c>
      <c r="CZ559">
        <v>0</v>
      </c>
      <c r="DA559">
        <v>0</v>
      </c>
      <c r="DB559" t="s">
        <v>356</v>
      </c>
      <c r="DC559">
        <v>1678481775.6</v>
      </c>
      <c r="DD559">
        <v>1678481780.6</v>
      </c>
      <c r="DE559">
        <v>0</v>
      </c>
      <c r="DF559">
        <v>1.339</v>
      </c>
      <c r="DG559">
        <v>0.082</v>
      </c>
      <c r="DH559">
        <v>-1.99</v>
      </c>
      <c r="DI559">
        <v>-0.032</v>
      </c>
      <c r="DJ559">
        <v>420</v>
      </c>
      <c r="DK559">
        <v>29</v>
      </c>
      <c r="DL559">
        <v>0.33</v>
      </c>
      <c r="DM559">
        <v>0.22</v>
      </c>
      <c r="DN559">
        <v>-29.00461707317073</v>
      </c>
      <c r="DO559">
        <v>-1.763435943755807</v>
      </c>
      <c r="DP559">
        <v>0.1869496852911448</v>
      </c>
      <c r="DQ559">
        <v>0</v>
      </c>
      <c r="DR559">
        <v>1.014636926829268</v>
      </c>
      <c r="DS559">
        <v>-0.0768053119947518</v>
      </c>
      <c r="DT559">
        <v>0.00754730138943311</v>
      </c>
      <c r="DU559">
        <v>1</v>
      </c>
      <c r="DV559">
        <v>1</v>
      </c>
      <c r="DW559">
        <v>2</v>
      </c>
      <c r="DX559" t="s">
        <v>357</v>
      </c>
      <c r="DY559">
        <v>2.98241</v>
      </c>
      <c r="DZ559">
        <v>2.71574</v>
      </c>
      <c r="EA559">
        <v>0.121982</v>
      </c>
      <c r="EB559">
        <v>0.124394</v>
      </c>
      <c r="EC559">
        <v>0.12116</v>
      </c>
      <c r="ED559">
        <v>0.115838</v>
      </c>
      <c r="EE559">
        <v>27901.3</v>
      </c>
      <c r="EF559">
        <v>27916.7</v>
      </c>
      <c r="EG559">
        <v>29538.9</v>
      </c>
      <c r="EH559">
        <v>29489</v>
      </c>
      <c r="EI559">
        <v>34384.5</v>
      </c>
      <c r="EJ559">
        <v>34636.6</v>
      </c>
      <c r="EK559">
        <v>41614.8</v>
      </c>
      <c r="EL559">
        <v>42014.6</v>
      </c>
      <c r="EM559">
        <v>1.96513</v>
      </c>
      <c r="EN559">
        <v>1.90243</v>
      </c>
      <c r="EO559">
        <v>0.206389</v>
      </c>
      <c r="EP559">
        <v>0</v>
      </c>
      <c r="EQ559">
        <v>31.6731</v>
      </c>
      <c r="ER559">
        <v>999.9</v>
      </c>
      <c r="ES559">
        <v>51.6</v>
      </c>
      <c r="ET559">
        <v>32.8</v>
      </c>
      <c r="EU559">
        <v>28.3564</v>
      </c>
      <c r="EV559">
        <v>62.8266</v>
      </c>
      <c r="EW559">
        <v>31.8229</v>
      </c>
      <c r="EX559">
        <v>1</v>
      </c>
      <c r="EY559">
        <v>-0.0197282</v>
      </c>
      <c r="EZ559">
        <v>-3.29673</v>
      </c>
      <c r="FA559">
        <v>20.3116</v>
      </c>
      <c r="FB559">
        <v>5.21834</v>
      </c>
      <c r="FC559">
        <v>12.0099</v>
      </c>
      <c r="FD559">
        <v>4.98925</v>
      </c>
      <c r="FE559">
        <v>3.28858</v>
      </c>
      <c r="FF559">
        <v>9999</v>
      </c>
      <c r="FG559">
        <v>9999</v>
      </c>
      <c r="FH559">
        <v>9999</v>
      </c>
      <c r="FI559">
        <v>999.9</v>
      </c>
      <c r="FJ559">
        <v>1.86752</v>
      </c>
      <c r="FK559">
        <v>1.86661</v>
      </c>
      <c r="FL559">
        <v>1.86601</v>
      </c>
      <c r="FM559">
        <v>1.86596</v>
      </c>
      <c r="FN559">
        <v>1.86783</v>
      </c>
      <c r="FO559">
        <v>1.87027</v>
      </c>
      <c r="FP559">
        <v>1.8689</v>
      </c>
      <c r="FQ559">
        <v>1.87041</v>
      </c>
      <c r="FR559">
        <v>0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-4.09</v>
      </c>
      <c r="GF559">
        <v>-0.09810000000000001</v>
      </c>
      <c r="GG559">
        <v>-2.056217051124162</v>
      </c>
      <c r="GH559">
        <v>-0.003737517340571005</v>
      </c>
      <c r="GI559">
        <v>5.982085394622747E-07</v>
      </c>
      <c r="GJ559">
        <v>-1.391655459703326E-10</v>
      </c>
      <c r="GK559">
        <v>-0.1764639834609928</v>
      </c>
      <c r="GL559">
        <v>-0.02035982196881906</v>
      </c>
      <c r="GM559">
        <v>0.001568582532168705</v>
      </c>
      <c r="GN559">
        <v>-2.657820970413759E-05</v>
      </c>
      <c r="GO559">
        <v>3</v>
      </c>
      <c r="GP559">
        <v>2314</v>
      </c>
      <c r="GQ559">
        <v>1</v>
      </c>
      <c r="GR559">
        <v>27</v>
      </c>
      <c r="GS559">
        <v>5646</v>
      </c>
      <c r="GT559">
        <v>5645.9</v>
      </c>
      <c r="GU559">
        <v>1.47217</v>
      </c>
      <c r="GV559">
        <v>2.229</v>
      </c>
      <c r="GW559">
        <v>1.39648</v>
      </c>
      <c r="GX559">
        <v>2.34497</v>
      </c>
      <c r="GY559">
        <v>1.49536</v>
      </c>
      <c r="GZ559">
        <v>2.44263</v>
      </c>
      <c r="HA559">
        <v>38.0134</v>
      </c>
      <c r="HB559">
        <v>24.0525</v>
      </c>
      <c r="HC559">
        <v>18</v>
      </c>
      <c r="HD559">
        <v>529.551</v>
      </c>
      <c r="HE559">
        <v>444.328</v>
      </c>
      <c r="HF559">
        <v>36.9774</v>
      </c>
      <c r="HG559">
        <v>27.2967</v>
      </c>
      <c r="HH559">
        <v>30.0001</v>
      </c>
      <c r="HI559">
        <v>27.1085</v>
      </c>
      <c r="HJ559">
        <v>27.0142</v>
      </c>
      <c r="HK559">
        <v>29.5177</v>
      </c>
      <c r="HL559">
        <v>0</v>
      </c>
      <c r="HM559">
        <v>100</v>
      </c>
      <c r="HN559">
        <v>36.9697</v>
      </c>
      <c r="HO559">
        <v>640.115</v>
      </c>
      <c r="HP559">
        <v>28.6665</v>
      </c>
      <c r="HQ559">
        <v>101.023</v>
      </c>
      <c r="HR559">
        <v>100.913</v>
      </c>
    </row>
    <row r="560" spans="1:226">
      <c r="A560">
        <v>544</v>
      </c>
      <c r="B560">
        <v>1678820540.1</v>
      </c>
      <c r="C560">
        <v>10221</v>
      </c>
      <c r="D560" t="s">
        <v>1450</v>
      </c>
      <c r="E560" t="s">
        <v>1451</v>
      </c>
      <c r="F560">
        <v>5</v>
      </c>
      <c r="G560" t="s">
        <v>1181</v>
      </c>
      <c r="H560" t="s">
        <v>354</v>
      </c>
      <c r="I560">
        <v>1678820532.6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642.2199630008101</v>
      </c>
      <c r="AK560">
        <v>621.1257393939392</v>
      </c>
      <c r="AL560">
        <v>3.41852822682068</v>
      </c>
      <c r="AM560">
        <v>64.4803993804981</v>
      </c>
      <c r="AN560">
        <f>(AP560 - AO560 + BO560*1E3/(8.314*(BQ560+273.15)) * AR560/BN560 * AQ560) * BN560/(100*BB560) * 1000/(1000 - AP560)</f>
        <v>0</v>
      </c>
      <c r="AO560">
        <v>27.38159696700992</v>
      </c>
      <c r="AP560">
        <v>28.36638666666667</v>
      </c>
      <c r="AQ560">
        <v>-6.231109425319258E-05</v>
      </c>
      <c r="AR560">
        <v>112.5684512557322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3.21</v>
      </c>
      <c r="BC560">
        <v>0.5</v>
      </c>
      <c r="BD560" t="s">
        <v>355</v>
      </c>
      <c r="BE560">
        <v>2</v>
      </c>
      <c r="BF560" t="b">
        <v>1</v>
      </c>
      <c r="BG560">
        <v>1678820532.6</v>
      </c>
      <c r="BH560">
        <v>580.2040000000001</v>
      </c>
      <c r="BI560">
        <v>609.4151481481482</v>
      </c>
      <c r="BJ560">
        <v>28.38116666666667</v>
      </c>
      <c r="BK560">
        <v>27.37981111111111</v>
      </c>
      <c r="BL560">
        <v>584.2673333333332</v>
      </c>
      <c r="BM560">
        <v>28.47915555555556</v>
      </c>
      <c r="BN560">
        <v>500.0630740740741</v>
      </c>
      <c r="BO560">
        <v>90.90469629629628</v>
      </c>
      <c r="BP560">
        <v>0.09998521111111112</v>
      </c>
      <c r="BQ560">
        <v>34.9416</v>
      </c>
      <c r="BR560">
        <v>35.01795555555556</v>
      </c>
      <c r="BS560">
        <v>999.9000000000001</v>
      </c>
      <c r="BT560">
        <v>0</v>
      </c>
      <c r="BU560">
        <v>0</v>
      </c>
      <c r="BV560">
        <v>9997.704074074074</v>
      </c>
      <c r="BW560">
        <v>0</v>
      </c>
      <c r="BX560">
        <v>6.835565555555555</v>
      </c>
      <c r="BY560">
        <v>-29.21118518518518</v>
      </c>
      <c r="BZ560">
        <v>597.1516296296296</v>
      </c>
      <c r="CA560">
        <v>626.5704074074073</v>
      </c>
      <c r="CB560">
        <v>1.001342481481482</v>
      </c>
      <c r="CC560">
        <v>609.4151481481482</v>
      </c>
      <c r="CD560">
        <v>27.37981111111111</v>
      </c>
      <c r="CE560">
        <v>2.57998037037037</v>
      </c>
      <c r="CF560">
        <v>2.488954074074074</v>
      </c>
      <c r="CG560">
        <v>21.54005555555555</v>
      </c>
      <c r="CH560">
        <v>20.95444814814815</v>
      </c>
      <c r="CI560">
        <v>1999.999629629629</v>
      </c>
      <c r="CJ560">
        <v>0.980004</v>
      </c>
      <c r="CK560">
        <v>0.0199955</v>
      </c>
      <c r="CL560">
        <v>0</v>
      </c>
      <c r="CM560">
        <v>2.270318518518519</v>
      </c>
      <c r="CN560">
        <v>0</v>
      </c>
      <c r="CO560">
        <v>5878.707407407408</v>
      </c>
      <c r="CP560">
        <v>16749.47407407407</v>
      </c>
      <c r="CQ560">
        <v>39.15025925925926</v>
      </c>
      <c r="CR560">
        <v>39.66862962962963</v>
      </c>
      <c r="CS560">
        <v>39.15025925925926</v>
      </c>
      <c r="CT560">
        <v>38.8074074074074</v>
      </c>
      <c r="CU560">
        <v>39.01377777777778</v>
      </c>
      <c r="CV560">
        <v>1960.009629629629</v>
      </c>
      <c r="CW560">
        <v>39.99</v>
      </c>
      <c r="CX560">
        <v>0</v>
      </c>
      <c r="CY560">
        <v>1678820545.5</v>
      </c>
      <c r="CZ560">
        <v>0</v>
      </c>
      <c r="DA560">
        <v>0</v>
      </c>
      <c r="DB560" t="s">
        <v>356</v>
      </c>
      <c r="DC560">
        <v>1678481775.6</v>
      </c>
      <c r="DD560">
        <v>1678481780.6</v>
      </c>
      <c r="DE560">
        <v>0</v>
      </c>
      <c r="DF560">
        <v>1.339</v>
      </c>
      <c r="DG560">
        <v>0.082</v>
      </c>
      <c r="DH560">
        <v>-1.99</v>
      </c>
      <c r="DI560">
        <v>-0.032</v>
      </c>
      <c r="DJ560">
        <v>420</v>
      </c>
      <c r="DK560">
        <v>29</v>
      </c>
      <c r="DL560">
        <v>0.33</v>
      </c>
      <c r="DM560">
        <v>0.22</v>
      </c>
      <c r="DN560">
        <v>-29.14795365853659</v>
      </c>
      <c r="DO560">
        <v>-1.342854355400713</v>
      </c>
      <c r="DP560">
        <v>0.153660844620684</v>
      </c>
      <c r="DQ560">
        <v>0</v>
      </c>
      <c r="DR560">
        <v>1.006242097560976</v>
      </c>
      <c r="DS560">
        <v>-0.1040801602787464</v>
      </c>
      <c r="DT560">
        <v>0.0104488212634421</v>
      </c>
      <c r="DU560">
        <v>0</v>
      </c>
      <c r="DV560">
        <v>0</v>
      </c>
      <c r="DW560">
        <v>2</v>
      </c>
      <c r="DX560" t="s">
        <v>365</v>
      </c>
      <c r="DY560">
        <v>2.98192</v>
      </c>
      <c r="DZ560">
        <v>2.71557</v>
      </c>
      <c r="EA560">
        <v>0.124385</v>
      </c>
      <c r="EB560">
        <v>0.126761</v>
      </c>
      <c r="EC560">
        <v>0.121131</v>
      </c>
      <c r="ED560">
        <v>0.11585</v>
      </c>
      <c r="EE560">
        <v>27824.9</v>
      </c>
      <c r="EF560">
        <v>27841.2</v>
      </c>
      <c r="EG560">
        <v>29538.8</v>
      </c>
      <c r="EH560">
        <v>29489</v>
      </c>
      <c r="EI560">
        <v>34385.7</v>
      </c>
      <c r="EJ560">
        <v>34636.3</v>
      </c>
      <c r="EK560">
        <v>41614.9</v>
      </c>
      <c r="EL560">
        <v>42014.8</v>
      </c>
      <c r="EM560">
        <v>1.96515</v>
      </c>
      <c r="EN560">
        <v>1.90245</v>
      </c>
      <c r="EO560">
        <v>0.206549</v>
      </c>
      <c r="EP560">
        <v>0</v>
      </c>
      <c r="EQ560">
        <v>31.6758</v>
      </c>
      <c r="ER560">
        <v>999.9</v>
      </c>
      <c r="ES560">
        <v>51.6</v>
      </c>
      <c r="ET560">
        <v>32.8</v>
      </c>
      <c r="EU560">
        <v>28.3561</v>
      </c>
      <c r="EV560">
        <v>62.8666</v>
      </c>
      <c r="EW560">
        <v>32.484</v>
      </c>
      <c r="EX560">
        <v>1</v>
      </c>
      <c r="EY560">
        <v>-0.0199619</v>
      </c>
      <c r="EZ560">
        <v>-3.32483</v>
      </c>
      <c r="FA560">
        <v>20.3111</v>
      </c>
      <c r="FB560">
        <v>5.21804</v>
      </c>
      <c r="FC560">
        <v>12.0099</v>
      </c>
      <c r="FD560">
        <v>4.98945</v>
      </c>
      <c r="FE560">
        <v>3.28865</v>
      </c>
      <c r="FF560">
        <v>9999</v>
      </c>
      <c r="FG560">
        <v>9999</v>
      </c>
      <c r="FH560">
        <v>9999</v>
      </c>
      <c r="FI560">
        <v>999.9</v>
      </c>
      <c r="FJ560">
        <v>1.86753</v>
      </c>
      <c r="FK560">
        <v>1.86661</v>
      </c>
      <c r="FL560">
        <v>1.86601</v>
      </c>
      <c r="FM560">
        <v>1.866</v>
      </c>
      <c r="FN560">
        <v>1.86783</v>
      </c>
      <c r="FO560">
        <v>1.87027</v>
      </c>
      <c r="FP560">
        <v>1.8689</v>
      </c>
      <c r="FQ560">
        <v>1.87041</v>
      </c>
      <c r="FR560">
        <v>0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-4.143</v>
      </c>
      <c r="GF560">
        <v>-0.09810000000000001</v>
      </c>
      <c r="GG560">
        <v>-2.056217051124162</v>
      </c>
      <c r="GH560">
        <v>-0.003737517340571005</v>
      </c>
      <c r="GI560">
        <v>5.982085394622747E-07</v>
      </c>
      <c r="GJ560">
        <v>-1.391655459703326E-10</v>
      </c>
      <c r="GK560">
        <v>-0.1764639834609928</v>
      </c>
      <c r="GL560">
        <v>-0.02035982196881906</v>
      </c>
      <c r="GM560">
        <v>0.001568582532168705</v>
      </c>
      <c r="GN560">
        <v>-2.657820970413759E-05</v>
      </c>
      <c r="GO560">
        <v>3</v>
      </c>
      <c r="GP560">
        <v>2314</v>
      </c>
      <c r="GQ560">
        <v>1</v>
      </c>
      <c r="GR560">
        <v>27</v>
      </c>
      <c r="GS560">
        <v>5646.1</v>
      </c>
      <c r="GT560">
        <v>5646</v>
      </c>
      <c r="GU560">
        <v>1.50146</v>
      </c>
      <c r="GV560">
        <v>2.22656</v>
      </c>
      <c r="GW560">
        <v>1.39648</v>
      </c>
      <c r="GX560">
        <v>2.34741</v>
      </c>
      <c r="GY560">
        <v>1.49536</v>
      </c>
      <c r="GZ560">
        <v>2.55249</v>
      </c>
      <c r="HA560">
        <v>38.0377</v>
      </c>
      <c r="HB560">
        <v>24.0612</v>
      </c>
      <c r="HC560">
        <v>18</v>
      </c>
      <c r="HD560">
        <v>529.568</v>
      </c>
      <c r="HE560">
        <v>444.344</v>
      </c>
      <c r="HF560">
        <v>36.9589</v>
      </c>
      <c r="HG560">
        <v>27.2967</v>
      </c>
      <c r="HH560">
        <v>30</v>
      </c>
      <c r="HI560">
        <v>27.1085</v>
      </c>
      <c r="HJ560">
        <v>27.0142</v>
      </c>
      <c r="HK560">
        <v>30.0965</v>
      </c>
      <c r="HL560">
        <v>0</v>
      </c>
      <c r="HM560">
        <v>100</v>
      </c>
      <c r="HN560">
        <v>36.9566</v>
      </c>
      <c r="HO560">
        <v>653.473</v>
      </c>
      <c r="HP560">
        <v>28.6665</v>
      </c>
      <c r="HQ560">
        <v>101.023</v>
      </c>
      <c r="HR560">
        <v>100.913</v>
      </c>
    </row>
    <row r="561" spans="1:226">
      <c r="A561">
        <v>545</v>
      </c>
      <c r="B561">
        <v>1678820545.1</v>
      </c>
      <c r="C561">
        <v>10226</v>
      </c>
      <c r="D561" t="s">
        <v>1452</v>
      </c>
      <c r="E561" t="s">
        <v>1453</v>
      </c>
      <c r="F561">
        <v>5</v>
      </c>
      <c r="G561" t="s">
        <v>1181</v>
      </c>
      <c r="H561" t="s">
        <v>354</v>
      </c>
      <c r="I561">
        <v>1678820537.314285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659.5638687844042</v>
      </c>
      <c r="AK561">
        <v>638.3487878787877</v>
      </c>
      <c r="AL561">
        <v>3.440563378575782</v>
      </c>
      <c r="AM561">
        <v>64.4803993804981</v>
      </c>
      <c r="AN561">
        <f>(AP561 - AO561 + BO561*1E3/(8.314*(BQ561+273.15)) * AR561/BN561 * AQ561) * BN561/(100*BB561) * 1000/(1000 - AP561)</f>
        <v>0</v>
      </c>
      <c r="AO561">
        <v>27.38143371642815</v>
      </c>
      <c r="AP561">
        <v>28.35757212121213</v>
      </c>
      <c r="AQ561">
        <v>-2.698334240452067E-05</v>
      </c>
      <c r="AR561">
        <v>112.5684512557322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3.21</v>
      </c>
      <c r="BC561">
        <v>0.5</v>
      </c>
      <c r="BD561" t="s">
        <v>355</v>
      </c>
      <c r="BE561">
        <v>2</v>
      </c>
      <c r="BF561" t="b">
        <v>1</v>
      </c>
      <c r="BG561">
        <v>1678820537.314285</v>
      </c>
      <c r="BH561">
        <v>595.9265357142856</v>
      </c>
      <c r="BI561">
        <v>625.2564285714286</v>
      </c>
      <c r="BJ561">
        <v>28.37186071428571</v>
      </c>
      <c r="BK561">
        <v>27.38067857142858</v>
      </c>
      <c r="BL561">
        <v>600.0398928571428</v>
      </c>
      <c r="BM561">
        <v>28.46988571428572</v>
      </c>
      <c r="BN561">
        <v>500.0800357142857</v>
      </c>
      <c r="BO561">
        <v>90.90492142857144</v>
      </c>
      <c r="BP561">
        <v>0.09995986785714285</v>
      </c>
      <c r="BQ561">
        <v>34.93606071428572</v>
      </c>
      <c r="BR561">
        <v>35.01324642857143</v>
      </c>
      <c r="BS561">
        <v>999.9000000000002</v>
      </c>
      <c r="BT561">
        <v>0</v>
      </c>
      <c r="BU561">
        <v>0</v>
      </c>
      <c r="BV561">
        <v>9999.706071428571</v>
      </c>
      <c r="BW561">
        <v>0</v>
      </c>
      <c r="BX561">
        <v>6.846029642857142</v>
      </c>
      <c r="BY561">
        <v>-29.32989642857143</v>
      </c>
      <c r="BZ561">
        <v>613.3274642857142</v>
      </c>
      <c r="CA561">
        <v>642.8581785714287</v>
      </c>
      <c r="CB561">
        <v>0.9911760000000001</v>
      </c>
      <c r="CC561">
        <v>625.2564285714286</v>
      </c>
      <c r="CD561">
        <v>27.38067857142858</v>
      </c>
      <c r="CE561">
        <v>2.579141785714286</v>
      </c>
      <c r="CF561">
        <v>2.489038928571429</v>
      </c>
      <c r="CG561">
        <v>21.53473571428571</v>
      </c>
      <c r="CH561">
        <v>20.95500357142857</v>
      </c>
      <c r="CI561">
        <v>1999.991785714286</v>
      </c>
      <c r="CJ561">
        <v>0.9800036071428569</v>
      </c>
      <c r="CK561">
        <v>0.01999589285714286</v>
      </c>
      <c r="CL561">
        <v>0</v>
      </c>
      <c r="CM561">
        <v>2.270882142857143</v>
      </c>
      <c r="CN561">
        <v>0</v>
      </c>
      <c r="CO561">
        <v>5875.027142857143</v>
      </c>
      <c r="CP561">
        <v>16749.41428571428</v>
      </c>
      <c r="CQ561">
        <v>39.13164285714286</v>
      </c>
      <c r="CR561">
        <v>39.64935714285714</v>
      </c>
      <c r="CS561">
        <v>39.13607142857143</v>
      </c>
      <c r="CT561">
        <v>38.80092857142857</v>
      </c>
      <c r="CU561">
        <v>39</v>
      </c>
      <c r="CV561">
        <v>1960.001428571429</v>
      </c>
      <c r="CW561">
        <v>39.99035714285714</v>
      </c>
      <c r="CX561">
        <v>0</v>
      </c>
      <c r="CY561">
        <v>1678820550.3</v>
      </c>
      <c r="CZ561">
        <v>0</v>
      </c>
      <c r="DA561">
        <v>0</v>
      </c>
      <c r="DB561" t="s">
        <v>356</v>
      </c>
      <c r="DC561">
        <v>1678481775.6</v>
      </c>
      <c r="DD561">
        <v>1678481780.6</v>
      </c>
      <c r="DE561">
        <v>0</v>
      </c>
      <c r="DF561">
        <v>1.339</v>
      </c>
      <c r="DG561">
        <v>0.082</v>
      </c>
      <c r="DH561">
        <v>-1.99</v>
      </c>
      <c r="DI561">
        <v>-0.032</v>
      </c>
      <c r="DJ561">
        <v>420</v>
      </c>
      <c r="DK561">
        <v>29</v>
      </c>
      <c r="DL561">
        <v>0.33</v>
      </c>
      <c r="DM561">
        <v>0.22</v>
      </c>
      <c r="DN561">
        <v>-29.25273170731707</v>
      </c>
      <c r="DO561">
        <v>-1.489421602787431</v>
      </c>
      <c r="DP561">
        <v>0.1651765772667929</v>
      </c>
      <c r="DQ561">
        <v>0</v>
      </c>
      <c r="DR561">
        <v>0.9966273902439026</v>
      </c>
      <c r="DS561">
        <v>-0.129240397212543</v>
      </c>
      <c r="DT561">
        <v>0.01283206057417969</v>
      </c>
      <c r="DU561">
        <v>0</v>
      </c>
      <c r="DV561">
        <v>0</v>
      </c>
      <c r="DW561">
        <v>2</v>
      </c>
      <c r="DX561" t="s">
        <v>365</v>
      </c>
      <c r="DY561">
        <v>2.98216</v>
      </c>
      <c r="DZ561">
        <v>2.71551</v>
      </c>
      <c r="EA561">
        <v>0.12677</v>
      </c>
      <c r="EB561">
        <v>0.129055</v>
      </c>
      <c r="EC561">
        <v>0.121106</v>
      </c>
      <c r="ED561">
        <v>0.115844</v>
      </c>
      <c r="EE561">
        <v>27748.8</v>
      </c>
      <c r="EF561">
        <v>27768.2</v>
      </c>
      <c r="EG561">
        <v>29538.5</v>
      </c>
      <c r="EH561">
        <v>29489.1</v>
      </c>
      <c r="EI561">
        <v>34386.5</v>
      </c>
      <c r="EJ561">
        <v>34636.5</v>
      </c>
      <c r="EK561">
        <v>41614.6</v>
      </c>
      <c r="EL561">
        <v>42014.7</v>
      </c>
      <c r="EM561">
        <v>1.96505</v>
      </c>
      <c r="EN561">
        <v>1.90287</v>
      </c>
      <c r="EO561">
        <v>0.205338</v>
      </c>
      <c r="EP561">
        <v>0</v>
      </c>
      <c r="EQ561">
        <v>31.6765</v>
      </c>
      <c r="ER561">
        <v>999.9</v>
      </c>
      <c r="ES561">
        <v>51.6</v>
      </c>
      <c r="ET561">
        <v>32.8</v>
      </c>
      <c r="EU561">
        <v>28.3552</v>
      </c>
      <c r="EV561">
        <v>62.7866</v>
      </c>
      <c r="EW561">
        <v>32.2556</v>
      </c>
      <c r="EX561">
        <v>1</v>
      </c>
      <c r="EY561">
        <v>-0.0199162</v>
      </c>
      <c r="EZ561">
        <v>-3.32796</v>
      </c>
      <c r="FA561">
        <v>20.311</v>
      </c>
      <c r="FB561">
        <v>5.21834</v>
      </c>
      <c r="FC561">
        <v>12.0102</v>
      </c>
      <c r="FD561">
        <v>4.98935</v>
      </c>
      <c r="FE561">
        <v>3.28865</v>
      </c>
      <c r="FF561">
        <v>9999</v>
      </c>
      <c r="FG561">
        <v>9999</v>
      </c>
      <c r="FH561">
        <v>9999</v>
      </c>
      <c r="FI561">
        <v>999.9</v>
      </c>
      <c r="FJ561">
        <v>1.86753</v>
      </c>
      <c r="FK561">
        <v>1.86661</v>
      </c>
      <c r="FL561">
        <v>1.86602</v>
      </c>
      <c r="FM561">
        <v>1.86599</v>
      </c>
      <c r="FN561">
        <v>1.86783</v>
      </c>
      <c r="FO561">
        <v>1.87027</v>
      </c>
      <c r="FP561">
        <v>1.8689</v>
      </c>
      <c r="FQ561">
        <v>1.87041</v>
      </c>
      <c r="FR561">
        <v>0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-4.196</v>
      </c>
      <c r="GF561">
        <v>-0.09810000000000001</v>
      </c>
      <c r="GG561">
        <v>-2.056217051124162</v>
      </c>
      <c r="GH561">
        <v>-0.003737517340571005</v>
      </c>
      <c r="GI561">
        <v>5.982085394622747E-07</v>
      </c>
      <c r="GJ561">
        <v>-1.391655459703326E-10</v>
      </c>
      <c r="GK561">
        <v>-0.1764639834609928</v>
      </c>
      <c r="GL561">
        <v>-0.02035982196881906</v>
      </c>
      <c r="GM561">
        <v>0.001568582532168705</v>
      </c>
      <c r="GN561">
        <v>-2.657820970413759E-05</v>
      </c>
      <c r="GO561">
        <v>3</v>
      </c>
      <c r="GP561">
        <v>2314</v>
      </c>
      <c r="GQ561">
        <v>1</v>
      </c>
      <c r="GR561">
        <v>27</v>
      </c>
      <c r="GS561">
        <v>5646.2</v>
      </c>
      <c r="GT561">
        <v>5646.1</v>
      </c>
      <c r="GU561">
        <v>1.53442</v>
      </c>
      <c r="GV561">
        <v>2.22656</v>
      </c>
      <c r="GW561">
        <v>1.39648</v>
      </c>
      <c r="GX561">
        <v>2.34375</v>
      </c>
      <c r="GY561">
        <v>1.49536</v>
      </c>
      <c r="GZ561">
        <v>2.51099</v>
      </c>
      <c r="HA561">
        <v>38.0134</v>
      </c>
      <c r="HB561">
        <v>24.0612</v>
      </c>
      <c r="HC561">
        <v>18</v>
      </c>
      <c r="HD561">
        <v>529.501</v>
      </c>
      <c r="HE561">
        <v>444.604</v>
      </c>
      <c r="HF561">
        <v>36.9473</v>
      </c>
      <c r="HG561">
        <v>27.2954</v>
      </c>
      <c r="HH561">
        <v>30.0001</v>
      </c>
      <c r="HI561">
        <v>27.1085</v>
      </c>
      <c r="HJ561">
        <v>27.0142</v>
      </c>
      <c r="HK561">
        <v>30.7578</v>
      </c>
      <c r="HL561">
        <v>0</v>
      </c>
      <c r="HM561">
        <v>100</v>
      </c>
      <c r="HN561">
        <v>36.9405</v>
      </c>
      <c r="HO561">
        <v>673.509</v>
      </c>
      <c r="HP561">
        <v>28.6665</v>
      </c>
      <c r="HQ561">
        <v>101.022</v>
      </c>
      <c r="HR561">
        <v>100.913</v>
      </c>
    </row>
    <row r="562" spans="1:226">
      <c r="A562">
        <v>546</v>
      </c>
      <c r="B562">
        <v>1678820550.1</v>
      </c>
      <c r="C562">
        <v>10231</v>
      </c>
      <c r="D562" t="s">
        <v>1454</v>
      </c>
      <c r="E562" t="s">
        <v>1455</v>
      </c>
      <c r="F562">
        <v>5</v>
      </c>
      <c r="G562" t="s">
        <v>1181</v>
      </c>
      <c r="H562" t="s">
        <v>354</v>
      </c>
      <c r="I562">
        <v>1678820542.6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676.7214910164762</v>
      </c>
      <c r="AK562">
        <v>655.4998606060605</v>
      </c>
      <c r="AL562">
        <v>3.429073979671324</v>
      </c>
      <c r="AM562">
        <v>64.4803993804981</v>
      </c>
      <c r="AN562">
        <f>(AP562 - AO562 + BO562*1E3/(8.314*(BQ562+273.15)) * AR562/BN562 * AQ562) * BN562/(100*BB562) * 1000/(1000 - AP562)</f>
        <v>0</v>
      </c>
      <c r="AO562">
        <v>27.38105276226759</v>
      </c>
      <c r="AP562">
        <v>28.35044787878788</v>
      </c>
      <c r="AQ562">
        <v>-4.002155427518892E-05</v>
      </c>
      <c r="AR562">
        <v>112.5684512557322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3.21</v>
      </c>
      <c r="BC562">
        <v>0.5</v>
      </c>
      <c r="BD562" t="s">
        <v>355</v>
      </c>
      <c r="BE562">
        <v>2</v>
      </c>
      <c r="BF562" t="b">
        <v>1</v>
      </c>
      <c r="BG562">
        <v>1678820542.6</v>
      </c>
      <c r="BH562">
        <v>613.555925925926</v>
      </c>
      <c r="BI562">
        <v>642.9521111111112</v>
      </c>
      <c r="BJ562">
        <v>28.36203333333333</v>
      </c>
      <c r="BK562">
        <v>27.38118518518518</v>
      </c>
      <c r="BL562">
        <v>617.7252222222223</v>
      </c>
      <c r="BM562">
        <v>28.4600962962963</v>
      </c>
      <c r="BN562">
        <v>500.0756666666667</v>
      </c>
      <c r="BO562">
        <v>90.90515555555554</v>
      </c>
      <c r="BP562">
        <v>0.0999953</v>
      </c>
      <c r="BQ562">
        <v>34.92810740740741</v>
      </c>
      <c r="BR562">
        <v>35.00829629629629</v>
      </c>
      <c r="BS562">
        <v>999.9000000000001</v>
      </c>
      <c r="BT562">
        <v>0</v>
      </c>
      <c r="BU562">
        <v>0</v>
      </c>
      <c r="BV562">
        <v>9993.792962962963</v>
      </c>
      <c r="BW562">
        <v>0</v>
      </c>
      <c r="BX562">
        <v>6.864972962962963</v>
      </c>
      <c r="BY562">
        <v>-29.39626296296296</v>
      </c>
      <c r="BZ562">
        <v>631.4652592592594</v>
      </c>
      <c r="CA562">
        <v>661.0524074074073</v>
      </c>
      <c r="CB562">
        <v>0.9808351851851851</v>
      </c>
      <c r="CC562">
        <v>642.9521111111112</v>
      </c>
      <c r="CD562">
        <v>27.38118518518518</v>
      </c>
      <c r="CE562">
        <v>2.578254814814815</v>
      </c>
      <c r="CF562">
        <v>2.489092222222222</v>
      </c>
      <c r="CG562">
        <v>21.52911481481481</v>
      </c>
      <c r="CH562">
        <v>20.95534814814815</v>
      </c>
      <c r="CI562">
        <v>1999.986666666667</v>
      </c>
      <c r="CJ562">
        <v>0.9800032222222221</v>
      </c>
      <c r="CK562">
        <v>0.01999627777777778</v>
      </c>
      <c r="CL562">
        <v>0</v>
      </c>
      <c r="CM562">
        <v>2.2648</v>
      </c>
      <c r="CN562">
        <v>0</v>
      </c>
      <c r="CO562">
        <v>5871.065555555556</v>
      </c>
      <c r="CP562">
        <v>16749.37407407407</v>
      </c>
      <c r="CQ562">
        <v>39.125</v>
      </c>
      <c r="CR562">
        <v>39.63418518518519</v>
      </c>
      <c r="CS562">
        <v>39.12033333333333</v>
      </c>
      <c r="CT562">
        <v>38.77985185185185</v>
      </c>
      <c r="CU562">
        <v>38.979</v>
      </c>
      <c r="CV562">
        <v>1959.995925925926</v>
      </c>
      <c r="CW562">
        <v>39.99074074074074</v>
      </c>
      <c r="CX562">
        <v>0</v>
      </c>
      <c r="CY562">
        <v>1678820555.1</v>
      </c>
      <c r="CZ562">
        <v>0</v>
      </c>
      <c r="DA562">
        <v>0</v>
      </c>
      <c r="DB562" t="s">
        <v>356</v>
      </c>
      <c r="DC562">
        <v>1678481775.6</v>
      </c>
      <c r="DD562">
        <v>1678481780.6</v>
      </c>
      <c r="DE562">
        <v>0</v>
      </c>
      <c r="DF562">
        <v>1.339</v>
      </c>
      <c r="DG562">
        <v>0.082</v>
      </c>
      <c r="DH562">
        <v>-1.99</v>
      </c>
      <c r="DI562">
        <v>-0.032</v>
      </c>
      <c r="DJ562">
        <v>420</v>
      </c>
      <c r="DK562">
        <v>29</v>
      </c>
      <c r="DL562">
        <v>0.33</v>
      </c>
      <c r="DM562">
        <v>0.22</v>
      </c>
      <c r="DN562">
        <v>-29.3375756097561</v>
      </c>
      <c r="DO562">
        <v>-0.8363017421602805</v>
      </c>
      <c r="DP562">
        <v>0.1033601158641834</v>
      </c>
      <c r="DQ562">
        <v>0</v>
      </c>
      <c r="DR562">
        <v>0.9891528536585366</v>
      </c>
      <c r="DS562">
        <v>-0.1223621602787453</v>
      </c>
      <c r="DT562">
        <v>0.01223616836559822</v>
      </c>
      <c r="DU562">
        <v>0</v>
      </c>
      <c r="DV562">
        <v>0</v>
      </c>
      <c r="DW562">
        <v>2</v>
      </c>
      <c r="DX562" t="s">
        <v>365</v>
      </c>
      <c r="DY562">
        <v>2.98232</v>
      </c>
      <c r="DZ562">
        <v>2.71577</v>
      </c>
      <c r="EA562">
        <v>0.129114</v>
      </c>
      <c r="EB562">
        <v>0.131344</v>
      </c>
      <c r="EC562">
        <v>0.121081</v>
      </c>
      <c r="ED562">
        <v>0.115845</v>
      </c>
      <c r="EE562">
        <v>27674.6</v>
      </c>
      <c r="EF562">
        <v>27695.3</v>
      </c>
      <c r="EG562">
        <v>29538.8</v>
      </c>
      <c r="EH562">
        <v>29489.1</v>
      </c>
      <c r="EI562">
        <v>34388</v>
      </c>
      <c r="EJ562">
        <v>34636.7</v>
      </c>
      <c r="EK562">
        <v>41615.2</v>
      </c>
      <c r="EL562">
        <v>42014.9</v>
      </c>
      <c r="EM562">
        <v>1.9652</v>
      </c>
      <c r="EN562">
        <v>1.90268</v>
      </c>
      <c r="EO562">
        <v>0.205118</v>
      </c>
      <c r="EP562">
        <v>0</v>
      </c>
      <c r="EQ562">
        <v>31.6765</v>
      </c>
      <c r="ER562">
        <v>999.9</v>
      </c>
      <c r="ES562">
        <v>51.6</v>
      </c>
      <c r="ET562">
        <v>32.8</v>
      </c>
      <c r="EU562">
        <v>28.3561</v>
      </c>
      <c r="EV562">
        <v>62.9166</v>
      </c>
      <c r="EW562">
        <v>31.7989</v>
      </c>
      <c r="EX562">
        <v>1</v>
      </c>
      <c r="EY562">
        <v>-0.0199619</v>
      </c>
      <c r="EZ562">
        <v>-3.51174</v>
      </c>
      <c r="FA562">
        <v>20.3074</v>
      </c>
      <c r="FB562">
        <v>5.21819</v>
      </c>
      <c r="FC562">
        <v>12.0101</v>
      </c>
      <c r="FD562">
        <v>4.9892</v>
      </c>
      <c r="FE562">
        <v>3.28858</v>
      </c>
      <c r="FF562">
        <v>9999</v>
      </c>
      <c r="FG562">
        <v>9999</v>
      </c>
      <c r="FH562">
        <v>9999</v>
      </c>
      <c r="FI562">
        <v>999.9</v>
      </c>
      <c r="FJ562">
        <v>1.86752</v>
      </c>
      <c r="FK562">
        <v>1.86661</v>
      </c>
      <c r="FL562">
        <v>1.86603</v>
      </c>
      <c r="FM562">
        <v>1.866</v>
      </c>
      <c r="FN562">
        <v>1.86783</v>
      </c>
      <c r="FO562">
        <v>1.87027</v>
      </c>
      <c r="FP562">
        <v>1.86891</v>
      </c>
      <c r="FQ562">
        <v>1.8704</v>
      </c>
      <c r="FR562">
        <v>0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-4.249</v>
      </c>
      <c r="GF562">
        <v>-0.09810000000000001</v>
      </c>
      <c r="GG562">
        <v>-2.056217051124162</v>
      </c>
      <c r="GH562">
        <v>-0.003737517340571005</v>
      </c>
      <c r="GI562">
        <v>5.982085394622747E-07</v>
      </c>
      <c r="GJ562">
        <v>-1.391655459703326E-10</v>
      </c>
      <c r="GK562">
        <v>-0.1764639834609928</v>
      </c>
      <c r="GL562">
        <v>-0.02035982196881906</v>
      </c>
      <c r="GM562">
        <v>0.001568582532168705</v>
      </c>
      <c r="GN562">
        <v>-2.657820970413759E-05</v>
      </c>
      <c r="GO562">
        <v>3</v>
      </c>
      <c r="GP562">
        <v>2314</v>
      </c>
      <c r="GQ562">
        <v>1</v>
      </c>
      <c r="GR562">
        <v>27</v>
      </c>
      <c r="GS562">
        <v>5646.2</v>
      </c>
      <c r="GT562">
        <v>5646.2</v>
      </c>
      <c r="GU562">
        <v>1.56372</v>
      </c>
      <c r="GV562">
        <v>2.23389</v>
      </c>
      <c r="GW562">
        <v>1.39648</v>
      </c>
      <c r="GX562">
        <v>2.34497</v>
      </c>
      <c r="GY562">
        <v>1.49536</v>
      </c>
      <c r="GZ562">
        <v>2.40234</v>
      </c>
      <c r="HA562">
        <v>38.0134</v>
      </c>
      <c r="HB562">
        <v>24.0525</v>
      </c>
      <c r="HC562">
        <v>18</v>
      </c>
      <c r="HD562">
        <v>529.601</v>
      </c>
      <c r="HE562">
        <v>444.482</v>
      </c>
      <c r="HF562">
        <v>36.9373</v>
      </c>
      <c r="HG562">
        <v>27.2944</v>
      </c>
      <c r="HH562">
        <v>30</v>
      </c>
      <c r="HI562">
        <v>27.1085</v>
      </c>
      <c r="HJ562">
        <v>27.0142</v>
      </c>
      <c r="HK562">
        <v>31.3329</v>
      </c>
      <c r="HL562">
        <v>0</v>
      </c>
      <c r="HM562">
        <v>100</v>
      </c>
      <c r="HN562">
        <v>37.0089</v>
      </c>
      <c r="HO562">
        <v>686.869</v>
      </c>
      <c r="HP562">
        <v>28.6665</v>
      </c>
      <c r="HQ562">
        <v>101.024</v>
      </c>
      <c r="HR562">
        <v>100.913</v>
      </c>
    </row>
    <row r="563" spans="1:226">
      <c r="A563">
        <v>547</v>
      </c>
      <c r="B563">
        <v>1678820555.1</v>
      </c>
      <c r="C563">
        <v>10236</v>
      </c>
      <c r="D563" t="s">
        <v>1456</v>
      </c>
      <c r="E563" t="s">
        <v>1457</v>
      </c>
      <c r="F563">
        <v>5</v>
      </c>
      <c r="G563" t="s">
        <v>1181</v>
      </c>
      <c r="H563" t="s">
        <v>354</v>
      </c>
      <c r="I563">
        <v>1678820547.314285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694.0437306365991</v>
      </c>
      <c r="AK563">
        <v>672.7291939393934</v>
      </c>
      <c r="AL563">
        <v>3.450012521201025</v>
      </c>
      <c r="AM563">
        <v>64.4803993804981</v>
      </c>
      <c r="AN563">
        <f>(AP563 - AO563 + BO563*1E3/(8.314*(BQ563+273.15)) * AR563/BN563 * AQ563) * BN563/(100*BB563) * 1000/(1000 - AP563)</f>
        <v>0</v>
      </c>
      <c r="AO563">
        <v>27.38068864628972</v>
      </c>
      <c r="AP563">
        <v>28.34526181818182</v>
      </c>
      <c r="AQ563">
        <v>-2.769109964962836E-05</v>
      </c>
      <c r="AR563">
        <v>112.5684512557322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3.21</v>
      </c>
      <c r="BC563">
        <v>0.5</v>
      </c>
      <c r="BD563" t="s">
        <v>355</v>
      </c>
      <c r="BE563">
        <v>2</v>
      </c>
      <c r="BF563" t="b">
        <v>1</v>
      </c>
      <c r="BG563">
        <v>1678820547.314285</v>
      </c>
      <c r="BH563">
        <v>629.3028214285714</v>
      </c>
      <c r="BI563">
        <v>658.7862857142857</v>
      </c>
      <c r="BJ563">
        <v>28.35445</v>
      </c>
      <c r="BK563">
        <v>27.38123214285715</v>
      </c>
      <c r="BL563">
        <v>633.5220714285715</v>
      </c>
      <c r="BM563">
        <v>28.45254642857143</v>
      </c>
      <c r="BN563">
        <v>500.0754999999999</v>
      </c>
      <c r="BO563">
        <v>90.90466785714285</v>
      </c>
      <c r="BP563">
        <v>0.09996625357142856</v>
      </c>
      <c r="BQ563">
        <v>34.92043214285714</v>
      </c>
      <c r="BR563">
        <v>35.00163214285714</v>
      </c>
      <c r="BS563">
        <v>999.9000000000002</v>
      </c>
      <c r="BT563">
        <v>0</v>
      </c>
      <c r="BU563">
        <v>0</v>
      </c>
      <c r="BV563">
        <v>9995.221428571429</v>
      </c>
      <c r="BW563">
        <v>0</v>
      </c>
      <c r="BX563">
        <v>6.965323214285713</v>
      </c>
      <c r="BY563">
        <v>-29.48347142857143</v>
      </c>
      <c r="BZ563">
        <v>647.6669642857141</v>
      </c>
      <c r="CA563">
        <v>677.3324285714287</v>
      </c>
      <c r="CB563">
        <v>0.9732146785714286</v>
      </c>
      <c r="CC563">
        <v>658.7862857142857</v>
      </c>
      <c r="CD563">
        <v>27.38123214285715</v>
      </c>
      <c r="CE563">
        <v>2.577552857142857</v>
      </c>
      <c r="CF563">
        <v>2.489083571428572</v>
      </c>
      <c r="CG563">
        <v>21.52466071428572</v>
      </c>
      <c r="CH563">
        <v>20.95528928571429</v>
      </c>
      <c r="CI563">
        <v>1999.994642857143</v>
      </c>
      <c r="CJ563">
        <v>0.9800030714285713</v>
      </c>
      <c r="CK563">
        <v>0.01999642857142857</v>
      </c>
      <c r="CL563">
        <v>0</v>
      </c>
      <c r="CM563">
        <v>2.29905</v>
      </c>
      <c r="CN563">
        <v>0</v>
      </c>
      <c r="CO563">
        <v>5867.542857142857</v>
      </c>
      <c r="CP563">
        <v>16749.44285714286</v>
      </c>
      <c r="CQ563">
        <v>39.11375</v>
      </c>
      <c r="CR563">
        <v>39.625</v>
      </c>
      <c r="CS563">
        <v>39.10475</v>
      </c>
      <c r="CT563">
        <v>38.7655</v>
      </c>
      <c r="CU563">
        <v>38.95949999999999</v>
      </c>
      <c r="CV563">
        <v>1960.003571428571</v>
      </c>
      <c r="CW563">
        <v>39.99107142857143</v>
      </c>
      <c r="CX563">
        <v>0</v>
      </c>
      <c r="CY563">
        <v>1678820560.5</v>
      </c>
      <c r="CZ563">
        <v>0</v>
      </c>
      <c r="DA563">
        <v>0</v>
      </c>
      <c r="DB563" t="s">
        <v>356</v>
      </c>
      <c r="DC563">
        <v>1678481775.6</v>
      </c>
      <c r="DD563">
        <v>1678481780.6</v>
      </c>
      <c r="DE563">
        <v>0</v>
      </c>
      <c r="DF563">
        <v>1.339</v>
      </c>
      <c r="DG563">
        <v>0.082</v>
      </c>
      <c r="DH563">
        <v>-1.99</v>
      </c>
      <c r="DI563">
        <v>-0.032</v>
      </c>
      <c r="DJ563">
        <v>420</v>
      </c>
      <c r="DK563">
        <v>29</v>
      </c>
      <c r="DL563">
        <v>0.33</v>
      </c>
      <c r="DM563">
        <v>0.22</v>
      </c>
      <c r="DN563">
        <v>-29.4283075</v>
      </c>
      <c r="DO563">
        <v>-1.024819136960569</v>
      </c>
      <c r="DP563">
        <v>0.1154281040030977</v>
      </c>
      <c r="DQ563">
        <v>0</v>
      </c>
      <c r="DR563">
        <v>0.978476425</v>
      </c>
      <c r="DS563">
        <v>-0.09843907317073355</v>
      </c>
      <c r="DT563">
        <v>0.009724453195135195</v>
      </c>
      <c r="DU563">
        <v>1</v>
      </c>
      <c r="DV563">
        <v>1</v>
      </c>
      <c r="DW563">
        <v>2</v>
      </c>
      <c r="DX563" t="s">
        <v>357</v>
      </c>
      <c r="DY563">
        <v>2.98202</v>
      </c>
      <c r="DZ563">
        <v>2.71547</v>
      </c>
      <c r="EA563">
        <v>0.13144</v>
      </c>
      <c r="EB563">
        <v>0.133612</v>
      </c>
      <c r="EC563">
        <v>0.121063</v>
      </c>
      <c r="ED563">
        <v>0.11584</v>
      </c>
      <c r="EE563">
        <v>27601.4</v>
      </c>
      <c r="EF563">
        <v>27623.2</v>
      </c>
      <c r="EG563">
        <v>29539.6</v>
      </c>
      <c r="EH563">
        <v>29489.4</v>
      </c>
      <c r="EI563">
        <v>34389.5</v>
      </c>
      <c r="EJ563">
        <v>34637.1</v>
      </c>
      <c r="EK563">
        <v>41616</v>
      </c>
      <c r="EL563">
        <v>42015.1</v>
      </c>
      <c r="EM563">
        <v>1.96497</v>
      </c>
      <c r="EN563">
        <v>1.903</v>
      </c>
      <c r="EO563">
        <v>0.204541</v>
      </c>
      <c r="EP563">
        <v>0</v>
      </c>
      <c r="EQ563">
        <v>31.6765</v>
      </c>
      <c r="ER563">
        <v>999.9</v>
      </c>
      <c r="ES563">
        <v>51.6</v>
      </c>
      <c r="ET563">
        <v>32.8</v>
      </c>
      <c r="EU563">
        <v>28.3565</v>
      </c>
      <c r="EV563">
        <v>63.0466</v>
      </c>
      <c r="EW563">
        <v>32.5921</v>
      </c>
      <c r="EX563">
        <v>1</v>
      </c>
      <c r="EY563">
        <v>-0.0198628</v>
      </c>
      <c r="EZ563">
        <v>-3.541</v>
      </c>
      <c r="FA563">
        <v>20.3069</v>
      </c>
      <c r="FB563">
        <v>5.21789</v>
      </c>
      <c r="FC563">
        <v>12.0104</v>
      </c>
      <c r="FD563">
        <v>4.9892</v>
      </c>
      <c r="FE563">
        <v>3.28848</v>
      </c>
      <c r="FF563">
        <v>9999</v>
      </c>
      <c r="FG563">
        <v>9999</v>
      </c>
      <c r="FH563">
        <v>9999</v>
      </c>
      <c r="FI563">
        <v>999.9</v>
      </c>
      <c r="FJ563">
        <v>1.86753</v>
      </c>
      <c r="FK563">
        <v>1.86661</v>
      </c>
      <c r="FL563">
        <v>1.86602</v>
      </c>
      <c r="FM563">
        <v>1.86599</v>
      </c>
      <c r="FN563">
        <v>1.86783</v>
      </c>
      <c r="FO563">
        <v>1.87027</v>
      </c>
      <c r="FP563">
        <v>1.8689</v>
      </c>
      <c r="FQ563">
        <v>1.87042</v>
      </c>
      <c r="FR563">
        <v>0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-4.301</v>
      </c>
      <c r="GF563">
        <v>-0.0982</v>
      </c>
      <c r="GG563">
        <v>-2.056217051124162</v>
      </c>
      <c r="GH563">
        <v>-0.003737517340571005</v>
      </c>
      <c r="GI563">
        <v>5.982085394622747E-07</v>
      </c>
      <c r="GJ563">
        <v>-1.391655459703326E-10</v>
      </c>
      <c r="GK563">
        <v>-0.1764639834609928</v>
      </c>
      <c r="GL563">
        <v>-0.02035982196881906</v>
      </c>
      <c r="GM563">
        <v>0.001568582532168705</v>
      </c>
      <c r="GN563">
        <v>-2.657820970413759E-05</v>
      </c>
      <c r="GO563">
        <v>3</v>
      </c>
      <c r="GP563">
        <v>2314</v>
      </c>
      <c r="GQ563">
        <v>1</v>
      </c>
      <c r="GR563">
        <v>27</v>
      </c>
      <c r="GS563">
        <v>5646.3</v>
      </c>
      <c r="GT563">
        <v>5646.2</v>
      </c>
      <c r="GU563">
        <v>1.59546</v>
      </c>
      <c r="GV563">
        <v>2.22412</v>
      </c>
      <c r="GW563">
        <v>1.39648</v>
      </c>
      <c r="GX563">
        <v>2.34619</v>
      </c>
      <c r="GY563">
        <v>1.49536</v>
      </c>
      <c r="GZ563">
        <v>2.54517</v>
      </c>
      <c r="HA563">
        <v>38.0134</v>
      </c>
      <c r="HB563">
        <v>24.0612</v>
      </c>
      <c r="HC563">
        <v>18</v>
      </c>
      <c r="HD563">
        <v>529.451</v>
      </c>
      <c r="HE563">
        <v>444.68</v>
      </c>
      <c r="HF563">
        <v>36.9996</v>
      </c>
      <c r="HG563">
        <v>27.2937</v>
      </c>
      <c r="HH563">
        <v>30.0001</v>
      </c>
      <c r="HI563">
        <v>27.1085</v>
      </c>
      <c r="HJ563">
        <v>27.0142</v>
      </c>
      <c r="HK563">
        <v>31.9836</v>
      </c>
      <c r="HL563">
        <v>0</v>
      </c>
      <c r="HM563">
        <v>100</v>
      </c>
      <c r="HN563">
        <v>37.0115</v>
      </c>
      <c r="HO563">
        <v>706.9059999999999</v>
      </c>
      <c r="HP563">
        <v>28.6665</v>
      </c>
      <c r="HQ563">
        <v>101.026</v>
      </c>
      <c r="HR563">
        <v>100.914</v>
      </c>
    </row>
    <row r="564" spans="1:226">
      <c r="A564">
        <v>548</v>
      </c>
      <c r="B564">
        <v>1678820560.1</v>
      </c>
      <c r="C564">
        <v>10241</v>
      </c>
      <c r="D564" t="s">
        <v>1458</v>
      </c>
      <c r="E564" t="s">
        <v>1459</v>
      </c>
      <c r="F564">
        <v>5</v>
      </c>
      <c r="G564" t="s">
        <v>1181</v>
      </c>
      <c r="H564" t="s">
        <v>354</v>
      </c>
      <c r="I564">
        <v>1678820552.6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711.2432976381156</v>
      </c>
      <c r="AK564">
        <v>689.8491757575756</v>
      </c>
      <c r="AL564">
        <v>3.423719355569034</v>
      </c>
      <c r="AM564">
        <v>64.4803993804981</v>
      </c>
      <c r="AN564">
        <f>(AP564 - AO564 + BO564*1E3/(8.314*(BQ564+273.15)) * AR564/BN564 * AQ564) * BN564/(100*BB564) * 1000/(1000 - AP564)</f>
        <v>0</v>
      </c>
      <c r="AO564">
        <v>27.38155251270714</v>
      </c>
      <c r="AP564">
        <v>28.33489393939393</v>
      </c>
      <c r="AQ564">
        <v>-1.265138729393635E-05</v>
      </c>
      <c r="AR564">
        <v>112.5684512557322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3.21</v>
      </c>
      <c r="BC564">
        <v>0.5</v>
      </c>
      <c r="BD564" t="s">
        <v>355</v>
      </c>
      <c r="BE564">
        <v>2</v>
      </c>
      <c r="BF564" t="b">
        <v>1</v>
      </c>
      <c r="BG564">
        <v>1678820552.6</v>
      </c>
      <c r="BH564">
        <v>646.9529629629629</v>
      </c>
      <c r="BI564">
        <v>676.5040000000001</v>
      </c>
      <c r="BJ564">
        <v>28.34621481481481</v>
      </c>
      <c r="BK564">
        <v>27.38087407407407</v>
      </c>
      <c r="BL564">
        <v>651.227888888889</v>
      </c>
      <c r="BM564">
        <v>28.44434444444444</v>
      </c>
      <c r="BN564">
        <v>500.0768518518519</v>
      </c>
      <c r="BO564">
        <v>90.90386666666664</v>
      </c>
      <c r="BP564">
        <v>0.1000196851851852</v>
      </c>
      <c r="BQ564">
        <v>34.91338888888889</v>
      </c>
      <c r="BR564">
        <v>34.99195555555556</v>
      </c>
      <c r="BS564">
        <v>999.9000000000001</v>
      </c>
      <c r="BT564">
        <v>0</v>
      </c>
      <c r="BU564">
        <v>0</v>
      </c>
      <c r="BV564">
        <v>9993.331481481482</v>
      </c>
      <c r="BW564">
        <v>0</v>
      </c>
      <c r="BX564">
        <v>6.96974</v>
      </c>
      <c r="BY564">
        <v>-29.55103333333333</v>
      </c>
      <c r="BZ564">
        <v>665.8265185185184</v>
      </c>
      <c r="CA564">
        <v>695.5486666666666</v>
      </c>
      <c r="CB564">
        <v>0.9653293703703703</v>
      </c>
      <c r="CC564">
        <v>676.5040000000001</v>
      </c>
      <c r="CD564">
        <v>27.38087407407407</v>
      </c>
      <c r="CE564">
        <v>2.57678</v>
      </c>
      <c r="CF564">
        <v>2.489029259259259</v>
      </c>
      <c r="CG564">
        <v>21.51977037037037</v>
      </c>
      <c r="CH564">
        <v>20.95492592592593</v>
      </c>
      <c r="CI564">
        <v>2000.022592592593</v>
      </c>
      <c r="CJ564">
        <v>0.9800031111111109</v>
      </c>
      <c r="CK564">
        <v>0.01999638888888889</v>
      </c>
      <c r="CL564">
        <v>0</v>
      </c>
      <c r="CM564">
        <v>2.281040740740741</v>
      </c>
      <c r="CN564">
        <v>0</v>
      </c>
      <c r="CO564">
        <v>5863.742592592594</v>
      </c>
      <c r="CP564">
        <v>16749.66666666666</v>
      </c>
      <c r="CQ564">
        <v>39.09233333333333</v>
      </c>
      <c r="CR564">
        <v>39.625</v>
      </c>
      <c r="CS564">
        <v>39.083</v>
      </c>
      <c r="CT564">
        <v>38.75</v>
      </c>
      <c r="CU564">
        <v>38.937</v>
      </c>
      <c r="CV564">
        <v>1960.031111111111</v>
      </c>
      <c r="CW564">
        <v>39.99148148148148</v>
      </c>
      <c r="CX564">
        <v>0</v>
      </c>
      <c r="CY564">
        <v>1678820565.3</v>
      </c>
      <c r="CZ564">
        <v>0</v>
      </c>
      <c r="DA564">
        <v>0</v>
      </c>
      <c r="DB564" t="s">
        <v>356</v>
      </c>
      <c r="DC564">
        <v>1678481775.6</v>
      </c>
      <c r="DD564">
        <v>1678481780.6</v>
      </c>
      <c r="DE564">
        <v>0</v>
      </c>
      <c r="DF564">
        <v>1.339</v>
      </c>
      <c r="DG564">
        <v>0.082</v>
      </c>
      <c r="DH564">
        <v>-1.99</v>
      </c>
      <c r="DI564">
        <v>-0.032</v>
      </c>
      <c r="DJ564">
        <v>420</v>
      </c>
      <c r="DK564">
        <v>29</v>
      </c>
      <c r="DL564">
        <v>0.33</v>
      </c>
      <c r="DM564">
        <v>0.22</v>
      </c>
      <c r="DN564">
        <v>-29.51617804878049</v>
      </c>
      <c r="DO564">
        <v>-0.8140181184668922</v>
      </c>
      <c r="DP564">
        <v>0.09242618811706622</v>
      </c>
      <c r="DQ564">
        <v>0</v>
      </c>
      <c r="DR564">
        <v>0.9693974634146341</v>
      </c>
      <c r="DS564">
        <v>-0.08854530313588754</v>
      </c>
      <c r="DT564">
        <v>0.008882456823664918</v>
      </c>
      <c r="DU564">
        <v>1</v>
      </c>
      <c r="DV564">
        <v>1</v>
      </c>
      <c r="DW564">
        <v>2</v>
      </c>
      <c r="DX564" t="s">
        <v>357</v>
      </c>
      <c r="DY564">
        <v>2.98239</v>
      </c>
      <c r="DZ564">
        <v>2.71569</v>
      </c>
      <c r="EA564">
        <v>0.133721</v>
      </c>
      <c r="EB564">
        <v>0.13583</v>
      </c>
      <c r="EC564">
        <v>0.121037</v>
      </c>
      <c r="ED564">
        <v>0.115847</v>
      </c>
      <c r="EE564">
        <v>27529.5</v>
      </c>
      <c r="EF564">
        <v>27552.6</v>
      </c>
      <c r="EG564">
        <v>29540.1</v>
      </c>
      <c r="EH564">
        <v>29489.5</v>
      </c>
      <c r="EI564">
        <v>34391.2</v>
      </c>
      <c r="EJ564">
        <v>34636.9</v>
      </c>
      <c r="EK564">
        <v>41616.8</v>
      </c>
      <c r="EL564">
        <v>42015.2</v>
      </c>
      <c r="EM564">
        <v>1.96472</v>
      </c>
      <c r="EN564">
        <v>1.90247</v>
      </c>
      <c r="EO564">
        <v>0.204179</v>
      </c>
      <c r="EP564">
        <v>0</v>
      </c>
      <c r="EQ564">
        <v>31.6765</v>
      </c>
      <c r="ER564">
        <v>999.9</v>
      </c>
      <c r="ES564">
        <v>51.6</v>
      </c>
      <c r="ET564">
        <v>32.8</v>
      </c>
      <c r="EU564">
        <v>28.3583</v>
      </c>
      <c r="EV564">
        <v>62.7266</v>
      </c>
      <c r="EW564">
        <v>31.8389</v>
      </c>
      <c r="EX564">
        <v>1</v>
      </c>
      <c r="EY564">
        <v>-0.0199085</v>
      </c>
      <c r="EZ564">
        <v>-3.50462</v>
      </c>
      <c r="FA564">
        <v>20.3076</v>
      </c>
      <c r="FB564">
        <v>5.21789</v>
      </c>
      <c r="FC564">
        <v>12.0102</v>
      </c>
      <c r="FD564">
        <v>4.989</v>
      </c>
      <c r="FE564">
        <v>3.2885</v>
      </c>
      <c r="FF564">
        <v>9999</v>
      </c>
      <c r="FG564">
        <v>9999</v>
      </c>
      <c r="FH564">
        <v>9999</v>
      </c>
      <c r="FI564">
        <v>999.9</v>
      </c>
      <c r="FJ564">
        <v>1.86753</v>
      </c>
      <c r="FK564">
        <v>1.86661</v>
      </c>
      <c r="FL564">
        <v>1.86601</v>
      </c>
      <c r="FM564">
        <v>1.866</v>
      </c>
      <c r="FN564">
        <v>1.86783</v>
      </c>
      <c r="FO564">
        <v>1.87027</v>
      </c>
      <c r="FP564">
        <v>1.8689</v>
      </c>
      <c r="FQ564">
        <v>1.8704</v>
      </c>
      <c r="FR564">
        <v>0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-4.353</v>
      </c>
      <c r="GF564">
        <v>-0.0982</v>
      </c>
      <c r="GG564">
        <v>-2.056217051124162</v>
      </c>
      <c r="GH564">
        <v>-0.003737517340571005</v>
      </c>
      <c r="GI564">
        <v>5.982085394622747E-07</v>
      </c>
      <c r="GJ564">
        <v>-1.391655459703326E-10</v>
      </c>
      <c r="GK564">
        <v>-0.1764639834609928</v>
      </c>
      <c r="GL564">
        <v>-0.02035982196881906</v>
      </c>
      <c r="GM564">
        <v>0.001568582532168705</v>
      </c>
      <c r="GN564">
        <v>-2.657820970413759E-05</v>
      </c>
      <c r="GO564">
        <v>3</v>
      </c>
      <c r="GP564">
        <v>2314</v>
      </c>
      <c r="GQ564">
        <v>1</v>
      </c>
      <c r="GR564">
        <v>27</v>
      </c>
      <c r="GS564">
        <v>5646.4</v>
      </c>
      <c r="GT564">
        <v>5646.3</v>
      </c>
      <c r="GU564">
        <v>1.62476</v>
      </c>
      <c r="GV564">
        <v>2.22778</v>
      </c>
      <c r="GW564">
        <v>1.39648</v>
      </c>
      <c r="GX564">
        <v>2.34863</v>
      </c>
      <c r="GY564">
        <v>1.49536</v>
      </c>
      <c r="GZ564">
        <v>2.41211</v>
      </c>
      <c r="HA564">
        <v>38.0134</v>
      </c>
      <c r="HB564">
        <v>24.0612</v>
      </c>
      <c r="HC564">
        <v>18</v>
      </c>
      <c r="HD564">
        <v>529.284</v>
      </c>
      <c r="HE564">
        <v>444.368</v>
      </c>
      <c r="HF564">
        <v>37.0168</v>
      </c>
      <c r="HG564">
        <v>27.2921</v>
      </c>
      <c r="HH564">
        <v>30.0001</v>
      </c>
      <c r="HI564">
        <v>27.1085</v>
      </c>
      <c r="HJ564">
        <v>27.0154</v>
      </c>
      <c r="HK564">
        <v>32.5561</v>
      </c>
      <c r="HL564">
        <v>0</v>
      </c>
      <c r="HM564">
        <v>100</v>
      </c>
      <c r="HN564">
        <v>37.0209</v>
      </c>
      <c r="HO564">
        <v>720.263</v>
      </c>
      <c r="HP564">
        <v>28.6665</v>
      </c>
      <c r="HQ564">
        <v>101.028</v>
      </c>
      <c r="HR564">
        <v>100.914</v>
      </c>
    </row>
    <row r="565" spans="1:226">
      <c r="A565">
        <v>549</v>
      </c>
      <c r="B565">
        <v>1678820565.1</v>
      </c>
      <c r="C565">
        <v>10246</v>
      </c>
      <c r="D565" t="s">
        <v>1460</v>
      </c>
      <c r="E565" t="s">
        <v>1461</v>
      </c>
      <c r="F565">
        <v>5</v>
      </c>
      <c r="G565" t="s">
        <v>1181</v>
      </c>
      <c r="H565" t="s">
        <v>354</v>
      </c>
      <c r="I565">
        <v>1678820557.314285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728.443413458694</v>
      </c>
      <c r="AK565">
        <v>707.0033999999997</v>
      </c>
      <c r="AL565">
        <v>3.439256058023889</v>
      </c>
      <c r="AM565">
        <v>64.4803993804981</v>
      </c>
      <c r="AN565">
        <f>(AP565 - AO565 + BO565*1E3/(8.314*(BQ565+273.15)) * AR565/BN565 * AQ565) * BN565/(100*BB565) * 1000/(1000 - AP565)</f>
        <v>0</v>
      </c>
      <c r="AO565">
        <v>27.3826965186946</v>
      </c>
      <c r="AP565">
        <v>28.32910484848484</v>
      </c>
      <c r="AQ565">
        <v>-2.338927265793219E-05</v>
      </c>
      <c r="AR565">
        <v>112.5684512557322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3.21</v>
      </c>
      <c r="BC565">
        <v>0.5</v>
      </c>
      <c r="BD565" t="s">
        <v>355</v>
      </c>
      <c r="BE565">
        <v>2</v>
      </c>
      <c r="BF565" t="b">
        <v>1</v>
      </c>
      <c r="BG565">
        <v>1678820557.314285</v>
      </c>
      <c r="BH565">
        <v>662.6755714285715</v>
      </c>
      <c r="BI565">
        <v>692.3131785714286</v>
      </c>
      <c r="BJ565">
        <v>28.33916785714286</v>
      </c>
      <c r="BK565">
        <v>27.38158928571428</v>
      </c>
      <c r="BL565">
        <v>666.999892857143</v>
      </c>
      <c r="BM565">
        <v>28.43732857142857</v>
      </c>
      <c r="BN565">
        <v>500.0818928571429</v>
      </c>
      <c r="BO565">
        <v>90.90294285714285</v>
      </c>
      <c r="BP565">
        <v>0.1000097428571428</v>
      </c>
      <c r="BQ565">
        <v>34.90921785714286</v>
      </c>
      <c r="BR565">
        <v>34.988175</v>
      </c>
      <c r="BS565">
        <v>999.9000000000002</v>
      </c>
      <c r="BT565">
        <v>0</v>
      </c>
      <c r="BU565">
        <v>0</v>
      </c>
      <c r="BV565">
        <v>9997.813571428573</v>
      </c>
      <c r="BW565">
        <v>0</v>
      </c>
      <c r="BX565">
        <v>6.971094642857142</v>
      </c>
      <c r="BY565">
        <v>-29.637575</v>
      </c>
      <c r="BZ565">
        <v>682.0029285714285</v>
      </c>
      <c r="CA565">
        <v>711.8035000000001</v>
      </c>
      <c r="CB565">
        <v>0.9575715357142857</v>
      </c>
      <c r="CC565">
        <v>692.3131785714286</v>
      </c>
      <c r="CD565">
        <v>27.38158928571428</v>
      </c>
      <c r="CE565">
        <v>2.576113928571429</v>
      </c>
      <c r="CF565">
        <v>2.489068214285715</v>
      </c>
      <c r="CG565">
        <v>21.51553928571428</v>
      </c>
      <c r="CH565">
        <v>20.95518571428571</v>
      </c>
      <c r="CI565">
        <v>2000.001785714286</v>
      </c>
      <c r="CJ565">
        <v>0.980002857142857</v>
      </c>
      <c r="CK565">
        <v>0.01999664285714286</v>
      </c>
      <c r="CL565">
        <v>0</v>
      </c>
      <c r="CM565">
        <v>2.259564285714286</v>
      </c>
      <c r="CN565">
        <v>0</v>
      </c>
      <c r="CO565">
        <v>5860.212500000001</v>
      </c>
      <c r="CP565">
        <v>16749.5</v>
      </c>
      <c r="CQ565">
        <v>39.07324999999999</v>
      </c>
      <c r="CR565">
        <v>39.62049999999999</v>
      </c>
      <c r="CS565">
        <v>39.06875</v>
      </c>
      <c r="CT565">
        <v>38.75</v>
      </c>
      <c r="CU565">
        <v>38.937</v>
      </c>
      <c r="CV565">
        <v>1960.010714285714</v>
      </c>
      <c r="CW565">
        <v>39.99107142857143</v>
      </c>
      <c r="CX565">
        <v>0</v>
      </c>
      <c r="CY565">
        <v>1678820570.1</v>
      </c>
      <c r="CZ565">
        <v>0</v>
      </c>
      <c r="DA565">
        <v>0</v>
      </c>
      <c r="DB565" t="s">
        <v>356</v>
      </c>
      <c r="DC565">
        <v>1678481775.6</v>
      </c>
      <c r="DD565">
        <v>1678481780.6</v>
      </c>
      <c r="DE565">
        <v>0</v>
      </c>
      <c r="DF565">
        <v>1.339</v>
      </c>
      <c r="DG565">
        <v>0.082</v>
      </c>
      <c r="DH565">
        <v>-1.99</v>
      </c>
      <c r="DI565">
        <v>-0.032</v>
      </c>
      <c r="DJ565">
        <v>420</v>
      </c>
      <c r="DK565">
        <v>29</v>
      </c>
      <c r="DL565">
        <v>0.33</v>
      </c>
      <c r="DM565">
        <v>0.22</v>
      </c>
      <c r="DN565">
        <v>-29.58259756097561</v>
      </c>
      <c r="DO565">
        <v>-1.063478048780536</v>
      </c>
      <c r="DP565">
        <v>0.1087533873603203</v>
      </c>
      <c r="DQ565">
        <v>0</v>
      </c>
      <c r="DR565">
        <v>0.961958024390244</v>
      </c>
      <c r="DS565">
        <v>-0.09886262717770068</v>
      </c>
      <c r="DT565">
        <v>0.009834742677670349</v>
      </c>
      <c r="DU565">
        <v>1</v>
      </c>
      <c r="DV565">
        <v>1</v>
      </c>
      <c r="DW565">
        <v>2</v>
      </c>
      <c r="DX565" t="s">
        <v>357</v>
      </c>
      <c r="DY565">
        <v>2.98228</v>
      </c>
      <c r="DZ565">
        <v>2.71562</v>
      </c>
      <c r="EA565">
        <v>0.135971</v>
      </c>
      <c r="EB565">
        <v>0.138025</v>
      </c>
      <c r="EC565">
        <v>0.121015</v>
      </c>
      <c r="ED565">
        <v>0.115842</v>
      </c>
      <c r="EE565">
        <v>27457.6</v>
      </c>
      <c r="EF565">
        <v>27482.7</v>
      </c>
      <c r="EG565">
        <v>29539.8</v>
      </c>
      <c r="EH565">
        <v>29489.6</v>
      </c>
      <c r="EI565">
        <v>34391.8</v>
      </c>
      <c r="EJ565">
        <v>34637.3</v>
      </c>
      <c r="EK565">
        <v>41616.4</v>
      </c>
      <c r="EL565">
        <v>42015.4</v>
      </c>
      <c r="EM565">
        <v>1.96525</v>
      </c>
      <c r="EN565">
        <v>1.90257</v>
      </c>
      <c r="EO565">
        <v>0.2051</v>
      </c>
      <c r="EP565">
        <v>0</v>
      </c>
      <c r="EQ565">
        <v>31.6765</v>
      </c>
      <c r="ER565">
        <v>999.9</v>
      </c>
      <c r="ES565">
        <v>51.6</v>
      </c>
      <c r="ET565">
        <v>32.8</v>
      </c>
      <c r="EU565">
        <v>28.3587</v>
      </c>
      <c r="EV565">
        <v>63.0666</v>
      </c>
      <c r="EW565">
        <v>32.4399</v>
      </c>
      <c r="EX565">
        <v>1</v>
      </c>
      <c r="EY565">
        <v>-0.0199619</v>
      </c>
      <c r="EZ565">
        <v>-3.49994</v>
      </c>
      <c r="FA565">
        <v>20.3078</v>
      </c>
      <c r="FB565">
        <v>5.21789</v>
      </c>
      <c r="FC565">
        <v>12.0102</v>
      </c>
      <c r="FD565">
        <v>4.9891</v>
      </c>
      <c r="FE565">
        <v>3.2885</v>
      </c>
      <c r="FF565">
        <v>9999</v>
      </c>
      <c r="FG565">
        <v>9999</v>
      </c>
      <c r="FH565">
        <v>9999</v>
      </c>
      <c r="FI565">
        <v>999.9</v>
      </c>
      <c r="FJ565">
        <v>1.86754</v>
      </c>
      <c r="FK565">
        <v>1.86661</v>
      </c>
      <c r="FL565">
        <v>1.86604</v>
      </c>
      <c r="FM565">
        <v>1.86598</v>
      </c>
      <c r="FN565">
        <v>1.86783</v>
      </c>
      <c r="FO565">
        <v>1.87027</v>
      </c>
      <c r="FP565">
        <v>1.8689</v>
      </c>
      <c r="FQ565">
        <v>1.8704</v>
      </c>
      <c r="FR565">
        <v>0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-4.406</v>
      </c>
      <c r="GF565">
        <v>-0.0982</v>
      </c>
      <c r="GG565">
        <v>-2.056217051124162</v>
      </c>
      <c r="GH565">
        <v>-0.003737517340571005</v>
      </c>
      <c r="GI565">
        <v>5.982085394622747E-07</v>
      </c>
      <c r="GJ565">
        <v>-1.391655459703326E-10</v>
      </c>
      <c r="GK565">
        <v>-0.1764639834609928</v>
      </c>
      <c r="GL565">
        <v>-0.02035982196881906</v>
      </c>
      <c r="GM565">
        <v>0.001568582532168705</v>
      </c>
      <c r="GN565">
        <v>-2.657820970413759E-05</v>
      </c>
      <c r="GO565">
        <v>3</v>
      </c>
      <c r="GP565">
        <v>2314</v>
      </c>
      <c r="GQ565">
        <v>1</v>
      </c>
      <c r="GR565">
        <v>27</v>
      </c>
      <c r="GS565">
        <v>5646.5</v>
      </c>
      <c r="GT565">
        <v>5646.4</v>
      </c>
      <c r="GU565">
        <v>1.65649</v>
      </c>
      <c r="GV565">
        <v>2.21924</v>
      </c>
      <c r="GW565">
        <v>1.39648</v>
      </c>
      <c r="GX565">
        <v>2.34741</v>
      </c>
      <c r="GY565">
        <v>1.49536</v>
      </c>
      <c r="GZ565">
        <v>2.56348</v>
      </c>
      <c r="HA565">
        <v>38.0134</v>
      </c>
      <c r="HB565">
        <v>24.0612</v>
      </c>
      <c r="HC565">
        <v>18</v>
      </c>
      <c r="HD565">
        <v>529.634</v>
      </c>
      <c r="HE565">
        <v>444.438</v>
      </c>
      <c r="HF565">
        <v>37.0272</v>
      </c>
      <c r="HG565">
        <v>27.2914</v>
      </c>
      <c r="HH565">
        <v>30</v>
      </c>
      <c r="HI565">
        <v>27.1085</v>
      </c>
      <c r="HJ565">
        <v>27.0165</v>
      </c>
      <c r="HK565">
        <v>33.2072</v>
      </c>
      <c r="HL565">
        <v>0</v>
      </c>
      <c r="HM565">
        <v>100</v>
      </c>
      <c r="HN565">
        <v>37.0328</v>
      </c>
      <c r="HO565">
        <v>740.299</v>
      </c>
      <c r="HP565">
        <v>28.6665</v>
      </c>
      <c r="HQ565">
        <v>101.027</v>
      </c>
      <c r="HR565">
        <v>100.914</v>
      </c>
    </row>
    <row r="566" spans="1:226">
      <c r="A566">
        <v>550</v>
      </c>
      <c r="B566">
        <v>1678820570.1</v>
      </c>
      <c r="C566">
        <v>10251</v>
      </c>
      <c r="D566" t="s">
        <v>1462</v>
      </c>
      <c r="E566" t="s">
        <v>1463</v>
      </c>
      <c r="F566">
        <v>5</v>
      </c>
      <c r="G566" t="s">
        <v>1181</v>
      </c>
      <c r="H566" t="s">
        <v>354</v>
      </c>
      <c r="I566">
        <v>1678820562.6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745.675962855409</v>
      </c>
      <c r="AK566">
        <v>724.1040606060604</v>
      </c>
      <c r="AL566">
        <v>3.428925843172764</v>
      </c>
      <c r="AM566">
        <v>64.4803993804981</v>
      </c>
      <c r="AN566">
        <f>(AP566 - AO566 + BO566*1E3/(8.314*(BQ566+273.15)) * AR566/BN566 * AQ566) * BN566/(100*BB566) * 1000/(1000 - AP566)</f>
        <v>0</v>
      </c>
      <c r="AO566">
        <v>27.3832365867265</v>
      </c>
      <c r="AP566">
        <v>28.32224181818181</v>
      </c>
      <c r="AQ566">
        <v>-7.927648923954548E-06</v>
      </c>
      <c r="AR566">
        <v>112.5684512557322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3.21</v>
      </c>
      <c r="BC566">
        <v>0.5</v>
      </c>
      <c r="BD566" t="s">
        <v>355</v>
      </c>
      <c r="BE566">
        <v>2</v>
      </c>
      <c r="BF566" t="b">
        <v>1</v>
      </c>
      <c r="BG566">
        <v>1678820562.6</v>
      </c>
      <c r="BH566">
        <v>680.2836296296294</v>
      </c>
      <c r="BI566">
        <v>710.010851851852</v>
      </c>
      <c r="BJ566">
        <v>28.33081111111111</v>
      </c>
      <c r="BK566">
        <v>27.38210740740741</v>
      </c>
      <c r="BL566">
        <v>684.6629629629629</v>
      </c>
      <c r="BM566">
        <v>28.42901481481481</v>
      </c>
      <c r="BN566">
        <v>500.0748148148148</v>
      </c>
      <c r="BO566">
        <v>90.90254074074073</v>
      </c>
      <c r="BP566">
        <v>0.1000208148148148</v>
      </c>
      <c r="BQ566">
        <v>34.90754814814814</v>
      </c>
      <c r="BR566">
        <v>34.98919259259259</v>
      </c>
      <c r="BS566">
        <v>999.9000000000001</v>
      </c>
      <c r="BT566">
        <v>0</v>
      </c>
      <c r="BU566">
        <v>0</v>
      </c>
      <c r="BV566">
        <v>9997.455555555558</v>
      </c>
      <c r="BW566">
        <v>0</v>
      </c>
      <c r="BX566">
        <v>6.977857407407408</v>
      </c>
      <c r="BY566">
        <v>-29.72723703703704</v>
      </c>
      <c r="BZ566">
        <v>700.1184074074074</v>
      </c>
      <c r="CA566">
        <v>729.9997777777777</v>
      </c>
      <c r="CB566">
        <v>0.9487015555555554</v>
      </c>
      <c r="CC566">
        <v>710.010851851852</v>
      </c>
      <c r="CD566">
        <v>27.38210740740741</v>
      </c>
      <c r="CE566">
        <v>2.575343333333334</v>
      </c>
      <c r="CF566">
        <v>2.489103333333333</v>
      </c>
      <c r="CG566">
        <v>21.51064814814815</v>
      </c>
      <c r="CH566">
        <v>20.95542592592592</v>
      </c>
      <c r="CI566">
        <v>2000.007407407408</v>
      </c>
      <c r="CJ566">
        <v>0.9800026666666666</v>
      </c>
      <c r="CK566">
        <v>0.01999683333333334</v>
      </c>
      <c r="CL566">
        <v>0</v>
      </c>
      <c r="CM566">
        <v>2.220377777777778</v>
      </c>
      <c r="CN566">
        <v>0</v>
      </c>
      <c r="CO566">
        <v>5856.359259259259</v>
      </c>
      <c r="CP566">
        <v>16749.54074074074</v>
      </c>
      <c r="CQ566">
        <v>39.062</v>
      </c>
      <c r="CR566">
        <v>39.61333333333333</v>
      </c>
      <c r="CS566">
        <v>39.0597037037037</v>
      </c>
      <c r="CT566">
        <v>38.75</v>
      </c>
      <c r="CU566">
        <v>38.937</v>
      </c>
      <c r="CV566">
        <v>1960.016296296296</v>
      </c>
      <c r="CW566">
        <v>39.99111111111111</v>
      </c>
      <c r="CX566">
        <v>0</v>
      </c>
      <c r="CY566">
        <v>1678820575.5</v>
      </c>
      <c r="CZ566">
        <v>0</v>
      </c>
      <c r="DA566">
        <v>0</v>
      </c>
      <c r="DB566" t="s">
        <v>356</v>
      </c>
      <c r="DC566">
        <v>1678481775.6</v>
      </c>
      <c r="DD566">
        <v>1678481780.6</v>
      </c>
      <c r="DE566">
        <v>0</v>
      </c>
      <c r="DF566">
        <v>1.339</v>
      </c>
      <c r="DG566">
        <v>0.082</v>
      </c>
      <c r="DH566">
        <v>-1.99</v>
      </c>
      <c r="DI566">
        <v>-0.032</v>
      </c>
      <c r="DJ566">
        <v>420</v>
      </c>
      <c r="DK566">
        <v>29</v>
      </c>
      <c r="DL566">
        <v>0.33</v>
      </c>
      <c r="DM566">
        <v>0.22</v>
      </c>
      <c r="DN566">
        <v>-29.6636487804878</v>
      </c>
      <c r="DO566">
        <v>-1.030900348432058</v>
      </c>
      <c r="DP566">
        <v>0.105890774655063</v>
      </c>
      <c r="DQ566">
        <v>0</v>
      </c>
      <c r="DR566">
        <v>0.9555066829268292</v>
      </c>
      <c r="DS566">
        <v>-0.09738202787456085</v>
      </c>
      <c r="DT566">
        <v>0.009688831950137288</v>
      </c>
      <c r="DU566">
        <v>1</v>
      </c>
      <c r="DV566">
        <v>1</v>
      </c>
      <c r="DW566">
        <v>2</v>
      </c>
      <c r="DX566" t="s">
        <v>357</v>
      </c>
      <c r="DY566">
        <v>2.98235</v>
      </c>
      <c r="DZ566">
        <v>2.71571</v>
      </c>
      <c r="EA566">
        <v>0.138199</v>
      </c>
      <c r="EB566">
        <v>0.140201</v>
      </c>
      <c r="EC566">
        <v>0.121</v>
      </c>
      <c r="ED566">
        <v>0.11585</v>
      </c>
      <c r="EE566">
        <v>27387.1</v>
      </c>
      <c r="EF566">
        <v>27413.2</v>
      </c>
      <c r="EG566">
        <v>29540</v>
      </c>
      <c r="EH566">
        <v>29489.4</v>
      </c>
      <c r="EI566">
        <v>34392.6</v>
      </c>
      <c r="EJ566">
        <v>34637.1</v>
      </c>
      <c r="EK566">
        <v>41616.6</v>
      </c>
      <c r="EL566">
        <v>42015.4</v>
      </c>
      <c r="EM566">
        <v>1.965</v>
      </c>
      <c r="EN566">
        <v>1.90305</v>
      </c>
      <c r="EO566">
        <v>0.205223</v>
      </c>
      <c r="EP566">
        <v>0</v>
      </c>
      <c r="EQ566">
        <v>31.6765</v>
      </c>
      <c r="ER566">
        <v>999.9</v>
      </c>
      <c r="ES566">
        <v>51.6</v>
      </c>
      <c r="ET566">
        <v>32.8</v>
      </c>
      <c r="EU566">
        <v>28.3574</v>
      </c>
      <c r="EV566">
        <v>63.0166</v>
      </c>
      <c r="EW566">
        <v>31.8269</v>
      </c>
      <c r="EX566">
        <v>1</v>
      </c>
      <c r="EY566">
        <v>-0.0200229</v>
      </c>
      <c r="EZ566">
        <v>-3.48678</v>
      </c>
      <c r="FA566">
        <v>20.308</v>
      </c>
      <c r="FB566">
        <v>5.21819</v>
      </c>
      <c r="FC566">
        <v>12.0099</v>
      </c>
      <c r="FD566">
        <v>4.98875</v>
      </c>
      <c r="FE566">
        <v>3.2884</v>
      </c>
      <c r="FF566">
        <v>9999</v>
      </c>
      <c r="FG566">
        <v>9999</v>
      </c>
      <c r="FH566">
        <v>9999</v>
      </c>
      <c r="FI566">
        <v>999.9</v>
      </c>
      <c r="FJ566">
        <v>1.86754</v>
      </c>
      <c r="FK566">
        <v>1.86661</v>
      </c>
      <c r="FL566">
        <v>1.86604</v>
      </c>
      <c r="FM566">
        <v>1.866</v>
      </c>
      <c r="FN566">
        <v>1.86783</v>
      </c>
      <c r="FO566">
        <v>1.87027</v>
      </c>
      <c r="FP566">
        <v>1.86891</v>
      </c>
      <c r="FQ566">
        <v>1.87042</v>
      </c>
      <c r="FR566">
        <v>0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-4.457</v>
      </c>
      <c r="GF566">
        <v>-0.0983</v>
      </c>
      <c r="GG566">
        <v>-2.056217051124162</v>
      </c>
      <c r="GH566">
        <v>-0.003737517340571005</v>
      </c>
      <c r="GI566">
        <v>5.982085394622747E-07</v>
      </c>
      <c r="GJ566">
        <v>-1.391655459703326E-10</v>
      </c>
      <c r="GK566">
        <v>-0.1764639834609928</v>
      </c>
      <c r="GL566">
        <v>-0.02035982196881906</v>
      </c>
      <c r="GM566">
        <v>0.001568582532168705</v>
      </c>
      <c r="GN566">
        <v>-2.657820970413759E-05</v>
      </c>
      <c r="GO566">
        <v>3</v>
      </c>
      <c r="GP566">
        <v>2314</v>
      </c>
      <c r="GQ566">
        <v>1</v>
      </c>
      <c r="GR566">
        <v>27</v>
      </c>
      <c r="GS566">
        <v>5646.6</v>
      </c>
      <c r="GT566">
        <v>5646.5</v>
      </c>
      <c r="GU566">
        <v>1.68579</v>
      </c>
      <c r="GV566">
        <v>2.23022</v>
      </c>
      <c r="GW566">
        <v>1.39648</v>
      </c>
      <c r="GX566">
        <v>2.34741</v>
      </c>
      <c r="GY566">
        <v>1.49536</v>
      </c>
      <c r="GZ566">
        <v>2.44629</v>
      </c>
      <c r="HA566">
        <v>38.0134</v>
      </c>
      <c r="HB566">
        <v>24.0525</v>
      </c>
      <c r="HC566">
        <v>18</v>
      </c>
      <c r="HD566">
        <v>529.467</v>
      </c>
      <c r="HE566">
        <v>444.728</v>
      </c>
      <c r="HF566">
        <v>37.037</v>
      </c>
      <c r="HG566">
        <v>27.2898</v>
      </c>
      <c r="HH566">
        <v>30</v>
      </c>
      <c r="HI566">
        <v>27.1085</v>
      </c>
      <c r="HJ566">
        <v>27.0165</v>
      </c>
      <c r="HK566">
        <v>33.7727</v>
      </c>
      <c r="HL566">
        <v>0</v>
      </c>
      <c r="HM566">
        <v>100</v>
      </c>
      <c r="HN566">
        <v>37.0356</v>
      </c>
      <c r="HO566">
        <v>753.658</v>
      </c>
      <c r="HP566">
        <v>28.6665</v>
      </c>
      <c r="HQ566">
        <v>101.027</v>
      </c>
      <c r="HR566">
        <v>100.914</v>
      </c>
    </row>
    <row r="567" spans="1:226">
      <c r="A567">
        <v>551</v>
      </c>
      <c r="B567">
        <v>1678820575.1</v>
      </c>
      <c r="C567">
        <v>10256</v>
      </c>
      <c r="D567" t="s">
        <v>1464</v>
      </c>
      <c r="E567" t="s">
        <v>1465</v>
      </c>
      <c r="F567">
        <v>5</v>
      </c>
      <c r="G567" t="s">
        <v>1181</v>
      </c>
      <c r="H567" t="s">
        <v>354</v>
      </c>
      <c r="I567">
        <v>1678820567.314285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762.9176802851113</v>
      </c>
      <c r="AK567">
        <v>741.1682484848484</v>
      </c>
      <c r="AL567">
        <v>3.414802530614695</v>
      </c>
      <c r="AM567">
        <v>64.4803993804981</v>
      </c>
      <c r="AN567">
        <f>(AP567 - AO567 + BO567*1E3/(8.314*(BQ567+273.15)) * AR567/BN567 * AQ567) * BN567/(100*BB567) * 1000/(1000 - AP567)</f>
        <v>0</v>
      </c>
      <c r="AO567">
        <v>27.3839414181388</v>
      </c>
      <c r="AP567">
        <v>28.31357212121212</v>
      </c>
      <c r="AQ567">
        <v>-3.619782614805649E-05</v>
      </c>
      <c r="AR567">
        <v>112.5684512557322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3.21</v>
      </c>
      <c r="BC567">
        <v>0.5</v>
      </c>
      <c r="BD567" t="s">
        <v>355</v>
      </c>
      <c r="BE567">
        <v>2</v>
      </c>
      <c r="BF567" t="b">
        <v>1</v>
      </c>
      <c r="BG567">
        <v>1678820567.314285</v>
      </c>
      <c r="BH567">
        <v>695.9647142857144</v>
      </c>
      <c r="BI567">
        <v>725.8094642857141</v>
      </c>
      <c r="BJ567">
        <v>28.32475357142857</v>
      </c>
      <c r="BK567">
        <v>27.38315</v>
      </c>
      <c r="BL567">
        <v>700.3929642857144</v>
      </c>
      <c r="BM567">
        <v>28.42298928571428</v>
      </c>
      <c r="BN567">
        <v>500.0610000000001</v>
      </c>
      <c r="BO567">
        <v>90.90186071428573</v>
      </c>
      <c r="BP567">
        <v>0.09996252857142858</v>
      </c>
      <c r="BQ567">
        <v>34.90652500000001</v>
      </c>
      <c r="BR567">
        <v>34.9988</v>
      </c>
      <c r="BS567">
        <v>999.9000000000002</v>
      </c>
      <c r="BT567">
        <v>0</v>
      </c>
      <c r="BU567">
        <v>0</v>
      </c>
      <c r="BV567">
        <v>10000.93785714286</v>
      </c>
      <c r="BW567">
        <v>0</v>
      </c>
      <c r="BX567">
        <v>6.980728571428571</v>
      </c>
      <c r="BY567">
        <v>-29.84477142857143</v>
      </c>
      <c r="BZ567">
        <v>716.2522499999999</v>
      </c>
      <c r="CA567">
        <v>746.2439642857144</v>
      </c>
      <c r="CB567">
        <v>0.9416044642857144</v>
      </c>
      <c r="CC567">
        <v>725.8094642857141</v>
      </c>
      <c r="CD567">
        <v>27.38315</v>
      </c>
      <c r="CE567">
        <v>2.574774285714286</v>
      </c>
      <c r="CF567">
        <v>2.489179642857143</v>
      </c>
      <c r="CG567">
        <v>21.50703571428572</v>
      </c>
      <c r="CH567">
        <v>20.95592857142857</v>
      </c>
      <c r="CI567">
        <v>1999.977142857143</v>
      </c>
      <c r="CJ567">
        <v>0.9800024285714285</v>
      </c>
      <c r="CK567">
        <v>0.01999707142857143</v>
      </c>
      <c r="CL567">
        <v>0</v>
      </c>
      <c r="CM567">
        <v>2.203592857142857</v>
      </c>
      <c r="CN567">
        <v>0</v>
      </c>
      <c r="CO567">
        <v>5852.868928571428</v>
      </c>
      <c r="CP567">
        <v>16749.28571428572</v>
      </c>
      <c r="CQ567">
        <v>39.062</v>
      </c>
      <c r="CR567">
        <v>39.59349999999999</v>
      </c>
      <c r="CS567">
        <v>39.05314285714285</v>
      </c>
      <c r="CT567">
        <v>38.75</v>
      </c>
      <c r="CU567">
        <v>38.9215</v>
      </c>
      <c r="CV567">
        <v>1959.986428571429</v>
      </c>
      <c r="CW567">
        <v>39.99035714285714</v>
      </c>
      <c r="CX567">
        <v>0</v>
      </c>
      <c r="CY567">
        <v>1678820580.3</v>
      </c>
      <c r="CZ567">
        <v>0</v>
      </c>
      <c r="DA567">
        <v>0</v>
      </c>
      <c r="DB567" t="s">
        <v>356</v>
      </c>
      <c r="DC567">
        <v>1678481775.6</v>
      </c>
      <c r="DD567">
        <v>1678481780.6</v>
      </c>
      <c r="DE567">
        <v>0</v>
      </c>
      <c r="DF567">
        <v>1.339</v>
      </c>
      <c r="DG567">
        <v>0.082</v>
      </c>
      <c r="DH567">
        <v>-1.99</v>
      </c>
      <c r="DI567">
        <v>-0.032</v>
      </c>
      <c r="DJ567">
        <v>420</v>
      </c>
      <c r="DK567">
        <v>29</v>
      </c>
      <c r="DL567">
        <v>0.33</v>
      </c>
      <c r="DM567">
        <v>0.22</v>
      </c>
      <c r="DN567">
        <v>-29.7774425</v>
      </c>
      <c r="DO567">
        <v>-1.385174859287084</v>
      </c>
      <c r="DP567">
        <v>0.1378121527433266</v>
      </c>
      <c r="DQ567">
        <v>0</v>
      </c>
      <c r="DR567">
        <v>0.9462405</v>
      </c>
      <c r="DS567">
        <v>-0.09348132833020655</v>
      </c>
      <c r="DT567">
        <v>0.00904585483522701</v>
      </c>
      <c r="DU567">
        <v>1</v>
      </c>
      <c r="DV567">
        <v>1</v>
      </c>
      <c r="DW567">
        <v>2</v>
      </c>
      <c r="DX567" t="s">
        <v>357</v>
      </c>
      <c r="DY567">
        <v>2.98206</v>
      </c>
      <c r="DZ567">
        <v>2.71551</v>
      </c>
      <c r="EA567">
        <v>0.140397</v>
      </c>
      <c r="EB567">
        <v>0.142365</v>
      </c>
      <c r="EC567">
        <v>0.120974</v>
      </c>
      <c r="ED567">
        <v>0.115847</v>
      </c>
      <c r="EE567">
        <v>27317.1</v>
      </c>
      <c r="EF567">
        <v>27344.8</v>
      </c>
      <c r="EG567">
        <v>29539.9</v>
      </c>
      <c r="EH567">
        <v>29490</v>
      </c>
      <c r="EI567">
        <v>34393.6</v>
      </c>
      <c r="EJ567">
        <v>34637.9</v>
      </c>
      <c r="EK567">
        <v>41616.5</v>
      </c>
      <c r="EL567">
        <v>42016.3</v>
      </c>
      <c r="EM567">
        <v>1.96497</v>
      </c>
      <c r="EN567">
        <v>1.9031</v>
      </c>
      <c r="EO567">
        <v>0.20691</v>
      </c>
      <c r="EP567">
        <v>0</v>
      </c>
      <c r="EQ567">
        <v>31.6765</v>
      </c>
      <c r="ER567">
        <v>999.9</v>
      </c>
      <c r="ES567">
        <v>51.6</v>
      </c>
      <c r="ET567">
        <v>32.8</v>
      </c>
      <c r="EU567">
        <v>28.3548</v>
      </c>
      <c r="EV567">
        <v>63.0566</v>
      </c>
      <c r="EW567">
        <v>32.4359</v>
      </c>
      <c r="EX567">
        <v>1</v>
      </c>
      <c r="EY567">
        <v>-0.0200813</v>
      </c>
      <c r="EZ567">
        <v>-3.44581</v>
      </c>
      <c r="FA567">
        <v>20.3088</v>
      </c>
      <c r="FB567">
        <v>5.21714</v>
      </c>
      <c r="FC567">
        <v>12.0099</v>
      </c>
      <c r="FD567">
        <v>4.98805</v>
      </c>
      <c r="FE567">
        <v>3.28845</v>
      </c>
      <c r="FF567">
        <v>9999</v>
      </c>
      <c r="FG567">
        <v>9999</v>
      </c>
      <c r="FH567">
        <v>9999</v>
      </c>
      <c r="FI567">
        <v>999.9</v>
      </c>
      <c r="FJ567">
        <v>1.86752</v>
      </c>
      <c r="FK567">
        <v>1.86661</v>
      </c>
      <c r="FL567">
        <v>1.86602</v>
      </c>
      <c r="FM567">
        <v>1.86598</v>
      </c>
      <c r="FN567">
        <v>1.86783</v>
      </c>
      <c r="FO567">
        <v>1.87027</v>
      </c>
      <c r="FP567">
        <v>1.8689</v>
      </c>
      <c r="FQ567">
        <v>1.87041</v>
      </c>
      <c r="FR567">
        <v>0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-4.509</v>
      </c>
      <c r="GF567">
        <v>-0.0983</v>
      </c>
      <c r="GG567">
        <v>-2.056217051124162</v>
      </c>
      <c r="GH567">
        <v>-0.003737517340571005</v>
      </c>
      <c r="GI567">
        <v>5.982085394622747E-07</v>
      </c>
      <c r="GJ567">
        <v>-1.391655459703326E-10</v>
      </c>
      <c r="GK567">
        <v>-0.1764639834609928</v>
      </c>
      <c r="GL567">
        <v>-0.02035982196881906</v>
      </c>
      <c r="GM567">
        <v>0.001568582532168705</v>
      </c>
      <c r="GN567">
        <v>-2.657820970413759E-05</v>
      </c>
      <c r="GO567">
        <v>3</v>
      </c>
      <c r="GP567">
        <v>2314</v>
      </c>
      <c r="GQ567">
        <v>1</v>
      </c>
      <c r="GR567">
        <v>27</v>
      </c>
      <c r="GS567">
        <v>5646.7</v>
      </c>
      <c r="GT567">
        <v>5646.6</v>
      </c>
      <c r="GU567">
        <v>1.71753</v>
      </c>
      <c r="GV567">
        <v>2.2229</v>
      </c>
      <c r="GW567">
        <v>1.39648</v>
      </c>
      <c r="GX567">
        <v>2.34741</v>
      </c>
      <c r="GY567">
        <v>1.49536</v>
      </c>
      <c r="GZ567">
        <v>2.56348</v>
      </c>
      <c r="HA567">
        <v>38.0134</v>
      </c>
      <c r="HB567">
        <v>24.0612</v>
      </c>
      <c r="HC567">
        <v>18</v>
      </c>
      <c r="HD567">
        <v>529.451</v>
      </c>
      <c r="HE567">
        <v>444.76</v>
      </c>
      <c r="HF567">
        <v>37.0383</v>
      </c>
      <c r="HG567">
        <v>27.2884</v>
      </c>
      <c r="HH567">
        <v>30</v>
      </c>
      <c r="HI567">
        <v>27.1085</v>
      </c>
      <c r="HJ567">
        <v>27.0165</v>
      </c>
      <c r="HK567">
        <v>34.4134</v>
      </c>
      <c r="HL567">
        <v>0</v>
      </c>
      <c r="HM567">
        <v>100</v>
      </c>
      <c r="HN567">
        <v>37.0238</v>
      </c>
      <c r="HO567">
        <v>773.692</v>
      </c>
      <c r="HP567">
        <v>28.6665</v>
      </c>
      <c r="HQ567">
        <v>101.027</v>
      </c>
      <c r="HR567">
        <v>100.916</v>
      </c>
    </row>
    <row r="568" spans="1:226">
      <c r="A568">
        <v>552</v>
      </c>
      <c r="B568">
        <v>1678820580.1</v>
      </c>
      <c r="C568">
        <v>10261</v>
      </c>
      <c r="D568" t="s">
        <v>1466</v>
      </c>
      <c r="E568" t="s">
        <v>1467</v>
      </c>
      <c r="F568">
        <v>5</v>
      </c>
      <c r="G568" t="s">
        <v>1181</v>
      </c>
      <c r="H568" t="s">
        <v>354</v>
      </c>
      <c r="I568">
        <v>1678820572.6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780.2459900463634</v>
      </c>
      <c r="AK568">
        <v>758.3715999999995</v>
      </c>
      <c r="AL568">
        <v>3.438035430594442</v>
      </c>
      <c r="AM568">
        <v>64.4803993804981</v>
      </c>
      <c r="AN568">
        <f>(AP568 - AO568 + BO568*1E3/(8.314*(BQ568+273.15)) * AR568/BN568 * AQ568) * BN568/(100*BB568) * 1000/(1000 - AP568)</f>
        <v>0</v>
      </c>
      <c r="AO568">
        <v>27.38089308530149</v>
      </c>
      <c r="AP568">
        <v>28.30440666666665</v>
      </c>
      <c r="AQ568">
        <v>-2.397813757244331E-05</v>
      </c>
      <c r="AR568">
        <v>112.5684512557322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3.21</v>
      </c>
      <c r="BC568">
        <v>0.5</v>
      </c>
      <c r="BD568" t="s">
        <v>355</v>
      </c>
      <c r="BE568">
        <v>2</v>
      </c>
      <c r="BF568" t="b">
        <v>1</v>
      </c>
      <c r="BG568">
        <v>1678820572.6</v>
      </c>
      <c r="BH568">
        <v>713.5634814814815</v>
      </c>
      <c r="BI568">
        <v>743.5536666666667</v>
      </c>
      <c r="BJ568">
        <v>28.31642962962963</v>
      </c>
      <c r="BK568">
        <v>27.3828074074074</v>
      </c>
      <c r="BL568">
        <v>718.0464074074074</v>
      </c>
      <c r="BM568">
        <v>28.4147037037037</v>
      </c>
      <c r="BN568">
        <v>500.0727407407408</v>
      </c>
      <c r="BO568">
        <v>90.90169629629628</v>
      </c>
      <c r="BP568">
        <v>0.1000033703703704</v>
      </c>
      <c r="BQ568">
        <v>34.90572962962963</v>
      </c>
      <c r="BR568">
        <v>35.00907037037037</v>
      </c>
      <c r="BS568">
        <v>999.9000000000001</v>
      </c>
      <c r="BT568">
        <v>0</v>
      </c>
      <c r="BU568">
        <v>0</v>
      </c>
      <c r="BV568">
        <v>9998.123703703703</v>
      </c>
      <c r="BW568">
        <v>0</v>
      </c>
      <c r="BX568">
        <v>6.982176296296296</v>
      </c>
      <c r="BY568">
        <v>-29.99023703703703</v>
      </c>
      <c r="BZ568">
        <v>734.3576666666667</v>
      </c>
      <c r="CA568">
        <v>764.4873703703704</v>
      </c>
      <c r="CB568">
        <v>0.9336263333333332</v>
      </c>
      <c r="CC568">
        <v>743.5536666666667</v>
      </c>
      <c r="CD568">
        <v>27.3828074074074</v>
      </c>
      <c r="CE568">
        <v>2.574012962962963</v>
      </c>
      <c r="CF568">
        <v>2.489144074074074</v>
      </c>
      <c r="CG568">
        <v>21.50220740740741</v>
      </c>
      <c r="CH568">
        <v>20.95568888888889</v>
      </c>
      <c r="CI568">
        <v>1999.99037037037</v>
      </c>
      <c r="CJ568">
        <v>0.9800024444444444</v>
      </c>
      <c r="CK568">
        <v>0.01999705555555556</v>
      </c>
      <c r="CL568">
        <v>0</v>
      </c>
      <c r="CM568">
        <v>2.222140740740741</v>
      </c>
      <c r="CN568">
        <v>0</v>
      </c>
      <c r="CO568">
        <v>5849.097777777777</v>
      </c>
      <c r="CP568">
        <v>16749.39629629629</v>
      </c>
      <c r="CQ568">
        <v>39.04133333333333</v>
      </c>
      <c r="CR568">
        <v>39.57599999999999</v>
      </c>
      <c r="CS568">
        <v>39.03214814814815</v>
      </c>
      <c r="CT568">
        <v>38.75</v>
      </c>
      <c r="CU568">
        <v>38.90025925925925</v>
      </c>
      <c r="CV568">
        <v>1959.998888888888</v>
      </c>
      <c r="CW568">
        <v>39.99037037037037</v>
      </c>
      <c r="CX568">
        <v>0</v>
      </c>
      <c r="CY568">
        <v>1678820585.1</v>
      </c>
      <c r="CZ568">
        <v>0</v>
      </c>
      <c r="DA568">
        <v>0</v>
      </c>
      <c r="DB568" t="s">
        <v>356</v>
      </c>
      <c r="DC568">
        <v>1678481775.6</v>
      </c>
      <c r="DD568">
        <v>1678481780.6</v>
      </c>
      <c r="DE568">
        <v>0</v>
      </c>
      <c r="DF568">
        <v>1.339</v>
      </c>
      <c r="DG568">
        <v>0.082</v>
      </c>
      <c r="DH568">
        <v>-1.99</v>
      </c>
      <c r="DI568">
        <v>-0.032</v>
      </c>
      <c r="DJ568">
        <v>420</v>
      </c>
      <c r="DK568">
        <v>29</v>
      </c>
      <c r="DL568">
        <v>0.33</v>
      </c>
      <c r="DM568">
        <v>0.22</v>
      </c>
      <c r="DN568">
        <v>-29.9039025</v>
      </c>
      <c r="DO568">
        <v>-1.688655534709148</v>
      </c>
      <c r="DP568">
        <v>0.1670047042563469</v>
      </c>
      <c r="DQ568">
        <v>0</v>
      </c>
      <c r="DR568">
        <v>0.93857565</v>
      </c>
      <c r="DS568">
        <v>-0.09035268292683164</v>
      </c>
      <c r="DT568">
        <v>0.008703521145346864</v>
      </c>
      <c r="DU568">
        <v>1</v>
      </c>
      <c r="DV568">
        <v>1</v>
      </c>
      <c r="DW568">
        <v>2</v>
      </c>
      <c r="DX568" t="s">
        <v>357</v>
      </c>
      <c r="DY568">
        <v>2.98216</v>
      </c>
      <c r="DZ568">
        <v>2.71566</v>
      </c>
      <c r="EA568">
        <v>0.14258</v>
      </c>
      <c r="EB568">
        <v>0.144484</v>
      </c>
      <c r="EC568">
        <v>0.120945</v>
      </c>
      <c r="ED568">
        <v>0.115841</v>
      </c>
      <c r="EE568">
        <v>27247.4</v>
      </c>
      <c r="EF568">
        <v>27277.4</v>
      </c>
      <c r="EG568">
        <v>29539.5</v>
      </c>
      <c r="EH568">
        <v>29490.3</v>
      </c>
      <c r="EI568">
        <v>34394.1</v>
      </c>
      <c r="EJ568">
        <v>34638.4</v>
      </c>
      <c r="EK568">
        <v>41615.7</v>
      </c>
      <c r="EL568">
        <v>42016.5</v>
      </c>
      <c r="EM568">
        <v>1.96465</v>
      </c>
      <c r="EN568">
        <v>1.90298</v>
      </c>
      <c r="EO568">
        <v>0.205867</v>
      </c>
      <c r="EP568">
        <v>0</v>
      </c>
      <c r="EQ568">
        <v>31.6793</v>
      </c>
      <c r="ER568">
        <v>999.9</v>
      </c>
      <c r="ES568">
        <v>51.6</v>
      </c>
      <c r="ET568">
        <v>32.8</v>
      </c>
      <c r="EU568">
        <v>28.3564</v>
      </c>
      <c r="EV568">
        <v>63.0066</v>
      </c>
      <c r="EW568">
        <v>31.895</v>
      </c>
      <c r="EX568">
        <v>1</v>
      </c>
      <c r="EY568">
        <v>-0.0201067</v>
      </c>
      <c r="EZ568">
        <v>-3.3985</v>
      </c>
      <c r="FA568">
        <v>20.3098</v>
      </c>
      <c r="FB568">
        <v>5.21789</v>
      </c>
      <c r="FC568">
        <v>12.0099</v>
      </c>
      <c r="FD568">
        <v>4.9891</v>
      </c>
      <c r="FE568">
        <v>3.28842</v>
      </c>
      <c r="FF568">
        <v>9999</v>
      </c>
      <c r="FG568">
        <v>9999</v>
      </c>
      <c r="FH568">
        <v>9999</v>
      </c>
      <c r="FI568">
        <v>999.9</v>
      </c>
      <c r="FJ568">
        <v>1.86753</v>
      </c>
      <c r="FK568">
        <v>1.86661</v>
      </c>
      <c r="FL568">
        <v>1.86602</v>
      </c>
      <c r="FM568">
        <v>1.866</v>
      </c>
      <c r="FN568">
        <v>1.86783</v>
      </c>
      <c r="FO568">
        <v>1.87027</v>
      </c>
      <c r="FP568">
        <v>1.86891</v>
      </c>
      <c r="FQ568">
        <v>1.87042</v>
      </c>
      <c r="FR568">
        <v>0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-4.561</v>
      </c>
      <c r="GF568">
        <v>-0.0984</v>
      </c>
      <c r="GG568">
        <v>-2.056217051124162</v>
      </c>
      <c r="GH568">
        <v>-0.003737517340571005</v>
      </c>
      <c r="GI568">
        <v>5.982085394622747E-07</v>
      </c>
      <c r="GJ568">
        <v>-1.391655459703326E-10</v>
      </c>
      <c r="GK568">
        <v>-0.1764639834609928</v>
      </c>
      <c r="GL568">
        <v>-0.02035982196881906</v>
      </c>
      <c r="GM568">
        <v>0.001568582532168705</v>
      </c>
      <c r="GN568">
        <v>-2.657820970413759E-05</v>
      </c>
      <c r="GO568">
        <v>3</v>
      </c>
      <c r="GP568">
        <v>2314</v>
      </c>
      <c r="GQ568">
        <v>1</v>
      </c>
      <c r="GR568">
        <v>27</v>
      </c>
      <c r="GS568">
        <v>5646.7</v>
      </c>
      <c r="GT568">
        <v>5646.7</v>
      </c>
      <c r="GU568">
        <v>1.74561</v>
      </c>
      <c r="GV568">
        <v>2.21924</v>
      </c>
      <c r="GW568">
        <v>1.39648</v>
      </c>
      <c r="GX568">
        <v>2.34741</v>
      </c>
      <c r="GY568">
        <v>1.49536</v>
      </c>
      <c r="GZ568">
        <v>2.42676</v>
      </c>
      <c r="HA568">
        <v>38.0134</v>
      </c>
      <c r="HB568">
        <v>24.0612</v>
      </c>
      <c r="HC568">
        <v>18</v>
      </c>
      <c r="HD568">
        <v>529.235</v>
      </c>
      <c r="HE568">
        <v>444.683</v>
      </c>
      <c r="HF568">
        <v>37.0244</v>
      </c>
      <c r="HG568">
        <v>27.2874</v>
      </c>
      <c r="HH568">
        <v>29.9999</v>
      </c>
      <c r="HI568">
        <v>27.1085</v>
      </c>
      <c r="HJ568">
        <v>27.0165</v>
      </c>
      <c r="HK568">
        <v>34.9737</v>
      </c>
      <c r="HL568">
        <v>0</v>
      </c>
      <c r="HM568">
        <v>100</v>
      </c>
      <c r="HN568">
        <v>37.003</v>
      </c>
      <c r="HO568">
        <v>787.049</v>
      </c>
      <c r="HP568">
        <v>28.6665</v>
      </c>
      <c r="HQ568">
        <v>101.025</v>
      </c>
      <c r="HR568">
        <v>100.917</v>
      </c>
    </row>
    <row r="569" spans="1:226">
      <c r="A569">
        <v>553</v>
      </c>
      <c r="B569">
        <v>1678820585.1</v>
      </c>
      <c r="C569">
        <v>10266</v>
      </c>
      <c r="D569" t="s">
        <v>1468</v>
      </c>
      <c r="E569" t="s">
        <v>1469</v>
      </c>
      <c r="F569">
        <v>5</v>
      </c>
      <c r="G569" t="s">
        <v>1181</v>
      </c>
      <c r="H569" t="s">
        <v>354</v>
      </c>
      <c r="I569">
        <v>1678820577.314285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797.3621729768817</v>
      </c>
      <c r="AK569">
        <v>775.5064727272726</v>
      </c>
      <c r="AL569">
        <v>3.437094989612355</v>
      </c>
      <c r="AM569">
        <v>64.4803993804981</v>
      </c>
      <c r="AN569">
        <f>(AP569 - AO569 + BO569*1E3/(8.314*(BQ569+273.15)) * AR569/BN569 * AQ569) * BN569/(100*BB569) * 1000/(1000 - AP569)</f>
        <v>0</v>
      </c>
      <c r="AO569">
        <v>27.38146670658279</v>
      </c>
      <c r="AP569">
        <v>28.2957181818182</v>
      </c>
      <c r="AQ569">
        <v>-2.454810973294078E-05</v>
      </c>
      <c r="AR569">
        <v>112.5684512557322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3.21</v>
      </c>
      <c r="BC569">
        <v>0.5</v>
      </c>
      <c r="BD569" t="s">
        <v>355</v>
      </c>
      <c r="BE569">
        <v>2</v>
      </c>
      <c r="BF569" t="b">
        <v>1</v>
      </c>
      <c r="BG569">
        <v>1678820577.314285</v>
      </c>
      <c r="BH569">
        <v>729.2652857142856</v>
      </c>
      <c r="BI569">
        <v>759.3569642857143</v>
      </c>
      <c r="BJ569">
        <v>28.30863571428571</v>
      </c>
      <c r="BK569">
        <v>27.38246428571428</v>
      </c>
      <c r="BL569">
        <v>733.7969285714286</v>
      </c>
      <c r="BM569">
        <v>28.40694285714286</v>
      </c>
      <c r="BN569">
        <v>500.0816428571429</v>
      </c>
      <c r="BO569">
        <v>90.90227857142854</v>
      </c>
      <c r="BP569">
        <v>0.09998379642857143</v>
      </c>
      <c r="BQ569">
        <v>34.90395</v>
      </c>
      <c r="BR569">
        <v>35.01093928571429</v>
      </c>
      <c r="BS569">
        <v>999.9000000000002</v>
      </c>
      <c r="BT569">
        <v>0</v>
      </c>
      <c r="BU569">
        <v>0</v>
      </c>
      <c r="BV569">
        <v>10001.29357142857</v>
      </c>
      <c r="BW569">
        <v>0</v>
      </c>
      <c r="BX569">
        <v>6.976915</v>
      </c>
      <c r="BY569">
        <v>-30.091675</v>
      </c>
      <c r="BZ569">
        <v>750.5110357142858</v>
      </c>
      <c r="CA569">
        <v>780.7352499999998</v>
      </c>
      <c r="CB569">
        <v>0.9261758214285714</v>
      </c>
      <c r="CC569">
        <v>759.3569642857143</v>
      </c>
      <c r="CD569">
        <v>27.38246428571428</v>
      </c>
      <c r="CE569">
        <v>2.573320357142857</v>
      </c>
      <c r="CF569">
        <v>2.489129642857143</v>
      </c>
      <c r="CG569">
        <v>21.49782142857143</v>
      </c>
      <c r="CH569">
        <v>20.95558571428571</v>
      </c>
      <c r="CI569">
        <v>1999.979642857143</v>
      </c>
      <c r="CJ569">
        <v>0.9800023214285714</v>
      </c>
      <c r="CK569">
        <v>0.01999717857142857</v>
      </c>
      <c r="CL569">
        <v>0</v>
      </c>
      <c r="CM569">
        <v>2.224525</v>
      </c>
      <c r="CN569">
        <v>0</v>
      </c>
      <c r="CO569">
        <v>5845.763571428573</v>
      </c>
      <c r="CP569">
        <v>16749.30714285715</v>
      </c>
      <c r="CQ569">
        <v>39.02214285714285</v>
      </c>
      <c r="CR569">
        <v>39.56199999999999</v>
      </c>
      <c r="CS569">
        <v>39.01328571428571</v>
      </c>
      <c r="CT569">
        <v>38.75</v>
      </c>
      <c r="CU569">
        <v>38.88164285714286</v>
      </c>
      <c r="CV569">
        <v>1959.985714285714</v>
      </c>
      <c r="CW569">
        <v>39.99</v>
      </c>
      <c r="CX569">
        <v>0</v>
      </c>
      <c r="CY569">
        <v>1678820590.5</v>
      </c>
      <c r="CZ569">
        <v>0</v>
      </c>
      <c r="DA569">
        <v>0</v>
      </c>
      <c r="DB569" t="s">
        <v>356</v>
      </c>
      <c r="DC569">
        <v>1678481775.6</v>
      </c>
      <c r="DD569">
        <v>1678481780.6</v>
      </c>
      <c r="DE569">
        <v>0</v>
      </c>
      <c r="DF569">
        <v>1.339</v>
      </c>
      <c r="DG569">
        <v>0.082</v>
      </c>
      <c r="DH569">
        <v>-1.99</v>
      </c>
      <c r="DI569">
        <v>-0.032</v>
      </c>
      <c r="DJ569">
        <v>420</v>
      </c>
      <c r="DK569">
        <v>29</v>
      </c>
      <c r="DL569">
        <v>0.33</v>
      </c>
      <c r="DM569">
        <v>0.22</v>
      </c>
      <c r="DN569">
        <v>-30.0161625</v>
      </c>
      <c r="DO569">
        <v>-1.39886791744829</v>
      </c>
      <c r="DP569">
        <v>0.143489394534056</v>
      </c>
      <c r="DQ569">
        <v>0</v>
      </c>
      <c r="DR569">
        <v>0.9308548249999999</v>
      </c>
      <c r="DS569">
        <v>-0.09432253283302051</v>
      </c>
      <c r="DT569">
        <v>0.009084947792605911</v>
      </c>
      <c r="DU569">
        <v>1</v>
      </c>
      <c r="DV569">
        <v>1</v>
      </c>
      <c r="DW569">
        <v>2</v>
      </c>
      <c r="DX569" t="s">
        <v>357</v>
      </c>
      <c r="DY569">
        <v>2.98214</v>
      </c>
      <c r="DZ569">
        <v>2.7156</v>
      </c>
      <c r="EA569">
        <v>0.144737</v>
      </c>
      <c r="EB569">
        <v>0.146589</v>
      </c>
      <c r="EC569">
        <v>0.12092</v>
      </c>
      <c r="ED569">
        <v>0.115845</v>
      </c>
      <c r="EE569">
        <v>27179</v>
      </c>
      <c r="EF569">
        <v>27210.5</v>
      </c>
      <c r="EG569">
        <v>29539.6</v>
      </c>
      <c r="EH569">
        <v>29490.4</v>
      </c>
      <c r="EI569">
        <v>34395.2</v>
      </c>
      <c r="EJ569">
        <v>34638.4</v>
      </c>
      <c r="EK569">
        <v>41615.9</v>
      </c>
      <c r="EL569">
        <v>42016.7</v>
      </c>
      <c r="EM569">
        <v>1.9649</v>
      </c>
      <c r="EN569">
        <v>1.90303</v>
      </c>
      <c r="EO569">
        <v>0.204939</v>
      </c>
      <c r="EP569">
        <v>0</v>
      </c>
      <c r="EQ569">
        <v>31.6801</v>
      </c>
      <c r="ER569">
        <v>999.9</v>
      </c>
      <c r="ES569">
        <v>51.6</v>
      </c>
      <c r="ET569">
        <v>32.8</v>
      </c>
      <c r="EU569">
        <v>28.3571</v>
      </c>
      <c r="EV569">
        <v>63.1066</v>
      </c>
      <c r="EW569">
        <v>31.9832</v>
      </c>
      <c r="EX569">
        <v>1</v>
      </c>
      <c r="EY569">
        <v>-0.0207139</v>
      </c>
      <c r="EZ569">
        <v>-3.39638</v>
      </c>
      <c r="FA569">
        <v>20.3099</v>
      </c>
      <c r="FB569">
        <v>5.21819</v>
      </c>
      <c r="FC569">
        <v>12.0101</v>
      </c>
      <c r="FD569">
        <v>4.989</v>
      </c>
      <c r="FE569">
        <v>3.28865</v>
      </c>
      <c r="FF569">
        <v>9999</v>
      </c>
      <c r="FG569">
        <v>9999</v>
      </c>
      <c r="FH569">
        <v>9999</v>
      </c>
      <c r="FI569">
        <v>999.9</v>
      </c>
      <c r="FJ569">
        <v>1.86754</v>
      </c>
      <c r="FK569">
        <v>1.86661</v>
      </c>
      <c r="FL569">
        <v>1.86601</v>
      </c>
      <c r="FM569">
        <v>1.86599</v>
      </c>
      <c r="FN569">
        <v>1.86783</v>
      </c>
      <c r="FO569">
        <v>1.87027</v>
      </c>
      <c r="FP569">
        <v>1.8689</v>
      </c>
      <c r="FQ569">
        <v>1.87042</v>
      </c>
      <c r="FR569">
        <v>0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-4.612</v>
      </c>
      <c r="GF569">
        <v>-0.0984</v>
      </c>
      <c r="GG569">
        <v>-2.056217051124162</v>
      </c>
      <c r="GH569">
        <v>-0.003737517340571005</v>
      </c>
      <c r="GI569">
        <v>5.982085394622747E-07</v>
      </c>
      <c r="GJ569">
        <v>-1.391655459703326E-10</v>
      </c>
      <c r="GK569">
        <v>-0.1764639834609928</v>
      </c>
      <c r="GL569">
        <v>-0.02035982196881906</v>
      </c>
      <c r="GM569">
        <v>0.001568582532168705</v>
      </c>
      <c r="GN569">
        <v>-2.657820970413759E-05</v>
      </c>
      <c r="GO569">
        <v>3</v>
      </c>
      <c r="GP569">
        <v>2314</v>
      </c>
      <c r="GQ569">
        <v>1</v>
      </c>
      <c r="GR569">
        <v>27</v>
      </c>
      <c r="GS569">
        <v>5646.8</v>
      </c>
      <c r="GT569">
        <v>5646.7</v>
      </c>
      <c r="GU569">
        <v>1.77734</v>
      </c>
      <c r="GV569">
        <v>2.22778</v>
      </c>
      <c r="GW569">
        <v>1.39648</v>
      </c>
      <c r="GX569">
        <v>2.34985</v>
      </c>
      <c r="GY569">
        <v>1.49536</v>
      </c>
      <c r="GZ569">
        <v>2.42554</v>
      </c>
      <c r="HA569">
        <v>38.0134</v>
      </c>
      <c r="HB569">
        <v>24.0525</v>
      </c>
      <c r="HC569">
        <v>18</v>
      </c>
      <c r="HD569">
        <v>529.401</v>
      </c>
      <c r="HE569">
        <v>444.714</v>
      </c>
      <c r="HF569">
        <v>37.002</v>
      </c>
      <c r="HG569">
        <v>27.2855</v>
      </c>
      <c r="HH569">
        <v>29.9999</v>
      </c>
      <c r="HI569">
        <v>27.1085</v>
      </c>
      <c r="HJ569">
        <v>27.0165</v>
      </c>
      <c r="HK569">
        <v>35.6157</v>
      </c>
      <c r="HL569">
        <v>0</v>
      </c>
      <c r="HM569">
        <v>100</v>
      </c>
      <c r="HN569">
        <v>36.9948</v>
      </c>
      <c r="HO569">
        <v>807.087</v>
      </c>
      <c r="HP569">
        <v>28.6665</v>
      </c>
      <c r="HQ569">
        <v>101.026</v>
      </c>
      <c r="HR569">
        <v>100.918</v>
      </c>
    </row>
    <row r="570" spans="1:226">
      <c r="A570">
        <v>554</v>
      </c>
      <c r="B570">
        <v>1678820590.1</v>
      </c>
      <c r="C570">
        <v>10271</v>
      </c>
      <c r="D570" t="s">
        <v>1470</v>
      </c>
      <c r="E570" t="s">
        <v>1471</v>
      </c>
      <c r="F570">
        <v>5</v>
      </c>
      <c r="G570" t="s">
        <v>1181</v>
      </c>
      <c r="H570" t="s">
        <v>354</v>
      </c>
      <c r="I570">
        <v>1678820582.6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814.5661082375686</v>
      </c>
      <c r="AK570">
        <v>792.6473030303027</v>
      </c>
      <c r="AL570">
        <v>3.421678217488367</v>
      </c>
      <c r="AM570">
        <v>64.4803993804981</v>
      </c>
      <c r="AN570">
        <f>(AP570 - AO570 + BO570*1E3/(8.314*(BQ570+273.15)) * AR570/BN570 * AQ570) * BN570/(100*BB570) * 1000/(1000 - AP570)</f>
        <v>0</v>
      </c>
      <c r="AO570">
        <v>27.38166534116588</v>
      </c>
      <c r="AP570">
        <v>28.28588242424242</v>
      </c>
      <c r="AQ570">
        <v>-3.24016542861347E-05</v>
      </c>
      <c r="AR570">
        <v>112.5684512557322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3.21</v>
      </c>
      <c r="BC570">
        <v>0.5</v>
      </c>
      <c r="BD570" t="s">
        <v>355</v>
      </c>
      <c r="BE570">
        <v>2</v>
      </c>
      <c r="BF570" t="b">
        <v>1</v>
      </c>
      <c r="BG570">
        <v>1678820582.6</v>
      </c>
      <c r="BH570">
        <v>746.8964814814814</v>
      </c>
      <c r="BI570">
        <v>777.0608518518517</v>
      </c>
      <c r="BJ570">
        <v>28.2989037037037</v>
      </c>
      <c r="BK570">
        <v>27.3816888888889</v>
      </c>
      <c r="BL570">
        <v>751.4825925925926</v>
      </c>
      <c r="BM570">
        <v>28.39725185185186</v>
      </c>
      <c r="BN570">
        <v>500.0842222222223</v>
      </c>
      <c r="BO570">
        <v>90.90246296296294</v>
      </c>
      <c r="BP570">
        <v>0.1000084888888889</v>
      </c>
      <c r="BQ570">
        <v>34.90117407407407</v>
      </c>
      <c r="BR570">
        <v>35.00918148148148</v>
      </c>
      <c r="BS570">
        <v>999.9000000000001</v>
      </c>
      <c r="BT570">
        <v>0</v>
      </c>
      <c r="BU570">
        <v>0</v>
      </c>
      <c r="BV570">
        <v>10002.96296296296</v>
      </c>
      <c r="BW570">
        <v>0</v>
      </c>
      <c r="BX570">
        <v>6.979938518518519</v>
      </c>
      <c r="BY570">
        <v>-30.16441111111111</v>
      </c>
      <c r="BZ570">
        <v>768.6481851851852</v>
      </c>
      <c r="CA570">
        <v>798.9369259259258</v>
      </c>
      <c r="CB570">
        <v>0.9172189259259258</v>
      </c>
      <c r="CC570">
        <v>777.0608518518517</v>
      </c>
      <c r="CD570">
        <v>27.3816888888889</v>
      </c>
      <c r="CE570">
        <v>2.57244</v>
      </c>
      <c r="CF570">
        <v>2.489063333333333</v>
      </c>
      <c r="CG570">
        <v>21.49223333333333</v>
      </c>
      <c r="CH570">
        <v>20.95515925925926</v>
      </c>
      <c r="CI570">
        <v>1999.989629629629</v>
      </c>
      <c r="CJ570">
        <v>0.9800022222222222</v>
      </c>
      <c r="CK570">
        <v>0.01999727777777778</v>
      </c>
      <c r="CL570">
        <v>0</v>
      </c>
      <c r="CM570">
        <v>2.308796296296296</v>
      </c>
      <c r="CN570">
        <v>0</v>
      </c>
      <c r="CO570">
        <v>5842.217037037037</v>
      </c>
      <c r="CP570">
        <v>16749.3962962963</v>
      </c>
      <c r="CQ570">
        <v>39</v>
      </c>
      <c r="CR570">
        <v>39.56199999999999</v>
      </c>
      <c r="CS570">
        <v>39</v>
      </c>
      <c r="CT570">
        <v>38.74066666666667</v>
      </c>
      <c r="CU570">
        <v>38.875</v>
      </c>
      <c r="CV570">
        <v>1959.992592592592</v>
      </c>
      <c r="CW570">
        <v>39.99111111111111</v>
      </c>
      <c r="CX570">
        <v>0</v>
      </c>
      <c r="CY570">
        <v>1678820595.3</v>
      </c>
      <c r="CZ570">
        <v>0</v>
      </c>
      <c r="DA570">
        <v>0</v>
      </c>
      <c r="DB570" t="s">
        <v>356</v>
      </c>
      <c r="DC570">
        <v>1678481775.6</v>
      </c>
      <c r="DD570">
        <v>1678481780.6</v>
      </c>
      <c r="DE570">
        <v>0</v>
      </c>
      <c r="DF570">
        <v>1.339</v>
      </c>
      <c r="DG570">
        <v>0.082</v>
      </c>
      <c r="DH570">
        <v>-1.99</v>
      </c>
      <c r="DI570">
        <v>-0.032</v>
      </c>
      <c r="DJ570">
        <v>420</v>
      </c>
      <c r="DK570">
        <v>29</v>
      </c>
      <c r="DL570">
        <v>0.33</v>
      </c>
      <c r="DM570">
        <v>0.22</v>
      </c>
      <c r="DN570">
        <v>-30.11146097560976</v>
      </c>
      <c r="DO570">
        <v>-0.8389965156794112</v>
      </c>
      <c r="DP570">
        <v>0.09690289551929693</v>
      </c>
      <c r="DQ570">
        <v>0</v>
      </c>
      <c r="DR570">
        <v>0.9221113414634144</v>
      </c>
      <c r="DS570">
        <v>-0.1012215679442511</v>
      </c>
      <c r="DT570">
        <v>0.01000623467012675</v>
      </c>
      <c r="DU570">
        <v>0</v>
      </c>
      <c r="DV570">
        <v>0</v>
      </c>
      <c r="DW570">
        <v>2</v>
      </c>
      <c r="DX570" t="s">
        <v>365</v>
      </c>
      <c r="DY570">
        <v>2.98207</v>
      </c>
      <c r="DZ570">
        <v>2.71559</v>
      </c>
      <c r="EA570">
        <v>0.146865</v>
      </c>
      <c r="EB570">
        <v>0.148674</v>
      </c>
      <c r="EC570">
        <v>0.120892</v>
      </c>
      <c r="ED570">
        <v>0.115838</v>
      </c>
      <c r="EE570">
        <v>27110.8</v>
      </c>
      <c r="EF570">
        <v>27143.8</v>
      </c>
      <c r="EG570">
        <v>29539</v>
      </c>
      <c r="EH570">
        <v>29490.2</v>
      </c>
      <c r="EI570">
        <v>34396.1</v>
      </c>
      <c r="EJ570">
        <v>34638.4</v>
      </c>
      <c r="EK570">
        <v>41615.5</v>
      </c>
      <c r="EL570">
        <v>42016.3</v>
      </c>
      <c r="EM570">
        <v>1.9648</v>
      </c>
      <c r="EN570">
        <v>1.90335</v>
      </c>
      <c r="EO570">
        <v>0.206001</v>
      </c>
      <c r="EP570">
        <v>0</v>
      </c>
      <c r="EQ570">
        <v>31.6821</v>
      </c>
      <c r="ER570">
        <v>999.9</v>
      </c>
      <c r="ES570">
        <v>51.6</v>
      </c>
      <c r="ET570">
        <v>32.8</v>
      </c>
      <c r="EU570">
        <v>28.3562</v>
      </c>
      <c r="EV570">
        <v>62.8766</v>
      </c>
      <c r="EW570">
        <v>32.5521</v>
      </c>
      <c r="EX570">
        <v>1</v>
      </c>
      <c r="EY570">
        <v>-0.0206098</v>
      </c>
      <c r="EZ570">
        <v>-3.41705</v>
      </c>
      <c r="FA570">
        <v>20.3095</v>
      </c>
      <c r="FB570">
        <v>5.21879</v>
      </c>
      <c r="FC570">
        <v>12.0104</v>
      </c>
      <c r="FD570">
        <v>4.98915</v>
      </c>
      <c r="FE570">
        <v>3.28865</v>
      </c>
      <c r="FF570">
        <v>9999</v>
      </c>
      <c r="FG570">
        <v>9999</v>
      </c>
      <c r="FH570">
        <v>9999</v>
      </c>
      <c r="FI570">
        <v>999.9</v>
      </c>
      <c r="FJ570">
        <v>1.86753</v>
      </c>
      <c r="FK570">
        <v>1.86661</v>
      </c>
      <c r="FL570">
        <v>1.866</v>
      </c>
      <c r="FM570">
        <v>1.866</v>
      </c>
      <c r="FN570">
        <v>1.86783</v>
      </c>
      <c r="FO570">
        <v>1.87027</v>
      </c>
      <c r="FP570">
        <v>1.8689</v>
      </c>
      <c r="FQ570">
        <v>1.87041</v>
      </c>
      <c r="FR570">
        <v>0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-4.663</v>
      </c>
      <c r="GF570">
        <v>-0.0984</v>
      </c>
      <c r="GG570">
        <v>-2.056217051124162</v>
      </c>
      <c r="GH570">
        <v>-0.003737517340571005</v>
      </c>
      <c r="GI570">
        <v>5.982085394622747E-07</v>
      </c>
      <c r="GJ570">
        <v>-1.391655459703326E-10</v>
      </c>
      <c r="GK570">
        <v>-0.1764639834609928</v>
      </c>
      <c r="GL570">
        <v>-0.02035982196881906</v>
      </c>
      <c r="GM570">
        <v>0.001568582532168705</v>
      </c>
      <c r="GN570">
        <v>-2.657820970413759E-05</v>
      </c>
      <c r="GO570">
        <v>3</v>
      </c>
      <c r="GP570">
        <v>2314</v>
      </c>
      <c r="GQ570">
        <v>1</v>
      </c>
      <c r="GR570">
        <v>27</v>
      </c>
      <c r="GS570">
        <v>5646.9</v>
      </c>
      <c r="GT570">
        <v>5646.8</v>
      </c>
      <c r="GU570">
        <v>1.80542</v>
      </c>
      <c r="GV570">
        <v>2.21802</v>
      </c>
      <c r="GW570">
        <v>1.39648</v>
      </c>
      <c r="GX570">
        <v>2.34497</v>
      </c>
      <c r="GY570">
        <v>1.49536</v>
      </c>
      <c r="GZ570">
        <v>2.54028</v>
      </c>
      <c r="HA570">
        <v>38.0134</v>
      </c>
      <c r="HB570">
        <v>24.0612</v>
      </c>
      <c r="HC570">
        <v>18</v>
      </c>
      <c r="HD570">
        <v>529.335</v>
      </c>
      <c r="HE570">
        <v>444.913</v>
      </c>
      <c r="HF570">
        <v>36.9908</v>
      </c>
      <c r="HG570">
        <v>27.2851</v>
      </c>
      <c r="HH570">
        <v>30</v>
      </c>
      <c r="HI570">
        <v>27.1085</v>
      </c>
      <c r="HJ570">
        <v>27.0165</v>
      </c>
      <c r="HK570">
        <v>36.1701</v>
      </c>
      <c r="HL570">
        <v>0</v>
      </c>
      <c r="HM570">
        <v>100</v>
      </c>
      <c r="HN570">
        <v>36.9919</v>
      </c>
      <c r="HO570">
        <v>820.444</v>
      </c>
      <c r="HP570">
        <v>28.6665</v>
      </c>
      <c r="HQ570">
        <v>101.024</v>
      </c>
      <c r="HR570">
        <v>100.917</v>
      </c>
    </row>
    <row r="571" spans="1:226">
      <c r="A571">
        <v>555</v>
      </c>
      <c r="B571">
        <v>1678820595.1</v>
      </c>
      <c r="C571">
        <v>10276</v>
      </c>
      <c r="D571" t="s">
        <v>1472</v>
      </c>
      <c r="E571" t="s">
        <v>1473</v>
      </c>
      <c r="F571">
        <v>5</v>
      </c>
      <c r="G571" t="s">
        <v>1181</v>
      </c>
      <c r="H571" t="s">
        <v>354</v>
      </c>
      <c r="I571">
        <v>1678820587.314285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831.8364413267099</v>
      </c>
      <c r="AK571">
        <v>810.0333454545454</v>
      </c>
      <c r="AL571">
        <v>3.491517103793719</v>
      </c>
      <c r="AM571">
        <v>64.4803993804981</v>
      </c>
      <c r="AN571">
        <f>(AP571 - AO571 + BO571*1E3/(8.314*(BQ571+273.15)) * AR571/BN571 * AQ571) * BN571/(100*BB571) * 1000/(1000 - AP571)</f>
        <v>0</v>
      </c>
      <c r="AO571">
        <v>27.37884211484209</v>
      </c>
      <c r="AP571">
        <v>28.27795454545455</v>
      </c>
      <c r="AQ571">
        <v>-7.343824389813492E-06</v>
      </c>
      <c r="AR571">
        <v>112.5684512557322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3.21</v>
      </c>
      <c r="BC571">
        <v>0.5</v>
      </c>
      <c r="BD571" t="s">
        <v>355</v>
      </c>
      <c r="BE571">
        <v>2</v>
      </c>
      <c r="BF571" t="b">
        <v>1</v>
      </c>
      <c r="BG571">
        <v>1678820587.314285</v>
      </c>
      <c r="BH571">
        <v>762.6438214285715</v>
      </c>
      <c r="BI571">
        <v>792.8463214285714</v>
      </c>
      <c r="BJ571">
        <v>28.29006785714285</v>
      </c>
      <c r="BK571">
        <v>27.38083214285714</v>
      </c>
      <c r="BL571">
        <v>767.2783928571428</v>
      </c>
      <c r="BM571">
        <v>28.38845714285714</v>
      </c>
      <c r="BN571">
        <v>500.0811785714286</v>
      </c>
      <c r="BO571">
        <v>90.90252499999998</v>
      </c>
      <c r="BP571">
        <v>0.09998671428571428</v>
      </c>
      <c r="BQ571">
        <v>34.89824285714285</v>
      </c>
      <c r="BR571">
        <v>35.00945357142857</v>
      </c>
      <c r="BS571">
        <v>999.9000000000002</v>
      </c>
      <c r="BT571">
        <v>0</v>
      </c>
      <c r="BU571">
        <v>0</v>
      </c>
      <c r="BV571">
        <v>10003.28285714286</v>
      </c>
      <c r="BW571">
        <v>0</v>
      </c>
      <c r="BX571">
        <v>6.982233928571428</v>
      </c>
      <c r="BY571">
        <v>-30.20251428571429</v>
      </c>
      <c r="BZ571">
        <v>784.8469642857142</v>
      </c>
      <c r="CA571">
        <v>815.1661071428572</v>
      </c>
      <c r="CB571">
        <v>0.9092317857142859</v>
      </c>
      <c r="CC571">
        <v>792.8463214285714</v>
      </c>
      <c r="CD571">
        <v>27.38083214285714</v>
      </c>
      <c r="CE571">
        <v>2.5716375</v>
      </c>
      <c r="CF571">
        <v>2.4889875</v>
      </c>
      <c r="CG571">
        <v>21.48714285714286</v>
      </c>
      <c r="CH571">
        <v>20.95466785714286</v>
      </c>
      <c r="CI571">
        <v>1999.998928571429</v>
      </c>
      <c r="CJ571">
        <v>0.9800021071428571</v>
      </c>
      <c r="CK571">
        <v>0.01999739285714286</v>
      </c>
      <c r="CL571">
        <v>0</v>
      </c>
      <c r="CM571">
        <v>2.328678571428572</v>
      </c>
      <c r="CN571">
        <v>0</v>
      </c>
      <c r="CO571">
        <v>5839.302857142858</v>
      </c>
      <c r="CP571">
        <v>16749.46428571428</v>
      </c>
      <c r="CQ571">
        <v>39</v>
      </c>
      <c r="CR571">
        <v>39.56199999999999</v>
      </c>
      <c r="CS571">
        <v>39</v>
      </c>
      <c r="CT571">
        <v>38.72075</v>
      </c>
      <c r="CU571">
        <v>38.875</v>
      </c>
      <c r="CV571">
        <v>1959.999285714286</v>
      </c>
      <c r="CW571">
        <v>39.99428571428572</v>
      </c>
      <c r="CX571">
        <v>0</v>
      </c>
      <c r="CY571">
        <v>1678820600.1</v>
      </c>
      <c r="CZ571">
        <v>0</v>
      </c>
      <c r="DA571">
        <v>0</v>
      </c>
      <c r="DB571" t="s">
        <v>356</v>
      </c>
      <c r="DC571">
        <v>1678481775.6</v>
      </c>
      <c r="DD571">
        <v>1678481780.6</v>
      </c>
      <c r="DE571">
        <v>0</v>
      </c>
      <c r="DF571">
        <v>1.339</v>
      </c>
      <c r="DG571">
        <v>0.082</v>
      </c>
      <c r="DH571">
        <v>-1.99</v>
      </c>
      <c r="DI571">
        <v>-0.032</v>
      </c>
      <c r="DJ571">
        <v>420</v>
      </c>
      <c r="DK571">
        <v>29</v>
      </c>
      <c r="DL571">
        <v>0.33</v>
      </c>
      <c r="DM571">
        <v>0.22</v>
      </c>
      <c r="DN571">
        <v>-30.18345365853659</v>
      </c>
      <c r="DO571">
        <v>-0.4971261324041664</v>
      </c>
      <c r="DP571">
        <v>0.06080065828254441</v>
      </c>
      <c r="DQ571">
        <v>0</v>
      </c>
      <c r="DR571">
        <v>0.9139246341463415</v>
      </c>
      <c r="DS571">
        <v>-0.1020604390243891</v>
      </c>
      <c r="DT571">
        <v>0.01009149819125981</v>
      </c>
      <c r="DU571">
        <v>0</v>
      </c>
      <c r="DV571">
        <v>0</v>
      </c>
      <c r="DW571">
        <v>2</v>
      </c>
      <c r="DX571" t="s">
        <v>365</v>
      </c>
      <c r="DY571">
        <v>2.98256</v>
      </c>
      <c r="DZ571">
        <v>2.71574</v>
      </c>
      <c r="EA571">
        <v>0.149</v>
      </c>
      <c r="EB571">
        <v>0.150742</v>
      </c>
      <c r="EC571">
        <v>0.120869</v>
      </c>
      <c r="ED571">
        <v>0.115833</v>
      </c>
      <c r="EE571">
        <v>27043.3</v>
      </c>
      <c r="EF571">
        <v>27078.1</v>
      </c>
      <c r="EG571">
        <v>29539.4</v>
      </c>
      <c r="EH571">
        <v>29490.5</v>
      </c>
      <c r="EI571">
        <v>34397.5</v>
      </c>
      <c r="EJ571">
        <v>34639.2</v>
      </c>
      <c r="EK571">
        <v>41616</v>
      </c>
      <c r="EL571">
        <v>42016.9</v>
      </c>
      <c r="EM571">
        <v>1.96525</v>
      </c>
      <c r="EN571">
        <v>1.90338</v>
      </c>
      <c r="EO571">
        <v>0.205405</v>
      </c>
      <c r="EP571">
        <v>0</v>
      </c>
      <c r="EQ571">
        <v>31.6835</v>
      </c>
      <c r="ER571">
        <v>999.9</v>
      </c>
      <c r="ES571">
        <v>51.6</v>
      </c>
      <c r="ET571">
        <v>32.8</v>
      </c>
      <c r="EU571">
        <v>28.3568</v>
      </c>
      <c r="EV571">
        <v>62.8866</v>
      </c>
      <c r="EW571">
        <v>31.863</v>
      </c>
      <c r="EX571">
        <v>1</v>
      </c>
      <c r="EY571">
        <v>-0.0206377</v>
      </c>
      <c r="EZ571">
        <v>-3.40765</v>
      </c>
      <c r="FA571">
        <v>20.3098</v>
      </c>
      <c r="FB571">
        <v>5.21849</v>
      </c>
      <c r="FC571">
        <v>12.0102</v>
      </c>
      <c r="FD571">
        <v>4.98915</v>
      </c>
      <c r="FE571">
        <v>3.28865</v>
      </c>
      <c r="FF571">
        <v>9999</v>
      </c>
      <c r="FG571">
        <v>9999</v>
      </c>
      <c r="FH571">
        <v>9999</v>
      </c>
      <c r="FI571">
        <v>999.9</v>
      </c>
      <c r="FJ571">
        <v>1.86753</v>
      </c>
      <c r="FK571">
        <v>1.86661</v>
      </c>
      <c r="FL571">
        <v>1.86602</v>
      </c>
      <c r="FM571">
        <v>1.86599</v>
      </c>
      <c r="FN571">
        <v>1.86783</v>
      </c>
      <c r="FO571">
        <v>1.87027</v>
      </c>
      <c r="FP571">
        <v>1.8689</v>
      </c>
      <c r="FQ571">
        <v>1.8704</v>
      </c>
      <c r="FR571">
        <v>0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-4.715</v>
      </c>
      <c r="GF571">
        <v>-0.0985</v>
      </c>
      <c r="GG571">
        <v>-2.056217051124162</v>
      </c>
      <c r="GH571">
        <v>-0.003737517340571005</v>
      </c>
      <c r="GI571">
        <v>5.982085394622747E-07</v>
      </c>
      <c r="GJ571">
        <v>-1.391655459703326E-10</v>
      </c>
      <c r="GK571">
        <v>-0.1764639834609928</v>
      </c>
      <c r="GL571">
        <v>-0.02035982196881906</v>
      </c>
      <c r="GM571">
        <v>0.001568582532168705</v>
      </c>
      <c r="GN571">
        <v>-2.657820970413759E-05</v>
      </c>
      <c r="GO571">
        <v>3</v>
      </c>
      <c r="GP571">
        <v>2314</v>
      </c>
      <c r="GQ571">
        <v>1</v>
      </c>
      <c r="GR571">
        <v>27</v>
      </c>
      <c r="GS571">
        <v>5647</v>
      </c>
      <c r="GT571">
        <v>5646.9</v>
      </c>
      <c r="GU571">
        <v>1.83594</v>
      </c>
      <c r="GV571">
        <v>2.22534</v>
      </c>
      <c r="GW571">
        <v>1.39648</v>
      </c>
      <c r="GX571">
        <v>2.34741</v>
      </c>
      <c r="GY571">
        <v>1.49536</v>
      </c>
      <c r="GZ571">
        <v>2.44873</v>
      </c>
      <c r="HA571">
        <v>38.0134</v>
      </c>
      <c r="HB571">
        <v>24.0525</v>
      </c>
      <c r="HC571">
        <v>18</v>
      </c>
      <c r="HD571">
        <v>529.634</v>
      </c>
      <c r="HE571">
        <v>444.928</v>
      </c>
      <c r="HF571">
        <v>36.9859</v>
      </c>
      <c r="HG571">
        <v>27.2828</v>
      </c>
      <c r="HH571">
        <v>30</v>
      </c>
      <c r="HI571">
        <v>27.1085</v>
      </c>
      <c r="HJ571">
        <v>27.0165</v>
      </c>
      <c r="HK571">
        <v>36.8023</v>
      </c>
      <c r="HL571">
        <v>0</v>
      </c>
      <c r="HM571">
        <v>100</v>
      </c>
      <c r="HN571">
        <v>36.9756</v>
      </c>
      <c r="HO571">
        <v>840.518</v>
      </c>
      <c r="HP571">
        <v>28.6665</v>
      </c>
      <c r="HQ571">
        <v>101.026</v>
      </c>
      <c r="HR571">
        <v>100.918</v>
      </c>
    </row>
    <row r="572" spans="1:226">
      <c r="A572">
        <v>556</v>
      </c>
      <c r="B572">
        <v>1678820600.1</v>
      </c>
      <c r="C572">
        <v>10281</v>
      </c>
      <c r="D572" t="s">
        <v>1474</v>
      </c>
      <c r="E572" t="s">
        <v>1475</v>
      </c>
      <c r="F572">
        <v>5</v>
      </c>
      <c r="G572" t="s">
        <v>1181</v>
      </c>
      <c r="H572" t="s">
        <v>354</v>
      </c>
      <c r="I572">
        <v>1678820592.6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849.2103253317398</v>
      </c>
      <c r="AK572">
        <v>827.2380484848483</v>
      </c>
      <c r="AL572">
        <v>3.437977105700898</v>
      </c>
      <c r="AM572">
        <v>64.4803993804981</v>
      </c>
      <c r="AN572">
        <f>(AP572 - AO572 + BO572*1E3/(8.314*(BQ572+273.15)) * AR572/BN572 * AQ572) * BN572/(100*BB572) * 1000/(1000 - AP572)</f>
        <v>0</v>
      </c>
      <c r="AO572">
        <v>27.37782278145816</v>
      </c>
      <c r="AP572">
        <v>28.2664696969697</v>
      </c>
      <c r="AQ572">
        <v>-3.536436819600042E-05</v>
      </c>
      <c r="AR572">
        <v>112.5684512557322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3.21</v>
      </c>
      <c r="BC572">
        <v>0.5</v>
      </c>
      <c r="BD572" t="s">
        <v>355</v>
      </c>
      <c r="BE572">
        <v>2</v>
      </c>
      <c r="BF572" t="b">
        <v>1</v>
      </c>
      <c r="BG572">
        <v>1678820592.6</v>
      </c>
      <c r="BH572">
        <v>780.3610740740741</v>
      </c>
      <c r="BI572">
        <v>810.6061111111112</v>
      </c>
      <c r="BJ572">
        <v>28.28047407407407</v>
      </c>
      <c r="BK572">
        <v>27.37976666666667</v>
      </c>
      <c r="BL572">
        <v>785.0499629629629</v>
      </c>
      <c r="BM572">
        <v>28.3789</v>
      </c>
      <c r="BN572">
        <v>500.0656666666666</v>
      </c>
      <c r="BO572">
        <v>90.9018777777778</v>
      </c>
      <c r="BP572">
        <v>0.09997281481481482</v>
      </c>
      <c r="BQ572">
        <v>34.89481851851852</v>
      </c>
      <c r="BR572">
        <v>35.01022592592593</v>
      </c>
      <c r="BS572">
        <v>999.9000000000001</v>
      </c>
      <c r="BT572">
        <v>0</v>
      </c>
      <c r="BU572">
        <v>0</v>
      </c>
      <c r="BV572">
        <v>10002.64296296296</v>
      </c>
      <c r="BW572">
        <v>0</v>
      </c>
      <c r="BX572">
        <v>6.988108518518517</v>
      </c>
      <c r="BY572">
        <v>-30.245</v>
      </c>
      <c r="BZ572">
        <v>803.0721111111111</v>
      </c>
      <c r="CA572">
        <v>833.424962962963</v>
      </c>
      <c r="CB572">
        <v>0.9007031111111111</v>
      </c>
      <c r="CC572">
        <v>810.6061111111112</v>
      </c>
      <c r="CD572">
        <v>27.37976666666667</v>
      </c>
      <c r="CE572">
        <v>2.570746666666667</v>
      </c>
      <c r="CF572">
        <v>2.488872592592593</v>
      </c>
      <c r="CG572">
        <v>21.48147777777778</v>
      </c>
      <c r="CH572">
        <v>20.95391481481481</v>
      </c>
      <c r="CI572">
        <v>2000.004814814814</v>
      </c>
      <c r="CJ572">
        <v>0.9800019999999999</v>
      </c>
      <c r="CK572">
        <v>0.0199975</v>
      </c>
      <c r="CL572">
        <v>0</v>
      </c>
      <c r="CM572">
        <v>2.355755555555556</v>
      </c>
      <c r="CN572">
        <v>0</v>
      </c>
      <c r="CO572">
        <v>5836.238148148149</v>
      </c>
      <c r="CP572">
        <v>16749.51851851852</v>
      </c>
      <c r="CQ572">
        <v>38.98366666666666</v>
      </c>
      <c r="CR572">
        <v>39.54592592592593</v>
      </c>
      <c r="CS572">
        <v>38.98366666666666</v>
      </c>
      <c r="CT572">
        <v>38.69866666666666</v>
      </c>
      <c r="CU572">
        <v>38.87033333333333</v>
      </c>
      <c r="CV572">
        <v>1960.004814814814</v>
      </c>
      <c r="CW572">
        <v>39.99777777777778</v>
      </c>
      <c r="CX572">
        <v>0</v>
      </c>
      <c r="CY572">
        <v>1678820605.5</v>
      </c>
      <c r="CZ572">
        <v>0</v>
      </c>
      <c r="DA572">
        <v>0</v>
      </c>
      <c r="DB572" t="s">
        <v>356</v>
      </c>
      <c r="DC572">
        <v>1678481775.6</v>
      </c>
      <c r="DD572">
        <v>1678481780.6</v>
      </c>
      <c r="DE572">
        <v>0</v>
      </c>
      <c r="DF572">
        <v>1.339</v>
      </c>
      <c r="DG572">
        <v>0.082</v>
      </c>
      <c r="DH572">
        <v>-1.99</v>
      </c>
      <c r="DI572">
        <v>-0.032</v>
      </c>
      <c r="DJ572">
        <v>420</v>
      </c>
      <c r="DK572">
        <v>29</v>
      </c>
      <c r="DL572">
        <v>0.33</v>
      </c>
      <c r="DM572">
        <v>0.22</v>
      </c>
      <c r="DN572">
        <v>-30.21286829268293</v>
      </c>
      <c r="DO572">
        <v>-0.5712815331010267</v>
      </c>
      <c r="DP572">
        <v>0.06463492010581487</v>
      </c>
      <c r="DQ572">
        <v>0</v>
      </c>
      <c r="DR572">
        <v>0.9075446585365854</v>
      </c>
      <c r="DS572">
        <v>-0.09655678745644532</v>
      </c>
      <c r="DT572">
        <v>0.009574101334914296</v>
      </c>
      <c r="DU572">
        <v>1</v>
      </c>
      <c r="DV572">
        <v>1</v>
      </c>
      <c r="DW572">
        <v>2</v>
      </c>
      <c r="DX572" t="s">
        <v>357</v>
      </c>
      <c r="DY572">
        <v>2.98217</v>
      </c>
      <c r="DZ572">
        <v>2.71566</v>
      </c>
      <c r="EA572">
        <v>0.151094</v>
      </c>
      <c r="EB572">
        <v>0.152776</v>
      </c>
      <c r="EC572">
        <v>0.120837</v>
      </c>
      <c r="ED572">
        <v>0.115832</v>
      </c>
      <c r="EE572">
        <v>26976.7</v>
      </c>
      <c r="EF572">
        <v>27013.1</v>
      </c>
      <c r="EG572">
        <v>29539.3</v>
      </c>
      <c r="EH572">
        <v>29490.2</v>
      </c>
      <c r="EI572">
        <v>34398.6</v>
      </c>
      <c r="EJ572">
        <v>34639.1</v>
      </c>
      <c r="EK572">
        <v>41615.8</v>
      </c>
      <c r="EL572">
        <v>42016.8</v>
      </c>
      <c r="EM572">
        <v>1.965</v>
      </c>
      <c r="EN572">
        <v>1.90365</v>
      </c>
      <c r="EO572">
        <v>0.205159</v>
      </c>
      <c r="EP572">
        <v>0</v>
      </c>
      <c r="EQ572">
        <v>31.6856</v>
      </c>
      <c r="ER572">
        <v>999.9</v>
      </c>
      <c r="ES572">
        <v>51.6</v>
      </c>
      <c r="ET572">
        <v>32.8</v>
      </c>
      <c r="EU572">
        <v>28.36</v>
      </c>
      <c r="EV572">
        <v>63.0166</v>
      </c>
      <c r="EW572">
        <v>32.3237</v>
      </c>
      <c r="EX572">
        <v>1</v>
      </c>
      <c r="EY572">
        <v>-0.0206657</v>
      </c>
      <c r="EZ572">
        <v>-3.40666</v>
      </c>
      <c r="FA572">
        <v>20.3097</v>
      </c>
      <c r="FB572">
        <v>5.21684</v>
      </c>
      <c r="FC572">
        <v>12.0099</v>
      </c>
      <c r="FD572">
        <v>4.9888</v>
      </c>
      <c r="FE572">
        <v>3.28845</v>
      </c>
      <c r="FF572">
        <v>9999</v>
      </c>
      <c r="FG572">
        <v>9999</v>
      </c>
      <c r="FH572">
        <v>9999</v>
      </c>
      <c r="FI572">
        <v>999.9</v>
      </c>
      <c r="FJ572">
        <v>1.86752</v>
      </c>
      <c r="FK572">
        <v>1.86661</v>
      </c>
      <c r="FL572">
        <v>1.866</v>
      </c>
      <c r="FM572">
        <v>1.866</v>
      </c>
      <c r="FN572">
        <v>1.86783</v>
      </c>
      <c r="FO572">
        <v>1.87027</v>
      </c>
      <c r="FP572">
        <v>1.8689</v>
      </c>
      <c r="FQ572">
        <v>1.87038</v>
      </c>
      <c r="FR572">
        <v>0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-4.766</v>
      </c>
      <c r="GF572">
        <v>-0.0985</v>
      </c>
      <c r="GG572">
        <v>-2.056217051124162</v>
      </c>
      <c r="GH572">
        <v>-0.003737517340571005</v>
      </c>
      <c r="GI572">
        <v>5.982085394622747E-07</v>
      </c>
      <c r="GJ572">
        <v>-1.391655459703326E-10</v>
      </c>
      <c r="GK572">
        <v>-0.1764639834609928</v>
      </c>
      <c r="GL572">
        <v>-0.02035982196881906</v>
      </c>
      <c r="GM572">
        <v>0.001568582532168705</v>
      </c>
      <c r="GN572">
        <v>-2.657820970413759E-05</v>
      </c>
      <c r="GO572">
        <v>3</v>
      </c>
      <c r="GP572">
        <v>2314</v>
      </c>
      <c r="GQ572">
        <v>1</v>
      </c>
      <c r="GR572">
        <v>27</v>
      </c>
      <c r="GS572">
        <v>5647.1</v>
      </c>
      <c r="GT572">
        <v>5647</v>
      </c>
      <c r="GU572">
        <v>1.86401</v>
      </c>
      <c r="GV572">
        <v>2.2168</v>
      </c>
      <c r="GW572">
        <v>1.39648</v>
      </c>
      <c r="GX572">
        <v>2.34741</v>
      </c>
      <c r="GY572">
        <v>1.49536</v>
      </c>
      <c r="GZ572">
        <v>2.54517</v>
      </c>
      <c r="HA572">
        <v>38.0134</v>
      </c>
      <c r="HB572">
        <v>24.0612</v>
      </c>
      <c r="HC572">
        <v>18</v>
      </c>
      <c r="HD572">
        <v>529.467</v>
      </c>
      <c r="HE572">
        <v>445.109</v>
      </c>
      <c r="HF572">
        <v>36.9715</v>
      </c>
      <c r="HG572">
        <v>27.2821</v>
      </c>
      <c r="HH572">
        <v>30</v>
      </c>
      <c r="HI572">
        <v>27.1085</v>
      </c>
      <c r="HJ572">
        <v>27.0182</v>
      </c>
      <c r="HK572">
        <v>37.3548</v>
      </c>
      <c r="HL572">
        <v>0</v>
      </c>
      <c r="HM572">
        <v>100</v>
      </c>
      <c r="HN572">
        <v>36.967</v>
      </c>
      <c r="HO572">
        <v>853.898</v>
      </c>
      <c r="HP572">
        <v>28.6665</v>
      </c>
      <c r="HQ572">
        <v>101.025</v>
      </c>
      <c r="HR572">
        <v>100.917</v>
      </c>
    </row>
    <row r="573" spans="1:226">
      <c r="A573">
        <v>557</v>
      </c>
      <c r="B573">
        <v>1678820605.1</v>
      </c>
      <c r="C573">
        <v>10286</v>
      </c>
      <c r="D573" t="s">
        <v>1476</v>
      </c>
      <c r="E573" t="s">
        <v>1477</v>
      </c>
      <c r="F573">
        <v>5</v>
      </c>
      <c r="G573" t="s">
        <v>1181</v>
      </c>
      <c r="H573" t="s">
        <v>354</v>
      </c>
      <c r="I573">
        <v>1678820597.314285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866.3261881450474</v>
      </c>
      <c r="AK573">
        <v>844.3864909090911</v>
      </c>
      <c r="AL573">
        <v>3.422891253073629</v>
      </c>
      <c r="AM573">
        <v>64.4803993804981</v>
      </c>
      <c r="AN573">
        <f>(AP573 - AO573 + BO573*1E3/(8.314*(BQ573+273.15)) * AR573/BN573 * AQ573) * BN573/(100*BB573) * 1000/(1000 - AP573)</f>
        <v>0</v>
      </c>
      <c r="AO573">
        <v>27.37856118894381</v>
      </c>
      <c r="AP573">
        <v>28.25882303030303</v>
      </c>
      <c r="AQ573">
        <v>-2.505575443675406E-05</v>
      </c>
      <c r="AR573">
        <v>112.5684512557322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3.21</v>
      </c>
      <c r="BC573">
        <v>0.5</v>
      </c>
      <c r="BD573" t="s">
        <v>355</v>
      </c>
      <c r="BE573">
        <v>2</v>
      </c>
      <c r="BF573" t="b">
        <v>1</v>
      </c>
      <c r="BG573">
        <v>1678820597.314285</v>
      </c>
      <c r="BH573">
        <v>796.1633571428571</v>
      </c>
      <c r="BI573">
        <v>826.4306785714286</v>
      </c>
      <c r="BJ573">
        <v>28.27178571428572</v>
      </c>
      <c r="BK573">
        <v>27.37863214285714</v>
      </c>
      <c r="BL573">
        <v>800.9006428571429</v>
      </c>
      <c r="BM573">
        <v>28.37025</v>
      </c>
      <c r="BN573">
        <v>500.0809285714286</v>
      </c>
      <c r="BO573">
        <v>90.90179285714285</v>
      </c>
      <c r="BP573">
        <v>0.09997981071428572</v>
      </c>
      <c r="BQ573">
        <v>34.89257857142858</v>
      </c>
      <c r="BR573">
        <v>35.010075</v>
      </c>
      <c r="BS573">
        <v>999.9000000000002</v>
      </c>
      <c r="BT573">
        <v>0</v>
      </c>
      <c r="BU573">
        <v>0</v>
      </c>
      <c r="BV573">
        <v>10001.87821428571</v>
      </c>
      <c r="BW573">
        <v>0</v>
      </c>
      <c r="BX573">
        <v>6.990864999999999</v>
      </c>
      <c r="BY573">
        <v>-30.26716785714286</v>
      </c>
      <c r="BZ573">
        <v>819.3270357142856</v>
      </c>
      <c r="CA573">
        <v>849.6940357142857</v>
      </c>
      <c r="CB573">
        <v>0.8931533928571429</v>
      </c>
      <c r="CC573">
        <v>826.4306785714286</v>
      </c>
      <c r="CD573">
        <v>27.37863214285714</v>
      </c>
      <c r="CE573">
        <v>2.569955357142857</v>
      </c>
      <c r="CF573">
        <v>2.488767142857143</v>
      </c>
      <c r="CG573">
        <v>21.47644642857143</v>
      </c>
      <c r="CH573">
        <v>20.95322142857142</v>
      </c>
      <c r="CI573">
        <v>2000.017142857143</v>
      </c>
      <c r="CJ573">
        <v>0.9800019999999999</v>
      </c>
      <c r="CK573">
        <v>0.0199975</v>
      </c>
      <c r="CL573">
        <v>0</v>
      </c>
      <c r="CM573">
        <v>2.3508</v>
      </c>
      <c r="CN573">
        <v>0</v>
      </c>
      <c r="CO573">
        <v>5833.691428571429</v>
      </c>
      <c r="CP573">
        <v>16749.62142857143</v>
      </c>
      <c r="CQ573">
        <v>38.96399999999999</v>
      </c>
      <c r="CR573">
        <v>39.531</v>
      </c>
      <c r="CS573">
        <v>38.96399999999999</v>
      </c>
      <c r="CT573">
        <v>38.68924999999999</v>
      </c>
      <c r="CU573">
        <v>38.85025</v>
      </c>
      <c r="CV573">
        <v>1960.017142857143</v>
      </c>
      <c r="CW573">
        <v>39.99964285714286</v>
      </c>
      <c r="CX573">
        <v>0</v>
      </c>
      <c r="CY573">
        <v>1678820610.3</v>
      </c>
      <c r="CZ573">
        <v>0</v>
      </c>
      <c r="DA573">
        <v>0</v>
      </c>
      <c r="DB573" t="s">
        <v>356</v>
      </c>
      <c r="DC573">
        <v>1678481775.6</v>
      </c>
      <c r="DD573">
        <v>1678481780.6</v>
      </c>
      <c r="DE573">
        <v>0</v>
      </c>
      <c r="DF573">
        <v>1.339</v>
      </c>
      <c r="DG573">
        <v>0.082</v>
      </c>
      <c r="DH573">
        <v>-1.99</v>
      </c>
      <c r="DI573">
        <v>-0.032</v>
      </c>
      <c r="DJ573">
        <v>420</v>
      </c>
      <c r="DK573">
        <v>29</v>
      </c>
      <c r="DL573">
        <v>0.33</v>
      </c>
      <c r="DM573">
        <v>0.22</v>
      </c>
      <c r="DN573">
        <v>-30.2430125</v>
      </c>
      <c r="DO573">
        <v>-0.246467166979345</v>
      </c>
      <c r="DP573">
        <v>0.04983826936953144</v>
      </c>
      <c r="DQ573">
        <v>0</v>
      </c>
      <c r="DR573">
        <v>0.89782405</v>
      </c>
      <c r="DS573">
        <v>-0.09524929080675511</v>
      </c>
      <c r="DT573">
        <v>0.009211275525001953</v>
      </c>
      <c r="DU573">
        <v>1</v>
      </c>
      <c r="DV573">
        <v>1</v>
      </c>
      <c r="DW573">
        <v>2</v>
      </c>
      <c r="DX573" t="s">
        <v>357</v>
      </c>
      <c r="DY573">
        <v>2.98221</v>
      </c>
      <c r="DZ573">
        <v>2.71544</v>
      </c>
      <c r="EA573">
        <v>0.153155</v>
      </c>
      <c r="EB573">
        <v>0.154799</v>
      </c>
      <c r="EC573">
        <v>0.120811</v>
      </c>
      <c r="ED573">
        <v>0.115831</v>
      </c>
      <c r="EE573">
        <v>26911.3</v>
      </c>
      <c r="EF573">
        <v>26948.6</v>
      </c>
      <c r="EG573">
        <v>29539.4</v>
      </c>
      <c r="EH573">
        <v>29490.3</v>
      </c>
      <c r="EI573">
        <v>34399.9</v>
      </c>
      <c r="EJ573">
        <v>34639.2</v>
      </c>
      <c r="EK573">
        <v>41616</v>
      </c>
      <c r="EL573">
        <v>42016.8</v>
      </c>
      <c r="EM573">
        <v>1.96515</v>
      </c>
      <c r="EN573">
        <v>1.9037</v>
      </c>
      <c r="EO573">
        <v>0.205226</v>
      </c>
      <c r="EP573">
        <v>0</v>
      </c>
      <c r="EQ573">
        <v>31.6877</v>
      </c>
      <c r="ER573">
        <v>999.9</v>
      </c>
      <c r="ES573">
        <v>51.6</v>
      </c>
      <c r="ET573">
        <v>32.8</v>
      </c>
      <c r="EU573">
        <v>28.3579</v>
      </c>
      <c r="EV573">
        <v>62.9366</v>
      </c>
      <c r="EW573">
        <v>32.4679</v>
      </c>
      <c r="EX573">
        <v>1</v>
      </c>
      <c r="EY573">
        <v>-0.0208486</v>
      </c>
      <c r="EZ573">
        <v>-3.41575</v>
      </c>
      <c r="FA573">
        <v>20.3095</v>
      </c>
      <c r="FB573">
        <v>5.21699</v>
      </c>
      <c r="FC573">
        <v>12.0104</v>
      </c>
      <c r="FD573">
        <v>4.9892</v>
      </c>
      <c r="FE573">
        <v>3.2885</v>
      </c>
      <c r="FF573">
        <v>9999</v>
      </c>
      <c r="FG573">
        <v>9999</v>
      </c>
      <c r="FH573">
        <v>9999</v>
      </c>
      <c r="FI573">
        <v>999.9</v>
      </c>
      <c r="FJ573">
        <v>1.86752</v>
      </c>
      <c r="FK573">
        <v>1.86661</v>
      </c>
      <c r="FL573">
        <v>1.866</v>
      </c>
      <c r="FM573">
        <v>1.86599</v>
      </c>
      <c r="FN573">
        <v>1.86783</v>
      </c>
      <c r="FO573">
        <v>1.87027</v>
      </c>
      <c r="FP573">
        <v>1.8689</v>
      </c>
      <c r="FQ573">
        <v>1.87041</v>
      </c>
      <c r="FR573">
        <v>0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-4.817</v>
      </c>
      <c r="GF573">
        <v>-0.0985</v>
      </c>
      <c r="GG573">
        <v>-2.056217051124162</v>
      </c>
      <c r="GH573">
        <v>-0.003737517340571005</v>
      </c>
      <c r="GI573">
        <v>5.982085394622747E-07</v>
      </c>
      <c r="GJ573">
        <v>-1.391655459703326E-10</v>
      </c>
      <c r="GK573">
        <v>-0.1764639834609928</v>
      </c>
      <c r="GL573">
        <v>-0.02035982196881906</v>
      </c>
      <c r="GM573">
        <v>0.001568582532168705</v>
      </c>
      <c r="GN573">
        <v>-2.657820970413759E-05</v>
      </c>
      <c r="GO573">
        <v>3</v>
      </c>
      <c r="GP573">
        <v>2314</v>
      </c>
      <c r="GQ573">
        <v>1</v>
      </c>
      <c r="GR573">
        <v>27</v>
      </c>
      <c r="GS573">
        <v>5647.2</v>
      </c>
      <c r="GT573">
        <v>5647.1</v>
      </c>
      <c r="GU573">
        <v>1.89453</v>
      </c>
      <c r="GV573">
        <v>2.21313</v>
      </c>
      <c r="GW573">
        <v>1.39771</v>
      </c>
      <c r="GX573">
        <v>2.34863</v>
      </c>
      <c r="GY573">
        <v>1.49536</v>
      </c>
      <c r="GZ573">
        <v>2.54639</v>
      </c>
      <c r="HA573">
        <v>38.0134</v>
      </c>
      <c r="HB573">
        <v>24.0612</v>
      </c>
      <c r="HC573">
        <v>18</v>
      </c>
      <c r="HD573">
        <v>529.568</v>
      </c>
      <c r="HE573">
        <v>445.14</v>
      </c>
      <c r="HF573">
        <v>36.9625</v>
      </c>
      <c r="HG573">
        <v>27.2805</v>
      </c>
      <c r="HH573">
        <v>29.9999</v>
      </c>
      <c r="HI573">
        <v>27.1085</v>
      </c>
      <c r="HJ573">
        <v>27.0182</v>
      </c>
      <c r="HK573">
        <v>37.9837</v>
      </c>
      <c r="HL573">
        <v>0</v>
      </c>
      <c r="HM573">
        <v>100</v>
      </c>
      <c r="HN573">
        <v>36.9608</v>
      </c>
      <c r="HO573">
        <v>873.9349999999999</v>
      </c>
      <c r="HP573">
        <v>28.6665</v>
      </c>
      <c r="HQ573">
        <v>101.026</v>
      </c>
      <c r="HR573">
        <v>100.918</v>
      </c>
    </row>
    <row r="574" spans="1:226">
      <c r="A574">
        <v>558</v>
      </c>
      <c r="B574">
        <v>1678820610.1</v>
      </c>
      <c r="C574">
        <v>10291</v>
      </c>
      <c r="D574" t="s">
        <v>1478</v>
      </c>
      <c r="E574" t="s">
        <v>1479</v>
      </c>
      <c r="F574">
        <v>5</v>
      </c>
      <c r="G574" t="s">
        <v>1181</v>
      </c>
      <c r="H574" t="s">
        <v>354</v>
      </c>
      <c r="I574">
        <v>1678820602.6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883.5645399428399</v>
      </c>
      <c r="AK574">
        <v>861.6019272727272</v>
      </c>
      <c r="AL574">
        <v>3.450137247027749</v>
      </c>
      <c r="AM574">
        <v>64.4803993804981</v>
      </c>
      <c r="AN574">
        <f>(AP574 - AO574 + BO574*1E3/(8.314*(BQ574+273.15)) * AR574/BN574 * AQ574) * BN574/(100*BB574) * 1000/(1000 - AP574)</f>
        <v>0</v>
      </c>
      <c r="AO574">
        <v>27.3774190696198</v>
      </c>
      <c r="AP574">
        <v>28.24767090909089</v>
      </c>
      <c r="AQ574">
        <v>-2.905904654647938E-05</v>
      </c>
      <c r="AR574">
        <v>112.5684512557322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3.21</v>
      </c>
      <c r="BC574">
        <v>0.5</v>
      </c>
      <c r="BD574" t="s">
        <v>355</v>
      </c>
      <c r="BE574">
        <v>2</v>
      </c>
      <c r="BF574" t="b">
        <v>1</v>
      </c>
      <c r="BG574">
        <v>1678820602.6</v>
      </c>
      <c r="BH574">
        <v>813.8643333333332</v>
      </c>
      <c r="BI574">
        <v>844.1587777777777</v>
      </c>
      <c r="BJ574">
        <v>28.26209629629629</v>
      </c>
      <c r="BK574">
        <v>27.37813333333333</v>
      </c>
      <c r="BL574">
        <v>818.6556296296295</v>
      </c>
      <c r="BM574">
        <v>28.36060740740741</v>
      </c>
      <c r="BN574">
        <v>500.0657037037038</v>
      </c>
      <c r="BO574">
        <v>90.90192222222221</v>
      </c>
      <c r="BP574">
        <v>0.09994129259259259</v>
      </c>
      <c r="BQ574">
        <v>34.89074814814814</v>
      </c>
      <c r="BR574">
        <v>35.00996666666666</v>
      </c>
      <c r="BS574">
        <v>999.9000000000001</v>
      </c>
      <c r="BT574">
        <v>0</v>
      </c>
      <c r="BU574">
        <v>0</v>
      </c>
      <c r="BV574">
        <v>9998.822222222223</v>
      </c>
      <c r="BW574">
        <v>0</v>
      </c>
      <c r="BX574">
        <v>6.995602222222222</v>
      </c>
      <c r="BY574">
        <v>-30.29426666666667</v>
      </c>
      <c r="BZ574">
        <v>837.5347037037039</v>
      </c>
      <c r="CA574">
        <v>867.9207037037037</v>
      </c>
      <c r="CB574">
        <v>0.883972074074074</v>
      </c>
      <c r="CC574">
        <v>844.1587777777777</v>
      </c>
      <c r="CD574">
        <v>27.37813333333333</v>
      </c>
      <c r="CE574">
        <v>2.569079259259259</v>
      </c>
      <c r="CF574">
        <v>2.488724814814815</v>
      </c>
      <c r="CG574">
        <v>21.47087777777778</v>
      </c>
      <c r="CH574">
        <v>20.95294444444444</v>
      </c>
      <c r="CI574">
        <v>2000.031111111111</v>
      </c>
      <c r="CJ574">
        <v>0.9800019999999999</v>
      </c>
      <c r="CK574">
        <v>0.0199975</v>
      </c>
      <c r="CL574">
        <v>0</v>
      </c>
      <c r="CM574">
        <v>2.316122222222222</v>
      </c>
      <c r="CN574">
        <v>0</v>
      </c>
      <c r="CO574">
        <v>5831.010370370371</v>
      </c>
      <c r="CP574">
        <v>16749.74444444444</v>
      </c>
      <c r="CQ574">
        <v>38.94166666666666</v>
      </c>
      <c r="CR574">
        <v>39.50918518518519</v>
      </c>
      <c r="CS574">
        <v>38.94166666666666</v>
      </c>
      <c r="CT574">
        <v>38.687</v>
      </c>
      <c r="CU574">
        <v>38.82833333333333</v>
      </c>
      <c r="CV574">
        <v>1960.031111111111</v>
      </c>
      <c r="CW574">
        <v>40</v>
      </c>
      <c r="CX574">
        <v>0</v>
      </c>
      <c r="CY574">
        <v>1678820615.1</v>
      </c>
      <c r="CZ574">
        <v>0</v>
      </c>
      <c r="DA574">
        <v>0</v>
      </c>
      <c r="DB574" t="s">
        <v>356</v>
      </c>
      <c r="DC574">
        <v>1678481775.6</v>
      </c>
      <c r="DD574">
        <v>1678481780.6</v>
      </c>
      <c r="DE574">
        <v>0</v>
      </c>
      <c r="DF574">
        <v>1.339</v>
      </c>
      <c r="DG574">
        <v>0.082</v>
      </c>
      <c r="DH574">
        <v>-1.99</v>
      </c>
      <c r="DI574">
        <v>-0.032</v>
      </c>
      <c r="DJ574">
        <v>420</v>
      </c>
      <c r="DK574">
        <v>29</v>
      </c>
      <c r="DL574">
        <v>0.33</v>
      </c>
      <c r="DM574">
        <v>0.22</v>
      </c>
      <c r="DN574">
        <v>-30.28483902439025</v>
      </c>
      <c r="DO574">
        <v>-0.2368432055749364</v>
      </c>
      <c r="DP574">
        <v>0.04928530121771982</v>
      </c>
      <c r="DQ574">
        <v>0</v>
      </c>
      <c r="DR574">
        <v>0.8890413902439024</v>
      </c>
      <c r="DS574">
        <v>-0.1052648362369338</v>
      </c>
      <c r="DT574">
        <v>0.01041979260567458</v>
      </c>
      <c r="DU574">
        <v>0</v>
      </c>
      <c r="DV574">
        <v>0</v>
      </c>
      <c r="DW574">
        <v>2</v>
      </c>
      <c r="DX574" t="s">
        <v>365</v>
      </c>
      <c r="DY574">
        <v>2.98242</v>
      </c>
      <c r="DZ574">
        <v>2.71572</v>
      </c>
      <c r="EA574">
        <v>0.15521</v>
      </c>
      <c r="EB574">
        <v>0.156801</v>
      </c>
      <c r="EC574">
        <v>0.120779</v>
      </c>
      <c r="ED574">
        <v>0.115828</v>
      </c>
      <c r="EE574">
        <v>26846.4</v>
      </c>
      <c r="EF574">
        <v>26884.8</v>
      </c>
      <c r="EG574">
        <v>29539.8</v>
      </c>
      <c r="EH574">
        <v>29490.4</v>
      </c>
      <c r="EI574">
        <v>34401.5</v>
      </c>
      <c r="EJ574">
        <v>34639.4</v>
      </c>
      <c r="EK574">
        <v>41616.5</v>
      </c>
      <c r="EL574">
        <v>42016.8</v>
      </c>
      <c r="EM574">
        <v>1.96525</v>
      </c>
      <c r="EN574">
        <v>1.90385</v>
      </c>
      <c r="EO574">
        <v>0.205345</v>
      </c>
      <c r="EP574">
        <v>0</v>
      </c>
      <c r="EQ574">
        <v>31.6905</v>
      </c>
      <c r="ER574">
        <v>999.9</v>
      </c>
      <c r="ES574">
        <v>51.6</v>
      </c>
      <c r="ET574">
        <v>32.8</v>
      </c>
      <c r="EU574">
        <v>28.3589</v>
      </c>
      <c r="EV574">
        <v>63.1266</v>
      </c>
      <c r="EW574">
        <v>31.9351</v>
      </c>
      <c r="EX574">
        <v>1</v>
      </c>
      <c r="EY574">
        <v>-0.0211052</v>
      </c>
      <c r="EZ574">
        <v>-3.40514</v>
      </c>
      <c r="FA574">
        <v>20.3098</v>
      </c>
      <c r="FB574">
        <v>5.21684</v>
      </c>
      <c r="FC574">
        <v>12.0102</v>
      </c>
      <c r="FD574">
        <v>4.9891</v>
      </c>
      <c r="FE574">
        <v>3.2885</v>
      </c>
      <c r="FF574">
        <v>9999</v>
      </c>
      <c r="FG574">
        <v>9999</v>
      </c>
      <c r="FH574">
        <v>9999</v>
      </c>
      <c r="FI574">
        <v>999.9</v>
      </c>
      <c r="FJ574">
        <v>1.86752</v>
      </c>
      <c r="FK574">
        <v>1.86661</v>
      </c>
      <c r="FL574">
        <v>1.866</v>
      </c>
      <c r="FM574">
        <v>1.86596</v>
      </c>
      <c r="FN574">
        <v>1.86782</v>
      </c>
      <c r="FO574">
        <v>1.87027</v>
      </c>
      <c r="FP574">
        <v>1.8689</v>
      </c>
      <c r="FQ574">
        <v>1.87037</v>
      </c>
      <c r="FR574">
        <v>0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-4.867</v>
      </c>
      <c r="GF574">
        <v>-0.09859999999999999</v>
      </c>
      <c r="GG574">
        <v>-2.056217051124162</v>
      </c>
      <c r="GH574">
        <v>-0.003737517340571005</v>
      </c>
      <c r="GI574">
        <v>5.982085394622747E-07</v>
      </c>
      <c r="GJ574">
        <v>-1.391655459703326E-10</v>
      </c>
      <c r="GK574">
        <v>-0.1764639834609928</v>
      </c>
      <c r="GL574">
        <v>-0.02035982196881906</v>
      </c>
      <c r="GM574">
        <v>0.001568582532168705</v>
      </c>
      <c r="GN574">
        <v>-2.657820970413759E-05</v>
      </c>
      <c r="GO574">
        <v>3</v>
      </c>
      <c r="GP574">
        <v>2314</v>
      </c>
      <c r="GQ574">
        <v>1</v>
      </c>
      <c r="GR574">
        <v>27</v>
      </c>
      <c r="GS574">
        <v>5647.2</v>
      </c>
      <c r="GT574">
        <v>5647.2</v>
      </c>
      <c r="GU574">
        <v>1.92261</v>
      </c>
      <c r="GV574">
        <v>2.22168</v>
      </c>
      <c r="GW574">
        <v>1.39648</v>
      </c>
      <c r="GX574">
        <v>2.34863</v>
      </c>
      <c r="GY574">
        <v>1.49536</v>
      </c>
      <c r="GZ574">
        <v>2.40723</v>
      </c>
      <c r="HA574">
        <v>38.0134</v>
      </c>
      <c r="HB574">
        <v>24.0612</v>
      </c>
      <c r="HC574">
        <v>18</v>
      </c>
      <c r="HD574">
        <v>529.635</v>
      </c>
      <c r="HE574">
        <v>445.236</v>
      </c>
      <c r="HF574">
        <v>36.9561</v>
      </c>
      <c r="HG574">
        <v>27.2786</v>
      </c>
      <c r="HH574">
        <v>30.0001</v>
      </c>
      <c r="HI574">
        <v>27.1085</v>
      </c>
      <c r="HJ574">
        <v>27.0187</v>
      </c>
      <c r="HK574">
        <v>38.5275</v>
      </c>
      <c r="HL574">
        <v>0</v>
      </c>
      <c r="HM574">
        <v>100</v>
      </c>
      <c r="HN574">
        <v>36.9477</v>
      </c>
      <c r="HO574">
        <v>887.292</v>
      </c>
      <c r="HP574">
        <v>28.6665</v>
      </c>
      <c r="HQ574">
        <v>101.027</v>
      </c>
      <c r="HR574">
        <v>100.918</v>
      </c>
    </row>
    <row r="575" spans="1:226">
      <c r="A575">
        <v>559</v>
      </c>
      <c r="B575">
        <v>1678820615.1</v>
      </c>
      <c r="C575">
        <v>10296</v>
      </c>
      <c r="D575" t="s">
        <v>1480</v>
      </c>
      <c r="E575" t="s">
        <v>1481</v>
      </c>
      <c r="F575">
        <v>5</v>
      </c>
      <c r="G575" t="s">
        <v>1181</v>
      </c>
      <c r="H575" t="s">
        <v>354</v>
      </c>
      <c r="I575">
        <v>1678820607.314285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900.8864857657634</v>
      </c>
      <c r="AK575">
        <v>878.7492121212114</v>
      </c>
      <c r="AL575">
        <v>3.433230015053604</v>
      </c>
      <c r="AM575">
        <v>64.4803993804981</v>
      </c>
      <c r="AN575">
        <f>(AP575 - AO575 + BO575*1E3/(8.314*(BQ575+273.15)) * AR575/BN575 * AQ575) * BN575/(100*BB575) * 1000/(1000 - AP575)</f>
        <v>0</v>
      </c>
      <c r="AO575">
        <v>27.37399690744222</v>
      </c>
      <c r="AP575">
        <v>28.23575272727271</v>
      </c>
      <c r="AQ575">
        <v>-3.05471776448084E-05</v>
      </c>
      <c r="AR575">
        <v>112.5684512557322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3.21</v>
      </c>
      <c r="BC575">
        <v>0.5</v>
      </c>
      <c r="BD575" t="s">
        <v>355</v>
      </c>
      <c r="BE575">
        <v>2</v>
      </c>
      <c r="BF575" t="b">
        <v>1</v>
      </c>
      <c r="BG575">
        <v>1678820607.314285</v>
      </c>
      <c r="BH575">
        <v>829.6062857142855</v>
      </c>
      <c r="BI575">
        <v>859.9579642857143</v>
      </c>
      <c r="BJ575">
        <v>28.25224285714286</v>
      </c>
      <c r="BK575">
        <v>27.37706071428572</v>
      </c>
      <c r="BL575">
        <v>834.4455000000002</v>
      </c>
      <c r="BM575">
        <v>28.3508</v>
      </c>
      <c r="BN575">
        <v>500.0805357142857</v>
      </c>
      <c r="BO575">
        <v>90.90217500000001</v>
      </c>
      <c r="BP575">
        <v>0.1000208</v>
      </c>
      <c r="BQ575">
        <v>34.88867857142857</v>
      </c>
      <c r="BR575">
        <v>35.01041071428572</v>
      </c>
      <c r="BS575">
        <v>999.9000000000002</v>
      </c>
      <c r="BT575">
        <v>0</v>
      </c>
      <c r="BU575">
        <v>0</v>
      </c>
      <c r="BV575">
        <v>9993.946428571429</v>
      </c>
      <c r="BW575">
        <v>0</v>
      </c>
      <c r="BX575">
        <v>6.997839999999999</v>
      </c>
      <c r="BY575">
        <v>-30.35152142857143</v>
      </c>
      <c r="BZ575">
        <v>853.7257857142857</v>
      </c>
      <c r="CA575">
        <v>884.1636428571429</v>
      </c>
      <c r="CB575">
        <v>0.8751879642857142</v>
      </c>
      <c r="CC575">
        <v>859.9579642857143</v>
      </c>
      <c r="CD575">
        <v>27.37706071428572</v>
      </c>
      <c r="CE575">
        <v>2.568191785714286</v>
      </c>
      <c r="CF575">
        <v>2.488634285714285</v>
      </c>
      <c r="CG575">
        <v>21.46523571428571</v>
      </c>
      <c r="CH575">
        <v>20.95235714285715</v>
      </c>
      <c r="CI575">
        <v>2000.025714285714</v>
      </c>
      <c r="CJ575">
        <v>0.9800018571428571</v>
      </c>
      <c r="CK575">
        <v>0.01999771428571429</v>
      </c>
      <c r="CL575">
        <v>0</v>
      </c>
      <c r="CM575">
        <v>2.347689285714285</v>
      </c>
      <c r="CN575">
        <v>0</v>
      </c>
      <c r="CO575">
        <v>5828.625714285715</v>
      </c>
      <c r="CP575">
        <v>16749.69285714285</v>
      </c>
      <c r="CQ575">
        <v>38.937</v>
      </c>
      <c r="CR575">
        <v>39.50442857142857</v>
      </c>
      <c r="CS575">
        <v>38.937</v>
      </c>
      <c r="CT575">
        <v>38.68478571428572</v>
      </c>
      <c r="CU575">
        <v>38.81424999999999</v>
      </c>
      <c r="CV575">
        <v>1960.025714285714</v>
      </c>
      <c r="CW575">
        <v>40</v>
      </c>
      <c r="CX575">
        <v>0</v>
      </c>
      <c r="CY575">
        <v>1678820620.5</v>
      </c>
      <c r="CZ575">
        <v>0</v>
      </c>
      <c r="DA575">
        <v>0</v>
      </c>
      <c r="DB575" t="s">
        <v>356</v>
      </c>
      <c r="DC575">
        <v>1678481775.6</v>
      </c>
      <c r="DD575">
        <v>1678481780.6</v>
      </c>
      <c r="DE575">
        <v>0</v>
      </c>
      <c r="DF575">
        <v>1.339</v>
      </c>
      <c r="DG575">
        <v>0.082</v>
      </c>
      <c r="DH575">
        <v>-1.99</v>
      </c>
      <c r="DI575">
        <v>-0.032</v>
      </c>
      <c r="DJ575">
        <v>420</v>
      </c>
      <c r="DK575">
        <v>29</v>
      </c>
      <c r="DL575">
        <v>0.33</v>
      </c>
      <c r="DM575">
        <v>0.22</v>
      </c>
      <c r="DN575">
        <v>-30.331</v>
      </c>
      <c r="DO575">
        <v>-0.7336871080138923</v>
      </c>
      <c r="DP575">
        <v>0.08655145656860083</v>
      </c>
      <c r="DQ575">
        <v>0</v>
      </c>
      <c r="DR575">
        <v>0.8803170731707316</v>
      </c>
      <c r="DS575">
        <v>-0.111865547038327</v>
      </c>
      <c r="DT575">
        <v>0.01104280577502339</v>
      </c>
      <c r="DU575">
        <v>0</v>
      </c>
      <c r="DV575">
        <v>0</v>
      </c>
      <c r="DW575">
        <v>2</v>
      </c>
      <c r="DX575" t="s">
        <v>365</v>
      </c>
      <c r="DY575">
        <v>2.98196</v>
      </c>
      <c r="DZ575">
        <v>2.71562</v>
      </c>
      <c r="EA575">
        <v>0.157234</v>
      </c>
      <c r="EB575">
        <v>0.158782</v>
      </c>
      <c r="EC575">
        <v>0.120744</v>
      </c>
      <c r="ED575">
        <v>0.115817</v>
      </c>
      <c r="EE575">
        <v>26781.7</v>
      </c>
      <c r="EF575">
        <v>26821.5</v>
      </c>
      <c r="EG575">
        <v>29539.4</v>
      </c>
      <c r="EH575">
        <v>29490.1</v>
      </c>
      <c r="EI575">
        <v>34402.8</v>
      </c>
      <c r="EJ575">
        <v>34639.4</v>
      </c>
      <c r="EK575">
        <v>41616.2</v>
      </c>
      <c r="EL575">
        <v>42016.3</v>
      </c>
      <c r="EM575">
        <v>1.96478</v>
      </c>
      <c r="EN575">
        <v>1.9036</v>
      </c>
      <c r="EO575">
        <v>0.204813</v>
      </c>
      <c r="EP575">
        <v>0</v>
      </c>
      <c r="EQ575">
        <v>31.6932</v>
      </c>
      <c r="ER575">
        <v>999.9</v>
      </c>
      <c r="ES575">
        <v>51.6</v>
      </c>
      <c r="ET575">
        <v>32.8</v>
      </c>
      <c r="EU575">
        <v>28.3571</v>
      </c>
      <c r="EV575">
        <v>63.0166</v>
      </c>
      <c r="EW575">
        <v>32.1875</v>
      </c>
      <c r="EX575">
        <v>1</v>
      </c>
      <c r="EY575">
        <v>-0.0210645</v>
      </c>
      <c r="EZ575">
        <v>-3.39054</v>
      </c>
      <c r="FA575">
        <v>20.3098</v>
      </c>
      <c r="FB575">
        <v>5.21624</v>
      </c>
      <c r="FC575">
        <v>12.0099</v>
      </c>
      <c r="FD575">
        <v>4.9889</v>
      </c>
      <c r="FE575">
        <v>3.28848</v>
      </c>
      <c r="FF575">
        <v>9999</v>
      </c>
      <c r="FG575">
        <v>9999</v>
      </c>
      <c r="FH575">
        <v>9999</v>
      </c>
      <c r="FI575">
        <v>999.9</v>
      </c>
      <c r="FJ575">
        <v>1.86754</v>
      </c>
      <c r="FK575">
        <v>1.86661</v>
      </c>
      <c r="FL575">
        <v>1.866</v>
      </c>
      <c r="FM575">
        <v>1.86598</v>
      </c>
      <c r="FN575">
        <v>1.86783</v>
      </c>
      <c r="FO575">
        <v>1.87027</v>
      </c>
      <c r="FP575">
        <v>1.8689</v>
      </c>
      <c r="FQ575">
        <v>1.87034</v>
      </c>
      <c r="FR575">
        <v>0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-4.918</v>
      </c>
      <c r="GF575">
        <v>-0.09859999999999999</v>
      </c>
      <c r="GG575">
        <v>-2.056217051124162</v>
      </c>
      <c r="GH575">
        <v>-0.003737517340571005</v>
      </c>
      <c r="GI575">
        <v>5.982085394622747E-07</v>
      </c>
      <c r="GJ575">
        <v>-1.391655459703326E-10</v>
      </c>
      <c r="GK575">
        <v>-0.1764639834609928</v>
      </c>
      <c r="GL575">
        <v>-0.02035982196881906</v>
      </c>
      <c r="GM575">
        <v>0.001568582532168705</v>
      </c>
      <c r="GN575">
        <v>-2.657820970413759E-05</v>
      </c>
      <c r="GO575">
        <v>3</v>
      </c>
      <c r="GP575">
        <v>2314</v>
      </c>
      <c r="GQ575">
        <v>1</v>
      </c>
      <c r="GR575">
        <v>27</v>
      </c>
      <c r="GS575">
        <v>5647.3</v>
      </c>
      <c r="GT575">
        <v>5647.2</v>
      </c>
      <c r="GU575">
        <v>1.95312</v>
      </c>
      <c r="GV575">
        <v>2.21558</v>
      </c>
      <c r="GW575">
        <v>1.39648</v>
      </c>
      <c r="GX575">
        <v>2.34863</v>
      </c>
      <c r="GY575">
        <v>1.49536</v>
      </c>
      <c r="GZ575">
        <v>2.53906</v>
      </c>
      <c r="HA575">
        <v>38.0134</v>
      </c>
      <c r="HB575">
        <v>24.0612</v>
      </c>
      <c r="HC575">
        <v>18</v>
      </c>
      <c r="HD575">
        <v>529.317</v>
      </c>
      <c r="HE575">
        <v>445.083</v>
      </c>
      <c r="HF575">
        <v>36.9447</v>
      </c>
      <c r="HG575">
        <v>27.278</v>
      </c>
      <c r="HH575">
        <v>30.0001</v>
      </c>
      <c r="HI575">
        <v>27.1085</v>
      </c>
      <c r="HJ575">
        <v>27.0187</v>
      </c>
      <c r="HK575">
        <v>39.1533</v>
      </c>
      <c r="HL575">
        <v>0</v>
      </c>
      <c r="HM575">
        <v>100</v>
      </c>
      <c r="HN575">
        <v>36.9361</v>
      </c>
      <c r="HO575">
        <v>907.329</v>
      </c>
      <c r="HP575">
        <v>28.6665</v>
      </c>
      <c r="HQ575">
        <v>101.026</v>
      </c>
      <c r="HR575">
        <v>100.917</v>
      </c>
    </row>
    <row r="576" spans="1:226">
      <c r="A576">
        <v>560</v>
      </c>
      <c r="B576">
        <v>1678820620.1</v>
      </c>
      <c r="C576">
        <v>10301</v>
      </c>
      <c r="D576" t="s">
        <v>1482</v>
      </c>
      <c r="E576" t="s">
        <v>1483</v>
      </c>
      <c r="F576">
        <v>5</v>
      </c>
      <c r="G576" t="s">
        <v>1181</v>
      </c>
      <c r="H576" t="s">
        <v>354</v>
      </c>
      <c r="I576">
        <v>1678820612.6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918.1274926013002</v>
      </c>
      <c r="AK576">
        <v>896.0150666666668</v>
      </c>
      <c r="AL576">
        <v>3.456463062000447</v>
      </c>
      <c r="AM576">
        <v>64.4803993804981</v>
      </c>
      <c r="AN576">
        <f>(AP576 - AO576 + BO576*1E3/(8.314*(BQ576+273.15)) * AR576/BN576 * AQ576) * BN576/(100*BB576) * 1000/(1000 - AP576)</f>
        <v>0</v>
      </c>
      <c r="AO576">
        <v>27.37314679169591</v>
      </c>
      <c r="AP576">
        <v>28.22698060606061</v>
      </c>
      <c r="AQ576">
        <v>-2.035361636877697E-05</v>
      </c>
      <c r="AR576">
        <v>112.5684512557322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3.21</v>
      </c>
      <c r="BC576">
        <v>0.5</v>
      </c>
      <c r="BD576" t="s">
        <v>355</v>
      </c>
      <c r="BE576">
        <v>2</v>
      </c>
      <c r="BF576" t="b">
        <v>1</v>
      </c>
      <c r="BG576">
        <v>1678820612.6</v>
      </c>
      <c r="BH576">
        <v>847.2708518518518</v>
      </c>
      <c r="BI576">
        <v>877.7076296296297</v>
      </c>
      <c r="BJ576">
        <v>28.24097407407407</v>
      </c>
      <c r="BK576">
        <v>27.37517037037037</v>
      </c>
      <c r="BL576">
        <v>852.1637037037036</v>
      </c>
      <c r="BM576">
        <v>28.33957037037037</v>
      </c>
      <c r="BN576">
        <v>500.0782592592593</v>
      </c>
      <c r="BO576">
        <v>90.90229629629629</v>
      </c>
      <c r="BP576">
        <v>0.1000209333333333</v>
      </c>
      <c r="BQ576">
        <v>34.88515925925925</v>
      </c>
      <c r="BR576">
        <v>35.01055555555556</v>
      </c>
      <c r="BS576">
        <v>999.9000000000001</v>
      </c>
      <c r="BT576">
        <v>0</v>
      </c>
      <c r="BU576">
        <v>0</v>
      </c>
      <c r="BV576">
        <v>9994.787037037036</v>
      </c>
      <c r="BW576">
        <v>0</v>
      </c>
      <c r="BX576">
        <v>6.997475555555555</v>
      </c>
      <c r="BY576">
        <v>-30.43670740740741</v>
      </c>
      <c r="BZ576">
        <v>871.8938518518518</v>
      </c>
      <c r="CA576">
        <v>902.4111481481481</v>
      </c>
      <c r="CB576">
        <v>0.8658034444444446</v>
      </c>
      <c r="CC576">
        <v>877.7076296296297</v>
      </c>
      <c r="CD576">
        <v>27.37517037037037</v>
      </c>
      <c r="CE576">
        <v>2.56717</v>
      </c>
      <c r="CF576">
        <v>2.488465555555555</v>
      </c>
      <c r="CG576">
        <v>21.45874074074074</v>
      </c>
      <c r="CH576">
        <v>20.95125925925926</v>
      </c>
      <c r="CI576">
        <v>2000.03</v>
      </c>
      <c r="CJ576">
        <v>0.9800017777777777</v>
      </c>
      <c r="CK576">
        <v>0.01999783333333334</v>
      </c>
      <c r="CL576">
        <v>0</v>
      </c>
      <c r="CM576">
        <v>2.343803703703704</v>
      </c>
      <c r="CN576">
        <v>0</v>
      </c>
      <c r="CO576">
        <v>5826.227037037038</v>
      </c>
      <c r="CP576">
        <v>16749.72592592593</v>
      </c>
      <c r="CQ576">
        <v>38.937</v>
      </c>
      <c r="CR576">
        <v>39.5</v>
      </c>
      <c r="CS576">
        <v>38.92781481481481</v>
      </c>
      <c r="CT576">
        <v>38.67322222222223</v>
      </c>
      <c r="CU576">
        <v>38.812</v>
      </c>
      <c r="CV576">
        <v>1960.03</v>
      </c>
      <c r="CW576">
        <v>40</v>
      </c>
      <c r="CX576">
        <v>0</v>
      </c>
      <c r="CY576">
        <v>1678820625.3</v>
      </c>
      <c r="CZ576">
        <v>0</v>
      </c>
      <c r="DA576">
        <v>0</v>
      </c>
      <c r="DB576" t="s">
        <v>356</v>
      </c>
      <c r="DC576">
        <v>1678481775.6</v>
      </c>
      <c r="DD576">
        <v>1678481780.6</v>
      </c>
      <c r="DE576">
        <v>0</v>
      </c>
      <c r="DF576">
        <v>1.339</v>
      </c>
      <c r="DG576">
        <v>0.082</v>
      </c>
      <c r="DH576">
        <v>-1.99</v>
      </c>
      <c r="DI576">
        <v>-0.032</v>
      </c>
      <c r="DJ576">
        <v>420</v>
      </c>
      <c r="DK576">
        <v>29</v>
      </c>
      <c r="DL576">
        <v>0.33</v>
      </c>
      <c r="DM576">
        <v>0.22</v>
      </c>
      <c r="DN576">
        <v>-30.37149024390244</v>
      </c>
      <c r="DO576">
        <v>-0.9461560975610868</v>
      </c>
      <c r="DP576">
        <v>0.1006018978749314</v>
      </c>
      <c r="DQ576">
        <v>0</v>
      </c>
      <c r="DR576">
        <v>0.8729921219512197</v>
      </c>
      <c r="DS576">
        <v>-0.1067590871080154</v>
      </c>
      <c r="DT576">
        <v>0.01053766662558449</v>
      </c>
      <c r="DU576">
        <v>0</v>
      </c>
      <c r="DV576">
        <v>0</v>
      </c>
      <c r="DW576">
        <v>2</v>
      </c>
      <c r="DX576" t="s">
        <v>365</v>
      </c>
      <c r="DY576">
        <v>2.98228</v>
      </c>
      <c r="DZ576">
        <v>2.71566</v>
      </c>
      <c r="EA576">
        <v>0.15925</v>
      </c>
      <c r="EB576">
        <v>0.160759</v>
      </c>
      <c r="EC576">
        <v>0.120717</v>
      </c>
      <c r="ED576">
        <v>0.115817</v>
      </c>
      <c r="EE576">
        <v>26717.9</v>
      </c>
      <c r="EF576">
        <v>26759.1</v>
      </c>
      <c r="EG576">
        <v>29539.7</v>
      </c>
      <c r="EH576">
        <v>29490.8</v>
      </c>
      <c r="EI576">
        <v>34404.1</v>
      </c>
      <c r="EJ576">
        <v>34640.3</v>
      </c>
      <c r="EK576">
        <v>41616.6</v>
      </c>
      <c r="EL576">
        <v>42017.4</v>
      </c>
      <c r="EM576">
        <v>1.96487</v>
      </c>
      <c r="EN576">
        <v>1.90385</v>
      </c>
      <c r="EO576">
        <v>0.204109</v>
      </c>
      <c r="EP576">
        <v>0</v>
      </c>
      <c r="EQ576">
        <v>31.6954</v>
      </c>
      <c r="ER576">
        <v>999.9</v>
      </c>
      <c r="ES576">
        <v>51.6</v>
      </c>
      <c r="ET576">
        <v>32.8</v>
      </c>
      <c r="EU576">
        <v>28.3557</v>
      </c>
      <c r="EV576">
        <v>63.1466</v>
      </c>
      <c r="EW576">
        <v>31.891</v>
      </c>
      <c r="EX576">
        <v>1</v>
      </c>
      <c r="EY576">
        <v>-0.0211662</v>
      </c>
      <c r="EZ576">
        <v>-3.39537</v>
      </c>
      <c r="FA576">
        <v>20.3099</v>
      </c>
      <c r="FB576">
        <v>5.21639</v>
      </c>
      <c r="FC576">
        <v>12.0099</v>
      </c>
      <c r="FD576">
        <v>4.9891</v>
      </c>
      <c r="FE576">
        <v>3.28848</v>
      </c>
      <c r="FF576">
        <v>9999</v>
      </c>
      <c r="FG576">
        <v>9999</v>
      </c>
      <c r="FH576">
        <v>9999</v>
      </c>
      <c r="FI576">
        <v>999.9</v>
      </c>
      <c r="FJ576">
        <v>1.86754</v>
      </c>
      <c r="FK576">
        <v>1.86661</v>
      </c>
      <c r="FL576">
        <v>1.866</v>
      </c>
      <c r="FM576">
        <v>1.86598</v>
      </c>
      <c r="FN576">
        <v>1.86783</v>
      </c>
      <c r="FO576">
        <v>1.87027</v>
      </c>
      <c r="FP576">
        <v>1.86891</v>
      </c>
      <c r="FQ576">
        <v>1.87039</v>
      </c>
      <c r="FR576">
        <v>0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-4.969</v>
      </c>
      <c r="GF576">
        <v>-0.0987</v>
      </c>
      <c r="GG576">
        <v>-2.056217051124162</v>
      </c>
      <c r="GH576">
        <v>-0.003737517340571005</v>
      </c>
      <c r="GI576">
        <v>5.982085394622747E-07</v>
      </c>
      <c r="GJ576">
        <v>-1.391655459703326E-10</v>
      </c>
      <c r="GK576">
        <v>-0.1764639834609928</v>
      </c>
      <c r="GL576">
        <v>-0.02035982196881906</v>
      </c>
      <c r="GM576">
        <v>0.001568582532168705</v>
      </c>
      <c r="GN576">
        <v>-2.657820970413759E-05</v>
      </c>
      <c r="GO576">
        <v>3</v>
      </c>
      <c r="GP576">
        <v>2314</v>
      </c>
      <c r="GQ576">
        <v>1</v>
      </c>
      <c r="GR576">
        <v>27</v>
      </c>
      <c r="GS576">
        <v>5647.4</v>
      </c>
      <c r="GT576">
        <v>5647.3</v>
      </c>
      <c r="GU576">
        <v>1.9812</v>
      </c>
      <c r="GV576">
        <v>2.22168</v>
      </c>
      <c r="GW576">
        <v>1.39648</v>
      </c>
      <c r="GX576">
        <v>2.34741</v>
      </c>
      <c r="GY576">
        <v>1.49536</v>
      </c>
      <c r="GZ576">
        <v>2.45117</v>
      </c>
      <c r="HA576">
        <v>38.0134</v>
      </c>
      <c r="HB576">
        <v>24.0612</v>
      </c>
      <c r="HC576">
        <v>18</v>
      </c>
      <c r="HD576">
        <v>529.384</v>
      </c>
      <c r="HE576">
        <v>445.236</v>
      </c>
      <c r="HF576">
        <v>36.9317</v>
      </c>
      <c r="HG576">
        <v>27.2759</v>
      </c>
      <c r="HH576">
        <v>30</v>
      </c>
      <c r="HI576">
        <v>27.1085</v>
      </c>
      <c r="HJ576">
        <v>27.0187</v>
      </c>
      <c r="HK576">
        <v>39.6847</v>
      </c>
      <c r="HL576">
        <v>0</v>
      </c>
      <c r="HM576">
        <v>100</v>
      </c>
      <c r="HN576">
        <v>36.9268</v>
      </c>
      <c r="HO576">
        <v>920.686</v>
      </c>
      <c r="HP576">
        <v>28.6665</v>
      </c>
      <c r="HQ576">
        <v>101.027</v>
      </c>
      <c r="HR576">
        <v>100.919</v>
      </c>
    </row>
    <row r="577" spans="1:226">
      <c r="A577">
        <v>561</v>
      </c>
      <c r="B577">
        <v>1678820625.1</v>
      </c>
      <c r="C577">
        <v>10306</v>
      </c>
      <c r="D577" t="s">
        <v>1484</v>
      </c>
      <c r="E577" t="s">
        <v>1485</v>
      </c>
      <c r="F577">
        <v>5</v>
      </c>
      <c r="G577" t="s">
        <v>1181</v>
      </c>
      <c r="H577" t="s">
        <v>354</v>
      </c>
      <c r="I577">
        <v>1678820617.314285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935.4379901243756</v>
      </c>
      <c r="AK577">
        <v>913.2309757575755</v>
      </c>
      <c r="AL577">
        <v>3.447480320308159</v>
      </c>
      <c r="AM577">
        <v>64.4803993804981</v>
      </c>
      <c r="AN577">
        <f>(AP577 - AO577 + BO577*1E3/(8.314*(BQ577+273.15)) * AR577/BN577 * AQ577) * BN577/(100*BB577) * 1000/(1000 - AP577)</f>
        <v>0</v>
      </c>
      <c r="AO577">
        <v>27.37131081522165</v>
      </c>
      <c r="AP577">
        <v>28.21513272727273</v>
      </c>
      <c r="AQ577">
        <v>-2.51348912491554E-05</v>
      </c>
      <c r="AR577">
        <v>112.5684512557322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3.21</v>
      </c>
      <c r="BC577">
        <v>0.5</v>
      </c>
      <c r="BD577" t="s">
        <v>355</v>
      </c>
      <c r="BE577">
        <v>2</v>
      </c>
      <c r="BF577" t="b">
        <v>1</v>
      </c>
      <c r="BG577">
        <v>1678820617.314285</v>
      </c>
      <c r="BH577">
        <v>863.0490357142857</v>
      </c>
      <c r="BI577">
        <v>893.5596071428572</v>
      </c>
      <c r="BJ577">
        <v>28.23080714285715</v>
      </c>
      <c r="BK577">
        <v>27.37336428571428</v>
      </c>
      <c r="BL577">
        <v>867.9896071428572</v>
      </c>
      <c r="BM577">
        <v>28.32945</v>
      </c>
      <c r="BN577">
        <v>500.0763571428571</v>
      </c>
      <c r="BO577">
        <v>90.90228571428574</v>
      </c>
      <c r="BP577">
        <v>0.1000577214285714</v>
      </c>
      <c r="BQ577">
        <v>34.88127857142858</v>
      </c>
      <c r="BR577">
        <v>35.00484285714285</v>
      </c>
      <c r="BS577">
        <v>999.9000000000002</v>
      </c>
      <c r="BT577">
        <v>0</v>
      </c>
      <c r="BU577">
        <v>0</v>
      </c>
      <c r="BV577">
        <v>9994.93142857143</v>
      </c>
      <c r="BW577">
        <v>0</v>
      </c>
      <c r="BX577">
        <v>6.989610357142857</v>
      </c>
      <c r="BY577">
        <v>-30.51057857142857</v>
      </c>
      <c r="BZ577">
        <v>888.12125</v>
      </c>
      <c r="CA577">
        <v>918.7075714285714</v>
      </c>
      <c r="CB577">
        <v>0.8574415357142858</v>
      </c>
      <c r="CC577">
        <v>893.5596071428572</v>
      </c>
      <c r="CD577">
        <v>27.37336428571428</v>
      </c>
      <c r="CE577">
        <v>2.566245357142857</v>
      </c>
      <c r="CF577">
        <v>2.488301428571429</v>
      </c>
      <c r="CG577">
        <v>21.45286428571429</v>
      </c>
      <c r="CH577">
        <v>20.95018214285714</v>
      </c>
      <c r="CI577">
        <v>2000.023928571428</v>
      </c>
      <c r="CJ577">
        <v>0.9800015</v>
      </c>
      <c r="CK577">
        <v>0.01999825</v>
      </c>
      <c r="CL577">
        <v>0</v>
      </c>
      <c r="CM577">
        <v>2.339453571428571</v>
      </c>
      <c r="CN577">
        <v>0</v>
      </c>
      <c r="CO577">
        <v>5824.164642857141</v>
      </c>
      <c r="CP577">
        <v>16749.66071428571</v>
      </c>
      <c r="CQ577">
        <v>38.92814285714285</v>
      </c>
      <c r="CR577">
        <v>39.5</v>
      </c>
      <c r="CS577">
        <v>38.90821428571429</v>
      </c>
      <c r="CT577">
        <v>38.66707142857143</v>
      </c>
      <c r="CU577">
        <v>38.812</v>
      </c>
      <c r="CV577">
        <v>1960.023928571428</v>
      </c>
      <c r="CW577">
        <v>40</v>
      </c>
      <c r="CX577">
        <v>0</v>
      </c>
      <c r="CY577">
        <v>1678820630.1</v>
      </c>
      <c r="CZ577">
        <v>0</v>
      </c>
      <c r="DA577">
        <v>0</v>
      </c>
      <c r="DB577" t="s">
        <v>356</v>
      </c>
      <c r="DC577">
        <v>1678481775.6</v>
      </c>
      <c r="DD577">
        <v>1678481780.6</v>
      </c>
      <c r="DE577">
        <v>0</v>
      </c>
      <c r="DF577">
        <v>1.339</v>
      </c>
      <c r="DG577">
        <v>0.082</v>
      </c>
      <c r="DH577">
        <v>-1.99</v>
      </c>
      <c r="DI577">
        <v>-0.032</v>
      </c>
      <c r="DJ577">
        <v>420</v>
      </c>
      <c r="DK577">
        <v>29</v>
      </c>
      <c r="DL577">
        <v>0.33</v>
      </c>
      <c r="DM577">
        <v>0.22</v>
      </c>
      <c r="DN577">
        <v>-30.4630725</v>
      </c>
      <c r="DO577">
        <v>-0.8996634146341556</v>
      </c>
      <c r="DP577">
        <v>0.09160576670575936</v>
      </c>
      <c r="DQ577">
        <v>0</v>
      </c>
      <c r="DR577">
        <v>0.8626946249999999</v>
      </c>
      <c r="DS577">
        <v>-0.1056093545966225</v>
      </c>
      <c r="DT577">
        <v>0.01017004236885841</v>
      </c>
      <c r="DU577">
        <v>0</v>
      </c>
      <c r="DV577">
        <v>0</v>
      </c>
      <c r="DW577">
        <v>2</v>
      </c>
      <c r="DX577" t="s">
        <v>365</v>
      </c>
      <c r="DY577">
        <v>2.98235</v>
      </c>
      <c r="DZ577">
        <v>2.71575</v>
      </c>
      <c r="EA577">
        <v>0.161247</v>
      </c>
      <c r="EB577">
        <v>0.1627</v>
      </c>
      <c r="EC577">
        <v>0.120684</v>
      </c>
      <c r="ED577">
        <v>0.115811</v>
      </c>
      <c r="EE577">
        <v>26654</v>
      </c>
      <c r="EF577">
        <v>26696.9</v>
      </c>
      <c r="EG577">
        <v>29539.1</v>
      </c>
      <c r="EH577">
        <v>29490.4</v>
      </c>
      <c r="EI577">
        <v>34404.7</v>
      </c>
      <c r="EJ577">
        <v>34640</v>
      </c>
      <c r="EK577">
        <v>41615.7</v>
      </c>
      <c r="EL577">
        <v>42016.7</v>
      </c>
      <c r="EM577">
        <v>1.96502</v>
      </c>
      <c r="EN577">
        <v>1.90405</v>
      </c>
      <c r="EO577">
        <v>0.204381</v>
      </c>
      <c r="EP577">
        <v>0</v>
      </c>
      <c r="EQ577">
        <v>31.6968</v>
      </c>
      <c r="ER577">
        <v>999.9</v>
      </c>
      <c r="ES577">
        <v>51.6</v>
      </c>
      <c r="ET577">
        <v>32.8</v>
      </c>
      <c r="EU577">
        <v>28.3556</v>
      </c>
      <c r="EV577">
        <v>62.4366</v>
      </c>
      <c r="EW577">
        <v>31.899</v>
      </c>
      <c r="EX577">
        <v>1</v>
      </c>
      <c r="EY577">
        <v>-0.0211585</v>
      </c>
      <c r="EZ577">
        <v>-3.52078</v>
      </c>
      <c r="FA577">
        <v>20.3074</v>
      </c>
      <c r="FB577">
        <v>5.21639</v>
      </c>
      <c r="FC577">
        <v>12.0107</v>
      </c>
      <c r="FD577">
        <v>4.98925</v>
      </c>
      <c r="FE577">
        <v>3.2885</v>
      </c>
      <c r="FF577">
        <v>9999</v>
      </c>
      <c r="FG577">
        <v>9999</v>
      </c>
      <c r="FH577">
        <v>9999</v>
      </c>
      <c r="FI577">
        <v>999.9</v>
      </c>
      <c r="FJ577">
        <v>1.86753</v>
      </c>
      <c r="FK577">
        <v>1.86661</v>
      </c>
      <c r="FL577">
        <v>1.86601</v>
      </c>
      <c r="FM577">
        <v>1.866</v>
      </c>
      <c r="FN577">
        <v>1.86783</v>
      </c>
      <c r="FO577">
        <v>1.87027</v>
      </c>
      <c r="FP577">
        <v>1.8689</v>
      </c>
      <c r="FQ577">
        <v>1.87041</v>
      </c>
      <c r="FR577">
        <v>0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-5.02</v>
      </c>
      <c r="GF577">
        <v>-0.0988</v>
      </c>
      <c r="GG577">
        <v>-2.056217051124162</v>
      </c>
      <c r="GH577">
        <v>-0.003737517340571005</v>
      </c>
      <c r="GI577">
        <v>5.982085394622747E-07</v>
      </c>
      <c r="GJ577">
        <v>-1.391655459703326E-10</v>
      </c>
      <c r="GK577">
        <v>-0.1764639834609928</v>
      </c>
      <c r="GL577">
        <v>-0.02035982196881906</v>
      </c>
      <c r="GM577">
        <v>0.001568582532168705</v>
      </c>
      <c r="GN577">
        <v>-2.657820970413759E-05</v>
      </c>
      <c r="GO577">
        <v>3</v>
      </c>
      <c r="GP577">
        <v>2314</v>
      </c>
      <c r="GQ577">
        <v>1</v>
      </c>
      <c r="GR577">
        <v>27</v>
      </c>
      <c r="GS577">
        <v>5647.5</v>
      </c>
      <c r="GT577">
        <v>5647.4</v>
      </c>
      <c r="GU577">
        <v>2.01172</v>
      </c>
      <c r="GV577">
        <v>2.22168</v>
      </c>
      <c r="GW577">
        <v>1.39771</v>
      </c>
      <c r="GX577">
        <v>2.34863</v>
      </c>
      <c r="GY577">
        <v>1.49536</v>
      </c>
      <c r="GZ577">
        <v>2.46826</v>
      </c>
      <c r="HA577">
        <v>38.0134</v>
      </c>
      <c r="HB577">
        <v>24.0525</v>
      </c>
      <c r="HC577">
        <v>18</v>
      </c>
      <c r="HD577">
        <v>529.485</v>
      </c>
      <c r="HE577">
        <v>445.359</v>
      </c>
      <c r="HF577">
        <v>36.9258</v>
      </c>
      <c r="HG577">
        <v>27.2746</v>
      </c>
      <c r="HH577">
        <v>30.0001</v>
      </c>
      <c r="HI577">
        <v>27.1085</v>
      </c>
      <c r="HJ577">
        <v>27.0187</v>
      </c>
      <c r="HK577">
        <v>40.302</v>
      </c>
      <c r="HL577">
        <v>0</v>
      </c>
      <c r="HM577">
        <v>100</v>
      </c>
      <c r="HN577">
        <v>36.9745</v>
      </c>
      <c r="HO577">
        <v>940.722</v>
      </c>
      <c r="HP577">
        <v>28.6665</v>
      </c>
      <c r="HQ577">
        <v>101.025</v>
      </c>
      <c r="HR577">
        <v>100.918</v>
      </c>
    </row>
    <row r="578" spans="1:226">
      <c r="A578">
        <v>562</v>
      </c>
      <c r="B578">
        <v>1678820630.1</v>
      </c>
      <c r="C578">
        <v>10311</v>
      </c>
      <c r="D578" t="s">
        <v>1486</v>
      </c>
      <c r="E578" t="s">
        <v>1487</v>
      </c>
      <c r="F578">
        <v>5</v>
      </c>
      <c r="G578" t="s">
        <v>1181</v>
      </c>
      <c r="H578" t="s">
        <v>354</v>
      </c>
      <c r="I578">
        <v>1678820622.6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952.4841098100156</v>
      </c>
      <c r="AK578">
        <v>930.3878787878785</v>
      </c>
      <c r="AL578">
        <v>3.417846421748936</v>
      </c>
      <c r="AM578">
        <v>64.4803993804981</v>
      </c>
      <c r="AN578">
        <f>(AP578 - AO578 + BO578*1E3/(8.314*(BQ578+273.15)) * AR578/BN578 * AQ578) * BN578/(100*BB578) * 1000/(1000 - AP578)</f>
        <v>0</v>
      </c>
      <c r="AO578">
        <v>27.37075881032658</v>
      </c>
      <c r="AP578">
        <v>28.20588727272726</v>
      </c>
      <c r="AQ578">
        <v>-1.909082359312355E-05</v>
      </c>
      <c r="AR578">
        <v>112.5684512557322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3.21</v>
      </c>
      <c r="BC578">
        <v>0.5</v>
      </c>
      <c r="BD578" t="s">
        <v>355</v>
      </c>
      <c r="BE578">
        <v>2</v>
      </c>
      <c r="BF578" t="b">
        <v>1</v>
      </c>
      <c r="BG578">
        <v>1678820622.6</v>
      </c>
      <c r="BH578">
        <v>880.7560740740741</v>
      </c>
      <c r="BI578">
        <v>911.2582592592594</v>
      </c>
      <c r="BJ578">
        <v>28.21975925925926</v>
      </c>
      <c r="BK578">
        <v>27.37175925925926</v>
      </c>
      <c r="BL578">
        <v>885.7501111111111</v>
      </c>
      <c r="BM578">
        <v>28.31845185185186</v>
      </c>
      <c r="BN578">
        <v>500.0832592592593</v>
      </c>
      <c r="BO578">
        <v>90.90261111111111</v>
      </c>
      <c r="BP578">
        <v>0.100009537037037</v>
      </c>
      <c r="BQ578">
        <v>34.8775</v>
      </c>
      <c r="BR578">
        <v>35.00664814814814</v>
      </c>
      <c r="BS578">
        <v>999.9000000000001</v>
      </c>
      <c r="BT578">
        <v>0</v>
      </c>
      <c r="BU578">
        <v>0</v>
      </c>
      <c r="BV578">
        <v>9999.46962962963</v>
      </c>
      <c r="BW578">
        <v>0</v>
      </c>
      <c r="BX578">
        <v>6.984049629629629</v>
      </c>
      <c r="BY578">
        <v>-30.50226296296296</v>
      </c>
      <c r="BZ578">
        <v>906.3324074074073</v>
      </c>
      <c r="CA578">
        <v>936.9028148148149</v>
      </c>
      <c r="CB578">
        <v>0.8479950740740743</v>
      </c>
      <c r="CC578">
        <v>911.2582592592594</v>
      </c>
      <c r="CD578">
        <v>27.37175925925926</v>
      </c>
      <c r="CE578">
        <v>2.565249259259259</v>
      </c>
      <c r="CF578">
        <v>2.488165185185185</v>
      </c>
      <c r="CG578">
        <v>21.44651851851852</v>
      </c>
      <c r="CH578">
        <v>20.94927777777778</v>
      </c>
      <c r="CI578">
        <v>2000.025925925926</v>
      </c>
      <c r="CJ578">
        <v>0.9800012592592592</v>
      </c>
      <c r="CK578">
        <v>0.01999861111111111</v>
      </c>
      <c r="CL578">
        <v>0</v>
      </c>
      <c r="CM578">
        <v>2.328688888888889</v>
      </c>
      <c r="CN578">
        <v>0</v>
      </c>
      <c r="CO578">
        <v>5822.025925925926</v>
      </c>
      <c r="CP578">
        <v>16749.67037037038</v>
      </c>
      <c r="CQ578">
        <v>38.90714814814815</v>
      </c>
      <c r="CR578">
        <v>39.5</v>
      </c>
      <c r="CS578">
        <v>38.88648148148148</v>
      </c>
      <c r="CT578">
        <v>38.65255555555556</v>
      </c>
      <c r="CU578">
        <v>38.79592592592593</v>
      </c>
      <c r="CV578">
        <v>1960.025925925926</v>
      </c>
      <c r="CW578">
        <v>40</v>
      </c>
      <c r="CX578">
        <v>0</v>
      </c>
      <c r="CY578">
        <v>1678820635.5</v>
      </c>
      <c r="CZ578">
        <v>0</v>
      </c>
      <c r="DA578">
        <v>0</v>
      </c>
      <c r="DB578" t="s">
        <v>356</v>
      </c>
      <c r="DC578">
        <v>1678481775.6</v>
      </c>
      <c r="DD578">
        <v>1678481780.6</v>
      </c>
      <c r="DE578">
        <v>0</v>
      </c>
      <c r="DF578">
        <v>1.339</v>
      </c>
      <c r="DG578">
        <v>0.082</v>
      </c>
      <c r="DH578">
        <v>-1.99</v>
      </c>
      <c r="DI578">
        <v>-0.032</v>
      </c>
      <c r="DJ578">
        <v>420</v>
      </c>
      <c r="DK578">
        <v>29</v>
      </c>
      <c r="DL578">
        <v>0.33</v>
      </c>
      <c r="DM578">
        <v>0.22</v>
      </c>
      <c r="DN578">
        <v>-30.4886243902439</v>
      </c>
      <c r="DO578">
        <v>-0.1037247386760431</v>
      </c>
      <c r="DP578">
        <v>0.07145844700956228</v>
      </c>
      <c r="DQ578">
        <v>0</v>
      </c>
      <c r="DR578">
        <v>0.8532612926829268</v>
      </c>
      <c r="DS578">
        <v>-0.1074207386759591</v>
      </c>
      <c r="DT578">
        <v>0.01060599495969465</v>
      </c>
      <c r="DU578">
        <v>0</v>
      </c>
      <c r="DV578">
        <v>0</v>
      </c>
      <c r="DW578">
        <v>2</v>
      </c>
      <c r="DX578" t="s">
        <v>365</v>
      </c>
      <c r="DY578">
        <v>2.9822</v>
      </c>
      <c r="DZ578">
        <v>2.71568</v>
      </c>
      <c r="EA578">
        <v>0.163206</v>
      </c>
      <c r="EB578">
        <v>0.164606</v>
      </c>
      <c r="EC578">
        <v>0.120658</v>
      </c>
      <c r="ED578">
        <v>0.115814</v>
      </c>
      <c r="EE578">
        <v>26592.5</v>
      </c>
      <c r="EF578">
        <v>26636.1</v>
      </c>
      <c r="EG578">
        <v>29540</v>
      </c>
      <c r="EH578">
        <v>29490.4</v>
      </c>
      <c r="EI578">
        <v>34406.8</v>
      </c>
      <c r="EJ578">
        <v>34640</v>
      </c>
      <c r="EK578">
        <v>41616.9</v>
      </c>
      <c r="EL578">
        <v>42016.8</v>
      </c>
      <c r="EM578">
        <v>1.96475</v>
      </c>
      <c r="EN578">
        <v>1.90385</v>
      </c>
      <c r="EO578">
        <v>0.205517</v>
      </c>
      <c r="EP578">
        <v>0</v>
      </c>
      <c r="EQ578">
        <v>31.6988</v>
      </c>
      <c r="ER578">
        <v>999.9</v>
      </c>
      <c r="ES578">
        <v>51.6</v>
      </c>
      <c r="ET578">
        <v>32.8</v>
      </c>
      <c r="EU578">
        <v>28.355</v>
      </c>
      <c r="EV578">
        <v>62.8066</v>
      </c>
      <c r="EW578">
        <v>32.1915</v>
      </c>
      <c r="EX578">
        <v>1</v>
      </c>
      <c r="EY578">
        <v>-0.0211509</v>
      </c>
      <c r="EZ578">
        <v>-3.51043</v>
      </c>
      <c r="FA578">
        <v>20.3077</v>
      </c>
      <c r="FB578">
        <v>5.21744</v>
      </c>
      <c r="FC578">
        <v>12.0102</v>
      </c>
      <c r="FD578">
        <v>4.9895</v>
      </c>
      <c r="FE578">
        <v>3.28865</v>
      </c>
      <c r="FF578">
        <v>9999</v>
      </c>
      <c r="FG578">
        <v>9999</v>
      </c>
      <c r="FH578">
        <v>9999</v>
      </c>
      <c r="FI578">
        <v>999.9</v>
      </c>
      <c r="FJ578">
        <v>1.86754</v>
      </c>
      <c r="FK578">
        <v>1.86661</v>
      </c>
      <c r="FL578">
        <v>1.86603</v>
      </c>
      <c r="FM578">
        <v>1.866</v>
      </c>
      <c r="FN578">
        <v>1.86783</v>
      </c>
      <c r="FO578">
        <v>1.87027</v>
      </c>
      <c r="FP578">
        <v>1.8689</v>
      </c>
      <c r="FQ578">
        <v>1.8704</v>
      </c>
      <c r="FR578">
        <v>0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-5.069</v>
      </c>
      <c r="GF578">
        <v>-0.0988</v>
      </c>
      <c r="GG578">
        <v>-2.056217051124162</v>
      </c>
      <c r="GH578">
        <v>-0.003737517340571005</v>
      </c>
      <c r="GI578">
        <v>5.982085394622747E-07</v>
      </c>
      <c r="GJ578">
        <v>-1.391655459703326E-10</v>
      </c>
      <c r="GK578">
        <v>-0.1764639834609928</v>
      </c>
      <c r="GL578">
        <v>-0.02035982196881906</v>
      </c>
      <c r="GM578">
        <v>0.001568582532168705</v>
      </c>
      <c r="GN578">
        <v>-2.657820970413759E-05</v>
      </c>
      <c r="GO578">
        <v>3</v>
      </c>
      <c r="GP578">
        <v>2314</v>
      </c>
      <c r="GQ578">
        <v>1</v>
      </c>
      <c r="GR578">
        <v>27</v>
      </c>
      <c r="GS578">
        <v>5647.6</v>
      </c>
      <c r="GT578">
        <v>5647.5</v>
      </c>
      <c r="GU578">
        <v>2.03857</v>
      </c>
      <c r="GV578">
        <v>2.21191</v>
      </c>
      <c r="GW578">
        <v>1.39648</v>
      </c>
      <c r="GX578">
        <v>2.34741</v>
      </c>
      <c r="GY578">
        <v>1.49536</v>
      </c>
      <c r="GZ578">
        <v>2.55737</v>
      </c>
      <c r="HA578">
        <v>38.0134</v>
      </c>
      <c r="HB578">
        <v>24.07</v>
      </c>
      <c r="HC578">
        <v>18</v>
      </c>
      <c r="HD578">
        <v>529.301</v>
      </c>
      <c r="HE578">
        <v>445.236</v>
      </c>
      <c r="HF578">
        <v>36.9682</v>
      </c>
      <c r="HG578">
        <v>27.2736</v>
      </c>
      <c r="HH578">
        <v>30.0001</v>
      </c>
      <c r="HI578">
        <v>27.1085</v>
      </c>
      <c r="HJ578">
        <v>27.0187</v>
      </c>
      <c r="HK578">
        <v>40.8377</v>
      </c>
      <c r="HL578">
        <v>0</v>
      </c>
      <c r="HM578">
        <v>100</v>
      </c>
      <c r="HN578">
        <v>36.9638</v>
      </c>
      <c r="HO578">
        <v>954.081</v>
      </c>
      <c r="HP578">
        <v>28.6665</v>
      </c>
      <c r="HQ578">
        <v>101.028</v>
      </c>
      <c r="HR578">
        <v>100.918</v>
      </c>
    </row>
    <row r="579" spans="1:226">
      <c r="A579">
        <v>563</v>
      </c>
      <c r="B579">
        <v>1678820635.1</v>
      </c>
      <c r="C579">
        <v>10316</v>
      </c>
      <c r="D579" t="s">
        <v>1488</v>
      </c>
      <c r="E579" t="s">
        <v>1489</v>
      </c>
      <c r="F579">
        <v>5</v>
      </c>
      <c r="G579" t="s">
        <v>1181</v>
      </c>
      <c r="H579" t="s">
        <v>354</v>
      </c>
      <c r="I579">
        <v>1678820627.314285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969.6838886983937</v>
      </c>
      <c r="AK579">
        <v>947.5375939393934</v>
      </c>
      <c r="AL579">
        <v>3.434047759545325</v>
      </c>
      <c r="AM579">
        <v>64.4803993804981</v>
      </c>
      <c r="AN579">
        <f>(AP579 - AO579 + BO579*1E3/(8.314*(BQ579+273.15)) * AR579/BN579 * AQ579) * BN579/(100*BB579) * 1000/(1000 - AP579)</f>
        <v>0</v>
      </c>
      <c r="AO579">
        <v>27.3729306557242</v>
      </c>
      <c r="AP579">
        <v>28.19660606060606</v>
      </c>
      <c r="AQ579">
        <v>-1.470782413344185E-05</v>
      </c>
      <c r="AR579">
        <v>112.5684512557322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3.21</v>
      </c>
      <c r="BC579">
        <v>0.5</v>
      </c>
      <c r="BD579" t="s">
        <v>355</v>
      </c>
      <c r="BE579">
        <v>2</v>
      </c>
      <c r="BF579" t="b">
        <v>1</v>
      </c>
      <c r="BG579">
        <v>1678820627.314285</v>
      </c>
      <c r="BH579">
        <v>896.5123571428574</v>
      </c>
      <c r="BI579">
        <v>927.0102857142857</v>
      </c>
      <c r="BJ579">
        <v>28.21023928571429</v>
      </c>
      <c r="BK579">
        <v>27.37183928571428</v>
      </c>
      <c r="BL579">
        <v>901.5537499999999</v>
      </c>
      <c r="BM579">
        <v>28.30898214285714</v>
      </c>
      <c r="BN579">
        <v>500.0733928571429</v>
      </c>
      <c r="BO579">
        <v>90.90261428571429</v>
      </c>
      <c r="BP579">
        <v>0.09998184285714286</v>
      </c>
      <c r="BQ579">
        <v>34.87524285714286</v>
      </c>
      <c r="BR579">
        <v>35.01017857142857</v>
      </c>
      <c r="BS579">
        <v>999.9000000000002</v>
      </c>
      <c r="BT579">
        <v>0</v>
      </c>
      <c r="BU579">
        <v>0</v>
      </c>
      <c r="BV579">
        <v>10000.60071428571</v>
      </c>
      <c r="BW579">
        <v>0</v>
      </c>
      <c r="BX579">
        <v>6.975560357142858</v>
      </c>
      <c r="BY579">
        <v>-30.49806785714286</v>
      </c>
      <c r="BZ579">
        <v>922.5371071428573</v>
      </c>
      <c r="CA579">
        <v>953.0982857142859</v>
      </c>
      <c r="CB579">
        <v>0.8384082142857142</v>
      </c>
      <c r="CC579">
        <v>927.0102857142857</v>
      </c>
      <c r="CD579">
        <v>27.37183928571428</v>
      </c>
      <c r="CE579">
        <v>2.564384642857143</v>
      </c>
      <c r="CF579">
        <v>2.4881725</v>
      </c>
      <c r="CG579">
        <v>21.44101071428571</v>
      </c>
      <c r="CH579">
        <v>20.94932857142857</v>
      </c>
      <c r="CI579">
        <v>2000.023928571428</v>
      </c>
      <c r="CJ579">
        <v>0.9800011428571428</v>
      </c>
      <c r="CK579">
        <v>0.01999878571428571</v>
      </c>
      <c r="CL579">
        <v>0</v>
      </c>
      <c r="CM579">
        <v>2.28105</v>
      </c>
      <c r="CN579">
        <v>0</v>
      </c>
      <c r="CO579">
        <v>5820.239285714285</v>
      </c>
      <c r="CP579">
        <v>16749.65714285714</v>
      </c>
      <c r="CQ579">
        <v>38.88828571428571</v>
      </c>
      <c r="CR579">
        <v>39.48874999999999</v>
      </c>
      <c r="CS579">
        <v>38.87721428571428</v>
      </c>
      <c r="CT579">
        <v>38.64271428571429</v>
      </c>
      <c r="CU579">
        <v>38.77657142857142</v>
      </c>
      <c r="CV579">
        <v>1960.023928571428</v>
      </c>
      <c r="CW579">
        <v>40</v>
      </c>
      <c r="CX579">
        <v>0</v>
      </c>
      <c r="CY579">
        <v>1678820640.3</v>
      </c>
      <c r="CZ579">
        <v>0</v>
      </c>
      <c r="DA579">
        <v>0</v>
      </c>
      <c r="DB579" t="s">
        <v>356</v>
      </c>
      <c r="DC579">
        <v>1678481775.6</v>
      </c>
      <c r="DD579">
        <v>1678481780.6</v>
      </c>
      <c r="DE579">
        <v>0</v>
      </c>
      <c r="DF579">
        <v>1.339</v>
      </c>
      <c r="DG579">
        <v>0.082</v>
      </c>
      <c r="DH579">
        <v>-1.99</v>
      </c>
      <c r="DI579">
        <v>-0.032</v>
      </c>
      <c r="DJ579">
        <v>420</v>
      </c>
      <c r="DK579">
        <v>29</v>
      </c>
      <c r="DL579">
        <v>0.33</v>
      </c>
      <c r="DM579">
        <v>0.22</v>
      </c>
      <c r="DN579">
        <v>-30.49874634146341</v>
      </c>
      <c r="DO579">
        <v>0.1772069686410959</v>
      </c>
      <c r="DP579">
        <v>0.06513036494473683</v>
      </c>
      <c r="DQ579">
        <v>0</v>
      </c>
      <c r="DR579">
        <v>0.8436579024390244</v>
      </c>
      <c r="DS579">
        <v>-0.118833073170731</v>
      </c>
      <c r="DT579">
        <v>0.01175136522801454</v>
      </c>
      <c r="DU579">
        <v>0</v>
      </c>
      <c r="DV579">
        <v>0</v>
      </c>
      <c r="DW579">
        <v>2</v>
      </c>
      <c r="DX579" t="s">
        <v>365</v>
      </c>
      <c r="DY579">
        <v>2.98213</v>
      </c>
      <c r="DZ579">
        <v>2.71568</v>
      </c>
      <c r="EA579">
        <v>0.165154</v>
      </c>
      <c r="EB579">
        <v>0.166502</v>
      </c>
      <c r="EC579">
        <v>0.120631</v>
      </c>
      <c r="ED579">
        <v>0.115814</v>
      </c>
      <c r="EE579">
        <v>26530.8</v>
      </c>
      <c r="EF579">
        <v>26575.4</v>
      </c>
      <c r="EG579">
        <v>29540.2</v>
      </c>
      <c r="EH579">
        <v>29490.2</v>
      </c>
      <c r="EI579">
        <v>34407.8</v>
      </c>
      <c r="EJ579">
        <v>34640</v>
      </c>
      <c r="EK579">
        <v>41616.7</v>
      </c>
      <c r="EL579">
        <v>42016.7</v>
      </c>
      <c r="EM579">
        <v>1.9647</v>
      </c>
      <c r="EN579">
        <v>1.90405</v>
      </c>
      <c r="EO579">
        <v>0.205036</v>
      </c>
      <c r="EP579">
        <v>0</v>
      </c>
      <c r="EQ579">
        <v>31.7003</v>
      </c>
      <c r="ER579">
        <v>999.9</v>
      </c>
      <c r="ES579">
        <v>51.6</v>
      </c>
      <c r="ET579">
        <v>32.8</v>
      </c>
      <c r="EU579">
        <v>28.3575</v>
      </c>
      <c r="EV579">
        <v>62.9666</v>
      </c>
      <c r="EW579">
        <v>31.8109</v>
      </c>
      <c r="EX579">
        <v>1</v>
      </c>
      <c r="EY579">
        <v>-0.0212043</v>
      </c>
      <c r="EZ579">
        <v>-3.42864</v>
      </c>
      <c r="FA579">
        <v>20.3094</v>
      </c>
      <c r="FB579">
        <v>5.21714</v>
      </c>
      <c r="FC579">
        <v>12.0108</v>
      </c>
      <c r="FD579">
        <v>4.9896</v>
      </c>
      <c r="FE579">
        <v>3.28865</v>
      </c>
      <c r="FF579">
        <v>9999</v>
      </c>
      <c r="FG579">
        <v>9999</v>
      </c>
      <c r="FH579">
        <v>9999</v>
      </c>
      <c r="FI579">
        <v>999.9</v>
      </c>
      <c r="FJ579">
        <v>1.86753</v>
      </c>
      <c r="FK579">
        <v>1.86661</v>
      </c>
      <c r="FL579">
        <v>1.86602</v>
      </c>
      <c r="FM579">
        <v>1.866</v>
      </c>
      <c r="FN579">
        <v>1.86783</v>
      </c>
      <c r="FO579">
        <v>1.87027</v>
      </c>
      <c r="FP579">
        <v>1.8689</v>
      </c>
      <c r="FQ579">
        <v>1.87039</v>
      </c>
      <c r="FR579">
        <v>0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-5.119</v>
      </c>
      <c r="GF579">
        <v>-0.0988</v>
      </c>
      <c r="GG579">
        <v>-2.056217051124162</v>
      </c>
      <c r="GH579">
        <v>-0.003737517340571005</v>
      </c>
      <c r="GI579">
        <v>5.982085394622747E-07</v>
      </c>
      <c r="GJ579">
        <v>-1.391655459703326E-10</v>
      </c>
      <c r="GK579">
        <v>-0.1764639834609928</v>
      </c>
      <c r="GL579">
        <v>-0.02035982196881906</v>
      </c>
      <c r="GM579">
        <v>0.001568582532168705</v>
      </c>
      <c r="GN579">
        <v>-2.657820970413759E-05</v>
      </c>
      <c r="GO579">
        <v>3</v>
      </c>
      <c r="GP579">
        <v>2314</v>
      </c>
      <c r="GQ579">
        <v>1</v>
      </c>
      <c r="GR579">
        <v>27</v>
      </c>
      <c r="GS579">
        <v>5647.7</v>
      </c>
      <c r="GT579">
        <v>5647.6</v>
      </c>
      <c r="GU579">
        <v>2.06909</v>
      </c>
      <c r="GV579">
        <v>2.21924</v>
      </c>
      <c r="GW579">
        <v>1.39771</v>
      </c>
      <c r="GX579">
        <v>2.34619</v>
      </c>
      <c r="GY579">
        <v>1.49536</v>
      </c>
      <c r="GZ579">
        <v>2.45117</v>
      </c>
      <c r="HA579">
        <v>38.0134</v>
      </c>
      <c r="HB579">
        <v>24.0525</v>
      </c>
      <c r="HC579">
        <v>18</v>
      </c>
      <c r="HD579">
        <v>529.2619999999999</v>
      </c>
      <c r="HE579">
        <v>445.359</v>
      </c>
      <c r="HF579">
        <v>36.9662</v>
      </c>
      <c r="HG579">
        <v>27.2713</v>
      </c>
      <c r="HH579">
        <v>30</v>
      </c>
      <c r="HI579">
        <v>27.1078</v>
      </c>
      <c r="HJ579">
        <v>27.0187</v>
      </c>
      <c r="HK579">
        <v>41.4595</v>
      </c>
      <c r="HL579">
        <v>0</v>
      </c>
      <c r="HM579">
        <v>100</v>
      </c>
      <c r="HN579">
        <v>36.9433</v>
      </c>
      <c r="HO579">
        <v>974.116</v>
      </c>
      <c r="HP579">
        <v>28.6665</v>
      </c>
      <c r="HQ579">
        <v>101.028</v>
      </c>
      <c r="HR579">
        <v>100.917</v>
      </c>
    </row>
    <row r="580" spans="1:226">
      <c r="A580">
        <v>564</v>
      </c>
      <c r="B580">
        <v>1678820640.1</v>
      </c>
      <c r="C580">
        <v>10321</v>
      </c>
      <c r="D580" t="s">
        <v>1490</v>
      </c>
      <c r="E580" t="s">
        <v>1491</v>
      </c>
      <c r="F580">
        <v>5</v>
      </c>
      <c r="G580" t="s">
        <v>1181</v>
      </c>
      <c r="H580" t="s">
        <v>354</v>
      </c>
      <c r="I580">
        <v>1678820632.6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986.8195909508927</v>
      </c>
      <c r="AK580">
        <v>964.607896969697</v>
      </c>
      <c r="AL580">
        <v>3.411630691499233</v>
      </c>
      <c r="AM580">
        <v>64.4803993804981</v>
      </c>
      <c r="AN580">
        <f>(AP580 - AO580 + BO580*1E3/(8.314*(BQ580+273.15)) * AR580/BN580 * AQ580) * BN580/(100*BB580) * 1000/(1000 - AP580)</f>
        <v>0</v>
      </c>
      <c r="AO580">
        <v>27.37141827626465</v>
      </c>
      <c r="AP580">
        <v>28.18937696969695</v>
      </c>
      <c r="AQ580">
        <v>-1.596690699301898E-05</v>
      </c>
      <c r="AR580">
        <v>112.5684512557322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3.21</v>
      </c>
      <c r="BC580">
        <v>0.5</v>
      </c>
      <c r="BD580" t="s">
        <v>355</v>
      </c>
      <c r="BE580">
        <v>2</v>
      </c>
      <c r="BF580" t="b">
        <v>1</v>
      </c>
      <c r="BG580">
        <v>1678820632.6</v>
      </c>
      <c r="BH580">
        <v>914.1402222222222</v>
      </c>
      <c r="BI580">
        <v>944.6268148148148</v>
      </c>
      <c r="BJ580">
        <v>28.2004962962963</v>
      </c>
      <c r="BK580">
        <v>27.37171481481482</v>
      </c>
      <c r="BL580">
        <v>919.2345185185185</v>
      </c>
      <c r="BM580">
        <v>28.29928518518519</v>
      </c>
      <c r="BN580">
        <v>500.0806666666667</v>
      </c>
      <c r="BO580">
        <v>90.90244074074073</v>
      </c>
      <c r="BP580">
        <v>0.09998627407407408</v>
      </c>
      <c r="BQ580">
        <v>34.87362592592592</v>
      </c>
      <c r="BR580">
        <v>35.01964444444445</v>
      </c>
      <c r="BS580">
        <v>999.9000000000001</v>
      </c>
      <c r="BT580">
        <v>0</v>
      </c>
      <c r="BU580">
        <v>0</v>
      </c>
      <c r="BV580">
        <v>10000.59925925926</v>
      </c>
      <c r="BW580">
        <v>0</v>
      </c>
      <c r="BX580">
        <v>6.88703962962963</v>
      </c>
      <c r="BY580">
        <v>-30.48675555555555</v>
      </c>
      <c r="BZ580">
        <v>940.6673333333333</v>
      </c>
      <c r="CA580">
        <v>971.2105925925924</v>
      </c>
      <c r="CB580">
        <v>0.8287944814814814</v>
      </c>
      <c r="CC580">
        <v>944.6268148148148</v>
      </c>
      <c r="CD580">
        <v>27.37171481481482</v>
      </c>
      <c r="CE580">
        <v>2.563493703703703</v>
      </c>
      <c r="CF580">
        <v>2.488155185185185</v>
      </c>
      <c r="CG580">
        <v>21.43532962962963</v>
      </c>
      <c r="CH580">
        <v>20.94922592592593</v>
      </c>
      <c r="CI580">
        <v>2000.021111111111</v>
      </c>
      <c r="CJ580">
        <v>0.980001037037037</v>
      </c>
      <c r="CK580">
        <v>0.01999894444444445</v>
      </c>
      <c r="CL580">
        <v>0</v>
      </c>
      <c r="CM580">
        <v>2.293362962962963</v>
      </c>
      <c r="CN580">
        <v>0</v>
      </c>
      <c r="CO580">
        <v>5818.357037037035</v>
      </c>
      <c r="CP580">
        <v>16749.63703703704</v>
      </c>
      <c r="CQ580">
        <v>38.875</v>
      </c>
      <c r="CR580">
        <v>39.47199999999999</v>
      </c>
      <c r="CS580">
        <v>38.875</v>
      </c>
      <c r="CT580">
        <v>38.62959259259259</v>
      </c>
      <c r="CU580">
        <v>38.75459259259259</v>
      </c>
      <c r="CV580">
        <v>1960.021111111111</v>
      </c>
      <c r="CW580">
        <v>40</v>
      </c>
      <c r="CX580">
        <v>0</v>
      </c>
      <c r="CY580">
        <v>1678820645.1</v>
      </c>
      <c r="CZ580">
        <v>0</v>
      </c>
      <c r="DA580">
        <v>0</v>
      </c>
      <c r="DB580" t="s">
        <v>356</v>
      </c>
      <c r="DC580">
        <v>1678481775.6</v>
      </c>
      <c r="DD580">
        <v>1678481780.6</v>
      </c>
      <c r="DE580">
        <v>0</v>
      </c>
      <c r="DF580">
        <v>1.339</v>
      </c>
      <c r="DG580">
        <v>0.082</v>
      </c>
      <c r="DH580">
        <v>-1.99</v>
      </c>
      <c r="DI580">
        <v>-0.032</v>
      </c>
      <c r="DJ580">
        <v>420</v>
      </c>
      <c r="DK580">
        <v>29</v>
      </c>
      <c r="DL580">
        <v>0.33</v>
      </c>
      <c r="DM580">
        <v>0.22</v>
      </c>
      <c r="DN580">
        <v>-30.50728048780487</v>
      </c>
      <c r="DO580">
        <v>0.1728104529615741</v>
      </c>
      <c r="DP580">
        <v>0.06859583013534543</v>
      </c>
      <c r="DQ580">
        <v>0</v>
      </c>
      <c r="DR580">
        <v>0.8363077560975609</v>
      </c>
      <c r="DS580">
        <v>-0.1149446341463443</v>
      </c>
      <c r="DT580">
        <v>0.01139407765888091</v>
      </c>
      <c r="DU580">
        <v>0</v>
      </c>
      <c r="DV580">
        <v>0</v>
      </c>
      <c r="DW580">
        <v>2</v>
      </c>
      <c r="DX580" t="s">
        <v>365</v>
      </c>
      <c r="DY580">
        <v>2.98238</v>
      </c>
      <c r="DZ580">
        <v>2.71561</v>
      </c>
      <c r="EA580">
        <v>0.167077</v>
      </c>
      <c r="EB580">
        <v>0.168398</v>
      </c>
      <c r="EC580">
        <v>0.12061</v>
      </c>
      <c r="ED580">
        <v>0.115811</v>
      </c>
      <c r="EE580">
        <v>26469.8</v>
      </c>
      <c r="EF580">
        <v>26514.8</v>
      </c>
      <c r="EG580">
        <v>29540.3</v>
      </c>
      <c r="EH580">
        <v>29490</v>
      </c>
      <c r="EI580">
        <v>34409</v>
      </c>
      <c r="EJ580">
        <v>34639.9</v>
      </c>
      <c r="EK580">
        <v>41617.2</v>
      </c>
      <c r="EL580">
        <v>42016.4</v>
      </c>
      <c r="EM580">
        <v>1.96475</v>
      </c>
      <c r="EN580">
        <v>1.90408</v>
      </c>
      <c r="EO580">
        <v>0.205718</v>
      </c>
      <c r="EP580">
        <v>0</v>
      </c>
      <c r="EQ580">
        <v>31.7016</v>
      </c>
      <c r="ER580">
        <v>999.9</v>
      </c>
      <c r="ES580">
        <v>51.6</v>
      </c>
      <c r="ET580">
        <v>32.8</v>
      </c>
      <c r="EU580">
        <v>28.3582</v>
      </c>
      <c r="EV580">
        <v>62.9166</v>
      </c>
      <c r="EW580">
        <v>32.0793</v>
      </c>
      <c r="EX580">
        <v>1</v>
      </c>
      <c r="EY580">
        <v>-0.0213186</v>
      </c>
      <c r="EZ580">
        <v>-3.37349</v>
      </c>
      <c r="FA580">
        <v>20.3104</v>
      </c>
      <c r="FB580">
        <v>5.21684</v>
      </c>
      <c r="FC580">
        <v>12.0104</v>
      </c>
      <c r="FD580">
        <v>4.98945</v>
      </c>
      <c r="FE580">
        <v>3.28865</v>
      </c>
      <c r="FF580">
        <v>9999</v>
      </c>
      <c r="FG580">
        <v>9999</v>
      </c>
      <c r="FH580">
        <v>9999</v>
      </c>
      <c r="FI580">
        <v>999.9</v>
      </c>
      <c r="FJ580">
        <v>1.86752</v>
      </c>
      <c r="FK580">
        <v>1.86661</v>
      </c>
      <c r="FL580">
        <v>1.86603</v>
      </c>
      <c r="FM580">
        <v>1.86599</v>
      </c>
      <c r="FN580">
        <v>1.86783</v>
      </c>
      <c r="FO580">
        <v>1.87027</v>
      </c>
      <c r="FP580">
        <v>1.86891</v>
      </c>
      <c r="FQ580">
        <v>1.87038</v>
      </c>
      <c r="FR580">
        <v>0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-5.169</v>
      </c>
      <c r="GF580">
        <v>-0.0989</v>
      </c>
      <c r="GG580">
        <v>-2.056217051124162</v>
      </c>
      <c r="GH580">
        <v>-0.003737517340571005</v>
      </c>
      <c r="GI580">
        <v>5.982085394622747E-07</v>
      </c>
      <c r="GJ580">
        <v>-1.391655459703326E-10</v>
      </c>
      <c r="GK580">
        <v>-0.1764639834609928</v>
      </c>
      <c r="GL580">
        <v>-0.02035982196881906</v>
      </c>
      <c r="GM580">
        <v>0.001568582532168705</v>
      </c>
      <c r="GN580">
        <v>-2.657820970413759E-05</v>
      </c>
      <c r="GO580">
        <v>3</v>
      </c>
      <c r="GP580">
        <v>2314</v>
      </c>
      <c r="GQ580">
        <v>1</v>
      </c>
      <c r="GR580">
        <v>27</v>
      </c>
      <c r="GS580">
        <v>5647.7</v>
      </c>
      <c r="GT580">
        <v>5647.7</v>
      </c>
      <c r="GU580">
        <v>2.09595</v>
      </c>
      <c r="GV580">
        <v>2.21436</v>
      </c>
      <c r="GW580">
        <v>1.39771</v>
      </c>
      <c r="GX580">
        <v>2.34985</v>
      </c>
      <c r="GY580">
        <v>1.49536</v>
      </c>
      <c r="GZ580">
        <v>2.50366</v>
      </c>
      <c r="HA580">
        <v>38.0134</v>
      </c>
      <c r="HB580">
        <v>24.0612</v>
      </c>
      <c r="HC580">
        <v>18</v>
      </c>
      <c r="HD580">
        <v>529.28</v>
      </c>
      <c r="HE580">
        <v>445.369</v>
      </c>
      <c r="HF580">
        <v>36.9457</v>
      </c>
      <c r="HG580">
        <v>27.2711</v>
      </c>
      <c r="HH580">
        <v>29.9999</v>
      </c>
      <c r="HI580">
        <v>27.1063</v>
      </c>
      <c r="HJ580">
        <v>27.0181</v>
      </c>
      <c r="HK580">
        <v>41.9951</v>
      </c>
      <c r="HL580">
        <v>0</v>
      </c>
      <c r="HM580">
        <v>100</v>
      </c>
      <c r="HN580">
        <v>36.9218</v>
      </c>
      <c r="HO580">
        <v>987.472</v>
      </c>
      <c r="HP580">
        <v>28.6665</v>
      </c>
      <c r="HQ580">
        <v>101.029</v>
      </c>
      <c r="HR580">
        <v>100.917</v>
      </c>
    </row>
    <row r="581" spans="1:226">
      <c r="A581">
        <v>565</v>
      </c>
      <c r="B581">
        <v>1678820645.1</v>
      </c>
      <c r="C581">
        <v>10326</v>
      </c>
      <c r="D581" t="s">
        <v>1492</v>
      </c>
      <c r="E581" t="s">
        <v>1493</v>
      </c>
      <c r="F581">
        <v>5</v>
      </c>
      <c r="G581" t="s">
        <v>1181</v>
      </c>
      <c r="H581" t="s">
        <v>354</v>
      </c>
      <c r="I581">
        <v>1678820637.314285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1004.125113288688</v>
      </c>
      <c r="AK581">
        <v>981.8664363636358</v>
      </c>
      <c r="AL581">
        <v>3.445942280056906</v>
      </c>
      <c r="AM581">
        <v>64.4803993804981</v>
      </c>
      <c r="AN581">
        <f>(AP581 - AO581 + BO581*1E3/(8.314*(BQ581+273.15)) * AR581/BN581 * AQ581) * BN581/(100*BB581) * 1000/(1000 - AP581)</f>
        <v>0</v>
      </c>
      <c r="AO581">
        <v>27.37035909056359</v>
      </c>
      <c r="AP581">
        <v>28.17612363636363</v>
      </c>
      <c r="AQ581">
        <v>-3.758216171175757E-05</v>
      </c>
      <c r="AR581">
        <v>112.5684512557322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3.21</v>
      </c>
      <c r="BC581">
        <v>0.5</v>
      </c>
      <c r="BD581" t="s">
        <v>355</v>
      </c>
      <c r="BE581">
        <v>2</v>
      </c>
      <c r="BF581" t="b">
        <v>1</v>
      </c>
      <c r="BG581">
        <v>1678820637.314285</v>
      </c>
      <c r="BH581">
        <v>929.8546428571428</v>
      </c>
      <c r="BI581">
        <v>960.4037499999998</v>
      </c>
      <c r="BJ581">
        <v>28.19219285714286</v>
      </c>
      <c r="BK581">
        <v>27.37175</v>
      </c>
      <c r="BL581">
        <v>934.9960357142857</v>
      </c>
      <c r="BM581">
        <v>28.29102857142857</v>
      </c>
      <c r="BN581">
        <v>500.07525</v>
      </c>
      <c r="BO581">
        <v>90.90185357142857</v>
      </c>
      <c r="BP581">
        <v>0.09997599642857144</v>
      </c>
      <c r="BQ581">
        <v>34.87249285714286</v>
      </c>
      <c r="BR581">
        <v>35.02504285714286</v>
      </c>
      <c r="BS581">
        <v>999.9000000000002</v>
      </c>
      <c r="BT581">
        <v>0</v>
      </c>
      <c r="BU581">
        <v>0</v>
      </c>
      <c r="BV581">
        <v>10004.46357142857</v>
      </c>
      <c r="BW581">
        <v>0</v>
      </c>
      <c r="BX581">
        <v>6.469188928571428</v>
      </c>
      <c r="BY581">
        <v>-30.54927142857143</v>
      </c>
      <c r="BZ581">
        <v>956.8295714285714</v>
      </c>
      <c r="CA581">
        <v>987.4317142857143</v>
      </c>
      <c r="CB581">
        <v>0.8204623571428572</v>
      </c>
      <c r="CC581">
        <v>960.4037499999998</v>
      </c>
      <c r="CD581">
        <v>27.37175</v>
      </c>
      <c r="CE581">
        <v>2.562722142857143</v>
      </c>
      <c r="CF581">
        <v>2.488141428571428</v>
      </c>
      <c r="CG581">
        <v>21.430425</v>
      </c>
      <c r="CH581">
        <v>20.94914285714285</v>
      </c>
      <c r="CI581">
        <v>2000.022142857143</v>
      </c>
      <c r="CJ581">
        <v>0.9800009999999999</v>
      </c>
      <c r="CK581">
        <v>0.019999</v>
      </c>
      <c r="CL581">
        <v>0</v>
      </c>
      <c r="CM581">
        <v>2.262271428571429</v>
      </c>
      <c r="CN581">
        <v>0</v>
      </c>
      <c r="CO581">
        <v>5816.910000000001</v>
      </c>
      <c r="CP581">
        <v>16749.65</v>
      </c>
      <c r="CQ581">
        <v>38.8705</v>
      </c>
      <c r="CR581">
        <v>39.45274999999999</v>
      </c>
      <c r="CS581">
        <v>38.875</v>
      </c>
      <c r="CT581">
        <v>38.625</v>
      </c>
      <c r="CU581">
        <v>38.75</v>
      </c>
      <c r="CV581">
        <v>1960.022142857143</v>
      </c>
      <c r="CW581">
        <v>40</v>
      </c>
      <c r="CX581">
        <v>0</v>
      </c>
      <c r="CY581">
        <v>1678820650.5</v>
      </c>
      <c r="CZ581">
        <v>0</v>
      </c>
      <c r="DA581">
        <v>0</v>
      </c>
      <c r="DB581" t="s">
        <v>356</v>
      </c>
      <c r="DC581">
        <v>1678481775.6</v>
      </c>
      <c r="DD581">
        <v>1678481780.6</v>
      </c>
      <c r="DE581">
        <v>0</v>
      </c>
      <c r="DF581">
        <v>1.339</v>
      </c>
      <c r="DG581">
        <v>0.082</v>
      </c>
      <c r="DH581">
        <v>-1.99</v>
      </c>
      <c r="DI581">
        <v>-0.032</v>
      </c>
      <c r="DJ581">
        <v>420</v>
      </c>
      <c r="DK581">
        <v>29</v>
      </c>
      <c r="DL581">
        <v>0.33</v>
      </c>
      <c r="DM581">
        <v>0.22</v>
      </c>
      <c r="DN581">
        <v>-30.52326097560975</v>
      </c>
      <c r="DO581">
        <v>-0.6222229965157117</v>
      </c>
      <c r="DP581">
        <v>0.08455650406406351</v>
      </c>
      <c r="DQ581">
        <v>0</v>
      </c>
      <c r="DR581">
        <v>0.8255753658536585</v>
      </c>
      <c r="DS581">
        <v>-0.1040820836236915</v>
      </c>
      <c r="DT581">
        <v>0.01036997344295609</v>
      </c>
      <c r="DU581">
        <v>0</v>
      </c>
      <c r="DV581">
        <v>0</v>
      </c>
      <c r="DW581">
        <v>2</v>
      </c>
      <c r="DX581" t="s">
        <v>365</v>
      </c>
      <c r="DY581">
        <v>2.9824</v>
      </c>
      <c r="DZ581">
        <v>2.7158</v>
      </c>
      <c r="EA581">
        <v>0.169002</v>
      </c>
      <c r="EB581">
        <v>0.170257</v>
      </c>
      <c r="EC581">
        <v>0.12057</v>
      </c>
      <c r="ED581">
        <v>0.115808</v>
      </c>
      <c r="EE581">
        <v>26408.2</v>
      </c>
      <c r="EF581">
        <v>26455.8</v>
      </c>
      <c r="EG581">
        <v>29539.8</v>
      </c>
      <c r="EH581">
        <v>29490.3</v>
      </c>
      <c r="EI581">
        <v>34410</v>
      </c>
      <c r="EJ581">
        <v>34640.3</v>
      </c>
      <c r="EK581">
        <v>41616.4</v>
      </c>
      <c r="EL581">
        <v>42016.7</v>
      </c>
      <c r="EM581">
        <v>1.9649</v>
      </c>
      <c r="EN581">
        <v>1.90422</v>
      </c>
      <c r="EO581">
        <v>0.205297</v>
      </c>
      <c r="EP581">
        <v>0</v>
      </c>
      <c r="EQ581">
        <v>31.7037</v>
      </c>
      <c r="ER581">
        <v>999.9</v>
      </c>
      <c r="ES581">
        <v>51.6</v>
      </c>
      <c r="ET581">
        <v>32.8</v>
      </c>
      <c r="EU581">
        <v>28.3578</v>
      </c>
      <c r="EV581">
        <v>62.8966</v>
      </c>
      <c r="EW581">
        <v>31.883</v>
      </c>
      <c r="EX581">
        <v>1</v>
      </c>
      <c r="EY581">
        <v>-0.0213491</v>
      </c>
      <c r="EZ581">
        <v>-3.33174</v>
      </c>
      <c r="FA581">
        <v>20.3111</v>
      </c>
      <c r="FB581">
        <v>5.21654</v>
      </c>
      <c r="FC581">
        <v>12.0104</v>
      </c>
      <c r="FD581">
        <v>4.9891</v>
      </c>
      <c r="FE581">
        <v>3.28858</v>
      </c>
      <c r="FF581">
        <v>9999</v>
      </c>
      <c r="FG581">
        <v>9999</v>
      </c>
      <c r="FH581">
        <v>9999</v>
      </c>
      <c r="FI581">
        <v>999.9</v>
      </c>
      <c r="FJ581">
        <v>1.86753</v>
      </c>
      <c r="FK581">
        <v>1.86661</v>
      </c>
      <c r="FL581">
        <v>1.86603</v>
      </c>
      <c r="FM581">
        <v>1.866</v>
      </c>
      <c r="FN581">
        <v>1.86783</v>
      </c>
      <c r="FO581">
        <v>1.87027</v>
      </c>
      <c r="FP581">
        <v>1.86892</v>
      </c>
      <c r="FQ581">
        <v>1.87039</v>
      </c>
      <c r="FR581">
        <v>0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-5.219</v>
      </c>
      <c r="GF581">
        <v>-0.0989</v>
      </c>
      <c r="GG581">
        <v>-2.056217051124162</v>
      </c>
      <c r="GH581">
        <v>-0.003737517340571005</v>
      </c>
      <c r="GI581">
        <v>5.982085394622747E-07</v>
      </c>
      <c r="GJ581">
        <v>-1.391655459703326E-10</v>
      </c>
      <c r="GK581">
        <v>-0.1764639834609928</v>
      </c>
      <c r="GL581">
        <v>-0.02035982196881906</v>
      </c>
      <c r="GM581">
        <v>0.001568582532168705</v>
      </c>
      <c r="GN581">
        <v>-2.657820970413759E-05</v>
      </c>
      <c r="GO581">
        <v>3</v>
      </c>
      <c r="GP581">
        <v>2314</v>
      </c>
      <c r="GQ581">
        <v>1</v>
      </c>
      <c r="GR581">
        <v>27</v>
      </c>
      <c r="GS581">
        <v>5647.8</v>
      </c>
      <c r="GT581">
        <v>5647.7</v>
      </c>
      <c r="GU581">
        <v>2.12158</v>
      </c>
      <c r="GV581">
        <v>2.21924</v>
      </c>
      <c r="GW581">
        <v>1.39648</v>
      </c>
      <c r="GX581">
        <v>2.34619</v>
      </c>
      <c r="GY581">
        <v>1.49536</v>
      </c>
      <c r="GZ581">
        <v>2.43896</v>
      </c>
      <c r="HA581">
        <v>38.0134</v>
      </c>
      <c r="HB581">
        <v>24.0612</v>
      </c>
      <c r="HC581">
        <v>18</v>
      </c>
      <c r="HD581">
        <v>529.381</v>
      </c>
      <c r="HE581">
        <v>445.457</v>
      </c>
      <c r="HF581">
        <v>36.9186</v>
      </c>
      <c r="HG581">
        <v>27.269</v>
      </c>
      <c r="HH581">
        <v>29.9999</v>
      </c>
      <c r="HI581">
        <v>27.1063</v>
      </c>
      <c r="HJ581">
        <v>27.0176</v>
      </c>
      <c r="HK581">
        <v>42.5653</v>
      </c>
      <c r="HL581">
        <v>0</v>
      </c>
      <c r="HM581">
        <v>100</v>
      </c>
      <c r="HN581">
        <v>36.8904</v>
      </c>
      <c r="HO581">
        <v>1007.51</v>
      </c>
      <c r="HP581">
        <v>28.6665</v>
      </c>
      <c r="HQ581">
        <v>101.027</v>
      </c>
      <c r="HR581">
        <v>100.917</v>
      </c>
    </row>
    <row r="582" spans="1:226">
      <c r="A582">
        <v>566</v>
      </c>
      <c r="B582">
        <v>1678820650.1</v>
      </c>
      <c r="C582">
        <v>10331</v>
      </c>
      <c r="D582" t="s">
        <v>1494</v>
      </c>
      <c r="E582" t="s">
        <v>1495</v>
      </c>
      <c r="F582">
        <v>5</v>
      </c>
      <c r="G582" t="s">
        <v>1181</v>
      </c>
      <c r="H582" t="s">
        <v>354</v>
      </c>
      <c r="I582">
        <v>1678820642.6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1020.635490506712</v>
      </c>
      <c r="AK582">
        <v>998.7596545454545</v>
      </c>
      <c r="AL582">
        <v>3.360535541814025</v>
      </c>
      <c r="AM582">
        <v>64.4803993804981</v>
      </c>
      <c r="AN582">
        <f>(AP582 - AO582 + BO582*1E3/(8.314*(BQ582+273.15)) * AR582/BN582 * AQ582) * BN582/(100*BB582) * 1000/(1000 - AP582)</f>
        <v>0</v>
      </c>
      <c r="AO582">
        <v>27.36898981998345</v>
      </c>
      <c r="AP582">
        <v>28.16739939393938</v>
      </c>
      <c r="AQ582">
        <v>-2.179334034767259E-05</v>
      </c>
      <c r="AR582">
        <v>112.5684512557322</v>
      </c>
      <c r="AS582">
        <v>0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3.21</v>
      </c>
      <c r="BC582">
        <v>0.5</v>
      </c>
      <c r="BD582" t="s">
        <v>355</v>
      </c>
      <c r="BE582">
        <v>2</v>
      </c>
      <c r="BF582" t="b">
        <v>1</v>
      </c>
      <c r="BG582">
        <v>1678820642.6</v>
      </c>
      <c r="BH582">
        <v>947.4645925925927</v>
      </c>
      <c r="BI582">
        <v>977.8526296296296</v>
      </c>
      <c r="BJ582">
        <v>28.18221111111111</v>
      </c>
      <c r="BK582">
        <v>27.3705962962963</v>
      </c>
      <c r="BL582">
        <v>952.6586666666667</v>
      </c>
      <c r="BM582">
        <v>28.2810962962963</v>
      </c>
      <c r="BN582">
        <v>500.0789259259259</v>
      </c>
      <c r="BO582">
        <v>90.9018074074074</v>
      </c>
      <c r="BP582">
        <v>0.1000182148148148</v>
      </c>
      <c r="BQ582">
        <v>34.86901111111111</v>
      </c>
      <c r="BR582">
        <v>35.02544074074074</v>
      </c>
      <c r="BS582">
        <v>999.9000000000001</v>
      </c>
      <c r="BT582">
        <v>0</v>
      </c>
      <c r="BU582">
        <v>0</v>
      </c>
      <c r="BV582">
        <v>10001.29666666667</v>
      </c>
      <c r="BW582">
        <v>0</v>
      </c>
      <c r="BX582">
        <v>5.989278148148149</v>
      </c>
      <c r="BY582">
        <v>-30.38813333333333</v>
      </c>
      <c r="BZ582">
        <v>974.9403703703704</v>
      </c>
      <c r="CA582">
        <v>1005.370962962963</v>
      </c>
      <c r="CB582">
        <v>0.811629037037037</v>
      </c>
      <c r="CC582">
        <v>977.8526296296296</v>
      </c>
      <c r="CD582">
        <v>27.3705962962963</v>
      </c>
      <c r="CE582">
        <v>2.561813333333333</v>
      </c>
      <c r="CF582">
        <v>2.488035185185185</v>
      </c>
      <c r="CG582">
        <v>21.42463703703704</v>
      </c>
      <c r="CH582">
        <v>20.94844444444444</v>
      </c>
      <c r="CI582">
        <v>2000.016666666667</v>
      </c>
      <c r="CJ582">
        <v>0.9800008888888888</v>
      </c>
      <c r="CK582">
        <v>0.01999916666666667</v>
      </c>
      <c r="CL582">
        <v>0</v>
      </c>
      <c r="CM582">
        <v>2.303174074074074</v>
      </c>
      <c r="CN582">
        <v>0</v>
      </c>
      <c r="CO582">
        <v>5815.437037037037</v>
      </c>
      <c r="CP582">
        <v>16749.6037037037</v>
      </c>
      <c r="CQ582">
        <v>38.86799999999999</v>
      </c>
      <c r="CR582">
        <v>39.44166666666666</v>
      </c>
      <c r="CS582">
        <v>38.86799999999999</v>
      </c>
      <c r="CT582">
        <v>38.625</v>
      </c>
      <c r="CU582">
        <v>38.75</v>
      </c>
      <c r="CV582">
        <v>1960.016666666667</v>
      </c>
      <c r="CW582">
        <v>40</v>
      </c>
      <c r="CX582">
        <v>0</v>
      </c>
      <c r="CY582">
        <v>1678820655.3</v>
      </c>
      <c r="CZ582">
        <v>0</v>
      </c>
      <c r="DA582">
        <v>0</v>
      </c>
      <c r="DB582" t="s">
        <v>356</v>
      </c>
      <c r="DC582">
        <v>1678481775.6</v>
      </c>
      <c r="DD582">
        <v>1678481780.6</v>
      </c>
      <c r="DE582">
        <v>0</v>
      </c>
      <c r="DF582">
        <v>1.339</v>
      </c>
      <c r="DG582">
        <v>0.082</v>
      </c>
      <c r="DH582">
        <v>-1.99</v>
      </c>
      <c r="DI582">
        <v>-0.032</v>
      </c>
      <c r="DJ582">
        <v>420</v>
      </c>
      <c r="DK582">
        <v>29</v>
      </c>
      <c r="DL582">
        <v>0.33</v>
      </c>
      <c r="DM582">
        <v>0.22</v>
      </c>
      <c r="DN582">
        <v>-30.45789024390244</v>
      </c>
      <c r="DO582">
        <v>0.8257108013936723</v>
      </c>
      <c r="DP582">
        <v>0.2069792611325224</v>
      </c>
      <c r="DQ582">
        <v>0</v>
      </c>
      <c r="DR582">
        <v>0.8180961707317073</v>
      </c>
      <c r="DS582">
        <v>-0.1031948989547035</v>
      </c>
      <c r="DT582">
        <v>0.01028098968829609</v>
      </c>
      <c r="DU582">
        <v>0</v>
      </c>
      <c r="DV582">
        <v>0</v>
      </c>
      <c r="DW582">
        <v>2</v>
      </c>
      <c r="DX582" t="s">
        <v>365</v>
      </c>
      <c r="DY582">
        <v>2.98207</v>
      </c>
      <c r="DZ582">
        <v>2.71566</v>
      </c>
      <c r="EA582">
        <v>0.170863</v>
      </c>
      <c r="EB582">
        <v>0.171994</v>
      </c>
      <c r="EC582">
        <v>0.120546</v>
      </c>
      <c r="ED582">
        <v>0.115804</v>
      </c>
      <c r="EE582">
        <v>26349.3</v>
      </c>
      <c r="EF582">
        <v>26400.4</v>
      </c>
      <c r="EG582">
        <v>29540</v>
      </c>
      <c r="EH582">
        <v>29490.2</v>
      </c>
      <c r="EI582">
        <v>34411.4</v>
      </c>
      <c r="EJ582">
        <v>34640.4</v>
      </c>
      <c r="EK582">
        <v>41616.9</v>
      </c>
      <c r="EL582">
        <v>42016.6</v>
      </c>
      <c r="EM582">
        <v>1.96452</v>
      </c>
      <c r="EN582">
        <v>1.90435</v>
      </c>
      <c r="EO582">
        <v>0.204667</v>
      </c>
      <c r="EP582">
        <v>0</v>
      </c>
      <c r="EQ582">
        <v>31.7044</v>
      </c>
      <c r="ER582">
        <v>999.9</v>
      </c>
      <c r="ES582">
        <v>51.6</v>
      </c>
      <c r="ET582">
        <v>32.8</v>
      </c>
      <c r="EU582">
        <v>28.3578</v>
      </c>
      <c r="EV582">
        <v>62.9366</v>
      </c>
      <c r="EW582">
        <v>32.2396</v>
      </c>
      <c r="EX582">
        <v>1</v>
      </c>
      <c r="EY582">
        <v>-0.0217403</v>
      </c>
      <c r="EZ582">
        <v>-3.30987</v>
      </c>
      <c r="FA582">
        <v>20.3115</v>
      </c>
      <c r="FB582">
        <v>5.21579</v>
      </c>
      <c r="FC582">
        <v>12.0102</v>
      </c>
      <c r="FD582">
        <v>4.98905</v>
      </c>
      <c r="FE582">
        <v>3.28845</v>
      </c>
      <c r="FF582">
        <v>9999</v>
      </c>
      <c r="FG582">
        <v>9999</v>
      </c>
      <c r="FH582">
        <v>9999</v>
      </c>
      <c r="FI582">
        <v>999.9</v>
      </c>
      <c r="FJ582">
        <v>1.86752</v>
      </c>
      <c r="FK582">
        <v>1.86661</v>
      </c>
      <c r="FL582">
        <v>1.86602</v>
      </c>
      <c r="FM582">
        <v>1.866</v>
      </c>
      <c r="FN582">
        <v>1.86783</v>
      </c>
      <c r="FO582">
        <v>1.87027</v>
      </c>
      <c r="FP582">
        <v>1.86894</v>
      </c>
      <c r="FQ582">
        <v>1.8704</v>
      </c>
      <c r="FR582">
        <v>0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-5.268</v>
      </c>
      <c r="GF582">
        <v>-0.0989</v>
      </c>
      <c r="GG582">
        <v>-2.056217051124162</v>
      </c>
      <c r="GH582">
        <v>-0.003737517340571005</v>
      </c>
      <c r="GI582">
        <v>5.982085394622747E-07</v>
      </c>
      <c r="GJ582">
        <v>-1.391655459703326E-10</v>
      </c>
      <c r="GK582">
        <v>-0.1764639834609928</v>
      </c>
      <c r="GL582">
        <v>-0.02035982196881906</v>
      </c>
      <c r="GM582">
        <v>0.001568582532168705</v>
      </c>
      <c r="GN582">
        <v>-2.657820970413759E-05</v>
      </c>
      <c r="GO582">
        <v>3</v>
      </c>
      <c r="GP582">
        <v>2314</v>
      </c>
      <c r="GQ582">
        <v>1</v>
      </c>
      <c r="GR582">
        <v>27</v>
      </c>
      <c r="GS582">
        <v>5647.9</v>
      </c>
      <c r="GT582">
        <v>5647.8</v>
      </c>
      <c r="GU582">
        <v>2.15088</v>
      </c>
      <c r="GV582">
        <v>2.21558</v>
      </c>
      <c r="GW582">
        <v>1.39648</v>
      </c>
      <c r="GX582">
        <v>2.34863</v>
      </c>
      <c r="GY582">
        <v>1.49536</v>
      </c>
      <c r="GZ582">
        <v>2.55615</v>
      </c>
      <c r="HA582">
        <v>38.0134</v>
      </c>
      <c r="HB582">
        <v>24.0612</v>
      </c>
      <c r="HC582">
        <v>18</v>
      </c>
      <c r="HD582">
        <v>529.131</v>
      </c>
      <c r="HE582">
        <v>445.534</v>
      </c>
      <c r="HF582">
        <v>36.8857</v>
      </c>
      <c r="HG582">
        <v>27.267</v>
      </c>
      <c r="HH582">
        <v>29.9998</v>
      </c>
      <c r="HI582">
        <v>27.1063</v>
      </c>
      <c r="HJ582">
        <v>27.0176</v>
      </c>
      <c r="HK582">
        <v>43.0939</v>
      </c>
      <c r="HL582">
        <v>0</v>
      </c>
      <c r="HM582">
        <v>100</v>
      </c>
      <c r="HN582">
        <v>36.8668</v>
      </c>
      <c r="HO582">
        <v>1020.86</v>
      </c>
      <c r="HP582">
        <v>28.6665</v>
      </c>
      <c r="HQ582">
        <v>101.028</v>
      </c>
      <c r="HR582">
        <v>100.917</v>
      </c>
    </row>
    <row r="583" spans="1:226">
      <c r="A583">
        <v>567</v>
      </c>
      <c r="B583">
        <v>1678820655.1</v>
      </c>
      <c r="C583">
        <v>10336</v>
      </c>
      <c r="D583" t="s">
        <v>1496</v>
      </c>
      <c r="E583" t="s">
        <v>1497</v>
      </c>
      <c r="F583">
        <v>5</v>
      </c>
      <c r="G583" t="s">
        <v>1181</v>
      </c>
      <c r="H583" t="s">
        <v>354</v>
      </c>
      <c r="I583">
        <v>1678820647.314285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1037.106450534865</v>
      </c>
      <c r="AK583">
        <v>1015.474666666667</v>
      </c>
      <c r="AL583">
        <v>3.357801808886023</v>
      </c>
      <c r="AM583">
        <v>64.4803993804981</v>
      </c>
      <c r="AN583">
        <f>(AP583 - AO583 + BO583*1E3/(8.314*(BQ583+273.15)) * AR583/BN583 * AQ583) * BN583/(100*BB583) * 1000/(1000 - AP583)</f>
        <v>0</v>
      </c>
      <c r="AO583">
        <v>27.36696287499607</v>
      </c>
      <c r="AP583">
        <v>28.15843575757576</v>
      </c>
      <c r="AQ583">
        <v>-1.020594499716114E-05</v>
      </c>
      <c r="AR583">
        <v>112.5684512557322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3.21</v>
      </c>
      <c r="BC583">
        <v>0.5</v>
      </c>
      <c r="BD583" t="s">
        <v>355</v>
      </c>
      <c r="BE583">
        <v>2</v>
      </c>
      <c r="BF583" t="b">
        <v>1</v>
      </c>
      <c r="BG583">
        <v>1678820647.314285</v>
      </c>
      <c r="BH583">
        <v>963.0386785714285</v>
      </c>
      <c r="BI583">
        <v>993.2211785714286</v>
      </c>
      <c r="BJ583">
        <v>28.17242142857143</v>
      </c>
      <c r="BK583">
        <v>27.36916428571428</v>
      </c>
      <c r="BL583">
        <v>968.2792857142857</v>
      </c>
      <c r="BM583">
        <v>28.27135</v>
      </c>
      <c r="BN583">
        <v>500.0755357142858</v>
      </c>
      <c r="BO583">
        <v>90.90185357142856</v>
      </c>
      <c r="BP583">
        <v>0.09998770714285714</v>
      </c>
      <c r="BQ583">
        <v>34.86248571428572</v>
      </c>
      <c r="BR583">
        <v>35.01988571428571</v>
      </c>
      <c r="BS583">
        <v>999.9000000000002</v>
      </c>
      <c r="BT583">
        <v>0</v>
      </c>
      <c r="BU583">
        <v>0</v>
      </c>
      <c r="BV583">
        <v>10007.21035714286</v>
      </c>
      <c r="BW583">
        <v>0</v>
      </c>
      <c r="BX583">
        <v>5.641982857142856</v>
      </c>
      <c r="BY583">
        <v>-30.18292857142857</v>
      </c>
      <c r="BZ583">
        <v>990.9557142857145</v>
      </c>
      <c r="CA583">
        <v>1021.170642857143</v>
      </c>
      <c r="CB583">
        <v>0.8032706785714286</v>
      </c>
      <c r="CC583">
        <v>993.2211785714286</v>
      </c>
      <c r="CD583">
        <v>27.36916428571428</v>
      </c>
      <c r="CE583">
        <v>2.560925357142858</v>
      </c>
      <c r="CF583">
        <v>2.487906428571429</v>
      </c>
      <c r="CG583">
        <v>21.418975</v>
      </c>
      <c r="CH583">
        <v>20.9476</v>
      </c>
      <c r="CI583">
        <v>2000.026071428571</v>
      </c>
      <c r="CJ583">
        <v>0.980000857142857</v>
      </c>
      <c r="CK583">
        <v>0.01999921428571428</v>
      </c>
      <c r="CL583">
        <v>0</v>
      </c>
      <c r="CM583">
        <v>2.300960714285714</v>
      </c>
      <c r="CN583">
        <v>0</v>
      </c>
      <c r="CO583">
        <v>5814.375714285715</v>
      </c>
      <c r="CP583">
        <v>16749.69285714286</v>
      </c>
      <c r="CQ583">
        <v>38.8525</v>
      </c>
      <c r="CR583">
        <v>39.43699999999999</v>
      </c>
      <c r="CS583">
        <v>38.848</v>
      </c>
      <c r="CT583">
        <v>38.625</v>
      </c>
      <c r="CU583">
        <v>38.75</v>
      </c>
      <c r="CV583">
        <v>1960.026071428571</v>
      </c>
      <c r="CW583">
        <v>40</v>
      </c>
      <c r="CX583">
        <v>0</v>
      </c>
      <c r="CY583">
        <v>1678820660.1</v>
      </c>
      <c r="CZ583">
        <v>0</v>
      </c>
      <c r="DA583">
        <v>0</v>
      </c>
      <c r="DB583" t="s">
        <v>356</v>
      </c>
      <c r="DC583">
        <v>1678481775.6</v>
      </c>
      <c r="DD583">
        <v>1678481780.6</v>
      </c>
      <c r="DE583">
        <v>0</v>
      </c>
      <c r="DF583">
        <v>1.339</v>
      </c>
      <c r="DG583">
        <v>0.082</v>
      </c>
      <c r="DH583">
        <v>-1.99</v>
      </c>
      <c r="DI583">
        <v>-0.032</v>
      </c>
      <c r="DJ583">
        <v>420</v>
      </c>
      <c r="DK583">
        <v>29</v>
      </c>
      <c r="DL583">
        <v>0.33</v>
      </c>
      <c r="DM583">
        <v>0.22</v>
      </c>
      <c r="DN583">
        <v>-30.2824475</v>
      </c>
      <c r="DO583">
        <v>2.948772607880011</v>
      </c>
      <c r="DP583">
        <v>0.3483923599818888</v>
      </c>
      <c r="DQ583">
        <v>0</v>
      </c>
      <c r="DR583">
        <v>0.8084364999999998</v>
      </c>
      <c r="DS583">
        <v>-0.1076688855534697</v>
      </c>
      <c r="DT583">
        <v>0.01041891330705847</v>
      </c>
      <c r="DU583">
        <v>0</v>
      </c>
      <c r="DV583">
        <v>0</v>
      </c>
      <c r="DW583">
        <v>2</v>
      </c>
      <c r="DX583" t="s">
        <v>365</v>
      </c>
      <c r="DY583">
        <v>2.98252</v>
      </c>
      <c r="DZ583">
        <v>2.71569</v>
      </c>
      <c r="EA583">
        <v>0.172698</v>
      </c>
      <c r="EB583">
        <v>0.173816</v>
      </c>
      <c r="EC583">
        <v>0.120519</v>
      </c>
      <c r="ED583">
        <v>0.115799</v>
      </c>
      <c r="EE583">
        <v>26290.7</v>
      </c>
      <c r="EF583">
        <v>26342.8</v>
      </c>
      <c r="EG583">
        <v>29539.7</v>
      </c>
      <c r="EH583">
        <v>29490.8</v>
      </c>
      <c r="EI583">
        <v>34412.1</v>
      </c>
      <c r="EJ583">
        <v>34641.3</v>
      </c>
      <c r="EK583">
        <v>41616.4</v>
      </c>
      <c r="EL583">
        <v>42017.4</v>
      </c>
      <c r="EM583">
        <v>1.96483</v>
      </c>
      <c r="EN583">
        <v>1.90412</v>
      </c>
      <c r="EO583">
        <v>0.204246</v>
      </c>
      <c r="EP583">
        <v>0</v>
      </c>
      <c r="EQ583">
        <v>31.7029</v>
      </c>
      <c r="ER583">
        <v>999.9</v>
      </c>
      <c r="ES583">
        <v>51.6</v>
      </c>
      <c r="ET583">
        <v>32.8</v>
      </c>
      <c r="EU583">
        <v>28.357</v>
      </c>
      <c r="EV583">
        <v>62.9166</v>
      </c>
      <c r="EW583">
        <v>32.1755</v>
      </c>
      <c r="EX583">
        <v>1</v>
      </c>
      <c r="EY583">
        <v>-0.0219411</v>
      </c>
      <c r="EZ583">
        <v>-3.33697</v>
      </c>
      <c r="FA583">
        <v>20.311</v>
      </c>
      <c r="FB583">
        <v>5.21594</v>
      </c>
      <c r="FC583">
        <v>12.0102</v>
      </c>
      <c r="FD583">
        <v>4.9891</v>
      </c>
      <c r="FE583">
        <v>3.28842</v>
      </c>
      <c r="FF583">
        <v>9999</v>
      </c>
      <c r="FG583">
        <v>9999</v>
      </c>
      <c r="FH583">
        <v>9999</v>
      </c>
      <c r="FI583">
        <v>999.9</v>
      </c>
      <c r="FJ583">
        <v>1.86752</v>
      </c>
      <c r="FK583">
        <v>1.86661</v>
      </c>
      <c r="FL583">
        <v>1.86604</v>
      </c>
      <c r="FM583">
        <v>1.86599</v>
      </c>
      <c r="FN583">
        <v>1.86783</v>
      </c>
      <c r="FO583">
        <v>1.87027</v>
      </c>
      <c r="FP583">
        <v>1.8689</v>
      </c>
      <c r="FQ583">
        <v>1.87039</v>
      </c>
      <c r="FR583">
        <v>0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-5.317</v>
      </c>
      <c r="GF583">
        <v>-0.0989</v>
      </c>
      <c r="GG583">
        <v>-2.056217051124162</v>
      </c>
      <c r="GH583">
        <v>-0.003737517340571005</v>
      </c>
      <c r="GI583">
        <v>5.982085394622747E-07</v>
      </c>
      <c r="GJ583">
        <v>-1.391655459703326E-10</v>
      </c>
      <c r="GK583">
        <v>-0.1764639834609928</v>
      </c>
      <c r="GL583">
        <v>-0.02035982196881906</v>
      </c>
      <c r="GM583">
        <v>0.001568582532168705</v>
      </c>
      <c r="GN583">
        <v>-2.657820970413759E-05</v>
      </c>
      <c r="GO583">
        <v>3</v>
      </c>
      <c r="GP583">
        <v>2314</v>
      </c>
      <c r="GQ583">
        <v>1</v>
      </c>
      <c r="GR583">
        <v>27</v>
      </c>
      <c r="GS583">
        <v>5648</v>
      </c>
      <c r="GT583">
        <v>5647.9</v>
      </c>
      <c r="GU583">
        <v>2.17651</v>
      </c>
      <c r="GV583">
        <v>2.20459</v>
      </c>
      <c r="GW583">
        <v>1.39648</v>
      </c>
      <c r="GX583">
        <v>2.34863</v>
      </c>
      <c r="GY583">
        <v>1.49536</v>
      </c>
      <c r="GZ583">
        <v>2.53906</v>
      </c>
      <c r="HA583">
        <v>38.0134</v>
      </c>
      <c r="HB583">
        <v>24.0612</v>
      </c>
      <c r="HC583">
        <v>18</v>
      </c>
      <c r="HD583">
        <v>529.332</v>
      </c>
      <c r="HE583">
        <v>445.388</v>
      </c>
      <c r="HF583">
        <v>36.8582</v>
      </c>
      <c r="HG583">
        <v>27.2665</v>
      </c>
      <c r="HH583">
        <v>29.9999</v>
      </c>
      <c r="HI583">
        <v>27.1063</v>
      </c>
      <c r="HJ583">
        <v>27.0165</v>
      </c>
      <c r="HK583">
        <v>43.685</v>
      </c>
      <c r="HL583">
        <v>0</v>
      </c>
      <c r="HM583">
        <v>100</v>
      </c>
      <c r="HN583">
        <v>36.8542</v>
      </c>
      <c r="HO583">
        <v>1040.89</v>
      </c>
      <c r="HP583">
        <v>28.6665</v>
      </c>
      <c r="HQ583">
        <v>101.027</v>
      </c>
      <c r="HR583">
        <v>100.919</v>
      </c>
    </row>
    <row r="584" spans="1:226">
      <c r="A584">
        <v>568</v>
      </c>
      <c r="B584">
        <v>1678820660.1</v>
      </c>
      <c r="C584">
        <v>10341</v>
      </c>
      <c r="D584" t="s">
        <v>1498</v>
      </c>
      <c r="E584" t="s">
        <v>1499</v>
      </c>
      <c r="F584">
        <v>5</v>
      </c>
      <c r="G584" t="s">
        <v>1181</v>
      </c>
      <c r="H584" t="s">
        <v>354</v>
      </c>
      <c r="I584">
        <v>1678820652.6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1054.220581018458</v>
      </c>
      <c r="AK584">
        <v>1032.401818181818</v>
      </c>
      <c r="AL584">
        <v>3.405180459728029</v>
      </c>
      <c r="AM584">
        <v>64.4803993804981</v>
      </c>
      <c r="AN584">
        <f>(AP584 - AO584 + BO584*1E3/(8.314*(BQ584+273.15)) * AR584/BN584 * AQ584) * BN584/(100*BB584) * 1000/(1000 - AP584)</f>
        <v>0</v>
      </c>
      <c r="AO584">
        <v>27.36693770333777</v>
      </c>
      <c r="AP584">
        <v>28.15046484848483</v>
      </c>
      <c r="AQ584">
        <v>-1.799590561783651E-05</v>
      </c>
      <c r="AR584">
        <v>112.5684512557322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3.21</v>
      </c>
      <c r="BC584">
        <v>0.5</v>
      </c>
      <c r="BD584" t="s">
        <v>355</v>
      </c>
      <c r="BE584">
        <v>2</v>
      </c>
      <c r="BF584" t="b">
        <v>1</v>
      </c>
      <c r="BG584">
        <v>1678820652.6</v>
      </c>
      <c r="BH584">
        <v>980.3853333333334</v>
      </c>
      <c r="BI584">
        <v>1010.388962962963</v>
      </c>
      <c r="BJ584">
        <v>28.16215185185185</v>
      </c>
      <c r="BK584">
        <v>27.36774814814815</v>
      </c>
      <c r="BL584">
        <v>985.6784074074073</v>
      </c>
      <c r="BM584">
        <v>28.26111851851852</v>
      </c>
      <c r="BN584">
        <v>500.0795185185185</v>
      </c>
      <c r="BO584">
        <v>90.90165185185185</v>
      </c>
      <c r="BP584">
        <v>0.1000255888888889</v>
      </c>
      <c r="BQ584">
        <v>34.85458148148148</v>
      </c>
      <c r="BR584">
        <v>35.01294444444444</v>
      </c>
      <c r="BS584">
        <v>999.9000000000001</v>
      </c>
      <c r="BT584">
        <v>0</v>
      </c>
      <c r="BU584">
        <v>0</v>
      </c>
      <c r="BV584">
        <v>9997.591111111113</v>
      </c>
      <c r="BW584">
        <v>0</v>
      </c>
      <c r="BX584">
        <v>5.610085555555555</v>
      </c>
      <c r="BY584">
        <v>-30.00396296296296</v>
      </c>
      <c r="BZ584">
        <v>1008.795370370371</v>
      </c>
      <c r="CA584">
        <v>1038.82037037037</v>
      </c>
      <c r="CB584">
        <v>0.794413925925926</v>
      </c>
      <c r="CC584">
        <v>1010.388962962963</v>
      </c>
      <c r="CD584">
        <v>27.36774814814815</v>
      </c>
      <c r="CE584">
        <v>2.559986666666667</v>
      </c>
      <c r="CF584">
        <v>2.487772222222222</v>
      </c>
      <c r="CG584">
        <v>21.41298148148148</v>
      </c>
      <c r="CH584">
        <v>20.94672592592593</v>
      </c>
      <c r="CI584">
        <v>2000.001111111111</v>
      </c>
      <c r="CJ584">
        <v>0.9800006666666666</v>
      </c>
      <c r="CK584">
        <v>0.0199995</v>
      </c>
      <c r="CL584">
        <v>0</v>
      </c>
      <c r="CM584">
        <v>2.339611111111112</v>
      </c>
      <c r="CN584">
        <v>0</v>
      </c>
      <c r="CO584">
        <v>5813.124814814816</v>
      </c>
      <c r="CP584">
        <v>16749.49259259259</v>
      </c>
      <c r="CQ584">
        <v>38.83533333333333</v>
      </c>
      <c r="CR584">
        <v>39.43699999999999</v>
      </c>
      <c r="CS584">
        <v>38.82599999999999</v>
      </c>
      <c r="CT584">
        <v>38.625</v>
      </c>
      <c r="CU584">
        <v>38.736</v>
      </c>
      <c r="CV584">
        <v>1960.001111111111</v>
      </c>
      <c r="CW584">
        <v>40</v>
      </c>
      <c r="CX584">
        <v>0</v>
      </c>
      <c r="CY584">
        <v>1678820665.5</v>
      </c>
      <c r="CZ584">
        <v>0</v>
      </c>
      <c r="DA584">
        <v>0</v>
      </c>
      <c r="DB584" t="s">
        <v>356</v>
      </c>
      <c r="DC584">
        <v>1678481775.6</v>
      </c>
      <c r="DD584">
        <v>1678481780.6</v>
      </c>
      <c r="DE584">
        <v>0</v>
      </c>
      <c r="DF584">
        <v>1.339</v>
      </c>
      <c r="DG584">
        <v>0.082</v>
      </c>
      <c r="DH584">
        <v>-1.99</v>
      </c>
      <c r="DI584">
        <v>-0.032</v>
      </c>
      <c r="DJ584">
        <v>420</v>
      </c>
      <c r="DK584">
        <v>29</v>
      </c>
      <c r="DL584">
        <v>0.33</v>
      </c>
      <c r="DM584">
        <v>0.22</v>
      </c>
      <c r="DN584">
        <v>-30.1763243902439</v>
      </c>
      <c r="DO584">
        <v>2.048594425087159</v>
      </c>
      <c r="DP584">
        <v>0.3169614555165419</v>
      </c>
      <c r="DQ584">
        <v>0</v>
      </c>
      <c r="DR584">
        <v>0.799705487804878</v>
      </c>
      <c r="DS584">
        <v>-0.1007700627177696</v>
      </c>
      <c r="DT584">
        <v>0.0100260714800475</v>
      </c>
      <c r="DU584">
        <v>0</v>
      </c>
      <c r="DV584">
        <v>0</v>
      </c>
      <c r="DW584">
        <v>2</v>
      </c>
      <c r="DX584" t="s">
        <v>365</v>
      </c>
      <c r="DY584">
        <v>2.98235</v>
      </c>
      <c r="DZ584">
        <v>2.71546</v>
      </c>
      <c r="EA584">
        <v>0.174538</v>
      </c>
      <c r="EB584">
        <v>0.175617</v>
      </c>
      <c r="EC584">
        <v>0.120496</v>
      </c>
      <c r="ED584">
        <v>0.115798</v>
      </c>
      <c r="EE584">
        <v>26232.5</v>
      </c>
      <c r="EF584">
        <v>26285.5</v>
      </c>
      <c r="EG584">
        <v>29540</v>
      </c>
      <c r="EH584">
        <v>29490.9</v>
      </c>
      <c r="EI584">
        <v>34413</v>
      </c>
      <c r="EJ584">
        <v>34641.5</v>
      </c>
      <c r="EK584">
        <v>41616.4</v>
      </c>
      <c r="EL584">
        <v>42017.6</v>
      </c>
      <c r="EM584">
        <v>1.96493</v>
      </c>
      <c r="EN584">
        <v>1.9043</v>
      </c>
      <c r="EO584">
        <v>0.204712</v>
      </c>
      <c r="EP584">
        <v>0</v>
      </c>
      <c r="EQ584">
        <v>31.7023</v>
      </c>
      <c r="ER584">
        <v>999.9</v>
      </c>
      <c r="ES584">
        <v>51.7</v>
      </c>
      <c r="ET584">
        <v>32.8</v>
      </c>
      <c r="EU584">
        <v>28.4137</v>
      </c>
      <c r="EV584">
        <v>62.7766</v>
      </c>
      <c r="EW584">
        <v>31.875</v>
      </c>
      <c r="EX584">
        <v>1</v>
      </c>
      <c r="EY584">
        <v>-0.0219436</v>
      </c>
      <c r="EZ584">
        <v>-3.35839</v>
      </c>
      <c r="FA584">
        <v>20.3106</v>
      </c>
      <c r="FB584">
        <v>5.21639</v>
      </c>
      <c r="FC584">
        <v>12.0101</v>
      </c>
      <c r="FD584">
        <v>4.98915</v>
      </c>
      <c r="FE584">
        <v>3.28842</v>
      </c>
      <c r="FF584">
        <v>9999</v>
      </c>
      <c r="FG584">
        <v>9999</v>
      </c>
      <c r="FH584">
        <v>9999</v>
      </c>
      <c r="FI584">
        <v>999.9</v>
      </c>
      <c r="FJ584">
        <v>1.86754</v>
      </c>
      <c r="FK584">
        <v>1.86661</v>
      </c>
      <c r="FL584">
        <v>1.86606</v>
      </c>
      <c r="FM584">
        <v>1.866</v>
      </c>
      <c r="FN584">
        <v>1.86783</v>
      </c>
      <c r="FO584">
        <v>1.87027</v>
      </c>
      <c r="FP584">
        <v>1.86891</v>
      </c>
      <c r="FQ584">
        <v>1.8704</v>
      </c>
      <c r="FR584">
        <v>0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-5.36</v>
      </c>
      <c r="GF584">
        <v>-0.099</v>
      </c>
      <c r="GG584">
        <v>-2.056217051124162</v>
      </c>
      <c r="GH584">
        <v>-0.003737517340571005</v>
      </c>
      <c r="GI584">
        <v>5.982085394622747E-07</v>
      </c>
      <c r="GJ584">
        <v>-1.391655459703326E-10</v>
      </c>
      <c r="GK584">
        <v>-0.1764639834609928</v>
      </c>
      <c r="GL584">
        <v>-0.02035982196881906</v>
      </c>
      <c r="GM584">
        <v>0.001568582532168705</v>
      </c>
      <c r="GN584">
        <v>-2.657820970413759E-05</v>
      </c>
      <c r="GO584">
        <v>3</v>
      </c>
      <c r="GP584">
        <v>2314</v>
      </c>
      <c r="GQ584">
        <v>1</v>
      </c>
      <c r="GR584">
        <v>27</v>
      </c>
      <c r="GS584">
        <v>5648.1</v>
      </c>
      <c r="GT584">
        <v>5648</v>
      </c>
      <c r="GU584">
        <v>2.20703</v>
      </c>
      <c r="GV584">
        <v>2.2168</v>
      </c>
      <c r="GW584">
        <v>1.39648</v>
      </c>
      <c r="GX584">
        <v>2.34985</v>
      </c>
      <c r="GY584">
        <v>1.49536</v>
      </c>
      <c r="GZ584">
        <v>2.46338</v>
      </c>
      <c r="HA584">
        <v>38.0134</v>
      </c>
      <c r="HB584">
        <v>24.0525</v>
      </c>
      <c r="HC584">
        <v>18</v>
      </c>
      <c r="HD584">
        <v>529.398</v>
      </c>
      <c r="HE584">
        <v>445.494</v>
      </c>
      <c r="HF584">
        <v>36.8458</v>
      </c>
      <c r="HG584">
        <v>27.2643</v>
      </c>
      <c r="HH584">
        <v>29.9999</v>
      </c>
      <c r="HI584">
        <v>27.1063</v>
      </c>
      <c r="HJ584">
        <v>27.0165</v>
      </c>
      <c r="HK584">
        <v>44.2207</v>
      </c>
      <c r="HL584">
        <v>0</v>
      </c>
      <c r="HM584">
        <v>100</v>
      </c>
      <c r="HN584">
        <v>36.8455</v>
      </c>
      <c r="HO584">
        <v>1054.25</v>
      </c>
      <c r="HP584">
        <v>28.6665</v>
      </c>
      <c r="HQ584">
        <v>101.027</v>
      </c>
      <c r="HR584">
        <v>100.919</v>
      </c>
    </row>
    <row r="585" spans="1:226">
      <c r="A585">
        <v>569</v>
      </c>
      <c r="B585">
        <v>1678820665.1</v>
      </c>
      <c r="C585">
        <v>10346</v>
      </c>
      <c r="D585" t="s">
        <v>1500</v>
      </c>
      <c r="E585" t="s">
        <v>1501</v>
      </c>
      <c r="F585">
        <v>5</v>
      </c>
      <c r="G585" t="s">
        <v>1181</v>
      </c>
      <c r="H585" t="s">
        <v>354</v>
      </c>
      <c r="I585">
        <v>1678820657.314285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1071.118794352404</v>
      </c>
      <c r="AK585">
        <v>1049.217151515151</v>
      </c>
      <c r="AL585">
        <v>3.360335613308974</v>
      </c>
      <c r="AM585">
        <v>64.4803993804981</v>
      </c>
      <c r="AN585">
        <f>(AP585 - AO585 + BO585*1E3/(8.314*(BQ585+273.15)) * AR585/BN585 * AQ585) * BN585/(100*BB585) * 1000/(1000 - AP585)</f>
        <v>0</v>
      </c>
      <c r="AO585">
        <v>27.36694846389124</v>
      </c>
      <c r="AP585">
        <v>28.14260060606061</v>
      </c>
      <c r="AQ585">
        <v>-1.562625740378755E-05</v>
      </c>
      <c r="AR585">
        <v>112.5684512557322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3.21</v>
      </c>
      <c r="BC585">
        <v>0.5</v>
      </c>
      <c r="BD585" t="s">
        <v>355</v>
      </c>
      <c r="BE585">
        <v>2</v>
      </c>
      <c r="BF585" t="b">
        <v>1</v>
      </c>
      <c r="BG585">
        <v>1678820657.314285</v>
      </c>
      <c r="BH585">
        <v>995.7976071428571</v>
      </c>
      <c r="BI585">
        <v>1025.842857142857</v>
      </c>
      <c r="BJ585">
        <v>28.15413571428571</v>
      </c>
      <c r="BK585">
        <v>27.36691428571428</v>
      </c>
      <c r="BL585">
        <v>1001.135928571429</v>
      </c>
      <c r="BM585">
        <v>28.25314285714285</v>
      </c>
      <c r="BN585">
        <v>500.0712857142858</v>
      </c>
      <c r="BO585">
        <v>90.90158214285715</v>
      </c>
      <c r="BP585">
        <v>0.09998604285714285</v>
      </c>
      <c r="BQ585">
        <v>34.84962142857143</v>
      </c>
      <c r="BR585">
        <v>35.01586428571429</v>
      </c>
      <c r="BS585">
        <v>999.9000000000002</v>
      </c>
      <c r="BT585">
        <v>0</v>
      </c>
      <c r="BU585">
        <v>0</v>
      </c>
      <c r="BV585">
        <v>9997.945357142858</v>
      </c>
      <c r="BW585">
        <v>0</v>
      </c>
      <c r="BX585">
        <v>5.702255714285714</v>
      </c>
      <c r="BY585">
        <v>-30.04604285714285</v>
      </c>
      <c r="BZ585">
        <v>1024.645642857143</v>
      </c>
      <c r="CA585">
        <v>1054.7075</v>
      </c>
      <c r="CB585">
        <v>0.7872298214285715</v>
      </c>
      <c r="CC585">
        <v>1025.842857142857</v>
      </c>
      <c r="CD585">
        <v>27.36691428571428</v>
      </c>
      <c r="CE585">
        <v>2.559256071428571</v>
      </c>
      <c r="CF585">
        <v>2.487695</v>
      </c>
      <c r="CG585">
        <v>21.40832857142857</v>
      </c>
      <c r="CH585">
        <v>20.946225</v>
      </c>
      <c r="CI585">
        <v>2000.003571428571</v>
      </c>
      <c r="CJ585">
        <v>0.9800004285714286</v>
      </c>
      <c r="CK585">
        <v>0.01999985714285714</v>
      </c>
      <c r="CL585">
        <v>0</v>
      </c>
      <c r="CM585">
        <v>2.3065</v>
      </c>
      <c r="CN585">
        <v>0</v>
      </c>
      <c r="CO585">
        <v>5812.044285714286</v>
      </c>
      <c r="CP585">
        <v>16749.50714285714</v>
      </c>
      <c r="CQ585">
        <v>38.8165</v>
      </c>
      <c r="CR585">
        <v>39.4347857142857</v>
      </c>
      <c r="CS585">
        <v>38.812</v>
      </c>
      <c r="CT585">
        <v>38.625</v>
      </c>
      <c r="CU585">
        <v>38.72075</v>
      </c>
      <c r="CV585">
        <v>1960.003571428571</v>
      </c>
      <c r="CW585">
        <v>40.00035714285714</v>
      </c>
      <c r="CX585">
        <v>0</v>
      </c>
      <c r="CY585">
        <v>1678820670.3</v>
      </c>
      <c r="CZ585">
        <v>0</v>
      </c>
      <c r="DA585">
        <v>0</v>
      </c>
      <c r="DB585" t="s">
        <v>356</v>
      </c>
      <c r="DC585">
        <v>1678481775.6</v>
      </c>
      <c r="DD585">
        <v>1678481780.6</v>
      </c>
      <c r="DE585">
        <v>0</v>
      </c>
      <c r="DF585">
        <v>1.339</v>
      </c>
      <c r="DG585">
        <v>0.082</v>
      </c>
      <c r="DH585">
        <v>-1.99</v>
      </c>
      <c r="DI585">
        <v>-0.032</v>
      </c>
      <c r="DJ585">
        <v>420</v>
      </c>
      <c r="DK585">
        <v>29</v>
      </c>
      <c r="DL585">
        <v>0.33</v>
      </c>
      <c r="DM585">
        <v>0.22</v>
      </c>
      <c r="DN585">
        <v>-30.05385</v>
      </c>
      <c r="DO585">
        <v>-0.2364878048779955</v>
      </c>
      <c r="DP585">
        <v>0.1960888829077263</v>
      </c>
      <c r="DQ585">
        <v>0</v>
      </c>
      <c r="DR585">
        <v>0.7916673</v>
      </c>
      <c r="DS585">
        <v>-0.08978645403377261</v>
      </c>
      <c r="DT585">
        <v>0.00865757526158451</v>
      </c>
      <c r="DU585">
        <v>1</v>
      </c>
      <c r="DV585">
        <v>1</v>
      </c>
      <c r="DW585">
        <v>2</v>
      </c>
      <c r="DX585" t="s">
        <v>357</v>
      </c>
      <c r="DY585">
        <v>2.9822</v>
      </c>
      <c r="DZ585">
        <v>2.71557</v>
      </c>
      <c r="EA585">
        <v>0.176358</v>
      </c>
      <c r="EB585">
        <v>0.177418</v>
      </c>
      <c r="EC585">
        <v>0.120475</v>
      </c>
      <c r="ED585">
        <v>0.115801</v>
      </c>
      <c r="EE585">
        <v>26174.8</v>
      </c>
      <c r="EF585">
        <v>26228.1</v>
      </c>
      <c r="EG585">
        <v>29540.2</v>
      </c>
      <c r="EH585">
        <v>29490.9</v>
      </c>
      <c r="EI585">
        <v>34414.2</v>
      </c>
      <c r="EJ585">
        <v>34641.3</v>
      </c>
      <c r="EK585">
        <v>41616.7</v>
      </c>
      <c r="EL585">
        <v>42017.4</v>
      </c>
      <c r="EM585">
        <v>1.965</v>
      </c>
      <c r="EN585">
        <v>1.90453</v>
      </c>
      <c r="EO585">
        <v>0.205629</v>
      </c>
      <c r="EP585">
        <v>0</v>
      </c>
      <c r="EQ585">
        <v>31.7044</v>
      </c>
      <c r="ER585">
        <v>999.9</v>
      </c>
      <c r="ES585">
        <v>51.7</v>
      </c>
      <c r="ET585">
        <v>32.8</v>
      </c>
      <c r="EU585">
        <v>28.4103</v>
      </c>
      <c r="EV585">
        <v>62.8766</v>
      </c>
      <c r="EW585">
        <v>32.4639</v>
      </c>
      <c r="EX585">
        <v>1</v>
      </c>
      <c r="EY585">
        <v>-0.0223628</v>
      </c>
      <c r="EZ585">
        <v>-3.34727</v>
      </c>
      <c r="FA585">
        <v>20.3108</v>
      </c>
      <c r="FB585">
        <v>5.21684</v>
      </c>
      <c r="FC585">
        <v>12.0102</v>
      </c>
      <c r="FD585">
        <v>4.98895</v>
      </c>
      <c r="FE585">
        <v>3.28848</v>
      </c>
      <c r="FF585">
        <v>9999</v>
      </c>
      <c r="FG585">
        <v>9999</v>
      </c>
      <c r="FH585">
        <v>9999</v>
      </c>
      <c r="FI585">
        <v>999.9</v>
      </c>
      <c r="FJ585">
        <v>1.86755</v>
      </c>
      <c r="FK585">
        <v>1.86661</v>
      </c>
      <c r="FL585">
        <v>1.86605</v>
      </c>
      <c r="FM585">
        <v>1.866</v>
      </c>
      <c r="FN585">
        <v>1.86783</v>
      </c>
      <c r="FO585">
        <v>1.87027</v>
      </c>
      <c r="FP585">
        <v>1.86891</v>
      </c>
      <c r="FQ585">
        <v>1.87041</v>
      </c>
      <c r="FR585">
        <v>0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-5.41</v>
      </c>
      <c r="GF585">
        <v>-0.099</v>
      </c>
      <c r="GG585">
        <v>-2.056217051124162</v>
      </c>
      <c r="GH585">
        <v>-0.003737517340571005</v>
      </c>
      <c r="GI585">
        <v>5.982085394622747E-07</v>
      </c>
      <c r="GJ585">
        <v>-1.391655459703326E-10</v>
      </c>
      <c r="GK585">
        <v>-0.1764639834609928</v>
      </c>
      <c r="GL585">
        <v>-0.02035982196881906</v>
      </c>
      <c r="GM585">
        <v>0.001568582532168705</v>
      </c>
      <c r="GN585">
        <v>-2.657820970413759E-05</v>
      </c>
      <c r="GO585">
        <v>3</v>
      </c>
      <c r="GP585">
        <v>2314</v>
      </c>
      <c r="GQ585">
        <v>1</v>
      </c>
      <c r="GR585">
        <v>27</v>
      </c>
      <c r="GS585">
        <v>5648.2</v>
      </c>
      <c r="GT585">
        <v>5648.1</v>
      </c>
      <c r="GU585">
        <v>2.23389</v>
      </c>
      <c r="GV585">
        <v>2.20703</v>
      </c>
      <c r="GW585">
        <v>1.39648</v>
      </c>
      <c r="GX585">
        <v>2.34741</v>
      </c>
      <c r="GY585">
        <v>1.49536</v>
      </c>
      <c r="GZ585">
        <v>2.55493</v>
      </c>
      <c r="HA585">
        <v>38.0134</v>
      </c>
      <c r="HB585">
        <v>24.0612</v>
      </c>
      <c r="HC585">
        <v>18</v>
      </c>
      <c r="HD585">
        <v>529.4299999999999</v>
      </c>
      <c r="HE585">
        <v>445.632</v>
      </c>
      <c r="HF585">
        <v>36.8369</v>
      </c>
      <c r="HG585">
        <v>27.263</v>
      </c>
      <c r="HH585">
        <v>29.9999</v>
      </c>
      <c r="HI585">
        <v>27.1044</v>
      </c>
      <c r="HJ585">
        <v>27.0165</v>
      </c>
      <c r="HK585">
        <v>44.8237</v>
      </c>
      <c r="HL585">
        <v>0</v>
      </c>
      <c r="HM585">
        <v>100</v>
      </c>
      <c r="HN585">
        <v>36.8249</v>
      </c>
      <c r="HO585">
        <v>1074.29</v>
      </c>
      <c r="HP585">
        <v>28.6665</v>
      </c>
      <c r="HQ585">
        <v>101.028</v>
      </c>
      <c r="HR585">
        <v>100.919</v>
      </c>
    </row>
    <row r="586" spans="1:226">
      <c r="A586">
        <v>570</v>
      </c>
      <c r="B586">
        <v>1678820670.1</v>
      </c>
      <c r="C586">
        <v>10351</v>
      </c>
      <c r="D586" t="s">
        <v>1502</v>
      </c>
      <c r="E586" t="s">
        <v>1503</v>
      </c>
      <c r="F586">
        <v>5</v>
      </c>
      <c r="G586" t="s">
        <v>1181</v>
      </c>
      <c r="H586" t="s">
        <v>354</v>
      </c>
      <c r="I586">
        <v>1678820662.6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1088.430371219901</v>
      </c>
      <c r="AK586">
        <v>1066.456666666666</v>
      </c>
      <c r="AL586">
        <v>3.465491501724099</v>
      </c>
      <c r="AM586">
        <v>64.4803993804981</v>
      </c>
      <c r="AN586">
        <f>(AP586 - AO586 + BO586*1E3/(8.314*(BQ586+273.15)) * AR586/BN586 * AQ586) * BN586/(100*BB586) * 1000/(1000 - AP586)</f>
        <v>0</v>
      </c>
      <c r="AO586">
        <v>27.36890788495386</v>
      </c>
      <c r="AP586">
        <v>28.13753696969696</v>
      </c>
      <c r="AQ586">
        <v>-1.016631972146731E-05</v>
      </c>
      <c r="AR586">
        <v>112.5684512557322</v>
      </c>
      <c r="AS586">
        <v>0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3.21</v>
      </c>
      <c r="BC586">
        <v>0.5</v>
      </c>
      <c r="BD586" t="s">
        <v>355</v>
      </c>
      <c r="BE586">
        <v>2</v>
      </c>
      <c r="BF586" t="b">
        <v>1</v>
      </c>
      <c r="BG586">
        <v>1678820662.6</v>
      </c>
      <c r="BH586">
        <v>1013.180851851852</v>
      </c>
      <c r="BI586">
        <v>1043.433333333333</v>
      </c>
      <c r="BJ586">
        <v>28.14646666666667</v>
      </c>
      <c r="BK586">
        <v>27.36718148148148</v>
      </c>
      <c r="BL586">
        <v>1018.571555555556</v>
      </c>
      <c r="BM586">
        <v>28.24550740740741</v>
      </c>
      <c r="BN586">
        <v>500.0721851851852</v>
      </c>
      <c r="BO586">
        <v>90.90110370370373</v>
      </c>
      <c r="BP586">
        <v>0.1000175037037037</v>
      </c>
      <c r="BQ586">
        <v>34.84700370370371</v>
      </c>
      <c r="BR586">
        <v>35.02177407407408</v>
      </c>
      <c r="BS586">
        <v>999.9000000000001</v>
      </c>
      <c r="BT586">
        <v>0</v>
      </c>
      <c r="BU586">
        <v>0</v>
      </c>
      <c r="BV586">
        <v>9992.638148148148</v>
      </c>
      <c r="BW586">
        <v>0</v>
      </c>
      <c r="BX586">
        <v>6.155768148148148</v>
      </c>
      <c r="BY586">
        <v>-30.25261481481482</v>
      </c>
      <c r="BZ586">
        <v>1042.525185185185</v>
      </c>
      <c r="CA586">
        <v>1072.792962962963</v>
      </c>
      <c r="CB586">
        <v>0.7792834814814813</v>
      </c>
      <c r="CC586">
        <v>1043.433333333333</v>
      </c>
      <c r="CD586">
        <v>27.36718148148148</v>
      </c>
      <c r="CE586">
        <v>2.558545185185185</v>
      </c>
      <c r="CF586">
        <v>2.487707777777778</v>
      </c>
      <c r="CG586">
        <v>21.4038</v>
      </c>
      <c r="CH586">
        <v>20.94630370370371</v>
      </c>
      <c r="CI586">
        <v>1999.975925925926</v>
      </c>
      <c r="CJ586">
        <v>0.9800002962962963</v>
      </c>
      <c r="CK586">
        <v>0.02000005555555556</v>
      </c>
      <c r="CL586">
        <v>0</v>
      </c>
      <c r="CM586">
        <v>2.301748148148148</v>
      </c>
      <c r="CN586">
        <v>0</v>
      </c>
      <c r="CO586">
        <v>5810.593703703704</v>
      </c>
      <c r="CP586">
        <v>16749.26666666667</v>
      </c>
      <c r="CQ586">
        <v>38.812</v>
      </c>
      <c r="CR586">
        <v>39.42322222222222</v>
      </c>
      <c r="CS586">
        <v>38.8051111111111</v>
      </c>
      <c r="CT586">
        <v>38.625</v>
      </c>
      <c r="CU586">
        <v>38.69866666666667</v>
      </c>
      <c r="CV586">
        <v>1959.975925925926</v>
      </c>
      <c r="CW586">
        <v>40.00037037037037</v>
      </c>
      <c r="CX586">
        <v>0</v>
      </c>
      <c r="CY586">
        <v>1678820675.1</v>
      </c>
      <c r="CZ586">
        <v>0</v>
      </c>
      <c r="DA586">
        <v>0</v>
      </c>
      <c r="DB586" t="s">
        <v>356</v>
      </c>
      <c r="DC586">
        <v>1678481775.6</v>
      </c>
      <c r="DD586">
        <v>1678481780.6</v>
      </c>
      <c r="DE586">
        <v>0</v>
      </c>
      <c r="DF586">
        <v>1.339</v>
      </c>
      <c r="DG586">
        <v>0.082</v>
      </c>
      <c r="DH586">
        <v>-1.99</v>
      </c>
      <c r="DI586">
        <v>-0.032</v>
      </c>
      <c r="DJ586">
        <v>420</v>
      </c>
      <c r="DK586">
        <v>29</v>
      </c>
      <c r="DL586">
        <v>0.33</v>
      </c>
      <c r="DM586">
        <v>0.22</v>
      </c>
      <c r="DN586">
        <v>-30.13800731707317</v>
      </c>
      <c r="DO586">
        <v>-2.167875261323978</v>
      </c>
      <c r="DP586">
        <v>0.2272757016942347</v>
      </c>
      <c r="DQ586">
        <v>0</v>
      </c>
      <c r="DR586">
        <v>0.7837305853658538</v>
      </c>
      <c r="DS586">
        <v>-0.09171827874564444</v>
      </c>
      <c r="DT586">
        <v>0.009066703773471557</v>
      </c>
      <c r="DU586">
        <v>1</v>
      </c>
      <c r="DV586">
        <v>1</v>
      </c>
      <c r="DW586">
        <v>2</v>
      </c>
      <c r="DX586" t="s">
        <v>357</v>
      </c>
      <c r="DY586">
        <v>2.98235</v>
      </c>
      <c r="DZ586">
        <v>2.71566</v>
      </c>
      <c r="EA586">
        <v>0.178199</v>
      </c>
      <c r="EB586">
        <v>0.17924</v>
      </c>
      <c r="EC586">
        <v>0.120458</v>
      </c>
      <c r="ED586">
        <v>0.115806</v>
      </c>
      <c r="EE586">
        <v>26117.2</v>
      </c>
      <c r="EF586">
        <v>26169.9</v>
      </c>
      <c r="EG586">
        <v>29541.2</v>
      </c>
      <c r="EH586">
        <v>29490.8</v>
      </c>
      <c r="EI586">
        <v>34416</v>
      </c>
      <c r="EJ586">
        <v>34641.1</v>
      </c>
      <c r="EK586">
        <v>41618.1</v>
      </c>
      <c r="EL586">
        <v>42017.4</v>
      </c>
      <c r="EM586">
        <v>1.96485</v>
      </c>
      <c r="EN586">
        <v>1.90445</v>
      </c>
      <c r="EO586">
        <v>0.204045</v>
      </c>
      <c r="EP586">
        <v>0</v>
      </c>
      <c r="EQ586">
        <v>31.7072</v>
      </c>
      <c r="ER586">
        <v>999.9</v>
      </c>
      <c r="ES586">
        <v>51.7</v>
      </c>
      <c r="ET586">
        <v>32.8</v>
      </c>
      <c r="EU586">
        <v>28.4125</v>
      </c>
      <c r="EV586">
        <v>63.1566</v>
      </c>
      <c r="EW586">
        <v>31.903</v>
      </c>
      <c r="EX586">
        <v>1</v>
      </c>
      <c r="EY586">
        <v>-0.0223628</v>
      </c>
      <c r="EZ586">
        <v>-3.30457</v>
      </c>
      <c r="FA586">
        <v>20.3118</v>
      </c>
      <c r="FB586">
        <v>5.21744</v>
      </c>
      <c r="FC586">
        <v>12.0105</v>
      </c>
      <c r="FD586">
        <v>4.9894</v>
      </c>
      <c r="FE586">
        <v>3.28855</v>
      </c>
      <c r="FF586">
        <v>9999</v>
      </c>
      <c r="FG586">
        <v>9999</v>
      </c>
      <c r="FH586">
        <v>9999</v>
      </c>
      <c r="FI586">
        <v>999.9</v>
      </c>
      <c r="FJ586">
        <v>1.86755</v>
      </c>
      <c r="FK586">
        <v>1.86661</v>
      </c>
      <c r="FL586">
        <v>1.86602</v>
      </c>
      <c r="FM586">
        <v>1.86599</v>
      </c>
      <c r="FN586">
        <v>1.86783</v>
      </c>
      <c r="FO586">
        <v>1.87027</v>
      </c>
      <c r="FP586">
        <v>1.8689</v>
      </c>
      <c r="FQ586">
        <v>1.8704</v>
      </c>
      <c r="FR586">
        <v>0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-5.46</v>
      </c>
      <c r="GF586">
        <v>-0.09909999999999999</v>
      </c>
      <c r="GG586">
        <v>-2.056217051124162</v>
      </c>
      <c r="GH586">
        <v>-0.003737517340571005</v>
      </c>
      <c r="GI586">
        <v>5.982085394622747E-07</v>
      </c>
      <c r="GJ586">
        <v>-1.391655459703326E-10</v>
      </c>
      <c r="GK586">
        <v>-0.1764639834609928</v>
      </c>
      <c r="GL586">
        <v>-0.02035982196881906</v>
      </c>
      <c r="GM586">
        <v>0.001568582532168705</v>
      </c>
      <c r="GN586">
        <v>-2.657820970413759E-05</v>
      </c>
      <c r="GO586">
        <v>3</v>
      </c>
      <c r="GP586">
        <v>2314</v>
      </c>
      <c r="GQ586">
        <v>1</v>
      </c>
      <c r="GR586">
        <v>27</v>
      </c>
      <c r="GS586">
        <v>5648.2</v>
      </c>
      <c r="GT586">
        <v>5648.2</v>
      </c>
      <c r="GU586">
        <v>2.26318</v>
      </c>
      <c r="GV586">
        <v>2.21313</v>
      </c>
      <c r="GW586">
        <v>1.39648</v>
      </c>
      <c r="GX586">
        <v>2.34741</v>
      </c>
      <c r="GY586">
        <v>1.49536</v>
      </c>
      <c r="GZ586">
        <v>2.50488</v>
      </c>
      <c r="HA586">
        <v>38.0134</v>
      </c>
      <c r="HB586">
        <v>24.0612</v>
      </c>
      <c r="HC586">
        <v>18</v>
      </c>
      <c r="HD586">
        <v>529.326</v>
      </c>
      <c r="HE586">
        <v>445.586</v>
      </c>
      <c r="HF586">
        <v>36.8178</v>
      </c>
      <c r="HG586">
        <v>27.2621</v>
      </c>
      <c r="HH586">
        <v>30.0001</v>
      </c>
      <c r="HI586">
        <v>27.104</v>
      </c>
      <c r="HJ586">
        <v>27.0165</v>
      </c>
      <c r="HK586">
        <v>45.3525</v>
      </c>
      <c r="HL586">
        <v>0</v>
      </c>
      <c r="HM586">
        <v>100</v>
      </c>
      <c r="HN586">
        <v>36.7941</v>
      </c>
      <c r="HO586">
        <v>1087.66</v>
      </c>
      <c r="HP586">
        <v>28.6665</v>
      </c>
      <c r="HQ586">
        <v>101.031</v>
      </c>
      <c r="HR586">
        <v>100.919</v>
      </c>
    </row>
    <row r="587" spans="1:226">
      <c r="A587">
        <v>571</v>
      </c>
      <c r="B587">
        <v>1678820675.1</v>
      </c>
      <c r="C587">
        <v>10356</v>
      </c>
      <c r="D587" t="s">
        <v>1504</v>
      </c>
      <c r="E587" t="s">
        <v>1505</v>
      </c>
      <c r="F587">
        <v>5</v>
      </c>
      <c r="G587" t="s">
        <v>1181</v>
      </c>
      <c r="H587" t="s">
        <v>354</v>
      </c>
      <c r="I587">
        <v>1678820667.314285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1105.773770975538</v>
      </c>
      <c r="AK587">
        <v>1083.708848484848</v>
      </c>
      <c r="AL587">
        <v>3.442030751876606</v>
      </c>
      <c r="AM587">
        <v>64.4803993804981</v>
      </c>
      <c r="AN587">
        <f>(AP587 - AO587 + BO587*1E3/(8.314*(BQ587+273.15)) * AR587/BN587 * AQ587) * BN587/(100*BB587) * 1000/(1000 - AP587)</f>
        <v>0</v>
      </c>
      <c r="AO587">
        <v>27.37113544908631</v>
      </c>
      <c r="AP587">
        <v>28.1328387878788</v>
      </c>
      <c r="AQ587">
        <v>-3.682188330624752E-06</v>
      </c>
      <c r="AR587">
        <v>112.5684512557322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3.21</v>
      </c>
      <c r="BC587">
        <v>0.5</v>
      </c>
      <c r="BD587" t="s">
        <v>355</v>
      </c>
      <c r="BE587">
        <v>2</v>
      </c>
      <c r="BF587" t="b">
        <v>1</v>
      </c>
      <c r="BG587">
        <v>1678820667.314285</v>
      </c>
      <c r="BH587">
        <v>1028.847857142857</v>
      </c>
      <c r="BI587">
        <v>1059.199285714286</v>
      </c>
      <c r="BJ587">
        <v>28.14016428571429</v>
      </c>
      <c r="BK587">
        <v>27.36850357142857</v>
      </c>
      <c r="BL587">
        <v>1034.284285714286</v>
      </c>
      <c r="BM587">
        <v>28.23923214285714</v>
      </c>
      <c r="BN587">
        <v>500.0688571428572</v>
      </c>
      <c r="BO587">
        <v>90.90083214285714</v>
      </c>
      <c r="BP587">
        <v>0.09995429285714284</v>
      </c>
      <c r="BQ587">
        <v>34.84541428571428</v>
      </c>
      <c r="BR587">
        <v>35.01852857142857</v>
      </c>
      <c r="BS587">
        <v>999.9000000000002</v>
      </c>
      <c r="BT587">
        <v>0</v>
      </c>
      <c r="BU587">
        <v>0</v>
      </c>
      <c r="BV587">
        <v>10000.51321428571</v>
      </c>
      <c r="BW587">
        <v>0</v>
      </c>
      <c r="BX587">
        <v>6.565695357142856</v>
      </c>
      <c r="BY587">
        <v>-30.35128928571428</v>
      </c>
      <c r="BZ587">
        <v>1058.638214285714</v>
      </c>
      <c r="CA587">
        <v>1089.003571428571</v>
      </c>
      <c r="CB587">
        <v>0.7716585357142857</v>
      </c>
      <c r="CC587">
        <v>1059.199285714286</v>
      </c>
      <c r="CD587">
        <v>27.36850357142857</v>
      </c>
      <c r="CE587">
        <v>2.557964642857144</v>
      </c>
      <c r="CF587">
        <v>2.487821071428571</v>
      </c>
      <c r="CG587">
        <v>21.40009642857143</v>
      </c>
      <c r="CH587">
        <v>20.94704285714286</v>
      </c>
      <c r="CI587">
        <v>1999.988214285714</v>
      </c>
      <c r="CJ587">
        <v>0.9800002857142857</v>
      </c>
      <c r="CK587">
        <v>0.02000007142857143</v>
      </c>
      <c r="CL587">
        <v>0</v>
      </c>
      <c r="CM587">
        <v>2.294267857142857</v>
      </c>
      <c r="CN587">
        <v>0</v>
      </c>
      <c r="CO587">
        <v>5809.3875</v>
      </c>
      <c r="CP587">
        <v>16749.36071428571</v>
      </c>
      <c r="CQ587">
        <v>38.79649999999999</v>
      </c>
      <c r="CR587">
        <v>39.40378571428572</v>
      </c>
      <c r="CS587">
        <v>38.78542857142857</v>
      </c>
      <c r="CT587">
        <v>38.61375</v>
      </c>
      <c r="CU587">
        <v>38.69375</v>
      </c>
      <c r="CV587">
        <v>1959.988214285714</v>
      </c>
      <c r="CW587">
        <v>40.00035714285714</v>
      </c>
      <c r="CX587">
        <v>0</v>
      </c>
      <c r="CY587">
        <v>1678820680.5</v>
      </c>
      <c r="CZ587">
        <v>0</v>
      </c>
      <c r="DA587">
        <v>0</v>
      </c>
      <c r="DB587" t="s">
        <v>356</v>
      </c>
      <c r="DC587">
        <v>1678481775.6</v>
      </c>
      <c r="DD587">
        <v>1678481780.6</v>
      </c>
      <c r="DE587">
        <v>0</v>
      </c>
      <c r="DF587">
        <v>1.339</v>
      </c>
      <c r="DG587">
        <v>0.082</v>
      </c>
      <c r="DH587">
        <v>-1.99</v>
      </c>
      <c r="DI587">
        <v>-0.032</v>
      </c>
      <c r="DJ587">
        <v>420</v>
      </c>
      <c r="DK587">
        <v>29</v>
      </c>
      <c r="DL587">
        <v>0.33</v>
      </c>
      <c r="DM587">
        <v>0.22</v>
      </c>
      <c r="DN587">
        <v>-30.284735</v>
      </c>
      <c r="DO587">
        <v>-1.660070544090028</v>
      </c>
      <c r="DP587">
        <v>0.1812792218512644</v>
      </c>
      <c r="DQ587">
        <v>0</v>
      </c>
      <c r="DR587">
        <v>0.7763317749999999</v>
      </c>
      <c r="DS587">
        <v>-0.09605544090056223</v>
      </c>
      <c r="DT587">
        <v>0.009265994578261683</v>
      </c>
      <c r="DU587">
        <v>1</v>
      </c>
      <c r="DV587">
        <v>1</v>
      </c>
      <c r="DW587">
        <v>2</v>
      </c>
      <c r="DX587" t="s">
        <v>357</v>
      </c>
      <c r="DY587">
        <v>2.98194</v>
      </c>
      <c r="DZ587">
        <v>2.71553</v>
      </c>
      <c r="EA587">
        <v>0.180025</v>
      </c>
      <c r="EB587">
        <v>0.181013</v>
      </c>
      <c r="EC587">
        <v>0.120444</v>
      </c>
      <c r="ED587">
        <v>0.115808</v>
      </c>
      <c r="EE587">
        <v>26058.9</v>
      </c>
      <c r="EF587">
        <v>26113.6</v>
      </c>
      <c r="EG587">
        <v>29540.9</v>
      </c>
      <c r="EH587">
        <v>29491.1</v>
      </c>
      <c r="EI587">
        <v>34416.5</v>
      </c>
      <c r="EJ587">
        <v>34641.2</v>
      </c>
      <c r="EK587">
        <v>41618</v>
      </c>
      <c r="EL587">
        <v>42017.6</v>
      </c>
      <c r="EM587">
        <v>1.96472</v>
      </c>
      <c r="EN587">
        <v>1.90457</v>
      </c>
      <c r="EO587">
        <v>0.203889</v>
      </c>
      <c r="EP587">
        <v>0</v>
      </c>
      <c r="EQ587">
        <v>31.7093</v>
      </c>
      <c r="ER587">
        <v>999.9</v>
      </c>
      <c r="ES587">
        <v>51.7</v>
      </c>
      <c r="ET587">
        <v>32.8</v>
      </c>
      <c r="EU587">
        <v>28.4131</v>
      </c>
      <c r="EV587">
        <v>62.3566</v>
      </c>
      <c r="EW587">
        <v>32.3758</v>
      </c>
      <c r="EX587">
        <v>1</v>
      </c>
      <c r="EY587">
        <v>-0.0223933</v>
      </c>
      <c r="EZ587">
        <v>-3.31194</v>
      </c>
      <c r="FA587">
        <v>20.3115</v>
      </c>
      <c r="FB587">
        <v>5.21684</v>
      </c>
      <c r="FC587">
        <v>12.0104</v>
      </c>
      <c r="FD587">
        <v>4.98895</v>
      </c>
      <c r="FE587">
        <v>3.28858</v>
      </c>
      <c r="FF587">
        <v>9999</v>
      </c>
      <c r="FG587">
        <v>9999</v>
      </c>
      <c r="FH587">
        <v>9999</v>
      </c>
      <c r="FI587">
        <v>999.9</v>
      </c>
      <c r="FJ587">
        <v>1.86754</v>
      </c>
      <c r="FK587">
        <v>1.86661</v>
      </c>
      <c r="FL587">
        <v>1.86604</v>
      </c>
      <c r="FM587">
        <v>1.866</v>
      </c>
      <c r="FN587">
        <v>1.86783</v>
      </c>
      <c r="FO587">
        <v>1.87027</v>
      </c>
      <c r="FP587">
        <v>1.8689</v>
      </c>
      <c r="FQ587">
        <v>1.8704</v>
      </c>
      <c r="FR587">
        <v>0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-5.51</v>
      </c>
      <c r="GF587">
        <v>-0.09909999999999999</v>
      </c>
      <c r="GG587">
        <v>-2.056217051124162</v>
      </c>
      <c r="GH587">
        <v>-0.003737517340571005</v>
      </c>
      <c r="GI587">
        <v>5.982085394622747E-07</v>
      </c>
      <c r="GJ587">
        <v>-1.391655459703326E-10</v>
      </c>
      <c r="GK587">
        <v>-0.1764639834609928</v>
      </c>
      <c r="GL587">
        <v>-0.02035982196881906</v>
      </c>
      <c r="GM587">
        <v>0.001568582532168705</v>
      </c>
      <c r="GN587">
        <v>-2.657820970413759E-05</v>
      </c>
      <c r="GO587">
        <v>3</v>
      </c>
      <c r="GP587">
        <v>2314</v>
      </c>
      <c r="GQ587">
        <v>1</v>
      </c>
      <c r="GR587">
        <v>27</v>
      </c>
      <c r="GS587">
        <v>5648.3</v>
      </c>
      <c r="GT587">
        <v>5648.2</v>
      </c>
      <c r="GU587">
        <v>2.29004</v>
      </c>
      <c r="GV587">
        <v>2.20947</v>
      </c>
      <c r="GW587">
        <v>1.39648</v>
      </c>
      <c r="GX587">
        <v>2.34619</v>
      </c>
      <c r="GY587">
        <v>1.49536</v>
      </c>
      <c r="GZ587">
        <v>2.5647</v>
      </c>
      <c r="HA587">
        <v>37.9891</v>
      </c>
      <c r="HB587">
        <v>24.0612</v>
      </c>
      <c r="HC587">
        <v>18</v>
      </c>
      <c r="HD587">
        <v>529.244</v>
      </c>
      <c r="HE587">
        <v>445.663</v>
      </c>
      <c r="HF587">
        <v>36.7899</v>
      </c>
      <c r="HG587">
        <v>27.2597</v>
      </c>
      <c r="HH587">
        <v>30</v>
      </c>
      <c r="HI587">
        <v>27.104</v>
      </c>
      <c r="HJ587">
        <v>27.0165</v>
      </c>
      <c r="HK587">
        <v>45.943</v>
      </c>
      <c r="HL587">
        <v>0</v>
      </c>
      <c r="HM587">
        <v>100</v>
      </c>
      <c r="HN587">
        <v>36.7865</v>
      </c>
      <c r="HO587">
        <v>1107.73</v>
      </c>
      <c r="HP587">
        <v>28.6665</v>
      </c>
      <c r="HQ587">
        <v>101.031</v>
      </c>
      <c r="HR587">
        <v>100.92</v>
      </c>
    </row>
    <row r="588" spans="1:226">
      <c r="A588">
        <v>572</v>
      </c>
      <c r="B588">
        <v>1678820680.1</v>
      </c>
      <c r="C588">
        <v>10361</v>
      </c>
      <c r="D588" t="s">
        <v>1506</v>
      </c>
      <c r="E588" t="s">
        <v>1507</v>
      </c>
      <c r="F588">
        <v>5</v>
      </c>
      <c r="G588" t="s">
        <v>1181</v>
      </c>
      <c r="H588" t="s">
        <v>354</v>
      </c>
      <c r="I588">
        <v>1678820672.6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1123.022920013961</v>
      </c>
      <c r="AK588">
        <v>1100.953818181819</v>
      </c>
      <c r="AL588">
        <v>3.448599868127575</v>
      </c>
      <c r="AM588">
        <v>64.4803993804981</v>
      </c>
      <c r="AN588">
        <f>(AP588 - AO588 + BO588*1E3/(8.314*(BQ588+273.15)) * AR588/BN588 * AQ588) * BN588/(100*BB588) * 1000/(1000 - AP588)</f>
        <v>0</v>
      </c>
      <c r="AO588">
        <v>27.37019039128561</v>
      </c>
      <c r="AP588">
        <v>28.12635575757574</v>
      </c>
      <c r="AQ588">
        <v>-1.254486632713079E-05</v>
      </c>
      <c r="AR588">
        <v>112.5684512557322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3.21</v>
      </c>
      <c r="BC588">
        <v>0.5</v>
      </c>
      <c r="BD588" t="s">
        <v>355</v>
      </c>
      <c r="BE588">
        <v>2</v>
      </c>
      <c r="BF588" t="b">
        <v>1</v>
      </c>
      <c r="BG588">
        <v>1678820672.6</v>
      </c>
      <c r="BH588">
        <v>1046.507407407408</v>
      </c>
      <c r="BI588">
        <v>1076.98962962963</v>
      </c>
      <c r="BJ588">
        <v>28.13427777777778</v>
      </c>
      <c r="BK588">
        <v>27.36977777777778</v>
      </c>
      <c r="BL588">
        <v>1051.996296296296</v>
      </c>
      <c r="BM588">
        <v>28.23336296296296</v>
      </c>
      <c r="BN588">
        <v>500.0795925925926</v>
      </c>
      <c r="BO588">
        <v>90.9002037037037</v>
      </c>
      <c r="BP588">
        <v>0.1000073777777778</v>
      </c>
      <c r="BQ588">
        <v>34.84317777777778</v>
      </c>
      <c r="BR588">
        <v>35.0133962962963</v>
      </c>
      <c r="BS588">
        <v>999.9000000000001</v>
      </c>
      <c r="BT588">
        <v>0</v>
      </c>
      <c r="BU588">
        <v>0</v>
      </c>
      <c r="BV588">
        <v>10000.95185185185</v>
      </c>
      <c r="BW588">
        <v>0</v>
      </c>
      <c r="BX588">
        <v>6.973745185185185</v>
      </c>
      <c r="BY588">
        <v>-30.48226296296296</v>
      </c>
      <c r="BZ588">
        <v>1076.802592592592</v>
      </c>
      <c r="CA588">
        <v>1107.296296296296</v>
      </c>
      <c r="CB588">
        <v>0.7644952962962963</v>
      </c>
      <c r="CC588">
        <v>1076.98962962963</v>
      </c>
      <c r="CD588">
        <v>27.36977777777778</v>
      </c>
      <c r="CE588">
        <v>2.557410740740741</v>
      </c>
      <c r="CF588">
        <v>2.487918518518518</v>
      </c>
      <c r="CG588">
        <v>21.39656296296296</v>
      </c>
      <c r="CH588">
        <v>20.94767777777778</v>
      </c>
      <c r="CI588">
        <v>1999.994074074074</v>
      </c>
      <c r="CJ588">
        <v>0.9800002962962963</v>
      </c>
      <c r="CK588">
        <v>0.02000005555555555</v>
      </c>
      <c r="CL588">
        <v>0</v>
      </c>
      <c r="CM588">
        <v>2.306588888888889</v>
      </c>
      <c r="CN588">
        <v>0</v>
      </c>
      <c r="CO588">
        <v>5807.966666666666</v>
      </c>
      <c r="CP588">
        <v>16749.40370370371</v>
      </c>
      <c r="CQ588">
        <v>38.77985185185185</v>
      </c>
      <c r="CR588">
        <v>39.38418518518519</v>
      </c>
      <c r="CS588">
        <v>38.76377777777778</v>
      </c>
      <c r="CT588">
        <v>38.59233333333333</v>
      </c>
      <c r="CU588">
        <v>38.687</v>
      </c>
      <c r="CV588">
        <v>1959.994074074074</v>
      </c>
      <c r="CW588">
        <v>40</v>
      </c>
      <c r="CX588">
        <v>0</v>
      </c>
      <c r="CY588">
        <v>1678820685.3</v>
      </c>
      <c r="CZ588">
        <v>0</v>
      </c>
      <c r="DA588">
        <v>0</v>
      </c>
      <c r="DB588" t="s">
        <v>356</v>
      </c>
      <c r="DC588">
        <v>1678481775.6</v>
      </c>
      <c r="DD588">
        <v>1678481780.6</v>
      </c>
      <c r="DE588">
        <v>0</v>
      </c>
      <c r="DF588">
        <v>1.339</v>
      </c>
      <c r="DG588">
        <v>0.082</v>
      </c>
      <c r="DH588">
        <v>-1.99</v>
      </c>
      <c r="DI588">
        <v>-0.032</v>
      </c>
      <c r="DJ588">
        <v>420</v>
      </c>
      <c r="DK588">
        <v>29</v>
      </c>
      <c r="DL588">
        <v>0.33</v>
      </c>
      <c r="DM588">
        <v>0.22</v>
      </c>
      <c r="DN588">
        <v>-30.3781475</v>
      </c>
      <c r="DO588">
        <v>-1.391967354596618</v>
      </c>
      <c r="DP588">
        <v>0.1654279404869383</v>
      </c>
      <c r="DQ588">
        <v>0</v>
      </c>
      <c r="DR588">
        <v>0.7691524000000001</v>
      </c>
      <c r="DS588">
        <v>-0.08451631519699762</v>
      </c>
      <c r="DT588">
        <v>0.008210322474787451</v>
      </c>
      <c r="DU588">
        <v>1</v>
      </c>
      <c r="DV588">
        <v>1</v>
      </c>
      <c r="DW588">
        <v>2</v>
      </c>
      <c r="DX588" t="s">
        <v>357</v>
      </c>
      <c r="DY588">
        <v>2.98237</v>
      </c>
      <c r="DZ588">
        <v>2.71561</v>
      </c>
      <c r="EA588">
        <v>0.181842</v>
      </c>
      <c r="EB588">
        <v>0.182816</v>
      </c>
      <c r="EC588">
        <v>0.120427</v>
      </c>
      <c r="ED588">
        <v>0.115806</v>
      </c>
      <c r="EE588">
        <v>26001.5</v>
      </c>
      <c r="EF588">
        <v>26055.9</v>
      </c>
      <c r="EG588">
        <v>29541.3</v>
      </c>
      <c r="EH588">
        <v>29490.8</v>
      </c>
      <c r="EI588">
        <v>34417.5</v>
      </c>
      <c r="EJ588">
        <v>34641.2</v>
      </c>
      <c r="EK588">
        <v>41618.4</v>
      </c>
      <c r="EL588">
        <v>42017.5</v>
      </c>
      <c r="EM588">
        <v>1.96472</v>
      </c>
      <c r="EN588">
        <v>1.9042</v>
      </c>
      <c r="EO588">
        <v>0.204258</v>
      </c>
      <c r="EP588">
        <v>0</v>
      </c>
      <c r="EQ588">
        <v>31.7121</v>
      </c>
      <c r="ER588">
        <v>999.9</v>
      </c>
      <c r="ES588">
        <v>51.7</v>
      </c>
      <c r="ET588">
        <v>32.8</v>
      </c>
      <c r="EU588">
        <v>28.4133</v>
      </c>
      <c r="EV588">
        <v>62.9366</v>
      </c>
      <c r="EW588">
        <v>32.1675</v>
      </c>
      <c r="EX588">
        <v>1</v>
      </c>
      <c r="EY588">
        <v>-0.0224848</v>
      </c>
      <c r="EZ588">
        <v>-3.34069</v>
      </c>
      <c r="FA588">
        <v>20.3108</v>
      </c>
      <c r="FB588">
        <v>5.21759</v>
      </c>
      <c r="FC588">
        <v>12.0101</v>
      </c>
      <c r="FD588">
        <v>4.9891</v>
      </c>
      <c r="FE588">
        <v>3.28858</v>
      </c>
      <c r="FF588">
        <v>9999</v>
      </c>
      <c r="FG588">
        <v>9999</v>
      </c>
      <c r="FH588">
        <v>9999</v>
      </c>
      <c r="FI588">
        <v>999.9</v>
      </c>
      <c r="FJ588">
        <v>1.86752</v>
      </c>
      <c r="FK588">
        <v>1.86661</v>
      </c>
      <c r="FL588">
        <v>1.86604</v>
      </c>
      <c r="FM588">
        <v>1.86599</v>
      </c>
      <c r="FN588">
        <v>1.86783</v>
      </c>
      <c r="FO588">
        <v>1.87027</v>
      </c>
      <c r="FP588">
        <v>1.8689</v>
      </c>
      <c r="FQ588">
        <v>1.8704</v>
      </c>
      <c r="FR588">
        <v>0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-5.56</v>
      </c>
      <c r="GF588">
        <v>-0.09909999999999999</v>
      </c>
      <c r="GG588">
        <v>-2.056217051124162</v>
      </c>
      <c r="GH588">
        <v>-0.003737517340571005</v>
      </c>
      <c r="GI588">
        <v>5.982085394622747E-07</v>
      </c>
      <c r="GJ588">
        <v>-1.391655459703326E-10</v>
      </c>
      <c r="GK588">
        <v>-0.1764639834609928</v>
      </c>
      <c r="GL588">
        <v>-0.02035982196881906</v>
      </c>
      <c r="GM588">
        <v>0.001568582532168705</v>
      </c>
      <c r="GN588">
        <v>-2.657820970413759E-05</v>
      </c>
      <c r="GO588">
        <v>3</v>
      </c>
      <c r="GP588">
        <v>2314</v>
      </c>
      <c r="GQ588">
        <v>1</v>
      </c>
      <c r="GR588">
        <v>27</v>
      </c>
      <c r="GS588">
        <v>5648.4</v>
      </c>
      <c r="GT588">
        <v>5648.3</v>
      </c>
      <c r="GU588">
        <v>2.31934</v>
      </c>
      <c r="GV588">
        <v>2.20581</v>
      </c>
      <c r="GW588">
        <v>1.39648</v>
      </c>
      <c r="GX588">
        <v>2.34985</v>
      </c>
      <c r="GY588">
        <v>1.49536</v>
      </c>
      <c r="GZ588">
        <v>2.55493</v>
      </c>
      <c r="HA588">
        <v>38.0134</v>
      </c>
      <c r="HB588">
        <v>24.0612</v>
      </c>
      <c r="HC588">
        <v>18</v>
      </c>
      <c r="HD588">
        <v>529.2430000000001</v>
      </c>
      <c r="HE588">
        <v>445.433</v>
      </c>
      <c r="HF588">
        <v>36.7782</v>
      </c>
      <c r="HG588">
        <v>27.259</v>
      </c>
      <c r="HH588">
        <v>30</v>
      </c>
      <c r="HI588">
        <v>27.104</v>
      </c>
      <c r="HJ588">
        <v>27.0165</v>
      </c>
      <c r="HK588">
        <v>46.4649</v>
      </c>
      <c r="HL588">
        <v>0</v>
      </c>
      <c r="HM588">
        <v>100</v>
      </c>
      <c r="HN588">
        <v>36.7778</v>
      </c>
      <c r="HO588">
        <v>1121.1</v>
      </c>
      <c r="HP588">
        <v>28.6665</v>
      </c>
      <c r="HQ588">
        <v>101.032</v>
      </c>
      <c r="HR588">
        <v>100.919</v>
      </c>
    </row>
    <row r="589" spans="1:226">
      <c r="A589">
        <v>573</v>
      </c>
      <c r="B589">
        <v>1678820685.1</v>
      </c>
      <c r="C589">
        <v>10366</v>
      </c>
      <c r="D589" t="s">
        <v>1508</v>
      </c>
      <c r="E589" t="s">
        <v>1509</v>
      </c>
      <c r="F589">
        <v>5</v>
      </c>
      <c r="G589" t="s">
        <v>1181</v>
      </c>
      <c r="H589" t="s">
        <v>354</v>
      </c>
      <c r="I589">
        <v>1678820677.314285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1140.324936177574</v>
      </c>
      <c r="AK589">
        <v>1118.128484848485</v>
      </c>
      <c r="AL589">
        <v>3.440345618989657</v>
      </c>
      <c r="AM589">
        <v>64.4803993804981</v>
      </c>
      <c r="AN589">
        <f>(AP589 - AO589 + BO589*1E3/(8.314*(BQ589+273.15)) * AR589/BN589 * AQ589) * BN589/(100*BB589) * 1000/(1000 - AP589)</f>
        <v>0</v>
      </c>
      <c r="AO589">
        <v>27.36945504678274</v>
      </c>
      <c r="AP589">
        <v>28.12425333333333</v>
      </c>
      <c r="AQ589">
        <v>-6.755398785520308E-06</v>
      </c>
      <c r="AR589">
        <v>112.5684512557322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3.21</v>
      </c>
      <c r="BC589">
        <v>0.5</v>
      </c>
      <c r="BD589" t="s">
        <v>355</v>
      </c>
      <c r="BE589">
        <v>2</v>
      </c>
      <c r="BF589" t="b">
        <v>1</v>
      </c>
      <c r="BG589">
        <v>1678820677.314285</v>
      </c>
      <c r="BH589">
        <v>1062.316071428571</v>
      </c>
      <c r="BI589">
        <v>1092.845357142857</v>
      </c>
      <c r="BJ589">
        <v>28.129925</v>
      </c>
      <c r="BK589">
        <v>27.37021428571429</v>
      </c>
      <c r="BL589">
        <v>1067.850357142857</v>
      </c>
      <c r="BM589">
        <v>28.22903214285714</v>
      </c>
      <c r="BN589">
        <v>500.0776785714285</v>
      </c>
      <c r="BO589">
        <v>90.89997500000001</v>
      </c>
      <c r="BP589">
        <v>0.09998220357142858</v>
      </c>
      <c r="BQ589">
        <v>34.84145</v>
      </c>
      <c r="BR589">
        <v>35.01111785714286</v>
      </c>
      <c r="BS589">
        <v>999.9000000000002</v>
      </c>
      <c r="BT589">
        <v>0</v>
      </c>
      <c r="BU589">
        <v>0</v>
      </c>
      <c r="BV589">
        <v>10000.53678571428</v>
      </c>
      <c r="BW589">
        <v>0</v>
      </c>
      <c r="BX589">
        <v>6.987603214285715</v>
      </c>
      <c r="BY589">
        <v>-30.53018214285715</v>
      </c>
      <c r="BZ589">
        <v>1093.063214285714</v>
      </c>
      <c r="CA589">
        <v>1123.599285714286</v>
      </c>
      <c r="CB589">
        <v>0.7597081785714285</v>
      </c>
      <c r="CC589">
        <v>1092.845357142857</v>
      </c>
      <c r="CD589">
        <v>27.37021428571429</v>
      </c>
      <c r="CE589">
        <v>2.557009285714286</v>
      </c>
      <c r="CF589">
        <v>2.487951785714286</v>
      </c>
      <c r="CG589">
        <v>21.39399285714286</v>
      </c>
      <c r="CH589">
        <v>20.94789642857143</v>
      </c>
      <c r="CI589">
        <v>1999.996785714286</v>
      </c>
      <c r="CJ589">
        <v>0.9800002142857144</v>
      </c>
      <c r="CK589">
        <v>0.02000017857142857</v>
      </c>
      <c r="CL589">
        <v>0</v>
      </c>
      <c r="CM589">
        <v>2.31695</v>
      </c>
      <c r="CN589">
        <v>0</v>
      </c>
      <c r="CO589">
        <v>5806.614285714286</v>
      </c>
      <c r="CP589">
        <v>16749.425</v>
      </c>
      <c r="CQ589">
        <v>38.76107142857143</v>
      </c>
      <c r="CR589">
        <v>39.375</v>
      </c>
      <c r="CS589">
        <v>38.75</v>
      </c>
      <c r="CT589">
        <v>38.57324999999999</v>
      </c>
      <c r="CU589">
        <v>38.687</v>
      </c>
      <c r="CV589">
        <v>1959.996785714286</v>
      </c>
      <c r="CW589">
        <v>40</v>
      </c>
      <c r="CX589">
        <v>0</v>
      </c>
      <c r="CY589">
        <v>1678820690.1</v>
      </c>
      <c r="CZ589">
        <v>0</v>
      </c>
      <c r="DA589">
        <v>0</v>
      </c>
      <c r="DB589" t="s">
        <v>356</v>
      </c>
      <c r="DC589">
        <v>1678481775.6</v>
      </c>
      <c r="DD589">
        <v>1678481780.6</v>
      </c>
      <c r="DE589">
        <v>0</v>
      </c>
      <c r="DF589">
        <v>1.339</v>
      </c>
      <c r="DG589">
        <v>0.082</v>
      </c>
      <c r="DH589">
        <v>-1.99</v>
      </c>
      <c r="DI589">
        <v>-0.032</v>
      </c>
      <c r="DJ589">
        <v>420</v>
      </c>
      <c r="DK589">
        <v>29</v>
      </c>
      <c r="DL589">
        <v>0.33</v>
      </c>
      <c r="DM589">
        <v>0.22</v>
      </c>
      <c r="DN589">
        <v>-30.5017675</v>
      </c>
      <c r="DO589">
        <v>-0.756192495309585</v>
      </c>
      <c r="DP589">
        <v>0.1041629933985673</v>
      </c>
      <c r="DQ589">
        <v>0</v>
      </c>
      <c r="DR589">
        <v>0.7632196500000001</v>
      </c>
      <c r="DS589">
        <v>-0.06360796998123951</v>
      </c>
      <c r="DT589">
        <v>0.006338456261385736</v>
      </c>
      <c r="DU589">
        <v>1</v>
      </c>
      <c r="DV589">
        <v>1</v>
      </c>
      <c r="DW589">
        <v>2</v>
      </c>
      <c r="DX589" t="s">
        <v>357</v>
      </c>
      <c r="DY589">
        <v>2.98235</v>
      </c>
      <c r="DZ589">
        <v>2.71554</v>
      </c>
      <c r="EA589">
        <v>0.183634</v>
      </c>
      <c r="EB589">
        <v>0.184553</v>
      </c>
      <c r="EC589">
        <v>0.12042</v>
      </c>
      <c r="ED589">
        <v>0.115806</v>
      </c>
      <c r="EE589">
        <v>25944.1</v>
      </c>
      <c r="EF589">
        <v>26000.5</v>
      </c>
      <c r="EG589">
        <v>29540.7</v>
      </c>
      <c r="EH589">
        <v>29490.8</v>
      </c>
      <c r="EI589">
        <v>34417.4</v>
      </c>
      <c r="EJ589">
        <v>34641.1</v>
      </c>
      <c r="EK589">
        <v>41617.8</v>
      </c>
      <c r="EL589">
        <v>42017.3</v>
      </c>
      <c r="EM589">
        <v>1.9651</v>
      </c>
      <c r="EN589">
        <v>1.90478</v>
      </c>
      <c r="EO589">
        <v>0.204001</v>
      </c>
      <c r="EP589">
        <v>0</v>
      </c>
      <c r="EQ589">
        <v>31.7142</v>
      </c>
      <c r="ER589">
        <v>999.9</v>
      </c>
      <c r="ES589">
        <v>51.7</v>
      </c>
      <c r="ET589">
        <v>32.8</v>
      </c>
      <c r="EU589">
        <v>28.4141</v>
      </c>
      <c r="EV589">
        <v>62.9766</v>
      </c>
      <c r="EW589">
        <v>31.7829</v>
      </c>
      <c r="EX589">
        <v>1</v>
      </c>
      <c r="EY589">
        <v>-0.022406</v>
      </c>
      <c r="EZ589">
        <v>-3.32837</v>
      </c>
      <c r="FA589">
        <v>20.311</v>
      </c>
      <c r="FB589">
        <v>5.21774</v>
      </c>
      <c r="FC589">
        <v>12.0105</v>
      </c>
      <c r="FD589">
        <v>4.98925</v>
      </c>
      <c r="FE589">
        <v>3.28865</v>
      </c>
      <c r="FF589">
        <v>9999</v>
      </c>
      <c r="FG589">
        <v>9999</v>
      </c>
      <c r="FH589">
        <v>9999</v>
      </c>
      <c r="FI589">
        <v>999.9</v>
      </c>
      <c r="FJ589">
        <v>1.86754</v>
      </c>
      <c r="FK589">
        <v>1.86661</v>
      </c>
      <c r="FL589">
        <v>1.86607</v>
      </c>
      <c r="FM589">
        <v>1.86599</v>
      </c>
      <c r="FN589">
        <v>1.86783</v>
      </c>
      <c r="FO589">
        <v>1.87027</v>
      </c>
      <c r="FP589">
        <v>1.8689</v>
      </c>
      <c r="FQ589">
        <v>1.87041</v>
      </c>
      <c r="FR589">
        <v>0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-5.61</v>
      </c>
      <c r="GF589">
        <v>-0.09909999999999999</v>
      </c>
      <c r="GG589">
        <v>-2.056217051124162</v>
      </c>
      <c r="GH589">
        <v>-0.003737517340571005</v>
      </c>
      <c r="GI589">
        <v>5.982085394622747E-07</v>
      </c>
      <c r="GJ589">
        <v>-1.391655459703326E-10</v>
      </c>
      <c r="GK589">
        <v>-0.1764639834609928</v>
      </c>
      <c r="GL589">
        <v>-0.02035982196881906</v>
      </c>
      <c r="GM589">
        <v>0.001568582532168705</v>
      </c>
      <c r="GN589">
        <v>-2.657820970413759E-05</v>
      </c>
      <c r="GO589">
        <v>3</v>
      </c>
      <c r="GP589">
        <v>2314</v>
      </c>
      <c r="GQ589">
        <v>1</v>
      </c>
      <c r="GR589">
        <v>27</v>
      </c>
      <c r="GS589">
        <v>5648.5</v>
      </c>
      <c r="GT589">
        <v>5648.4</v>
      </c>
      <c r="GU589">
        <v>2.34619</v>
      </c>
      <c r="GV589">
        <v>2.21436</v>
      </c>
      <c r="GW589">
        <v>1.39648</v>
      </c>
      <c r="GX589">
        <v>2.34619</v>
      </c>
      <c r="GY589">
        <v>1.49536</v>
      </c>
      <c r="GZ589">
        <v>2.3938</v>
      </c>
      <c r="HA589">
        <v>38.0134</v>
      </c>
      <c r="HB589">
        <v>24.0525</v>
      </c>
      <c r="HC589">
        <v>18</v>
      </c>
      <c r="HD589">
        <v>529.4930000000001</v>
      </c>
      <c r="HE589">
        <v>445.786</v>
      </c>
      <c r="HF589">
        <v>36.7703</v>
      </c>
      <c r="HG589">
        <v>27.2574</v>
      </c>
      <c r="HH589">
        <v>30</v>
      </c>
      <c r="HI589">
        <v>27.104</v>
      </c>
      <c r="HJ589">
        <v>27.0165</v>
      </c>
      <c r="HK589">
        <v>47.0539</v>
      </c>
      <c r="HL589">
        <v>0</v>
      </c>
      <c r="HM589">
        <v>100</v>
      </c>
      <c r="HN589">
        <v>36.7596</v>
      </c>
      <c r="HO589">
        <v>1141.17</v>
      </c>
      <c r="HP589">
        <v>28.6665</v>
      </c>
      <c r="HQ589">
        <v>101.03</v>
      </c>
      <c r="HR589">
        <v>100.919</v>
      </c>
    </row>
    <row r="590" spans="1:226">
      <c r="A590">
        <v>574</v>
      </c>
      <c r="B590">
        <v>1678820690.1</v>
      </c>
      <c r="C590">
        <v>10371</v>
      </c>
      <c r="D590" t="s">
        <v>1510</v>
      </c>
      <c r="E590" t="s">
        <v>1511</v>
      </c>
      <c r="F590">
        <v>5</v>
      </c>
      <c r="G590" t="s">
        <v>1181</v>
      </c>
      <c r="H590" t="s">
        <v>354</v>
      </c>
      <c r="I590">
        <v>1678820682.6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1157.398995777072</v>
      </c>
      <c r="AK590">
        <v>1135.290121212121</v>
      </c>
      <c r="AL590">
        <v>3.430248068573534</v>
      </c>
      <c r="AM590">
        <v>64.4803993804981</v>
      </c>
      <c r="AN590">
        <f>(AP590 - AO590 + BO590*1E3/(8.314*(BQ590+273.15)) * AR590/BN590 * AQ590) * BN590/(100*BB590) * 1000/(1000 - AP590)</f>
        <v>0</v>
      </c>
      <c r="AO590">
        <v>27.3717506956703</v>
      </c>
      <c r="AP590">
        <v>28.12121818181816</v>
      </c>
      <c r="AQ590">
        <v>-3.753486773763837E-06</v>
      </c>
      <c r="AR590">
        <v>112.5684512557322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3.21</v>
      </c>
      <c r="BC590">
        <v>0.5</v>
      </c>
      <c r="BD590" t="s">
        <v>355</v>
      </c>
      <c r="BE590">
        <v>2</v>
      </c>
      <c r="BF590" t="b">
        <v>1</v>
      </c>
      <c r="BG590">
        <v>1678820682.6</v>
      </c>
      <c r="BH590">
        <v>1079.991481481482</v>
      </c>
      <c r="BI590">
        <v>1110.550740740741</v>
      </c>
      <c r="BJ590">
        <v>28.12571481481482</v>
      </c>
      <c r="BK590">
        <v>27.37028888888889</v>
      </c>
      <c r="BL590">
        <v>1085.577777777778</v>
      </c>
      <c r="BM590">
        <v>28.22484814814815</v>
      </c>
      <c r="BN590">
        <v>500.0735555555555</v>
      </c>
      <c r="BO590">
        <v>90.90064814814814</v>
      </c>
      <c r="BP590">
        <v>0.1000081851851852</v>
      </c>
      <c r="BQ590">
        <v>34.84062962962963</v>
      </c>
      <c r="BR590">
        <v>35.01778888888889</v>
      </c>
      <c r="BS590">
        <v>999.9000000000001</v>
      </c>
      <c r="BT590">
        <v>0</v>
      </c>
      <c r="BU590">
        <v>0</v>
      </c>
      <c r="BV590">
        <v>9999.994444444443</v>
      </c>
      <c r="BW590">
        <v>0</v>
      </c>
      <c r="BX590">
        <v>6.987068148148149</v>
      </c>
      <c r="BY590">
        <v>-30.56106296296296</v>
      </c>
      <c r="BZ590">
        <v>1111.245555555555</v>
      </c>
      <c r="CA590">
        <v>1141.803333333333</v>
      </c>
      <c r="CB590">
        <v>0.7554251851851851</v>
      </c>
      <c r="CC590">
        <v>1110.550740740741</v>
      </c>
      <c r="CD590">
        <v>27.37028888888889</v>
      </c>
      <c r="CE590">
        <v>2.556645185185185</v>
      </c>
      <c r="CF590">
        <v>2.487975555555555</v>
      </c>
      <c r="CG590">
        <v>21.39167407407407</v>
      </c>
      <c r="CH590">
        <v>20.94805555555556</v>
      </c>
      <c r="CI590">
        <v>2000.010370370371</v>
      </c>
      <c r="CJ590">
        <v>0.9800001481481482</v>
      </c>
      <c r="CK590">
        <v>0.02000027777777778</v>
      </c>
      <c r="CL590">
        <v>0</v>
      </c>
      <c r="CM590">
        <v>2.303659259259259</v>
      </c>
      <c r="CN590">
        <v>0</v>
      </c>
      <c r="CO590">
        <v>5805.116666666668</v>
      </c>
      <c r="CP590">
        <v>16749.54074074074</v>
      </c>
      <c r="CQ590">
        <v>38.75459259259259</v>
      </c>
      <c r="CR590">
        <v>39.375</v>
      </c>
      <c r="CS590">
        <v>38.75</v>
      </c>
      <c r="CT590">
        <v>38.562</v>
      </c>
      <c r="CU590">
        <v>38.6847037037037</v>
      </c>
      <c r="CV590">
        <v>1960.01</v>
      </c>
      <c r="CW590">
        <v>40.00037037037037</v>
      </c>
      <c r="CX590">
        <v>0</v>
      </c>
      <c r="CY590">
        <v>1678820695.5</v>
      </c>
      <c r="CZ590">
        <v>0</v>
      </c>
      <c r="DA590">
        <v>0</v>
      </c>
      <c r="DB590" t="s">
        <v>356</v>
      </c>
      <c r="DC590">
        <v>1678481775.6</v>
      </c>
      <c r="DD590">
        <v>1678481780.6</v>
      </c>
      <c r="DE590">
        <v>0</v>
      </c>
      <c r="DF590">
        <v>1.339</v>
      </c>
      <c r="DG590">
        <v>0.082</v>
      </c>
      <c r="DH590">
        <v>-1.99</v>
      </c>
      <c r="DI590">
        <v>-0.032</v>
      </c>
      <c r="DJ590">
        <v>420</v>
      </c>
      <c r="DK590">
        <v>29</v>
      </c>
      <c r="DL590">
        <v>0.33</v>
      </c>
      <c r="DM590">
        <v>0.22</v>
      </c>
      <c r="DN590">
        <v>-30.53068000000001</v>
      </c>
      <c r="DO590">
        <v>-0.3953493433395616</v>
      </c>
      <c r="DP590">
        <v>0.07883654355690638</v>
      </c>
      <c r="DQ590">
        <v>0</v>
      </c>
      <c r="DR590">
        <v>0.75806965</v>
      </c>
      <c r="DS590">
        <v>-0.04810950844277719</v>
      </c>
      <c r="DT590">
        <v>0.004712715069628122</v>
      </c>
      <c r="DU590">
        <v>1</v>
      </c>
      <c r="DV590">
        <v>1</v>
      </c>
      <c r="DW590">
        <v>2</v>
      </c>
      <c r="DX590" t="s">
        <v>357</v>
      </c>
      <c r="DY590">
        <v>2.982</v>
      </c>
      <c r="DZ590">
        <v>2.71567</v>
      </c>
      <c r="EA590">
        <v>0.185414</v>
      </c>
      <c r="EB590">
        <v>0.18631</v>
      </c>
      <c r="EC590">
        <v>0.120414</v>
      </c>
      <c r="ED590">
        <v>0.115816</v>
      </c>
      <c r="EE590">
        <v>25887</v>
      </c>
      <c r="EF590">
        <v>25944.6</v>
      </c>
      <c r="EG590">
        <v>29540.1</v>
      </c>
      <c r="EH590">
        <v>29490.9</v>
      </c>
      <c r="EI590">
        <v>34416.8</v>
      </c>
      <c r="EJ590">
        <v>34640.8</v>
      </c>
      <c r="EK590">
        <v>41616.9</v>
      </c>
      <c r="EL590">
        <v>42017.4</v>
      </c>
      <c r="EM590">
        <v>1.96483</v>
      </c>
      <c r="EN590">
        <v>1.90467</v>
      </c>
      <c r="EO590">
        <v>0.204805</v>
      </c>
      <c r="EP590">
        <v>0</v>
      </c>
      <c r="EQ590">
        <v>31.7178</v>
      </c>
      <c r="ER590">
        <v>999.9</v>
      </c>
      <c r="ES590">
        <v>51.7</v>
      </c>
      <c r="ET590">
        <v>32.8</v>
      </c>
      <c r="EU590">
        <v>28.4115</v>
      </c>
      <c r="EV590">
        <v>63.0166</v>
      </c>
      <c r="EW590">
        <v>32.0192</v>
      </c>
      <c r="EX590">
        <v>1</v>
      </c>
      <c r="EY590">
        <v>-0.0225254</v>
      </c>
      <c r="EZ590">
        <v>-3.30854</v>
      </c>
      <c r="FA590">
        <v>20.3114</v>
      </c>
      <c r="FB590">
        <v>5.21714</v>
      </c>
      <c r="FC590">
        <v>12.0101</v>
      </c>
      <c r="FD590">
        <v>4.989</v>
      </c>
      <c r="FE590">
        <v>3.28842</v>
      </c>
      <c r="FF590">
        <v>9999</v>
      </c>
      <c r="FG590">
        <v>9999</v>
      </c>
      <c r="FH590">
        <v>9999</v>
      </c>
      <c r="FI590">
        <v>999.9</v>
      </c>
      <c r="FJ590">
        <v>1.86753</v>
      </c>
      <c r="FK590">
        <v>1.86661</v>
      </c>
      <c r="FL590">
        <v>1.86607</v>
      </c>
      <c r="FM590">
        <v>1.86599</v>
      </c>
      <c r="FN590">
        <v>1.86783</v>
      </c>
      <c r="FO590">
        <v>1.87027</v>
      </c>
      <c r="FP590">
        <v>1.8689</v>
      </c>
      <c r="FQ590">
        <v>1.87042</v>
      </c>
      <c r="FR590">
        <v>0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-5.66</v>
      </c>
      <c r="GF590">
        <v>-0.09909999999999999</v>
      </c>
      <c r="GG590">
        <v>-2.056217051124162</v>
      </c>
      <c r="GH590">
        <v>-0.003737517340571005</v>
      </c>
      <c r="GI590">
        <v>5.982085394622747E-07</v>
      </c>
      <c r="GJ590">
        <v>-1.391655459703326E-10</v>
      </c>
      <c r="GK590">
        <v>-0.1764639834609928</v>
      </c>
      <c r="GL590">
        <v>-0.02035982196881906</v>
      </c>
      <c r="GM590">
        <v>0.001568582532168705</v>
      </c>
      <c r="GN590">
        <v>-2.657820970413759E-05</v>
      </c>
      <c r="GO590">
        <v>3</v>
      </c>
      <c r="GP590">
        <v>2314</v>
      </c>
      <c r="GQ590">
        <v>1</v>
      </c>
      <c r="GR590">
        <v>27</v>
      </c>
      <c r="GS590">
        <v>5648.6</v>
      </c>
      <c r="GT590">
        <v>5648.5</v>
      </c>
      <c r="GU590">
        <v>2.37549</v>
      </c>
      <c r="GV590">
        <v>2.21558</v>
      </c>
      <c r="GW590">
        <v>1.39648</v>
      </c>
      <c r="GX590">
        <v>2.34863</v>
      </c>
      <c r="GY590">
        <v>1.49536</v>
      </c>
      <c r="GZ590">
        <v>2.48169</v>
      </c>
      <c r="HA590">
        <v>38.0134</v>
      </c>
      <c r="HB590">
        <v>24.0525</v>
      </c>
      <c r="HC590">
        <v>18</v>
      </c>
      <c r="HD590">
        <v>529.292</v>
      </c>
      <c r="HE590">
        <v>445.724</v>
      </c>
      <c r="HF590">
        <v>36.7543</v>
      </c>
      <c r="HG590">
        <v>27.2561</v>
      </c>
      <c r="HH590">
        <v>30</v>
      </c>
      <c r="HI590">
        <v>27.1021</v>
      </c>
      <c r="HJ590">
        <v>27.0165</v>
      </c>
      <c r="HK590">
        <v>47.581</v>
      </c>
      <c r="HL590">
        <v>0</v>
      </c>
      <c r="HM590">
        <v>100</v>
      </c>
      <c r="HN590">
        <v>36.7415</v>
      </c>
      <c r="HO590">
        <v>1154.72</v>
      </c>
      <c r="HP590">
        <v>28.6665</v>
      </c>
      <c r="HQ590">
        <v>101.028</v>
      </c>
      <c r="HR590">
        <v>100.919</v>
      </c>
    </row>
    <row r="591" spans="1:226">
      <c r="A591">
        <v>575</v>
      </c>
      <c r="B591">
        <v>1678820695.1</v>
      </c>
      <c r="C591">
        <v>10376</v>
      </c>
      <c r="D591" t="s">
        <v>1512</v>
      </c>
      <c r="E591" t="s">
        <v>1513</v>
      </c>
      <c r="F591">
        <v>5</v>
      </c>
      <c r="G591" t="s">
        <v>1181</v>
      </c>
      <c r="H591" t="s">
        <v>354</v>
      </c>
      <c r="I591">
        <v>1678820687.314285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1174.818460006577</v>
      </c>
      <c r="AK591">
        <v>1152.580242424242</v>
      </c>
      <c r="AL591">
        <v>3.467727360113812</v>
      </c>
      <c r="AM591">
        <v>64.4803993804981</v>
      </c>
      <c r="AN591">
        <f>(AP591 - AO591 + BO591*1E3/(8.314*(BQ591+273.15)) * AR591/BN591 * AQ591) * BN591/(100*BB591) * 1000/(1000 - AP591)</f>
        <v>0</v>
      </c>
      <c r="AO591">
        <v>27.374946395157</v>
      </c>
      <c r="AP591">
        <v>28.11827696969696</v>
      </c>
      <c r="AQ591">
        <v>-2.234121780757788E-06</v>
      </c>
      <c r="AR591">
        <v>112.5684512557322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3.21</v>
      </c>
      <c r="BC591">
        <v>0.5</v>
      </c>
      <c r="BD591" t="s">
        <v>355</v>
      </c>
      <c r="BE591">
        <v>2</v>
      </c>
      <c r="BF591" t="b">
        <v>1</v>
      </c>
      <c r="BG591">
        <v>1678820687.314285</v>
      </c>
      <c r="BH591">
        <v>1095.753571428571</v>
      </c>
      <c r="BI591">
        <v>1126.375</v>
      </c>
      <c r="BJ591">
        <v>28.12242142857142</v>
      </c>
      <c r="BK591">
        <v>27.37147857142857</v>
      </c>
      <c r="BL591">
        <v>1101.386428571428</v>
      </c>
      <c r="BM591">
        <v>28.221575</v>
      </c>
      <c r="BN591">
        <v>500.0752142857143</v>
      </c>
      <c r="BO591">
        <v>90.90131428571429</v>
      </c>
      <c r="BP591">
        <v>0.09998649999999999</v>
      </c>
      <c r="BQ591">
        <v>34.84151428571429</v>
      </c>
      <c r="BR591">
        <v>35.023475</v>
      </c>
      <c r="BS591">
        <v>999.9000000000002</v>
      </c>
      <c r="BT591">
        <v>0</v>
      </c>
      <c r="BU591">
        <v>0</v>
      </c>
      <c r="BV591">
        <v>10004.93</v>
      </c>
      <c r="BW591">
        <v>0</v>
      </c>
      <c r="BX591">
        <v>6.979976071428571</v>
      </c>
      <c r="BY591">
        <v>-30.62261428571429</v>
      </c>
      <c r="BZ591">
        <v>1127.459642857143</v>
      </c>
      <c r="CA591">
        <v>1158.074285714286</v>
      </c>
      <c r="CB591">
        <v>0.7509542857142856</v>
      </c>
      <c r="CC591">
        <v>1126.375</v>
      </c>
      <c r="CD591">
        <v>27.37147857142857</v>
      </c>
      <c r="CE591">
        <v>2.556365357142858</v>
      </c>
      <c r="CF591">
        <v>2.488101428571428</v>
      </c>
      <c r="CG591">
        <v>21.38988571428571</v>
      </c>
      <c r="CH591">
        <v>20.94887857142857</v>
      </c>
      <c r="CI591">
        <v>2000.005357142857</v>
      </c>
      <c r="CJ591">
        <v>0.9800000714285714</v>
      </c>
      <c r="CK591">
        <v>0.02000039285714286</v>
      </c>
      <c r="CL591">
        <v>0</v>
      </c>
      <c r="CM591">
        <v>2.304703571428572</v>
      </c>
      <c r="CN591">
        <v>0</v>
      </c>
      <c r="CO591">
        <v>5803.782142857143</v>
      </c>
      <c r="CP591">
        <v>16749.51071428572</v>
      </c>
      <c r="CQ591">
        <v>38.75</v>
      </c>
      <c r="CR591">
        <v>39.375</v>
      </c>
      <c r="CS591">
        <v>38.7455</v>
      </c>
      <c r="CT591">
        <v>38.562</v>
      </c>
      <c r="CU591">
        <v>38.66485714285714</v>
      </c>
      <c r="CV591">
        <v>1960.005</v>
      </c>
      <c r="CW591">
        <v>40.00035714285714</v>
      </c>
      <c r="CX591">
        <v>0</v>
      </c>
      <c r="CY591">
        <v>1678820700.3</v>
      </c>
      <c r="CZ591">
        <v>0</v>
      </c>
      <c r="DA591">
        <v>0</v>
      </c>
      <c r="DB591" t="s">
        <v>356</v>
      </c>
      <c r="DC591">
        <v>1678481775.6</v>
      </c>
      <c r="DD591">
        <v>1678481780.6</v>
      </c>
      <c r="DE591">
        <v>0</v>
      </c>
      <c r="DF591">
        <v>1.339</v>
      </c>
      <c r="DG591">
        <v>0.082</v>
      </c>
      <c r="DH591">
        <v>-1.99</v>
      </c>
      <c r="DI591">
        <v>-0.032</v>
      </c>
      <c r="DJ591">
        <v>420</v>
      </c>
      <c r="DK591">
        <v>29</v>
      </c>
      <c r="DL591">
        <v>0.33</v>
      </c>
      <c r="DM591">
        <v>0.22</v>
      </c>
      <c r="DN591">
        <v>-30.58798048780488</v>
      </c>
      <c r="DO591">
        <v>-0.6544055749129768</v>
      </c>
      <c r="DP591">
        <v>0.09448082840633557</v>
      </c>
      <c r="DQ591">
        <v>0</v>
      </c>
      <c r="DR591">
        <v>0.7532176829268292</v>
      </c>
      <c r="DS591">
        <v>-0.05592349128919834</v>
      </c>
      <c r="DT591">
        <v>0.005616915434384396</v>
      </c>
      <c r="DU591">
        <v>1</v>
      </c>
      <c r="DV591">
        <v>1</v>
      </c>
      <c r="DW591">
        <v>2</v>
      </c>
      <c r="DX591" t="s">
        <v>357</v>
      </c>
      <c r="DY591">
        <v>2.98216</v>
      </c>
      <c r="DZ591">
        <v>2.71574</v>
      </c>
      <c r="EA591">
        <v>0.187191</v>
      </c>
      <c r="EB591">
        <v>0.188048</v>
      </c>
      <c r="EC591">
        <v>0.120405</v>
      </c>
      <c r="ED591">
        <v>0.115824</v>
      </c>
      <c r="EE591">
        <v>25830.7</v>
      </c>
      <c r="EF591">
        <v>25889.6</v>
      </c>
      <c r="EG591">
        <v>29540.2</v>
      </c>
      <c r="EH591">
        <v>29491.3</v>
      </c>
      <c r="EI591">
        <v>34417.2</v>
      </c>
      <c r="EJ591">
        <v>34641</v>
      </c>
      <c r="EK591">
        <v>41616.8</v>
      </c>
      <c r="EL591">
        <v>42018</v>
      </c>
      <c r="EM591">
        <v>1.96478</v>
      </c>
      <c r="EN591">
        <v>1.90502</v>
      </c>
      <c r="EO591">
        <v>0.20431</v>
      </c>
      <c r="EP591">
        <v>0</v>
      </c>
      <c r="EQ591">
        <v>31.7233</v>
      </c>
      <c r="ER591">
        <v>999.9</v>
      </c>
      <c r="ES591">
        <v>51.7</v>
      </c>
      <c r="ET591">
        <v>32.8</v>
      </c>
      <c r="EU591">
        <v>28.4119</v>
      </c>
      <c r="EV591">
        <v>62.6666</v>
      </c>
      <c r="EW591">
        <v>32.488</v>
      </c>
      <c r="EX591">
        <v>1</v>
      </c>
      <c r="EY591">
        <v>-0.0225381</v>
      </c>
      <c r="EZ591">
        <v>-3.2604</v>
      </c>
      <c r="FA591">
        <v>20.3123</v>
      </c>
      <c r="FB591">
        <v>5.21864</v>
      </c>
      <c r="FC591">
        <v>12.0101</v>
      </c>
      <c r="FD591">
        <v>4.9892</v>
      </c>
      <c r="FE591">
        <v>3.28865</v>
      </c>
      <c r="FF591">
        <v>9999</v>
      </c>
      <c r="FG591">
        <v>9999</v>
      </c>
      <c r="FH591">
        <v>9999</v>
      </c>
      <c r="FI591">
        <v>999.9</v>
      </c>
      <c r="FJ591">
        <v>1.86752</v>
      </c>
      <c r="FK591">
        <v>1.86661</v>
      </c>
      <c r="FL591">
        <v>1.86607</v>
      </c>
      <c r="FM591">
        <v>1.86599</v>
      </c>
      <c r="FN591">
        <v>1.86783</v>
      </c>
      <c r="FO591">
        <v>1.87027</v>
      </c>
      <c r="FP591">
        <v>1.8689</v>
      </c>
      <c r="FQ591">
        <v>1.87042</v>
      </c>
      <c r="FR591">
        <v>0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-5.71</v>
      </c>
      <c r="GF591">
        <v>-0.0992</v>
      </c>
      <c r="GG591">
        <v>-2.056217051124162</v>
      </c>
      <c r="GH591">
        <v>-0.003737517340571005</v>
      </c>
      <c r="GI591">
        <v>5.982085394622747E-07</v>
      </c>
      <c r="GJ591">
        <v>-1.391655459703326E-10</v>
      </c>
      <c r="GK591">
        <v>-0.1764639834609928</v>
      </c>
      <c r="GL591">
        <v>-0.02035982196881906</v>
      </c>
      <c r="GM591">
        <v>0.001568582532168705</v>
      </c>
      <c r="GN591">
        <v>-2.657820970413759E-05</v>
      </c>
      <c r="GO591">
        <v>3</v>
      </c>
      <c r="GP591">
        <v>2314</v>
      </c>
      <c r="GQ591">
        <v>1</v>
      </c>
      <c r="GR591">
        <v>27</v>
      </c>
      <c r="GS591">
        <v>5648.7</v>
      </c>
      <c r="GT591">
        <v>5648.6</v>
      </c>
      <c r="GU591">
        <v>2.40234</v>
      </c>
      <c r="GV591">
        <v>2.20703</v>
      </c>
      <c r="GW591">
        <v>1.39648</v>
      </c>
      <c r="GX591">
        <v>2.34741</v>
      </c>
      <c r="GY591">
        <v>1.49536</v>
      </c>
      <c r="GZ591">
        <v>2.54028</v>
      </c>
      <c r="HA591">
        <v>38.0134</v>
      </c>
      <c r="HB591">
        <v>24.07</v>
      </c>
      <c r="HC591">
        <v>18</v>
      </c>
      <c r="HD591">
        <v>529.255</v>
      </c>
      <c r="HE591">
        <v>445.938</v>
      </c>
      <c r="HF591">
        <v>36.7364</v>
      </c>
      <c r="HG591">
        <v>27.2551</v>
      </c>
      <c r="HH591">
        <v>29.9999</v>
      </c>
      <c r="HI591">
        <v>27.1017</v>
      </c>
      <c r="HJ591">
        <v>27.0165</v>
      </c>
      <c r="HK591">
        <v>48.1658</v>
      </c>
      <c r="HL591">
        <v>0</v>
      </c>
      <c r="HM591">
        <v>100</v>
      </c>
      <c r="HN591">
        <v>36.7113</v>
      </c>
      <c r="HO591">
        <v>1174.76</v>
      </c>
      <c r="HP591">
        <v>28.6665</v>
      </c>
      <c r="HQ591">
        <v>101.028</v>
      </c>
      <c r="HR591">
        <v>100.921</v>
      </c>
    </row>
    <row r="592" spans="1:226">
      <c r="A592">
        <v>576</v>
      </c>
      <c r="B592">
        <v>1678820700.1</v>
      </c>
      <c r="C592">
        <v>10381</v>
      </c>
      <c r="D592" t="s">
        <v>1514</v>
      </c>
      <c r="E592" t="s">
        <v>1515</v>
      </c>
      <c r="F592">
        <v>5</v>
      </c>
      <c r="G592" t="s">
        <v>1181</v>
      </c>
      <c r="H592" t="s">
        <v>354</v>
      </c>
      <c r="I592">
        <v>1678820692.6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1192.098876641741</v>
      </c>
      <c r="AK592">
        <v>1169.845636363636</v>
      </c>
      <c r="AL592">
        <v>3.456691237979207</v>
      </c>
      <c r="AM592">
        <v>64.4803993804981</v>
      </c>
      <c r="AN592">
        <f>(AP592 - AO592 + BO592*1E3/(8.314*(BQ592+273.15)) * AR592/BN592 * AQ592) * BN592/(100*BB592) * 1000/(1000 - AP592)</f>
        <v>0</v>
      </c>
      <c r="AO592">
        <v>27.37292842042928</v>
      </c>
      <c r="AP592">
        <v>28.11032424242424</v>
      </c>
      <c r="AQ592">
        <v>-1.660253914368821E-05</v>
      </c>
      <c r="AR592">
        <v>112.5684512557322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3.21</v>
      </c>
      <c r="BC592">
        <v>0.5</v>
      </c>
      <c r="BD592" t="s">
        <v>355</v>
      </c>
      <c r="BE592">
        <v>2</v>
      </c>
      <c r="BF592" t="b">
        <v>1</v>
      </c>
      <c r="BG592">
        <v>1678820692.6</v>
      </c>
      <c r="BH592">
        <v>1113.455925925926</v>
      </c>
      <c r="BI592">
        <v>1144.113333333333</v>
      </c>
      <c r="BJ592">
        <v>28.11847407407408</v>
      </c>
      <c r="BK592">
        <v>27.37298888888889</v>
      </c>
      <c r="BL592">
        <v>1119.140740740741</v>
      </c>
      <c r="BM592">
        <v>28.21764444444445</v>
      </c>
      <c r="BN592">
        <v>500.0789259259259</v>
      </c>
      <c r="BO592">
        <v>90.90169999999999</v>
      </c>
      <c r="BP592">
        <v>0.1000390037037037</v>
      </c>
      <c r="BQ592">
        <v>34.84178518518519</v>
      </c>
      <c r="BR592">
        <v>35.02624814814814</v>
      </c>
      <c r="BS592">
        <v>999.9000000000001</v>
      </c>
      <c r="BT592">
        <v>0</v>
      </c>
      <c r="BU592">
        <v>0</v>
      </c>
      <c r="BV592">
        <v>10008.05</v>
      </c>
      <c r="BW592">
        <v>0</v>
      </c>
      <c r="BX592">
        <v>6.928415185185186</v>
      </c>
      <c r="BY592">
        <v>-30.65844814814815</v>
      </c>
      <c r="BZ592">
        <v>1145.668888888889</v>
      </c>
      <c r="CA592">
        <v>1176.312962962963</v>
      </c>
      <c r="CB592">
        <v>0.7455004074074075</v>
      </c>
      <c r="CC592">
        <v>1144.113333333333</v>
      </c>
      <c r="CD592">
        <v>27.37298888888889</v>
      </c>
      <c r="CE592">
        <v>2.556017407407408</v>
      </c>
      <c r="CF592">
        <v>2.488249259259259</v>
      </c>
      <c r="CG592">
        <v>21.38767037037037</v>
      </c>
      <c r="CH592">
        <v>20.94984814814815</v>
      </c>
      <c r="CI592">
        <v>2000.016296296297</v>
      </c>
      <c r="CJ592">
        <v>0.9800000740740741</v>
      </c>
      <c r="CK592">
        <v>0.02000038888888889</v>
      </c>
      <c r="CL592">
        <v>0</v>
      </c>
      <c r="CM592">
        <v>2.291270370370371</v>
      </c>
      <c r="CN592">
        <v>0</v>
      </c>
      <c r="CO592">
        <v>5802.41</v>
      </c>
      <c r="CP592">
        <v>16749.6037037037</v>
      </c>
      <c r="CQ592">
        <v>38.74533333333333</v>
      </c>
      <c r="CR592">
        <v>39.354</v>
      </c>
      <c r="CS592">
        <v>38.72433333333333</v>
      </c>
      <c r="CT592">
        <v>38.562</v>
      </c>
      <c r="CU592">
        <v>38.64337037037038</v>
      </c>
      <c r="CV592">
        <v>1960.015925925926</v>
      </c>
      <c r="CW592">
        <v>40.00037037037037</v>
      </c>
      <c r="CX592">
        <v>0</v>
      </c>
      <c r="CY592">
        <v>1678820705.1</v>
      </c>
      <c r="CZ592">
        <v>0</v>
      </c>
      <c r="DA592">
        <v>0</v>
      </c>
      <c r="DB592" t="s">
        <v>356</v>
      </c>
      <c r="DC592">
        <v>1678481775.6</v>
      </c>
      <c r="DD592">
        <v>1678481780.6</v>
      </c>
      <c r="DE592">
        <v>0</v>
      </c>
      <c r="DF592">
        <v>1.339</v>
      </c>
      <c r="DG592">
        <v>0.082</v>
      </c>
      <c r="DH592">
        <v>-1.99</v>
      </c>
      <c r="DI592">
        <v>-0.032</v>
      </c>
      <c r="DJ592">
        <v>420</v>
      </c>
      <c r="DK592">
        <v>29</v>
      </c>
      <c r="DL592">
        <v>0.33</v>
      </c>
      <c r="DM592">
        <v>0.22</v>
      </c>
      <c r="DN592">
        <v>-30.64011951219512</v>
      </c>
      <c r="DO592">
        <v>-0.4669128919859995</v>
      </c>
      <c r="DP592">
        <v>0.07588692557307095</v>
      </c>
      <c r="DQ592">
        <v>0</v>
      </c>
      <c r="DR592">
        <v>0.7495224878048781</v>
      </c>
      <c r="DS592">
        <v>-0.0600739651567951</v>
      </c>
      <c r="DT592">
        <v>0.005999331719376712</v>
      </c>
      <c r="DU592">
        <v>1</v>
      </c>
      <c r="DV592">
        <v>1</v>
      </c>
      <c r="DW592">
        <v>2</v>
      </c>
      <c r="DX592" t="s">
        <v>357</v>
      </c>
      <c r="DY592">
        <v>2.9825</v>
      </c>
      <c r="DZ592">
        <v>2.71566</v>
      </c>
      <c r="EA592">
        <v>0.188955</v>
      </c>
      <c r="EB592">
        <v>0.189773</v>
      </c>
      <c r="EC592">
        <v>0.120382</v>
      </c>
      <c r="ED592">
        <v>0.115816</v>
      </c>
      <c r="EE592">
        <v>25774.3</v>
      </c>
      <c r="EF592">
        <v>25834.6</v>
      </c>
      <c r="EG592">
        <v>29539.8</v>
      </c>
      <c r="EH592">
        <v>29491.4</v>
      </c>
      <c r="EI592">
        <v>34417.7</v>
      </c>
      <c r="EJ592">
        <v>34641.3</v>
      </c>
      <c r="EK592">
        <v>41616.3</v>
      </c>
      <c r="EL592">
        <v>42017.9</v>
      </c>
      <c r="EM592">
        <v>1.96505</v>
      </c>
      <c r="EN592">
        <v>1.90482</v>
      </c>
      <c r="EO592">
        <v>0.203222</v>
      </c>
      <c r="EP592">
        <v>0</v>
      </c>
      <c r="EQ592">
        <v>31.7296</v>
      </c>
      <c r="ER592">
        <v>999.9</v>
      </c>
      <c r="ES592">
        <v>51.7</v>
      </c>
      <c r="ET592">
        <v>32.8</v>
      </c>
      <c r="EU592">
        <v>28.4148</v>
      </c>
      <c r="EV592">
        <v>62.9166</v>
      </c>
      <c r="EW592">
        <v>31.9912</v>
      </c>
      <c r="EX592">
        <v>1</v>
      </c>
      <c r="EY592">
        <v>-0.0880208</v>
      </c>
      <c r="EZ592">
        <v>-3.14961</v>
      </c>
      <c r="FA592">
        <v>20.3128</v>
      </c>
      <c r="FB592">
        <v>5.21819</v>
      </c>
      <c r="FC592">
        <v>12.0102</v>
      </c>
      <c r="FD592">
        <v>4.9893</v>
      </c>
      <c r="FE592">
        <v>3.28863</v>
      </c>
      <c r="FF592">
        <v>9999</v>
      </c>
      <c r="FG592">
        <v>9999</v>
      </c>
      <c r="FH592">
        <v>9999</v>
      </c>
      <c r="FI592">
        <v>999.9</v>
      </c>
      <c r="FJ592">
        <v>1.86753</v>
      </c>
      <c r="FK592">
        <v>1.86661</v>
      </c>
      <c r="FL592">
        <v>1.8661</v>
      </c>
      <c r="FM592">
        <v>1.86599</v>
      </c>
      <c r="FN592">
        <v>1.86783</v>
      </c>
      <c r="FO592">
        <v>1.87027</v>
      </c>
      <c r="FP592">
        <v>1.86891</v>
      </c>
      <c r="FQ592">
        <v>1.8704</v>
      </c>
      <c r="FR592">
        <v>0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-5.76</v>
      </c>
      <c r="GF592">
        <v>-0.0992</v>
      </c>
      <c r="GG592">
        <v>-2.056217051124162</v>
      </c>
      <c r="GH592">
        <v>-0.003737517340571005</v>
      </c>
      <c r="GI592">
        <v>5.982085394622747E-07</v>
      </c>
      <c r="GJ592">
        <v>-1.391655459703326E-10</v>
      </c>
      <c r="GK592">
        <v>-0.1764639834609928</v>
      </c>
      <c r="GL592">
        <v>-0.02035982196881906</v>
      </c>
      <c r="GM592">
        <v>0.001568582532168705</v>
      </c>
      <c r="GN592">
        <v>-2.657820970413759E-05</v>
      </c>
      <c r="GO592">
        <v>3</v>
      </c>
      <c r="GP592">
        <v>2314</v>
      </c>
      <c r="GQ592">
        <v>1</v>
      </c>
      <c r="GR592">
        <v>27</v>
      </c>
      <c r="GS592">
        <v>5648.7</v>
      </c>
      <c r="GT592">
        <v>5648.7</v>
      </c>
      <c r="GU592">
        <v>2.43164</v>
      </c>
      <c r="GV592">
        <v>2.20581</v>
      </c>
      <c r="GW592">
        <v>1.39648</v>
      </c>
      <c r="GX592">
        <v>2.34741</v>
      </c>
      <c r="GY592">
        <v>1.49536</v>
      </c>
      <c r="GZ592">
        <v>2.48413</v>
      </c>
      <c r="HA592">
        <v>38.0134</v>
      </c>
      <c r="HB592">
        <v>24.0612</v>
      </c>
      <c r="HC592">
        <v>18</v>
      </c>
      <c r="HD592">
        <v>529.439</v>
      </c>
      <c r="HE592">
        <v>445.807</v>
      </c>
      <c r="HF592">
        <v>36.7051</v>
      </c>
      <c r="HG592">
        <v>27.2538</v>
      </c>
      <c r="HH592">
        <v>29.9999</v>
      </c>
      <c r="HI592">
        <v>27.1017</v>
      </c>
      <c r="HJ592">
        <v>27.0154</v>
      </c>
      <c r="HK592">
        <v>48.6835</v>
      </c>
      <c r="HL592">
        <v>0</v>
      </c>
      <c r="HM592">
        <v>100</v>
      </c>
      <c r="HN592">
        <v>36.6832</v>
      </c>
      <c r="HO592">
        <v>1188.13</v>
      </c>
      <c r="HP592">
        <v>28.6665</v>
      </c>
      <c r="HQ592">
        <v>101.027</v>
      </c>
      <c r="HR592">
        <v>100.921</v>
      </c>
    </row>
    <row r="593" spans="1:226">
      <c r="A593">
        <v>577</v>
      </c>
      <c r="B593">
        <v>1678820705.1</v>
      </c>
      <c r="C593">
        <v>10386</v>
      </c>
      <c r="D593" t="s">
        <v>1516</v>
      </c>
      <c r="E593" t="s">
        <v>1517</v>
      </c>
      <c r="F593">
        <v>5</v>
      </c>
      <c r="G593" t="s">
        <v>1181</v>
      </c>
      <c r="H593" t="s">
        <v>354</v>
      </c>
      <c r="I593">
        <v>1678820697.314285</v>
      </c>
      <c r="J593">
        <f>(K593)/1000</f>
        <v>0</v>
      </c>
      <c r="K593">
        <f>IF(BF593, AN593, AH593)</f>
        <v>0</v>
      </c>
      <c r="L593">
        <f>IF(BF593, AI593, AG593)</f>
        <v>0</v>
      </c>
      <c r="M593">
        <f>BH593 - IF(AU593&gt;1, L593*BB593*100.0/(AW593*BV593), 0)</f>
        <v>0</v>
      </c>
      <c r="N593">
        <f>((T593-J593/2)*M593-L593)/(T593+J593/2)</f>
        <v>0</v>
      </c>
      <c r="O593">
        <f>N593*(BO593+BP593)/1000.0</f>
        <v>0</v>
      </c>
      <c r="P593">
        <f>(BH593 - IF(AU593&gt;1, L593*BB593*100.0/(AW593*BV593), 0))*(BO593+BP593)/1000.0</f>
        <v>0</v>
      </c>
      <c r="Q593">
        <f>2.0/((1/S593-1/R593)+SIGN(S593)*SQRT((1/S593-1/R593)*(1/S593-1/R593) + 4*BC593/((BC593+1)*(BC593+1))*(2*1/S593*1/R593-1/R593*1/R593)))</f>
        <v>0</v>
      </c>
      <c r="R593">
        <f>IF(LEFT(BD593,1)&lt;&gt;"0",IF(LEFT(BD593,1)="1",3.0,BE593),$D$5+$E$5*(BV593*BO593/($K$5*1000))+$F$5*(BV593*BO593/($K$5*1000))*MAX(MIN(BB593,$J$5),$I$5)*MAX(MIN(BB593,$J$5),$I$5)+$G$5*MAX(MIN(BB593,$J$5),$I$5)*(BV593*BO593/($K$5*1000))+$H$5*(BV593*BO593/($K$5*1000))*(BV593*BO593/($K$5*1000)))</f>
        <v>0</v>
      </c>
      <c r="S593">
        <f>J593*(1000-(1000*0.61365*exp(17.502*W593/(240.97+W593))/(BO593+BP593)+BJ593)/2)/(1000*0.61365*exp(17.502*W593/(240.97+W593))/(BO593+BP593)-BJ593)</f>
        <v>0</v>
      </c>
      <c r="T593">
        <f>1/((BC593+1)/(Q593/1.6)+1/(R593/1.37)) + BC593/((BC593+1)/(Q593/1.6) + BC593/(R593/1.37))</f>
        <v>0</v>
      </c>
      <c r="U593">
        <f>(AX593*BA593)</f>
        <v>0</v>
      </c>
      <c r="V593">
        <f>(BQ593+(U593+2*0.95*5.67E-8*(((BQ593+$B$7)+273)^4-(BQ593+273)^4)-44100*J593)/(1.84*29.3*R593+8*0.95*5.67E-8*(BQ593+273)^3))</f>
        <v>0</v>
      </c>
      <c r="W593">
        <f>($C$7*BR593+$D$7*BS593+$E$7*V593)</f>
        <v>0</v>
      </c>
      <c r="X593">
        <f>0.61365*exp(17.502*W593/(240.97+W593))</f>
        <v>0</v>
      </c>
      <c r="Y593">
        <f>(Z593/AA593*100)</f>
        <v>0</v>
      </c>
      <c r="Z593">
        <f>BJ593*(BO593+BP593)/1000</f>
        <v>0</v>
      </c>
      <c r="AA593">
        <f>0.61365*exp(17.502*BQ593/(240.97+BQ593))</f>
        <v>0</v>
      </c>
      <c r="AB593">
        <f>(X593-BJ593*(BO593+BP593)/1000)</f>
        <v>0</v>
      </c>
      <c r="AC593">
        <f>(-J593*44100)</f>
        <v>0</v>
      </c>
      <c r="AD593">
        <f>2*29.3*R593*0.92*(BQ593-W593)</f>
        <v>0</v>
      </c>
      <c r="AE593">
        <f>2*0.95*5.67E-8*(((BQ593+$B$7)+273)^4-(W593+273)^4)</f>
        <v>0</v>
      </c>
      <c r="AF593">
        <f>U593+AE593+AC593+AD593</f>
        <v>0</v>
      </c>
      <c r="AG593">
        <f>BN593*AU593*(BI593-BH593*(1000-AU593*BK593)/(1000-AU593*BJ593))/(100*BB593)</f>
        <v>0</v>
      </c>
      <c r="AH593">
        <f>1000*BN593*AU593*(BJ593-BK593)/(100*BB593*(1000-AU593*BJ593))</f>
        <v>0</v>
      </c>
      <c r="AI593">
        <f>(AJ593 - AK593 - BO593*1E3/(8.314*(BQ593+273.15)) * AM593/BN593 * AL593) * BN593/(100*BB593) * (1000 - BK593)/1000</f>
        <v>0</v>
      </c>
      <c r="AJ593">
        <v>1209.312557187013</v>
      </c>
      <c r="AK593">
        <v>1187.117818181818</v>
      </c>
      <c r="AL593">
        <v>3.453276540474958</v>
      </c>
      <c r="AM593">
        <v>64.4803993804981</v>
      </c>
      <c r="AN593">
        <f>(AP593 - AO593 + BO593*1E3/(8.314*(BQ593+273.15)) * AR593/BN593 * AQ593) * BN593/(100*BB593) * 1000/(1000 - AP593)</f>
        <v>0</v>
      </c>
      <c r="AO593">
        <v>27.36948816653823</v>
      </c>
      <c r="AP593">
        <v>28.1012206060606</v>
      </c>
      <c r="AQ593">
        <v>-1.782307751793853E-05</v>
      </c>
      <c r="AR593">
        <v>112.5684512557322</v>
      </c>
      <c r="AS593">
        <v>0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MAX(0,($B$13+$C$13*BV593)/(1+$D$13*BV593)*BO593/(BQ593+273)*$E$13)</f>
        <v>0</v>
      </c>
      <c r="AX593">
        <f>$B$11*BW593+$C$11*BX593+$F$11*CI593*(1-CL593)</f>
        <v>0</v>
      </c>
      <c r="AY593">
        <f>AX593*AZ593</f>
        <v>0</v>
      </c>
      <c r="AZ593">
        <f>($B$11*$D$9+$C$11*$D$9+$F$11*((CV593+CN593)/MAX(CV593+CN593+CW593, 0.1)*$I$9+CW593/MAX(CV593+CN593+CW593, 0.1)*$J$9))/($B$11+$C$11+$F$11)</f>
        <v>0</v>
      </c>
      <c r="BA593">
        <f>($B$11*$K$9+$C$11*$K$9+$F$11*((CV593+CN593)/MAX(CV593+CN593+CW593, 0.1)*$P$9+CW593/MAX(CV593+CN593+CW593, 0.1)*$Q$9))/($B$11+$C$11+$F$11)</f>
        <v>0</v>
      </c>
      <c r="BB593">
        <v>3.21</v>
      </c>
      <c r="BC593">
        <v>0.5</v>
      </c>
      <c r="BD593" t="s">
        <v>355</v>
      </c>
      <c r="BE593">
        <v>2</v>
      </c>
      <c r="BF593" t="b">
        <v>1</v>
      </c>
      <c r="BG593">
        <v>1678820697.314285</v>
      </c>
      <c r="BH593">
        <v>1129.283928571428</v>
      </c>
      <c r="BI593">
        <v>1159.963571428571</v>
      </c>
      <c r="BJ593">
        <v>28.11321071428571</v>
      </c>
      <c r="BK593">
        <v>27.37283928571428</v>
      </c>
      <c r="BL593">
        <v>1135.015</v>
      </c>
      <c r="BM593">
        <v>28.2124</v>
      </c>
      <c r="BN593">
        <v>500.0950357142857</v>
      </c>
      <c r="BO593">
        <v>90.90127857142855</v>
      </c>
      <c r="BP593">
        <v>0.1000194678571429</v>
      </c>
      <c r="BQ593">
        <v>34.83880357142857</v>
      </c>
      <c r="BR593">
        <v>35.02672142857143</v>
      </c>
      <c r="BS593">
        <v>999.9000000000002</v>
      </c>
      <c r="BT593">
        <v>0</v>
      </c>
      <c r="BU593">
        <v>0</v>
      </c>
      <c r="BV593">
        <v>10003.65964285714</v>
      </c>
      <c r="BW593">
        <v>0</v>
      </c>
      <c r="BX593">
        <v>6.731908928571428</v>
      </c>
      <c r="BY593">
        <v>-30.67991071428571</v>
      </c>
      <c r="BZ593">
        <v>1161.948571428572</v>
      </c>
      <c r="CA593">
        <v>1192.608571428571</v>
      </c>
      <c r="CB593">
        <v>0.7403829285714286</v>
      </c>
      <c r="CC593">
        <v>1159.963571428571</v>
      </c>
      <c r="CD593">
        <v>27.37283928571428</v>
      </c>
      <c r="CE593">
        <v>2.5555275</v>
      </c>
      <c r="CF593">
        <v>2.488225</v>
      </c>
      <c r="CG593">
        <v>21.38453928571429</v>
      </c>
      <c r="CH593">
        <v>20.94968928571429</v>
      </c>
      <c r="CI593">
        <v>2000.002142857142</v>
      </c>
      <c r="CJ593">
        <v>0.9800000000000001</v>
      </c>
      <c r="CK593">
        <v>0.0200005</v>
      </c>
      <c r="CL593">
        <v>0</v>
      </c>
      <c r="CM593">
        <v>2.324964285714285</v>
      </c>
      <c r="CN593">
        <v>0</v>
      </c>
      <c r="CO593">
        <v>5801.068571428572</v>
      </c>
      <c r="CP593">
        <v>16749.48928571429</v>
      </c>
      <c r="CQ593">
        <v>38.73424999999999</v>
      </c>
      <c r="CR593">
        <v>39.33449999999999</v>
      </c>
      <c r="CS593">
        <v>38.70499999999999</v>
      </c>
      <c r="CT593">
        <v>38.55978571428572</v>
      </c>
      <c r="CU593">
        <v>38.625</v>
      </c>
      <c r="CV593">
        <v>1960.002142857142</v>
      </c>
      <c r="CW593">
        <v>40</v>
      </c>
      <c r="CX593">
        <v>0</v>
      </c>
      <c r="CY593">
        <v>1678820710.5</v>
      </c>
      <c r="CZ593">
        <v>0</v>
      </c>
      <c r="DA593">
        <v>0</v>
      </c>
      <c r="DB593" t="s">
        <v>356</v>
      </c>
      <c r="DC593">
        <v>1678481775.6</v>
      </c>
      <c r="DD593">
        <v>1678481780.6</v>
      </c>
      <c r="DE593">
        <v>0</v>
      </c>
      <c r="DF593">
        <v>1.339</v>
      </c>
      <c r="DG593">
        <v>0.082</v>
      </c>
      <c r="DH593">
        <v>-1.99</v>
      </c>
      <c r="DI593">
        <v>-0.032</v>
      </c>
      <c r="DJ593">
        <v>420</v>
      </c>
      <c r="DK593">
        <v>29</v>
      </c>
      <c r="DL593">
        <v>0.33</v>
      </c>
      <c r="DM593">
        <v>0.22</v>
      </c>
      <c r="DN593">
        <v>-30.64459268292683</v>
      </c>
      <c r="DO593">
        <v>-0.2880418118466468</v>
      </c>
      <c r="DP593">
        <v>0.07942929787612749</v>
      </c>
      <c r="DQ593">
        <v>0</v>
      </c>
      <c r="DR593">
        <v>0.7433994146341463</v>
      </c>
      <c r="DS593">
        <v>-0.064316299651568</v>
      </c>
      <c r="DT593">
        <v>0.006367073030397878</v>
      </c>
      <c r="DU593">
        <v>1</v>
      </c>
      <c r="DV593">
        <v>1</v>
      </c>
      <c r="DW593">
        <v>2</v>
      </c>
      <c r="DX593" t="s">
        <v>357</v>
      </c>
      <c r="DY593">
        <v>2.98212</v>
      </c>
      <c r="DZ593">
        <v>2.71556</v>
      </c>
      <c r="EA593">
        <v>0.190697</v>
      </c>
      <c r="EB593">
        <v>0.191465</v>
      </c>
      <c r="EC593">
        <v>0.12035</v>
      </c>
      <c r="ED593">
        <v>0.115801</v>
      </c>
      <c r="EE593">
        <v>25719.1</v>
      </c>
      <c r="EF593">
        <v>25780.6</v>
      </c>
      <c r="EG593">
        <v>29540</v>
      </c>
      <c r="EH593">
        <v>29491.3</v>
      </c>
      <c r="EI593">
        <v>34419</v>
      </c>
      <c r="EJ593">
        <v>34641.9</v>
      </c>
      <c r="EK593">
        <v>41616.3</v>
      </c>
      <c r="EL593">
        <v>42017.9</v>
      </c>
      <c r="EM593">
        <v>1.96465</v>
      </c>
      <c r="EN593">
        <v>1.90495</v>
      </c>
      <c r="EO593">
        <v>0.203654</v>
      </c>
      <c r="EP593">
        <v>0</v>
      </c>
      <c r="EQ593">
        <v>31.7344</v>
      </c>
      <c r="ER593">
        <v>999.9</v>
      </c>
      <c r="ES593">
        <v>51.7</v>
      </c>
      <c r="ET593">
        <v>32.8</v>
      </c>
      <c r="EU593">
        <v>28.4141</v>
      </c>
      <c r="EV593">
        <v>63.0766</v>
      </c>
      <c r="EW593">
        <v>31.9591</v>
      </c>
      <c r="EX593">
        <v>1</v>
      </c>
      <c r="EY593">
        <v>-0.0229878</v>
      </c>
      <c r="EZ593">
        <v>-3.23124</v>
      </c>
      <c r="FA593">
        <v>20.3128</v>
      </c>
      <c r="FB593">
        <v>5.21834</v>
      </c>
      <c r="FC593">
        <v>12.0105</v>
      </c>
      <c r="FD593">
        <v>4.98945</v>
      </c>
      <c r="FE593">
        <v>3.28865</v>
      </c>
      <c r="FF593">
        <v>9999</v>
      </c>
      <c r="FG593">
        <v>9999</v>
      </c>
      <c r="FH593">
        <v>9999</v>
      </c>
      <c r="FI593">
        <v>999.9</v>
      </c>
      <c r="FJ593">
        <v>1.86754</v>
      </c>
      <c r="FK593">
        <v>1.86661</v>
      </c>
      <c r="FL593">
        <v>1.86606</v>
      </c>
      <c r="FM593">
        <v>1.866</v>
      </c>
      <c r="FN593">
        <v>1.86783</v>
      </c>
      <c r="FO593">
        <v>1.87027</v>
      </c>
      <c r="FP593">
        <v>1.8689</v>
      </c>
      <c r="FQ593">
        <v>1.87039</v>
      </c>
      <c r="FR593">
        <v>0</v>
      </c>
      <c r="FS593">
        <v>0</v>
      </c>
      <c r="FT593">
        <v>0</v>
      </c>
      <c r="FU593">
        <v>0</v>
      </c>
      <c r="FV593" t="s">
        <v>358</v>
      </c>
      <c r="FW593" t="s">
        <v>359</v>
      </c>
      <c r="FX593" t="s">
        <v>360</v>
      </c>
      <c r="FY593" t="s">
        <v>360</v>
      </c>
      <c r="FZ593" t="s">
        <v>360</v>
      </c>
      <c r="GA593" t="s">
        <v>360</v>
      </c>
      <c r="GB593">
        <v>0</v>
      </c>
      <c r="GC593">
        <v>100</v>
      </c>
      <c r="GD593">
        <v>100</v>
      </c>
      <c r="GE593">
        <v>-5.81</v>
      </c>
      <c r="GF593">
        <v>-0.0992</v>
      </c>
      <c r="GG593">
        <v>-2.056217051124162</v>
      </c>
      <c r="GH593">
        <v>-0.003737517340571005</v>
      </c>
      <c r="GI593">
        <v>5.982085394622747E-07</v>
      </c>
      <c r="GJ593">
        <v>-1.391655459703326E-10</v>
      </c>
      <c r="GK593">
        <v>-0.1764639834609928</v>
      </c>
      <c r="GL593">
        <v>-0.02035982196881906</v>
      </c>
      <c r="GM593">
        <v>0.001568582532168705</v>
      </c>
      <c r="GN593">
        <v>-2.657820970413759E-05</v>
      </c>
      <c r="GO593">
        <v>3</v>
      </c>
      <c r="GP593">
        <v>2314</v>
      </c>
      <c r="GQ593">
        <v>1</v>
      </c>
      <c r="GR593">
        <v>27</v>
      </c>
      <c r="GS593">
        <v>5648.8</v>
      </c>
      <c r="GT593">
        <v>5648.7</v>
      </c>
      <c r="GU593">
        <v>2.4585</v>
      </c>
      <c r="GV593">
        <v>2.21313</v>
      </c>
      <c r="GW593">
        <v>1.39648</v>
      </c>
      <c r="GX593">
        <v>2.34741</v>
      </c>
      <c r="GY593">
        <v>1.49536</v>
      </c>
      <c r="GZ593">
        <v>2.44263</v>
      </c>
      <c r="HA593">
        <v>38.0134</v>
      </c>
      <c r="HB593">
        <v>24.0612</v>
      </c>
      <c r="HC593">
        <v>18</v>
      </c>
      <c r="HD593">
        <v>529.172</v>
      </c>
      <c r="HE593">
        <v>445.875</v>
      </c>
      <c r="HF593">
        <v>36.6763</v>
      </c>
      <c r="HG593">
        <v>27.2528</v>
      </c>
      <c r="HH593">
        <v>30.0001</v>
      </c>
      <c r="HI593">
        <v>27.1017</v>
      </c>
      <c r="HJ593">
        <v>27.0142</v>
      </c>
      <c r="HK593">
        <v>49.2949</v>
      </c>
      <c r="HL593">
        <v>0</v>
      </c>
      <c r="HM593">
        <v>100</v>
      </c>
      <c r="HN593">
        <v>36.6617</v>
      </c>
      <c r="HO593">
        <v>1208.8</v>
      </c>
      <c r="HP593">
        <v>28.6665</v>
      </c>
      <c r="HQ593">
        <v>101.027</v>
      </c>
      <c r="HR593">
        <v>100.92</v>
      </c>
    </row>
    <row r="594" spans="1:226">
      <c r="A594">
        <v>578</v>
      </c>
      <c r="B594">
        <v>1678820710.1</v>
      </c>
      <c r="C594">
        <v>10391</v>
      </c>
      <c r="D594" t="s">
        <v>1518</v>
      </c>
      <c r="E594" t="s">
        <v>1519</v>
      </c>
      <c r="F594">
        <v>5</v>
      </c>
      <c r="G594" t="s">
        <v>1181</v>
      </c>
      <c r="H594" t="s">
        <v>354</v>
      </c>
      <c r="I594">
        <v>1678820702.6</v>
      </c>
      <c r="J594">
        <f>(K594)/1000</f>
        <v>0</v>
      </c>
      <c r="K594">
        <f>IF(BF594, AN594, AH594)</f>
        <v>0</v>
      </c>
      <c r="L594">
        <f>IF(BF594, AI594, AG594)</f>
        <v>0</v>
      </c>
      <c r="M594">
        <f>BH594 - IF(AU594&gt;1, L594*BB594*100.0/(AW594*BV594), 0)</f>
        <v>0</v>
      </c>
      <c r="N594">
        <f>((T594-J594/2)*M594-L594)/(T594+J594/2)</f>
        <v>0</v>
      </c>
      <c r="O594">
        <f>N594*(BO594+BP594)/1000.0</f>
        <v>0</v>
      </c>
      <c r="P594">
        <f>(BH594 - IF(AU594&gt;1, L594*BB594*100.0/(AW594*BV594), 0))*(BO594+BP594)/1000.0</f>
        <v>0</v>
      </c>
      <c r="Q594">
        <f>2.0/((1/S594-1/R594)+SIGN(S594)*SQRT((1/S594-1/R594)*(1/S594-1/R594) + 4*BC594/((BC594+1)*(BC594+1))*(2*1/S594*1/R594-1/R594*1/R594)))</f>
        <v>0</v>
      </c>
      <c r="R594">
        <f>IF(LEFT(BD594,1)&lt;&gt;"0",IF(LEFT(BD594,1)="1",3.0,BE594),$D$5+$E$5*(BV594*BO594/($K$5*1000))+$F$5*(BV594*BO594/($K$5*1000))*MAX(MIN(BB594,$J$5),$I$5)*MAX(MIN(BB594,$J$5),$I$5)+$G$5*MAX(MIN(BB594,$J$5),$I$5)*(BV594*BO594/($K$5*1000))+$H$5*(BV594*BO594/($K$5*1000))*(BV594*BO594/($K$5*1000)))</f>
        <v>0</v>
      </c>
      <c r="S594">
        <f>J594*(1000-(1000*0.61365*exp(17.502*W594/(240.97+W594))/(BO594+BP594)+BJ594)/2)/(1000*0.61365*exp(17.502*W594/(240.97+W594))/(BO594+BP594)-BJ594)</f>
        <v>0</v>
      </c>
      <c r="T594">
        <f>1/((BC594+1)/(Q594/1.6)+1/(R594/1.37)) + BC594/((BC594+1)/(Q594/1.6) + BC594/(R594/1.37))</f>
        <v>0</v>
      </c>
      <c r="U594">
        <f>(AX594*BA594)</f>
        <v>0</v>
      </c>
      <c r="V594">
        <f>(BQ594+(U594+2*0.95*5.67E-8*(((BQ594+$B$7)+273)^4-(BQ594+273)^4)-44100*J594)/(1.84*29.3*R594+8*0.95*5.67E-8*(BQ594+273)^3))</f>
        <v>0</v>
      </c>
      <c r="W594">
        <f>($C$7*BR594+$D$7*BS594+$E$7*V594)</f>
        <v>0</v>
      </c>
      <c r="X594">
        <f>0.61365*exp(17.502*W594/(240.97+W594))</f>
        <v>0</v>
      </c>
      <c r="Y594">
        <f>(Z594/AA594*100)</f>
        <v>0</v>
      </c>
      <c r="Z594">
        <f>BJ594*(BO594+BP594)/1000</f>
        <v>0</v>
      </c>
      <c r="AA594">
        <f>0.61365*exp(17.502*BQ594/(240.97+BQ594))</f>
        <v>0</v>
      </c>
      <c r="AB594">
        <f>(X594-BJ594*(BO594+BP594)/1000)</f>
        <v>0</v>
      </c>
      <c r="AC594">
        <f>(-J594*44100)</f>
        <v>0</v>
      </c>
      <c r="AD594">
        <f>2*29.3*R594*0.92*(BQ594-W594)</f>
        <v>0</v>
      </c>
      <c r="AE594">
        <f>2*0.95*5.67E-8*(((BQ594+$B$7)+273)^4-(W594+273)^4)</f>
        <v>0</v>
      </c>
      <c r="AF594">
        <f>U594+AE594+AC594+AD594</f>
        <v>0</v>
      </c>
      <c r="AG594">
        <f>BN594*AU594*(BI594-BH594*(1000-AU594*BK594)/(1000-AU594*BJ594))/(100*BB594)</f>
        <v>0</v>
      </c>
      <c r="AH594">
        <f>1000*BN594*AU594*(BJ594-BK594)/(100*BB594*(1000-AU594*BJ594))</f>
        <v>0</v>
      </c>
      <c r="AI594">
        <f>(AJ594 - AK594 - BO594*1E3/(8.314*(BQ594+273.15)) * AM594/BN594 * AL594) * BN594/(100*BB594) * (1000 - BK594)/1000</f>
        <v>0</v>
      </c>
      <c r="AJ594">
        <v>1226.650909234958</v>
      </c>
      <c r="AK594">
        <v>1204.339212121212</v>
      </c>
      <c r="AL594">
        <v>3.461411607222134</v>
      </c>
      <c r="AM594">
        <v>64.4803993804981</v>
      </c>
      <c r="AN594">
        <f>(AP594 - AO594 + BO594*1E3/(8.314*(BQ594+273.15)) * AR594/BN594 * AQ594) * BN594/(100*BB594) * 1000/(1000 - AP594)</f>
        <v>0</v>
      </c>
      <c r="AO594">
        <v>27.36595333480679</v>
      </c>
      <c r="AP594">
        <v>28.09319454545455</v>
      </c>
      <c r="AQ594">
        <v>-1.111482018922147E-05</v>
      </c>
      <c r="AR594">
        <v>112.5684512557322</v>
      </c>
      <c r="AS594">
        <v>0</v>
      </c>
      <c r="AT594">
        <v>0</v>
      </c>
      <c r="AU594">
        <f>IF(AS594*$H$13&gt;=AW594,1.0,(AW594/(AW594-AS594*$H$13)))</f>
        <v>0</v>
      </c>
      <c r="AV594">
        <f>(AU594-1)*100</f>
        <v>0</v>
      </c>
      <c r="AW594">
        <f>MAX(0,($B$13+$C$13*BV594)/(1+$D$13*BV594)*BO594/(BQ594+273)*$E$13)</f>
        <v>0</v>
      </c>
      <c r="AX594">
        <f>$B$11*BW594+$C$11*BX594+$F$11*CI594*(1-CL594)</f>
        <v>0</v>
      </c>
      <c r="AY594">
        <f>AX594*AZ594</f>
        <v>0</v>
      </c>
      <c r="AZ594">
        <f>($B$11*$D$9+$C$11*$D$9+$F$11*((CV594+CN594)/MAX(CV594+CN594+CW594, 0.1)*$I$9+CW594/MAX(CV594+CN594+CW594, 0.1)*$J$9))/($B$11+$C$11+$F$11)</f>
        <v>0</v>
      </c>
      <c r="BA594">
        <f>($B$11*$K$9+$C$11*$K$9+$F$11*((CV594+CN594)/MAX(CV594+CN594+CW594, 0.1)*$P$9+CW594/MAX(CV594+CN594+CW594, 0.1)*$Q$9))/($B$11+$C$11+$F$11)</f>
        <v>0</v>
      </c>
      <c r="BB594">
        <v>3.21</v>
      </c>
      <c r="BC594">
        <v>0.5</v>
      </c>
      <c r="BD594" t="s">
        <v>355</v>
      </c>
      <c r="BE594">
        <v>2</v>
      </c>
      <c r="BF594" t="b">
        <v>1</v>
      </c>
      <c r="BG594">
        <v>1678820702.6</v>
      </c>
      <c r="BH594">
        <v>1147.015185185185</v>
      </c>
      <c r="BI594">
        <v>1177.757037037037</v>
      </c>
      <c r="BJ594">
        <v>28.10521481481481</v>
      </c>
      <c r="BK594">
        <v>27.37030740740741</v>
      </c>
      <c r="BL594">
        <v>1152.797777777778</v>
      </c>
      <c r="BM594">
        <v>28.20444444444444</v>
      </c>
      <c r="BN594">
        <v>500.0716666666667</v>
      </c>
      <c r="BO594">
        <v>90.90090740740742</v>
      </c>
      <c r="BP594">
        <v>0.09997928888888891</v>
      </c>
      <c r="BQ594">
        <v>34.83131481481482</v>
      </c>
      <c r="BR594">
        <v>35.02226666666667</v>
      </c>
      <c r="BS594">
        <v>999.9000000000001</v>
      </c>
      <c r="BT594">
        <v>0</v>
      </c>
      <c r="BU594">
        <v>0</v>
      </c>
      <c r="BV594">
        <v>10002.68407407408</v>
      </c>
      <c r="BW594">
        <v>0</v>
      </c>
      <c r="BX594">
        <v>6.511019629629629</v>
      </c>
      <c r="BY594">
        <v>-30.74245555555556</v>
      </c>
      <c r="BZ594">
        <v>1180.182962962963</v>
      </c>
      <c r="CA594">
        <v>1210.89962962963</v>
      </c>
      <c r="CB594">
        <v>0.7349091851851851</v>
      </c>
      <c r="CC594">
        <v>1177.757037037037</v>
      </c>
      <c r="CD594">
        <v>27.37030740740741</v>
      </c>
      <c r="CE594">
        <v>2.55479</v>
      </c>
      <c r="CF594">
        <v>2.487985925925926</v>
      </c>
      <c r="CG594">
        <v>21.37982592592593</v>
      </c>
      <c r="CH594">
        <v>20.94812592592593</v>
      </c>
      <c r="CI594">
        <v>2000.018148148148</v>
      </c>
      <c r="CJ594">
        <v>0.98</v>
      </c>
      <c r="CK594">
        <v>0.0200005</v>
      </c>
      <c r="CL594">
        <v>0</v>
      </c>
      <c r="CM594">
        <v>2.308270370370371</v>
      </c>
      <c r="CN594">
        <v>0</v>
      </c>
      <c r="CO594">
        <v>5799.688518518518</v>
      </c>
      <c r="CP594">
        <v>16749.62222222222</v>
      </c>
      <c r="CQ594">
        <v>38.71266666666666</v>
      </c>
      <c r="CR594">
        <v>39.312</v>
      </c>
      <c r="CS594">
        <v>38.687</v>
      </c>
      <c r="CT594">
        <v>38.55051851851852</v>
      </c>
      <c r="CU594">
        <v>38.625</v>
      </c>
      <c r="CV594">
        <v>1960.018148148148</v>
      </c>
      <c r="CW594">
        <v>40</v>
      </c>
      <c r="CX594">
        <v>0</v>
      </c>
      <c r="CY594">
        <v>1678820715.3</v>
      </c>
      <c r="CZ594">
        <v>0</v>
      </c>
      <c r="DA594">
        <v>0</v>
      </c>
      <c r="DB594" t="s">
        <v>356</v>
      </c>
      <c r="DC594">
        <v>1678481775.6</v>
      </c>
      <c r="DD594">
        <v>1678481780.6</v>
      </c>
      <c r="DE594">
        <v>0</v>
      </c>
      <c r="DF594">
        <v>1.339</v>
      </c>
      <c r="DG594">
        <v>0.082</v>
      </c>
      <c r="DH594">
        <v>-1.99</v>
      </c>
      <c r="DI594">
        <v>-0.032</v>
      </c>
      <c r="DJ594">
        <v>420</v>
      </c>
      <c r="DK594">
        <v>29</v>
      </c>
      <c r="DL594">
        <v>0.33</v>
      </c>
      <c r="DM594">
        <v>0.22</v>
      </c>
      <c r="DN594">
        <v>-30.72051219512195</v>
      </c>
      <c r="DO594">
        <v>-0.5040439024390522</v>
      </c>
      <c r="DP594">
        <v>0.1334376646194165</v>
      </c>
      <c r="DQ594">
        <v>0</v>
      </c>
      <c r="DR594">
        <v>0.7379251707317073</v>
      </c>
      <c r="DS594">
        <v>-0.06287174216027801</v>
      </c>
      <c r="DT594">
        <v>0.006223505035112464</v>
      </c>
      <c r="DU594">
        <v>1</v>
      </c>
      <c r="DV594">
        <v>1</v>
      </c>
      <c r="DW594">
        <v>2</v>
      </c>
      <c r="DX594" t="s">
        <v>357</v>
      </c>
      <c r="DY594">
        <v>2.98209</v>
      </c>
      <c r="DZ594">
        <v>2.71585</v>
      </c>
      <c r="EA594">
        <v>0.192432</v>
      </c>
      <c r="EB594">
        <v>0.193223</v>
      </c>
      <c r="EC594">
        <v>0.120331</v>
      </c>
      <c r="ED594">
        <v>0.115793</v>
      </c>
      <c r="EE594">
        <v>25664</v>
      </c>
      <c r="EF594">
        <v>25724.9</v>
      </c>
      <c r="EG594">
        <v>29540.1</v>
      </c>
      <c r="EH594">
        <v>29491.6</v>
      </c>
      <c r="EI594">
        <v>34420.1</v>
      </c>
      <c r="EJ594">
        <v>34642.6</v>
      </c>
      <c r="EK594">
        <v>41616.7</v>
      </c>
      <c r="EL594">
        <v>42018.4</v>
      </c>
      <c r="EM594">
        <v>1.96485</v>
      </c>
      <c r="EN594">
        <v>1.90482</v>
      </c>
      <c r="EO594">
        <v>0.202473</v>
      </c>
      <c r="EP594">
        <v>0</v>
      </c>
      <c r="EQ594">
        <v>31.7379</v>
      </c>
      <c r="ER594">
        <v>999.9</v>
      </c>
      <c r="ES594">
        <v>51.7</v>
      </c>
      <c r="ET594">
        <v>32.8</v>
      </c>
      <c r="EU594">
        <v>28.4126</v>
      </c>
      <c r="EV594">
        <v>63.1466</v>
      </c>
      <c r="EW594">
        <v>32.3197</v>
      </c>
      <c r="EX594">
        <v>1</v>
      </c>
      <c r="EY594">
        <v>-0.0230691</v>
      </c>
      <c r="EZ594">
        <v>-3.23011</v>
      </c>
      <c r="FA594">
        <v>20.3128</v>
      </c>
      <c r="FB594">
        <v>5.21864</v>
      </c>
      <c r="FC594">
        <v>12.0108</v>
      </c>
      <c r="FD594">
        <v>4.9893</v>
      </c>
      <c r="FE594">
        <v>3.28865</v>
      </c>
      <c r="FF594">
        <v>9999</v>
      </c>
      <c r="FG594">
        <v>9999</v>
      </c>
      <c r="FH594">
        <v>9999</v>
      </c>
      <c r="FI594">
        <v>999.9</v>
      </c>
      <c r="FJ594">
        <v>1.86753</v>
      </c>
      <c r="FK594">
        <v>1.8666</v>
      </c>
      <c r="FL594">
        <v>1.86608</v>
      </c>
      <c r="FM594">
        <v>1.86598</v>
      </c>
      <c r="FN594">
        <v>1.86783</v>
      </c>
      <c r="FO594">
        <v>1.87027</v>
      </c>
      <c r="FP594">
        <v>1.8689</v>
      </c>
      <c r="FQ594">
        <v>1.8704</v>
      </c>
      <c r="FR594">
        <v>0</v>
      </c>
      <c r="FS594">
        <v>0</v>
      </c>
      <c r="FT594">
        <v>0</v>
      </c>
      <c r="FU594">
        <v>0</v>
      </c>
      <c r="FV594" t="s">
        <v>358</v>
      </c>
      <c r="FW594" t="s">
        <v>359</v>
      </c>
      <c r="FX594" t="s">
        <v>360</v>
      </c>
      <c r="FY594" t="s">
        <v>360</v>
      </c>
      <c r="FZ594" t="s">
        <v>360</v>
      </c>
      <c r="GA594" t="s">
        <v>360</v>
      </c>
      <c r="GB594">
        <v>0</v>
      </c>
      <c r="GC594">
        <v>100</v>
      </c>
      <c r="GD594">
        <v>100</v>
      </c>
      <c r="GE594">
        <v>-5.86</v>
      </c>
      <c r="GF594">
        <v>-0.0992</v>
      </c>
      <c r="GG594">
        <v>-2.056217051124162</v>
      </c>
      <c r="GH594">
        <v>-0.003737517340571005</v>
      </c>
      <c r="GI594">
        <v>5.982085394622747E-07</v>
      </c>
      <c r="GJ594">
        <v>-1.391655459703326E-10</v>
      </c>
      <c r="GK594">
        <v>-0.1764639834609928</v>
      </c>
      <c r="GL594">
        <v>-0.02035982196881906</v>
      </c>
      <c r="GM594">
        <v>0.001568582532168705</v>
      </c>
      <c r="GN594">
        <v>-2.657820970413759E-05</v>
      </c>
      <c r="GO594">
        <v>3</v>
      </c>
      <c r="GP594">
        <v>2314</v>
      </c>
      <c r="GQ594">
        <v>1</v>
      </c>
      <c r="GR594">
        <v>27</v>
      </c>
      <c r="GS594">
        <v>5648.9</v>
      </c>
      <c r="GT594">
        <v>5648.8</v>
      </c>
      <c r="GU594">
        <v>2.48779</v>
      </c>
      <c r="GV594">
        <v>2.20215</v>
      </c>
      <c r="GW594">
        <v>1.39648</v>
      </c>
      <c r="GX594">
        <v>2.34619</v>
      </c>
      <c r="GY594">
        <v>1.49536</v>
      </c>
      <c r="GZ594">
        <v>2.55615</v>
      </c>
      <c r="HA594">
        <v>38.0134</v>
      </c>
      <c r="HB594">
        <v>24.0612</v>
      </c>
      <c r="HC594">
        <v>18</v>
      </c>
      <c r="HD594">
        <v>529.3049999999999</v>
      </c>
      <c r="HE594">
        <v>445.798</v>
      </c>
      <c r="HF594">
        <v>36.6514</v>
      </c>
      <c r="HG594">
        <v>27.2515</v>
      </c>
      <c r="HH594">
        <v>30</v>
      </c>
      <c r="HI594">
        <v>27.1017</v>
      </c>
      <c r="HJ594">
        <v>27.0142</v>
      </c>
      <c r="HK594">
        <v>49.8164</v>
      </c>
      <c r="HL594">
        <v>0</v>
      </c>
      <c r="HM594">
        <v>100</v>
      </c>
      <c r="HN594">
        <v>36.6384</v>
      </c>
      <c r="HO594">
        <v>1222.18</v>
      </c>
      <c r="HP594">
        <v>28.6665</v>
      </c>
      <c r="HQ594">
        <v>101.028</v>
      </c>
      <c r="HR594">
        <v>100.922</v>
      </c>
    </row>
    <row r="595" spans="1:226">
      <c r="A595">
        <v>579</v>
      </c>
      <c r="B595">
        <v>1678820715.1</v>
      </c>
      <c r="C595">
        <v>10396</v>
      </c>
      <c r="D595" t="s">
        <v>1520</v>
      </c>
      <c r="E595" t="s">
        <v>1521</v>
      </c>
      <c r="F595">
        <v>5</v>
      </c>
      <c r="G595" t="s">
        <v>1181</v>
      </c>
      <c r="H595" t="s">
        <v>354</v>
      </c>
      <c r="I595">
        <v>1678820707.314285</v>
      </c>
      <c r="J595">
        <f>(K595)/1000</f>
        <v>0</v>
      </c>
      <c r="K595">
        <f>IF(BF595, AN595, AH595)</f>
        <v>0</v>
      </c>
      <c r="L595">
        <f>IF(BF595, AI595, AG595)</f>
        <v>0</v>
      </c>
      <c r="M595">
        <f>BH595 - IF(AU595&gt;1, L595*BB595*100.0/(AW595*BV595), 0)</f>
        <v>0</v>
      </c>
      <c r="N595">
        <f>((T595-J595/2)*M595-L595)/(T595+J595/2)</f>
        <v>0</v>
      </c>
      <c r="O595">
        <f>N595*(BO595+BP595)/1000.0</f>
        <v>0</v>
      </c>
      <c r="P595">
        <f>(BH595 - IF(AU595&gt;1, L595*BB595*100.0/(AW595*BV595), 0))*(BO595+BP595)/1000.0</f>
        <v>0</v>
      </c>
      <c r="Q595">
        <f>2.0/((1/S595-1/R595)+SIGN(S595)*SQRT((1/S595-1/R595)*(1/S595-1/R595) + 4*BC595/((BC595+1)*(BC595+1))*(2*1/S595*1/R595-1/R595*1/R595)))</f>
        <v>0</v>
      </c>
      <c r="R595">
        <f>IF(LEFT(BD595,1)&lt;&gt;"0",IF(LEFT(BD595,1)="1",3.0,BE595),$D$5+$E$5*(BV595*BO595/($K$5*1000))+$F$5*(BV595*BO595/($K$5*1000))*MAX(MIN(BB595,$J$5),$I$5)*MAX(MIN(BB595,$J$5),$I$5)+$G$5*MAX(MIN(BB595,$J$5),$I$5)*(BV595*BO595/($K$5*1000))+$H$5*(BV595*BO595/($K$5*1000))*(BV595*BO595/($K$5*1000)))</f>
        <v>0</v>
      </c>
      <c r="S595">
        <f>J595*(1000-(1000*0.61365*exp(17.502*W595/(240.97+W595))/(BO595+BP595)+BJ595)/2)/(1000*0.61365*exp(17.502*W595/(240.97+W595))/(BO595+BP595)-BJ595)</f>
        <v>0</v>
      </c>
      <c r="T595">
        <f>1/((BC595+1)/(Q595/1.6)+1/(R595/1.37)) + BC595/((BC595+1)/(Q595/1.6) + BC595/(R595/1.37))</f>
        <v>0</v>
      </c>
      <c r="U595">
        <f>(AX595*BA595)</f>
        <v>0</v>
      </c>
      <c r="V595">
        <f>(BQ595+(U595+2*0.95*5.67E-8*(((BQ595+$B$7)+273)^4-(BQ595+273)^4)-44100*J595)/(1.84*29.3*R595+8*0.95*5.67E-8*(BQ595+273)^3))</f>
        <v>0</v>
      </c>
      <c r="W595">
        <f>($C$7*BR595+$D$7*BS595+$E$7*V595)</f>
        <v>0</v>
      </c>
      <c r="X595">
        <f>0.61365*exp(17.502*W595/(240.97+W595))</f>
        <v>0</v>
      </c>
      <c r="Y595">
        <f>(Z595/AA595*100)</f>
        <v>0</v>
      </c>
      <c r="Z595">
        <f>BJ595*(BO595+BP595)/1000</f>
        <v>0</v>
      </c>
      <c r="AA595">
        <f>0.61365*exp(17.502*BQ595/(240.97+BQ595))</f>
        <v>0</v>
      </c>
      <c r="AB595">
        <f>(X595-BJ595*(BO595+BP595)/1000)</f>
        <v>0</v>
      </c>
      <c r="AC595">
        <f>(-J595*44100)</f>
        <v>0</v>
      </c>
      <c r="AD595">
        <f>2*29.3*R595*0.92*(BQ595-W595)</f>
        <v>0</v>
      </c>
      <c r="AE595">
        <f>2*0.95*5.67E-8*(((BQ595+$B$7)+273)^4-(W595+273)^4)</f>
        <v>0</v>
      </c>
      <c r="AF595">
        <f>U595+AE595+AC595+AD595</f>
        <v>0</v>
      </c>
      <c r="AG595">
        <f>BN595*AU595*(BI595-BH595*(1000-AU595*BK595)/(1000-AU595*BJ595))/(100*BB595)</f>
        <v>0</v>
      </c>
      <c r="AH595">
        <f>1000*BN595*AU595*(BJ595-BK595)/(100*BB595*(1000-AU595*BJ595))</f>
        <v>0</v>
      </c>
      <c r="AI595">
        <f>(AJ595 - AK595 - BO595*1E3/(8.314*(BQ595+273.15)) * AM595/BN595 * AL595) * BN595/(100*BB595) * (1000 - BK595)/1000</f>
        <v>0</v>
      </c>
      <c r="AJ595">
        <v>1244.279307077947</v>
      </c>
      <c r="AK595">
        <v>1221.798666666667</v>
      </c>
      <c r="AL595">
        <v>3.48975575654295</v>
      </c>
      <c r="AM595">
        <v>64.4803993804981</v>
      </c>
      <c r="AN595">
        <f>(AP595 - AO595 + BO595*1E3/(8.314*(BQ595+273.15)) * AR595/BN595 * AQ595) * BN595/(100*BB595) * 1000/(1000 - AP595)</f>
        <v>0</v>
      </c>
      <c r="AO595">
        <v>27.36178475741408</v>
      </c>
      <c r="AP595">
        <v>28.08659757575758</v>
      </c>
      <c r="AQ595">
        <v>-4.395065703509147E-06</v>
      </c>
      <c r="AR595">
        <v>112.5684512557322</v>
      </c>
      <c r="AS595">
        <v>0</v>
      </c>
      <c r="AT595">
        <v>0</v>
      </c>
      <c r="AU595">
        <f>IF(AS595*$H$13&gt;=AW595,1.0,(AW595/(AW595-AS595*$H$13)))</f>
        <v>0</v>
      </c>
      <c r="AV595">
        <f>(AU595-1)*100</f>
        <v>0</v>
      </c>
      <c r="AW595">
        <f>MAX(0,($B$13+$C$13*BV595)/(1+$D$13*BV595)*BO595/(BQ595+273)*$E$13)</f>
        <v>0</v>
      </c>
      <c r="AX595">
        <f>$B$11*BW595+$C$11*BX595+$F$11*CI595*(1-CL595)</f>
        <v>0</v>
      </c>
      <c r="AY595">
        <f>AX595*AZ595</f>
        <v>0</v>
      </c>
      <c r="AZ595">
        <f>($B$11*$D$9+$C$11*$D$9+$F$11*((CV595+CN595)/MAX(CV595+CN595+CW595, 0.1)*$I$9+CW595/MAX(CV595+CN595+CW595, 0.1)*$J$9))/($B$11+$C$11+$F$11)</f>
        <v>0</v>
      </c>
      <c r="BA595">
        <f>($B$11*$K$9+$C$11*$K$9+$F$11*((CV595+CN595)/MAX(CV595+CN595+CW595, 0.1)*$P$9+CW595/MAX(CV595+CN595+CW595, 0.1)*$Q$9))/($B$11+$C$11+$F$11)</f>
        <v>0</v>
      </c>
      <c r="BB595">
        <v>3.21</v>
      </c>
      <c r="BC595">
        <v>0.5</v>
      </c>
      <c r="BD595" t="s">
        <v>355</v>
      </c>
      <c r="BE595">
        <v>2</v>
      </c>
      <c r="BF595" t="b">
        <v>1</v>
      </c>
      <c r="BG595">
        <v>1678820707.314285</v>
      </c>
      <c r="BH595">
        <v>1162.875</v>
      </c>
      <c r="BI595">
        <v>1193.711785714286</v>
      </c>
      <c r="BJ595">
        <v>28.09709642857143</v>
      </c>
      <c r="BK595">
        <v>27.36678928571428</v>
      </c>
      <c r="BL595">
        <v>1168.703571428571</v>
      </c>
      <c r="BM595">
        <v>28.19636071428572</v>
      </c>
      <c r="BN595">
        <v>500.0860357142857</v>
      </c>
      <c r="BO595">
        <v>90.90065357142859</v>
      </c>
      <c r="BP595">
        <v>0.09999339285714286</v>
      </c>
      <c r="BQ595">
        <v>34.82316071428571</v>
      </c>
      <c r="BR595">
        <v>35.01883928571429</v>
      </c>
      <c r="BS595">
        <v>999.9000000000002</v>
      </c>
      <c r="BT595">
        <v>0</v>
      </c>
      <c r="BU595">
        <v>0</v>
      </c>
      <c r="BV595">
        <v>10001.94178571429</v>
      </c>
      <c r="BW595">
        <v>0</v>
      </c>
      <c r="BX595">
        <v>6.515860000000002</v>
      </c>
      <c r="BY595">
        <v>-30.83735714285715</v>
      </c>
      <c r="BZ595">
        <v>1196.491428571429</v>
      </c>
      <c r="CA595">
        <v>1227.299285714286</v>
      </c>
      <c r="CB595">
        <v>0.730298642857143</v>
      </c>
      <c r="CC595">
        <v>1193.711785714286</v>
      </c>
      <c r="CD595">
        <v>27.36678928571428</v>
      </c>
      <c r="CE595">
        <v>2.554044285714286</v>
      </c>
      <c r="CF595">
        <v>2.487659285714286</v>
      </c>
      <c r="CG595">
        <v>21.37506071428572</v>
      </c>
      <c r="CH595">
        <v>20.94598928571428</v>
      </c>
      <c r="CI595">
        <v>2000.0175</v>
      </c>
      <c r="CJ595">
        <v>0.979999892857143</v>
      </c>
      <c r="CK595">
        <v>0.02000060714285714</v>
      </c>
      <c r="CL595">
        <v>0</v>
      </c>
      <c r="CM595">
        <v>2.27225</v>
      </c>
      <c r="CN595">
        <v>0</v>
      </c>
      <c r="CO595">
        <v>5798.495357142858</v>
      </c>
      <c r="CP595">
        <v>16749.60357142857</v>
      </c>
      <c r="CQ595">
        <v>38.69824999999999</v>
      </c>
      <c r="CR595">
        <v>39.312</v>
      </c>
      <c r="CS595">
        <v>38.687</v>
      </c>
      <c r="CT595">
        <v>38.531</v>
      </c>
      <c r="CU595">
        <v>38.625</v>
      </c>
      <c r="CV595">
        <v>1960.0175</v>
      </c>
      <c r="CW595">
        <v>40</v>
      </c>
      <c r="CX595">
        <v>0</v>
      </c>
      <c r="CY595">
        <v>1678820720.7</v>
      </c>
      <c r="CZ595">
        <v>0</v>
      </c>
      <c r="DA595">
        <v>0</v>
      </c>
      <c r="DB595" t="s">
        <v>356</v>
      </c>
      <c r="DC595">
        <v>1678481775.6</v>
      </c>
      <c r="DD595">
        <v>1678481780.6</v>
      </c>
      <c r="DE595">
        <v>0</v>
      </c>
      <c r="DF595">
        <v>1.339</v>
      </c>
      <c r="DG595">
        <v>0.082</v>
      </c>
      <c r="DH595">
        <v>-1.99</v>
      </c>
      <c r="DI595">
        <v>-0.032</v>
      </c>
      <c r="DJ595">
        <v>420</v>
      </c>
      <c r="DK595">
        <v>29</v>
      </c>
      <c r="DL595">
        <v>0.33</v>
      </c>
      <c r="DM595">
        <v>0.22</v>
      </c>
      <c r="DN595">
        <v>-30.7996025</v>
      </c>
      <c r="DO595">
        <v>-1.407623639774912</v>
      </c>
      <c r="DP595">
        <v>0.1905306805838629</v>
      </c>
      <c r="DQ595">
        <v>0</v>
      </c>
      <c r="DR595">
        <v>0.7333299999999999</v>
      </c>
      <c r="DS595">
        <v>-0.06036236397748757</v>
      </c>
      <c r="DT595">
        <v>0.005842606943822251</v>
      </c>
      <c r="DU595">
        <v>1</v>
      </c>
      <c r="DV595">
        <v>1</v>
      </c>
      <c r="DW595">
        <v>2</v>
      </c>
      <c r="DX595" t="s">
        <v>357</v>
      </c>
      <c r="DY595">
        <v>2.98202</v>
      </c>
      <c r="DZ595">
        <v>2.71557</v>
      </c>
      <c r="EA595">
        <v>0.19417</v>
      </c>
      <c r="EB595">
        <v>0.194901</v>
      </c>
      <c r="EC595">
        <v>0.120308</v>
      </c>
      <c r="ED595">
        <v>0.115783</v>
      </c>
      <c r="EE595">
        <v>25608.4</v>
      </c>
      <c r="EF595">
        <v>25670.9</v>
      </c>
      <c r="EG595">
        <v>29539.6</v>
      </c>
      <c r="EH595">
        <v>29491.1</v>
      </c>
      <c r="EI595">
        <v>34420.4</v>
      </c>
      <c r="EJ595">
        <v>34642.5</v>
      </c>
      <c r="EK595">
        <v>41616</v>
      </c>
      <c r="EL595">
        <v>42017.7</v>
      </c>
      <c r="EM595">
        <v>1.96507</v>
      </c>
      <c r="EN595">
        <v>1.90523</v>
      </c>
      <c r="EO595">
        <v>0.20235</v>
      </c>
      <c r="EP595">
        <v>0</v>
      </c>
      <c r="EQ595">
        <v>31.7379</v>
      </c>
      <c r="ER595">
        <v>999.9</v>
      </c>
      <c r="ES595">
        <v>51.7</v>
      </c>
      <c r="ET595">
        <v>32.7</v>
      </c>
      <c r="EU595">
        <v>28.2532</v>
      </c>
      <c r="EV595">
        <v>62.8566</v>
      </c>
      <c r="EW595">
        <v>32.3798</v>
      </c>
      <c r="EX595">
        <v>1</v>
      </c>
      <c r="EY595">
        <v>-0.0231326</v>
      </c>
      <c r="EZ595">
        <v>-3.24678</v>
      </c>
      <c r="FA595">
        <v>20.3123</v>
      </c>
      <c r="FB595">
        <v>5.21804</v>
      </c>
      <c r="FC595">
        <v>12.0104</v>
      </c>
      <c r="FD595">
        <v>4.989</v>
      </c>
      <c r="FE595">
        <v>3.28855</v>
      </c>
      <c r="FF595">
        <v>9999</v>
      </c>
      <c r="FG595">
        <v>9999</v>
      </c>
      <c r="FH595">
        <v>9999</v>
      </c>
      <c r="FI595">
        <v>999.9</v>
      </c>
      <c r="FJ595">
        <v>1.86753</v>
      </c>
      <c r="FK595">
        <v>1.86661</v>
      </c>
      <c r="FL595">
        <v>1.86607</v>
      </c>
      <c r="FM595">
        <v>1.86598</v>
      </c>
      <c r="FN595">
        <v>1.86783</v>
      </c>
      <c r="FO595">
        <v>1.87027</v>
      </c>
      <c r="FP595">
        <v>1.86891</v>
      </c>
      <c r="FQ595">
        <v>1.87042</v>
      </c>
      <c r="FR595">
        <v>0</v>
      </c>
      <c r="FS595">
        <v>0</v>
      </c>
      <c r="FT595">
        <v>0</v>
      </c>
      <c r="FU595">
        <v>0</v>
      </c>
      <c r="FV595" t="s">
        <v>358</v>
      </c>
      <c r="FW595" t="s">
        <v>359</v>
      </c>
      <c r="FX595" t="s">
        <v>360</v>
      </c>
      <c r="FY595" t="s">
        <v>360</v>
      </c>
      <c r="FZ595" t="s">
        <v>360</v>
      </c>
      <c r="GA595" t="s">
        <v>360</v>
      </c>
      <c r="GB595">
        <v>0</v>
      </c>
      <c r="GC595">
        <v>100</v>
      </c>
      <c r="GD595">
        <v>100</v>
      </c>
      <c r="GE595">
        <v>-5.91</v>
      </c>
      <c r="GF595">
        <v>-0.0993</v>
      </c>
      <c r="GG595">
        <v>-2.056217051124162</v>
      </c>
      <c r="GH595">
        <v>-0.003737517340571005</v>
      </c>
      <c r="GI595">
        <v>5.982085394622747E-07</v>
      </c>
      <c r="GJ595">
        <v>-1.391655459703326E-10</v>
      </c>
      <c r="GK595">
        <v>-0.1764639834609928</v>
      </c>
      <c r="GL595">
        <v>-0.02035982196881906</v>
      </c>
      <c r="GM595">
        <v>0.001568582532168705</v>
      </c>
      <c r="GN595">
        <v>-2.657820970413759E-05</v>
      </c>
      <c r="GO595">
        <v>3</v>
      </c>
      <c r="GP595">
        <v>2314</v>
      </c>
      <c r="GQ595">
        <v>1</v>
      </c>
      <c r="GR595">
        <v>27</v>
      </c>
      <c r="GS595">
        <v>5649</v>
      </c>
      <c r="GT595">
        <v>5648.9</v>
      </c>
      <c r="GU595">
        <v>2.51343</v>
      </c>
      <c r="GV595">
        <v>2.20093</v>
      </c>
      <c r="GW595">
        <v>1.39648</v>
      </c>
      <c r="GX595">
        <v>2.34741</v>
      </c>
      <c r="GY595">
        <v>1.49536</v>
      </c>
      <c r="GZ595">
        <v>2.51953</v>
      </c>
      <c r="HA595">
        <v>38.0134</v>
      </c>
      <c r="HB595">
        <v>24.0612</v>
      </c>
      <c r="HC595">
        <v>18</v>
      </c>
      <c r="HD595">
        <v>529.4450000000001</v>
      </c>
      <c r="HE595">
        <v>446.044</v>
      </c>
      <c r="HF595">
        <v>36.6283</v>
      </c>
      <c r="HG595">
        <v>27.2505</v>
      </c>
      <c r="HH595">
        <v>30</v>
      </c>
      <c r="HI595">
        <v>27.1004</v>
      </c>
      <c r="HJ595">
        <v>27.0142</v>
      </c>
      <c r="HK595">
        <v>50.3996</v>
      </c>
      <c r="HL595">
        <v>0</v>
      </c>
      <c r="HM595">
        <v>100</v>
      </c>
      <c r="HN595">
        <v>36.623</v>
      </c>
      <c r="HO595">
        <v>1242.22</v>
      </c>
      <c r="HP595">
        <v>28.6665</v>
      </c>
      <c r="HQ595">
        <v>101.026</v>
      </c>
      <c r="HR595">
        <v>100.92</v>
      </c>
    </row>
    <row r="596" spans="1:226">
      <c r="A596">
        <v>580</v>
      </c>
      <c r="B596">
        <v>1678820720.1</v>
      </c>
      <c r="C596">
        <v>10401</v>
      </c>
      <c r="D596" t="s">
        <v>1522</v>
      </c>
      <c r="E596" t="s">
        <v>1523</v>
      </c>
      <c r="F596">
        <v>5</v>
      </c>
      <c r="G596" t="s">
        <v>1181</v>
      </c>
      <c r="H596" t="s">
        <v>354</v>
      </c>
      <c r="I596">
        <v>1678820712.6</v>
      </c>
      <c r="J596">
        <f>(K596)/1000</f>
        <v>0</v>
      </c>
      <c r="K596">
        <f>IF(BF596, AN596, AH596)</f>
        <v>0</v>
      </c>
      <c r="L596">
        <f>IF(BF596, AI596, AG596)</f>
        <v>0</v>
      </c>
      <c r="M596">
        <f>BH596 - IF(AU596&gt;1, L596*BB596*100.0/(AW596*BV596), 0)</f>
        <v>0</v>
      </c>
      <c r="N596">
        <f>((T596-J596/2)*M596-L596)/(T596+J596/2)</f>
        <v>0</v>
      </c>
      <c r="O596">
        <f>N596*(BO596+BP596)/1000.0</f>
        <v>0</v>
      </c>
      <c r="P596">
        <f>(BH596 - IF(AU596&gt;1, L596*BB596*100.0/(AW596*BV596), 0))*(BO596+BP596)/1000.0</f>
        <v>0</v>
      </c>
      <c r="Q596">
        <f>2.0/((1/S596-1/R596)+SIGN(S596)*SQRT((1/S596-1/R596)*(1/S596-1/R596) + 4*BC596/((BC596+1)*(BC596+1))*(2*1/S596*1/R596-1/R596*1/R596)))</f>
        <v>0</v>
      </c>
      <c r="R596">
        <f>IF(LEFT(BD596,1)&lt;&gt;"0",IF(LEFT(BD596,1)="1",3.0,BE596),$D$5+$E$5*(BV596*BO596/($K$5*1000))+$F$5*(BV596*BO596/($K$5*1000))*MAX(MIN(BB596,$J$5),$I$5)*MAX(MIN(BB596,$J$5),$I$5)+$G$5*MAX(MIN(BB596,$J$5),$I$5)*(BV596*BO596/($K$5*1000))+$H$5*(BV596*BO596/($K$5*1000))*(BV596*BO596/($K$5*1000)))</f>
        <v>0</v>
      </c>
      <c r="S596">
        <f>J596*(1000-(1000*0.61365*exp(17.502*W596/(240.97+W596))/(BO596+BP596)+BJ596)/2)/(1000*0.61365*exp(17.502*W596/(240.97+W596))/(BO596+BP596)-BJ596)</f>
        <v>0</v>
      </c>
      <c r="T596">
        <f>1/((BC596+1)/(Q596/1.6)+1/(R596/1.37)) + BC596/((BC596+1)/(Q596/1.6) + BC596/(R596/1.37))</f>
        <v>0</v>
      </c>
      <c r="U596">
        <f>(AX596*BA596)</f>
        <v>0</v>
      </c>
      <c r="V596">
        <f>(BQ596+(U596+2*0.95*5.67E-8*(((BQ596+$B$7)+273)^4-(BQ596+273)^4)-44100*J596)/(1.84*29.3*R596+8*0.95*5.67E-8*(BQ596+273)^3))</f>
        <v>0</v>
      </c>
      <c r="W596">
        <f>($C$7*BR596+$D$7*BS596+$E$7*V596)</f>
        <v>0</v>
      </c>
      <c r="X596">
        <f>0.61365*exp(17.502*W596/(240.97+W596))</f>
        <v>0</v>
      </c>
      <c r="Y596">
        <f>(Z596/AA596*100)</f>
        <v>0</v>
      </c>
      <c r="Z596">
        <f>BJ596*(BO596+BP596)/1000</f>
        <v>0</v>
      </c>
      <c r="AA596">
        <f>0.61365*exp(17.502*BQ596/(240.97+BQ596))</f>
        <v>0</v>
      </c>
      <c r="AB596">
        <f>(X596-BJ596*(BO596+BP596)/1000)</f>
        <v>0</v>
      </c>
      <c r="AC596">
        <f>(-J596*44100)</f>
        <v>0</v>
      </c>
      <c r="AD596">
        <f>2*29.3*R596*0.92*(BQ596-W596)</f>
        <v>0</v>
      </c>
      <c r="AE596">
        <f>2*0.95*5.67E-8*(((BQ596+$B$7)+273)^4-(W596+273)^4)</f>
        <v>0</v>
      </c>
      <c r="AF596">
        <f>U596+AE596+AC596+AD596</f>
        <v>0</v>
      </c>
      <c r="AG596">
        <f>BN596*AU596*(BI596-BH596*(1000-AU596*BK596)/(1000-AU596*BJ596))/(100*BB596)</f>
        <v>0</v>
      </c>
      <c r="AH596">
        <f>1000*BN596*AU596*(BJ596-BK596)/(100*BB596*(1000-AU596*BJ596))</f>
        <v>0</v>
      </c>
      <c r="AI596">
        <f>(AJ596 - AK596 - BO596*1E3/(8.314*(BQ596+273.15)) * AM596/BN596 * AL596) * BN596/(100*BB596) * (1000 - BK596)/1000</f>
        <v>0</v>
      </c>
      <c r="AJ596">
        <v>1261.577017145175</v>
      </c>
      <c r="AK596">
        <v>1239.124424242424</v>
      </c>
      <c r="AL596">
        <v>3.461437799147839</v>
      </c>
      <c r="AM596">
        <v>64.4803993804981</v>
      </c>
      <c r="AN596">
        <f>(AP596 - AO596 + BO596*1E3/(8.314*(BQ596+273.15)) * AR596/BN596 * AQ596) * BN596/(100*BB596) * 1000/(1000 - AP596)</f>
        <v>0</v>
      </c>
      <c r="AO596">
        <v>27.36154315258715</v>
      </c>
      <c r="AP596">
        <v>28.08013393939393</v>
      </c>
      <c r="AQ596">
        <v>-9.485601543110986E-06</v>
      </c>
      <c r="AR596">
        <v>112.5684512557322</v>
      </c>
      <c r="AS596">
        <v>0</v>
      </c>
      <c r="AT596">
        <v>0</v>
      </c>
      <c r="AU596">
        <f>IF(AS596*$H$13&gt;=AW596,1.0,(AW596/(AW596-AS596*$H$13)))</f>
        <v>0</v>
      </c>
      <c r="AV596">
        <f>(AU596-1)*100</f>
        <v>0</v>
      </c>
      <c r="AW596">
        <f>MAX(0,($B$13+$C$13*BV596)/(1+$D$13*BV596)*BO596/(BQ596+273)*$E$13)</f>
        <v>0</v>
      </c>
      <c r="AX596">
        <f>$B$11*BW596+$C$11*BX596+$F$11*CI596*(1-CL596)</f>
        <v>0</v>
      </c>
      <c r="AY596">
        <f>AX596*AZ596</f>
        <v>0</v>
      </c>
      <c r="AZ596">
        <f>($B$11*$D$9+$C$11*$D$9+$F$11*((CV596+CN596)/MAX(CV596+CN596+CW596, 0.1)*$I$9+CW596/MAX(CV596+CN596+CW596, 0.1)*$J$9))/($B$11+$C$11+$F$11)</f>
        <v>0</v>
      </c>
      <c r="BA596">
        <f>($B$11*$K$9+$C$11*$K$9+$F$11*((CV596+CN596)/MAX(CV596+CN596+CW596, 0.1)*$P$9+CW596/MAX(CV596+CN596+CW596, 0.1)*$Q$9))/($B$11+$C$11+$F$11)</f>
        <v>0</v>
      </c>
      <c r="BB596">
        <v>3.21</v>
      </c>
      <c r="BC596">
        <v>0.5</v>
      </c>
      <c r="BD596" t="s">
        <v>355</v>
      </c>
      <c r="BE596">
        <v>2</v>
      </c>
      <c r="BF596" t="b">
        <v>1</v>
      </c>
      <c r="BG596">
        <v>1678820712.6</v>
      </c>
      <c r="BH596">
        <v>1180.682592592593</v>
      </c>
      <c r="BI596">
        <v>1211.632962962963</v>
      </c>
      <c r="BJ596">
        <v>28.08905925925926</v>
      </c>
      <c r="BK596">
        <v>27.36367777777777</v>
      </c>
      <c r="BL596">
        <v>1186.563333333333</v>
      </c>
      <c r="BM596">
        <v>28.18836666666667</v>
      </c>
      <c r="BN596">
        <v>500.0688888888889</v>
      </c>
      <c r="BO596">
        <v>90.90018518518518</v>
      </c>
      <c r="BP596">
        <v>0.09998450740740743</v>
      </c>
      <c r="BQ596">
        <v>34.81428148148148</v>
      </c>
      <c r="BR596">
        <v>35.017</v>
      </c>
      <c r="BS596">
        <v>999.9000000000001</v>
      </c>
      <c r="BT596">
        <v>0</v>
      </c>
      <c r="BU596">
        <v>0</v>
      </c>
      <c r="BV596">
        <v>10008.31111111111</v>
      </c>
      <c r="BW596">
        <v>0</v>
      </c>
      <c r="BX596">
        <v>6.64825925925926</v>
      </c>
      <c r="BY596">
        <v>-30.95162962962963</v>
      </c>
      <c r="BZ596">
        <v>1214.805185185185</v>
      </c>
      <c r="CA596">
        <v>1245.721851851852</v>
      </c>
      <c r="CB596">
        <v>0.725382925925926</v>
      </c>
      <c r="CC596">
        <v>1211.632962962963</v>
      </c>
      <c r="CD596">
        <v>27.36367777777777</v>
      </c>
      <c r="CE596">
        <v>2.5533</v>
      </c>
      <c r="CF596">
        <v>2.487362592592592</v>
      </c>
      <c r="CG596">
        <v>21.3703037037037</v>
      </c>
      <c r="CH596">
        <v>20.94405185185185</v>
      </c>
      <c r="CI596">
        <v>2000.017037037037</v>
      </c>
      <c r="CJ596">
        <v>0.9799997777777777</v>
      </c>
      <c r="CK596">
        <v>0.02000072222222222</v>
      </c>
      <c r="CL596">
        <v>0</v>
      </c>
      <c r="CM596">
        <v>2.183196296296297</v>
      </c>
      <c r="CN596">
        <v>0</v>
      </c>
      <c r="CO596">
        <v>5797.246666666666</v>
      </c>
      <c r="CP596">
        <v>16749.5962962963</v>
      </c>
      <c r="CQ596">
        <v>38.687</v>
      </c>
      <c r="CR596">
        <v>39.312</v>
      </c>
      <c r="CS596">
        <v>38.687</v>
      </c>
      <c r="CT596">
        <v>38.51148148148148</v>
      </c>
      <c r="CU596">
        <v>38.625</v>
      </c>
      <c r="CV596">
        <v>1960.017037037037</v>
      </c>
      <c r="CW596">
        <v>40</v>
      </c>
      <c r="CX596">
        <v>0</v>
      </c>
      <c r="CY596">
        <v>1678820725.5</v>
      </c>
      <c r="CZ596">
        <v>0</v>
      </c>
      <c r="DA596">
        <v>0</v>
      </c>
      <c r="DB596" t="s">
        <v>356</v>
      </c>
      <c r="DC596">
        <v>1678481775.6</v>
      </c>
      <c r="DD596">
        <v>1678481780.6</v>
      </c>
      <c r="DE596">
        <v>0</v>
      </c>
      <c r="DF596">
        <v>1.339</v>
      </c>
      <c r="DG596">
        <v>0.082</v>
      </c>
      <c r="DH596">
        <v>-1.99</v>
      </c>
      <c r="DI596">
        <v>-0.032</v>
      </c>
      <c r="DJ596">
        <v>420</v>
      </c>
      <c r="DK596">
        <v>29</v>
      </c>
      <c r="DL596">
        <v>0.33</v>
      </c>
      <c r="DM596">
        <v>0.22</v>
      </c>
      <c r="DN596">
        <v>-30.85769</v>
      </c>
      <c r="DO596">
        <v>-1.397680300187581</v>
      </c>
      <c r="DP596">
        <v>0.189801193094248</v>
      </c>
      <c r="DQ596">
        <v>0</v>
      </c>
      <c r="DR596">
        <v>0.7285072749999999</v>
      </c>
      <c r="DS596">
        <v>-0.05439630393996258</v>
      </c>
      <c r="DT596">
        <v>0.005270612070658862</v>
      </c>
      <c r="DU596">
        <v>1</v>
      </c>
      <c r="DV596">
        <v>1</v>
      </c>
      <c r="DW596">
        <v>2</v>
      </c>
      <c r="DX596" t="s">
        <v>357</v>
      </c>
      <c r="DY596">
        <v>2.98255</v>
      </c>
      <c r="DZ596">
        <v>2.71565</v>
      </c>
      <c r="EA596">
        <v>0.195884</v>
      </c>
      <c r="EB596">
        <v>0.196572</v>
      </c>
      <c r="EC596">
        <v>0.120292</v>
      </c>
      <c r="ED596">
        <v>0.115782</v>
      </c>
      <c r="EE596">
        <v>25554.3</v>
      </c>
      <c r="EF596">
        <v>25617.7</v>
      </c>
      <c r="EG596">
        <v>29540</v>
      </c>
      <c r="EH596">
        <v>29491.2</v>
      </c>
      <c r="EI596">
        <v>34421.9</v>
      </c>
      <c r="EJ596">
        <v>34642.6</v>
      </c>
      <c r="EK596">
        <v>41616.9</v>
      </c>
      <c r="EL596">
        <v>42017.8</v>
      </c>
      <c r="EM596">
        <v>1.96513</v>
      </c>
      <c r="EN596">
        <v>1.90515</v>
      </c>
      <c r="EO596">
        <v>0.203051</v>
      </c>
      <c r="EP596">
        <v>0</v>
      </c>
      <c r="EQ596">
        <v>31.7379</v>
      </c>
      <c r="ER596">
        <v>999.9</v>
      </c>
      <c r="ES596">
        <v>51.7</v>
      </c>
      <c r="ET596">
        <v>32.8</v>
      </c>
      <c r="EU596">
        <v>28.4126</v>
      </c>
      <c r="EV596">
        <v>62.6866</v>
      </c>
      <c r="EW596">
        <v>31.7989</v>
      </c>
      <c r="EX596">
        <v>1</v>
      </c>
      <c r="EY596">
        <v>-0.0231885</v>
      </c>
      <c r="EZ596">
        <v>-3.25232</v>
      </c>
      <c r="FA596">
        <v>20.3123</v>
      </c>
      <c r="FB596">
        <v>5.21849</v>
      </c>
      <c r="FC596">
        <v>12.0104</v>
      </c>
      <c r="FD596">
        <v>4.98925</v>
      </c>
      <c r="FE596">
        <v>3.2885</v>
      </c>
      <c r="FF596">
        <v>9999</v>
      </c>
      <c r="FG596">
        <v>9999</v>
      </c>
      <c r="FH596">
        <v>9999</v>
      </c>
      <c r="FI596">
        <v>999.9</v>
      </c>
      <c r="FJ596">
        <v>1.86754</v>
      </c>
      <c r="FK596">
        <v>1.86661</v>
      </c>
      <c r="FL596">
        <v>1.86604</v>
      </c>
      <c r="FM596">
        <v>1.86599</v>
      </c>
      <c r="FN596">
        <v>1.86783</v>
      </c>
      <c r="FO596">
        <v>1.87027</v>
      </c>
      <c r="FP596">
        <v>1.8689</v>
      </c>
      <c r="FQ596">
        <v>1.87042</v>
      </c>
      <c r="FR596">
        <v>0</v>
      </c>
      <c r="FS596">
        <v>0</v>
      </c>
      <c r="FT596">
        <v>0</v>
      </c>
      <c r="FU596">
        <v>0</v>
      </c>
      <c r="FV596" t="s">
        <v>358</v>
      </c>
      <c r="FW596" t="s">
        <v>359</v>
      </c>
      <c r="FX596" t="s">
        <v>360</v>
      </c>
      <c r="FY596" t="s">
        <v>360</v>
      </c>
      <c r="FZ596" t="s">
        <v>360</v>
      </c>
      <c r="GA596" t="s">
        <v>360</v>
      </c>
      <c r="GB596">
        <v>0</v>
      </c>
      <c r="GC596">
        <v>100</v>
      </c>
      <c r="GD596">
        <v>100</v>
      </c>
      <c r="GE596">
        <v>-5.96</v>
      </c>
      <c r="GF596">
        <v>-0.0993</v>
      </c>
      <c r="GG596">
        <v>-2.056217051124162</v>
      </c>
      <c r="GH596">
        <v>-0.003737517340571005</v>
      </c>
      <c r="GI596">
        <v>5.982085394622747E-07</v>
      </c>
      <c r="GJ596">
        <v>-1.391655459703326E-10</v>
      </c>
      <c r="GK596">
        <v>-0.1764639834609928</v>
      </c>
      <c r="GL596">
        <v>-0.02035982196881906</v>
      </c>
      <c r="GM596">
        <v>0.001568582532168705</v>
      </c>
      <c r="GN596">
        <v>-2.657820970413759E-05</v>
      </c>
      <c r="GO596">
        <v>3</v>
      </c>
      <c r="GP596">
        <v>2314</v>
      </c>
      <c r="GQ596">
        <v>1</v>
      </c>
      <c r="GR596">
        <v>27</v>
      </c>
      <c r="GS596">
        <v>5649.1</v>
      </c>
      <c r="GT596">
        <v>5649</v>
      </c>
      <c r="GU596">
        <v>2.54272</v>
      </c>
      <c r="GV596">
        <v>2.21313</v>
      </c>
      <c r="GW596">
        <v>1.39771</v>
      </c>
      <c r="GX596">
        <v>2.34741</v>
      </c>
      <c r="GY596">
        <v>1.49536</v>
      </c>
      <c r="GZ596">
        <v>2.43286</v>
      </c>
      <c r="HA596">
        <v>38.0134</v>
      </c>
      <c r="HB596">
        <v>24.0525</v>
      </c>
      <c r="HC596">
        <v>18</v>
      </c>
      <c r="HD596">
        <v>529.468</v>
      </c>
      <c r="HE596">
        <v>445.997</v>
      </c>
      <c r="HF596">
        <v>36.6138</v>
      </c>
      <c r="HG596">
        <v>27.2492</v>
      </c>
      <c r="HH596">
        <v>29.9999</v>
      </c>
      <c r="HI596">
        <v>27.0994</v>
      </c>
      <c r="HJ596">
        <v>27.0142</v>
      </c>
      <c r="HK596">
        <v>50.9149</v>
      </c>
      <c r="HL596">
        <v>0</v>
      </c>
      <c r="HM596">
        <v>100</v>
      </c>
      <c r="HN596">
        <v>36.6078</v>
      </c>
      <c r="HO596">
        <v>1255.62</v>
      </c>
      <c r="HP596">
        <v>28.6665</v>
      </c>
      <c r="HQ596">
        <v>101.028</v>
      </c>
      <c r="HR596">
        <v>100.92</v>
      </c>
    </row>
    <row r="597" spans="1:226">
      <c r="A597">
        <v>581</v>
      </c>
      <c r="B597">
        <v>1678820725.1</v>
      </c>
      <c r="C597">
        <v>10406</v>
      </c>
      <c r="D597" t="s">
        <v>1524</v>
      </c>
      <c r="E597" t="s">
        <v>1525</v>
      </c>
      <c r="F597">
        <v>5</v>
      </c>
      <c r="G597" t="s">
        <v>1181</v>
      </c>
      <c r="H597" t="s">
        <v>354</v>
      </c>
      <c r="I597">
        <v>1678820717.314285</v>
      </c>
      <c r="J597">
        <f>(K597)/1000</f>
        <v>0</v>
      </c>
      <c r="K597">
        <f>IF(BF597, AN597, AH597)</f>
        <v>0</v>
      </c>
      <c r="L597">
        <f>IF(BF597, AI597, AG597)</f>
        <v>0</v>
      </c>
      <c r="M597">
        <f>BH597 - IF(AU597&gt;1, L597*BB597*100.0/(AW597*BV597), 0)</f>
        <v>0</v>
      </c>
      <c r="N597">
        <f>((T597-J597/2)*M597-L597)/(T597+J597/2)</f>
        <v>0</v>
      </c>
      <c r="O597">
        <f>N597*(BO597+BP597)/1000.0</f>
        <v>0</v>
      </c>
      <c r="P597">
        <f>(BH597 - IF(AU597&gt;1, L597*BB597*100.0/(AW597*BV597), 0))*(BO597+BP597)/1000.0</f>
        <v>0</v>
      </c>
      <c r="Q597">
        <f>2.0/((1/S597-1/R597)+SIGN(S597)*SQRT((1/S597-1/R597)*(1/S597-1/R597) + 4*BC597/((BC597+1)*(BC597+1))*(2*1/S597*1/R597-1/R597*1/R597)))</f>
        <v>0</v>
      </c>
      <c r="R597">
        <f>IF(LEFT(BD597,1)&lt;&gt;"0",IF(LEFT(BD597,1)="1",3.0,BE597),$D$5+$E$5*(BV597*BO597/($K$5*1000))+$F$5*(BV597*BO597/($K$5*1000))*MAX(MIN(BB597,$J$5),$I$5)*MAX(MIN(BB597,$J$5),$I$5)+$G$5*MAX(MIN(BB597,$J$5),$I$5)*(BV597*BO597/($K$5*1000))+$H$5*(BV597*BO597/($K$5*1000))*(BV597*BO597/($K$5*1000)))</f>
        <v>0</v>
      </c>
      <c r="S597">
        <f>J597*(1000-(1000*0.61365*exp(17.502*W597/(240.97+W597))/(BO597+BP597)+BJ597)/2)/(1000*0.61365*exp(17.502*W597/(240.97+W597))/(BO597+BP597)-BJ597)</f>
        <v>0</v>
      </c>
      <c r="T597">
        <f>1/((BC597+1)/(Q597/1.6)+1/(R597/1.37)) + BC597/((BC597+1)/(Q597/1.6) + BC597/(R597/1.37))</f>
        <v>0</v>
      </c>
      <c r="U597">
        <f>(AX597*BA597)</f>
        <v>0</v>
      </c>
      <c r="V597">
        <f>(BQ597+(U597+2*0.95*5.67E-8*(((BQ597+$B$7)+273)^4-(BQ597+273)^4)-44100*J597)/(1.84*29.3*R597+8*0.95*5.67E-8*(BQ597+273)^3))</f>
        <v>0</v>
      </c>
      <c r="W597">
        <f>($C$7*BR597+$D$7*BS597+$E$7*V597)</f>
        <v>0</v>
      </c>
      <c r="X597">
        <f>0.61365*exp(17.502*W597/(240.97+W597))</f>
        <v>0</v>
      </c>
      <c r="Y597">
        <f>(Z597/AA597*100)</f>
        <v>0</v>
      </c>
      <c r="Z597">
        <f>BJ597*(BO597+BP597)/1000</f>
        <v>0</v>
      </c>
      <c r="AA597">
        <f>0.61365*exp(17.502*BQ597/(240.97+BQ597))</f>
        <v>0</v>
      </c>
      <c r="AB597">
        <f>(X597-BJ597*(BO597+BP597)/1000)</f>
        <v>0</v>
      </c>
      <c r="AC597">
        <f>(-J597*44100)</f>
        <v>0</v>
      </c>
      <c r="AD597">
        <f>2*29.3*R597*0.92*(BQ597-W597)</f>
        <v>0</v>
      </c>
      <c r="AE597">
        <f>2*0.95*5.67E-8*(((BQ597+$B$7)+273)^4-(W597+273)^4)</f>
        <v>0</v>
      </c>
      <c r="AF597">
        <f>U597+AE597+AC597+AD597</f>
        <v>0</v>
      </c>
      <c r="AG597">
        <f>BN597*AU597*(BI597-BH597*(1000-AU597*BK597)/(1000-AU597*BJ597))/(100*BB597)</f>
        <v>0</v>
      </c>
      <c r="AH597">
        <f>1000*BN597*AU597*(BJ597-BK597)/(100*BB597*(1000-AU597*BJ597))</f>
        <v>0</v>
      </c>
      <c r="AI597">
        <f>(AJ597 - AK597 - BO597*1E3/(8.314*(BQ597+273.15)) * AM597/BN597 * AL597) * BN597/(100*BB597) * (1000 - BK597)/1000</f>
        <v>0</v>
      </c>
      <c r="AJ597">
        <v>1278.810073366501</v>
      </c>
      <c r="AK597">
        <v>1256.416424242424</v>
      </c>
      <c r="AL597">
        <v>3.457015375938464</v>
      </c>
      <c r="AM597">
        <v>64.4803993804981</v>
      </c>
      <c r="AN597">
        <f>(AP597 - AO597 + BO597*1E3/(8.314*(BQ597+273.15)) * AR597/BN597 * AQ597) * BN597/(100*BB597) * 1000/(1000 - AP597)</f>
        <v>0</v>
      </c>
      <c r="AO597">
        <v>27.36079114403597</v>
      </c>
      <c r="AP597">
        <v>28.07290545454546</v>
      </c>
      <c r="AQ597">
        <v>-8.128191923345369E-06</v>
      </c>
      <c r="AR597">
        <v>112.5684512557322</v>
      </c>
      <c r="AS597">
        <v>0</v>
      </c>
      <c r="AT597">
        <v>0</v>
      </c>
      <c r="AU597">
        <f>IF(AS597*$H$13&gt;=AW597,1.0,(AW597/(AW597-AS597*$H$13)))</f>
        <v>0</v>
      </c>
      <c r="AV597">
        <f>(AU597-1)*100</f>
        <v>0</v>
      </c>
      <c r="AW597">
        <f>MAX(0,($B$13+$C$13*BV597)/(1+$D$13*BV597)*BO597/(BQ597+273)*$E$13)</f>
        <v>0</v>
      </c>
      <c r="AX597">
        <f>$B$11*BW597+$C$11*BX597+$F$11*CI597*(1-CL597)</f>
        <v>0</v>
      </c>
      <c r="AY597">
        <f>AX597*AZ597</f>
        <v>0</v>
      </c>
      <c r="AZ597">
        <f>($B$11*$D$9+$C$11*$D$9+$F$11*((CV597+CN597)/MAX(CV597+CN597+CW597, 0.1)*$I$9+CW597/MAX(CV597+CN597+CW597, 0.1)*$J$9))/($B$11+$C$11+$F$11)</f>
        <v>0</v>
      </c>
      <c r="BA597">
        <f>($B$11*$K$9+$C$11*$K$9+$F$11*((CV597+CN597)/MAX(CV597+CN597+CW597, 0.1)*$P$9+CW597/MAX(CV597+CN597+CW597, 0.1)*$Q$9))/($B$11+$C$11+$F$11)</f>
        <v>0</v>
      </c>
      <c r="BB597">
        <v>3.21</v>
      </c>
      <c r="BC597">
        <v>0.5</v>
      </c>
      <c r="BD597" t="s">
        <v>355</v>
      </c>
      <c r="BE597">
        <v>2</v>
      </c>
      <c r="BF597" t="b">
        <v>1</v>
      </c>
      <c r="BG597">
        <v>1678820717.314285</v>
      </c>
      <c r="BH597">
        <v>1196.608571428571</v>
      </c>
      <c r="BI597">
        <v>1227.571428571428</v>
      </c>
      <c r="BJ597">
        <v>28.08262857142858</v>
      </c>
      <c r="BK597">
        <v>27.36188928571428</v>
      </c>
      <c r="BL597">
        <v>1202.535357142857</v>
      </c>
      <c r="BM597">
        <v>28.18196785714285</v>
      </c>
      <c r="BN597">
        <v>500.0876428571429</v>
      </c>
      <c r="BO597">
        <v>90.89982857142856</v>
      </c>
      <c r="BP597">
        <v>0.1000143392857143</v>
      </c>
      <c r="BQ597">
        <v>34.80803571428571</v>
      </c>
      <c r="BR597">
        <v>35.01818571428571</v>
      </c>
      <c r="BS597">
        <v>999.9000000000002</v>
      </c>
      <c r="BT597">
        <v>0</v>
      </c>
      <c r="BU597">
        <v>0</v>
      </c>
      <c r="BV597">
        <v>10005.51607142857</v>
      </c>
      <c r="BW597">
        <v>0</v>
      </c>
      <c r="BX597">
        <v>6.800510357142858</v>
      </c>
      <c r="BY597">
        <v>-30.96484285714286</v>
      </c>
      <c r="BZ597">
        <v>1231.1825</v>
      </c>
      <c r="CA597">
        <v>1262.106428571429</v>
      </c>
      <c r="CB597">
        <v>0.720740857142857</v>
      </c>
      <c r="CC597">
        <v>1227.571428571428</v>
      </c>
      <c r="CD597">
        <v>27.36188928571428</v>
      </c>
      <c r="CE597">
        <v>2.552705714285715</v>
      </c>
      <c r="CF597">
        <v>2.487190357142857</v>
      </c>
      <c r="CG597">
        <v>21.36649642857143</v>
      </c>
      <c r="CH597">
        <v>20.942925</v>
      </c>
      <c r="CI597">
        <v>2000.003571428572</v>
      </c>
      <c r="CJ597">
        <v>0.9799994642857143</v>
      </c>
      <c r="CK597">
        <v>0.02000103571428571</v>
      </c>
      <c r="CL597">
        <v>0</v>
      </c>
      <c r="CM597">
        <v>2.235089285714285</v>
      </c>
      <c r="CN597">
        <v>0</v>
      </c>
      <c r="CO597">
        <v>5796.111785714286</v>
      </c>
      <c r="CP597">
        <v>16749.48214285714</v>
      </c>
      <c r="CQ597">
        <v>38.687</v>
      </c>
      <c r="CR597">
        <v>39.312</v>
      </c>
      <c r="CS597">
        <v>38.68257142857142</v>
      </c>
      <c r="CT597">
        <v>38.5</v>
      </c>
      <c r="CU597">
        <v>38.62275</v>
      </c>
      <c r="CV597">
        <v>1960.003214285715</v>
      </c>
      <c r="CW597">
        <v>40.00035714285714</v>
      </c>
      <c r="CX597">
        <v>0</v>
      </c>
      <c r="CY597">
        <v>1678820730.3</v>
      </c>
      <c r="CZ597">
        <v>0</v>
      </c>
      <c r="DA597">
        <v>0</v>
      </c>
      <c r="DB597" t="s">
        <v>356</v>
      </c>
      <c r="DC597">
        <v>1678481775.6</v>
      </c>
      <c r="DD597">
        <v>1678481780.6</v>
      </c>
      <c r="DE597">
        <v>0</v>
      </c>
      <c r="DF597">
        <v>1.339</v>
      </c>
      <c r="DG597">
        <v>0.082</v>
      </c>
      <c r="DH597">
        <v>-1.99</v>
      </c>
      <c r="DI597">
        <v>-0.032</v>
      </c>
      <c r="DJ597">
        <v>420</v>
      </c>
      <c r="DK597">
        <v>29</v>
      </c>
      <c r="DL597">
        <v>0.33</v>
      </c>
      <c r="DM597">
        <v>0.22</v>
      </c>
      <c r="DN597">
        <v>-30.92292926829269</v>
      </c>
      <c r="DO597">
        <v>-0.354395121951268</v>
      </c>
      <c r="DP597">
        <v>0.1409680732646665</v>
      </c>
      <c r="DQ597">
        <v>0</v>
      </c>
      <c r="DR597">
        <v>0.7232252195121951</v>
      </c>
      <c r="DS597">
        <v>-0.05840167944250789</v>
      </c>
      <c r="DT597">
        <v>0.005830524050881873</v>
      </c>
      <c r="DU597">
        <v>1</v>
      </c>
      <c r="DV597">
        <v>1</v>
      </c>
      <c r="DW597">
        <v>2</v>
      </c>
      <c r="DX597" t="s">
        <v>357</v>
      </c>
      <c r="DY597">
        <v>2.9821</v>
      </c>
      <c r="DZ597">
        <v>2.71557</v>
      </c>
      <c r="EA597">
        <v>0.197579</v>
      </c>
      <c r="EB597">
        <v>0.198239</v>
      </c>
      <c r="EC597">
        <v>0.120268</v>
      </c>
      <c r="ED597">
        <v>0.115779</v>
      </c>
      <c r="EE597">
        <v>25500.8</v>
      </c>
      <c r="EF597">
        <v>25564.8</v>
      </c>
      <c r="EG597">
        <v>29540.5</v>
      </c>
      <c r="EH597">
        <v>29491.4</v>
      </c>
      <c r="EI597">
        <v>34423.3</v>
      </c>
      <c r="EJ597">
        <v>34643</v>
      </c>
      <c r="EK597">
        <v>41617.5</v>
      </c>
      <c r="EL597">
        <v>42018</v>
      </c>
      <c r="EM597">
        <v>1.9649</v>
      </c>
      <c r="EN597">
        <v>1.90527</v>
      </c>
      <c r="EO597">
        <v>0.201732</v>
      </c>
      <c r="EP597">
        <v>0</v>
      </c>
      <c r="EQ597">
        <v>31.7379</v>
      </c>
      <c r="ER597">
        <v>999.9</v>
      </c>
      <c r="ES597">
        <v>51.7</v>
      </c>
      <c r="ET597">
        <v>32.7</v>
      </c>
      <c r="EU597">
        <v>28.2532</v>
      </c>
      <c r="EV597">
        <v>62.9366</v>
      </c>
      <c r="EW597">
        <v>32.2155</v>
      </c>
      <c r="EX597">
        <v>1</v>
      </c>
      <c r="EY597">
        <v>-0.0232774</v>
      </c>
      <c r="EZ597">
        <v>-3.24074</v>
      </c>
      <c r="FA597">
        <v>20.3124</v>
      </c>
      <c r="FB597">
        <v>5.21759</v>
      </c>
      <c r="FC597">
        <v>12.0104</v>
      </c>
      <c r="FD597">
        <v>4.98875</v>
      </c>
      <c r="FE597">
        <v>3.28848</v>
      </c>
      <c r="FF597">
        <v>9999</v>
      </c>
      <c r="FG597">
        <v>9999</v>
      </c>
      <c r="FH597">
        <v>9999</v>
      </c>
      <c r="FI597">
        <v>999.9</v>
      </c>
      <c r="FJ597">
        <v>1.86754</v>
      </c>
      <c r="FK597">
        <v>1.86661</v>
      </c>
      <c r="FL597">
        <v>1.86604</v>
      </c>
      <c r="FM597">
        <v>1.86599</v>
      </c>
      <c r="FN597">
        <v>1.86783</v>
      </c>
      <c r="FO597">
        <v>1.87027</v>
      </c>
      <c r="FP597">
        <v>1.86891</v>
      </c>
      <c r="FQ597">
        <v>1.87042</v>
      </c>
      <c r="FR597">
        <v>0</v>
      </c>
      <c r="FS597">
        <v>0</v>
      </c>
      <c r="FT597">
        <v>0</v>
      </c>
      <c r="FU597">
        <v>0</v>
      </c>
      <c r="FV597" t="s">
        <v>358</v>
      </c>
      <c r="FW597" t="s">
        <v>359</v>
      </c>
      <c r="FX597" t="s">
        <v>360</v>
      </c>
      <c r="FY597" t="s">
        <v>360</v>
      </c>
      <c r="FZ597" t="s">
        <v>360</v>
      </c>
      <c r="GA597" t="s">
        <v>360</v>
      </c>
      <c r="GB597">
        <v>0</v>
      </c>
      <c r="GC597">
        <v>100</v>
      </c>
      <c r="GD597">
        <v>100</v>
      </c>
      <c r="GE597">
        <v>-6</v>
      </c>
      <c r="GF597">
        <v>-0.0994</v>
      </c>
      <c r="GG597">
        <v>-2.056217051124162</v>
      </c>
      <c r="GH597">
        <v>-0.003737517340571005</v>
      </c>
      <c r="GI597">
        <v>5.982085394622747E-07</v>
      </c>
      <c r="GJ597">
        <v>-1.391655459703326E-10</v>
      </c>
      <c r="GK597">
        <v>-0.1764639834609928</v>
      </c>
      <c r="GL597">
        <v>-0.02035982196881906</v>
      </c>
      <c r="GM597">
        <v>0.001568582532168705</v>
      </c>
      <c r="GN597">
        <v>-2.657820970413759E-05</v>
      </c>
      <c r="GO597">
        <v>3</v>
      </c>
      <c r="GP597">
        <v>2314</v>
      </c>
      <c r="GQ597">
        <v>1</v>
      </c>
      <c r="GR597">
        <v>27</v>
      </c>
      <c r="GS597">
        <v>5649.2</v>
      </c>
      <c r="GT597">
        <v>5649.1</v>
      </c>
      <c r="GU597">
        <v>2.56714</v>
      </c>
      <c r="GV597">
        <v>2.19971</v>
      </c>
      <c r="GW597">
        <v>1.39648</v>
      </c>
      <c r="GX597">
        <v>2.34497</v>
      </c>
      <c r="GY597">
        <v>1.49536</v>
      </c>
      <c r="GZ597">
        <v>2.50977</v>
      </c>
      <c r="HA597">
        <v>38.0134</v>
      </c>
      <c r="HB597">
        <v>24.07</v>
      </c>
      <c r="HC597">
        <v>18</v>
      </c>
      <c r="HD597">
        <v>529.318</v>
      </c>
      <c r="HE597">
        <v>446.074</v>
      </c>
      <c r="HF597">
        <v>36.5997</v>
      </c>
      <c r="HG597">
        <v>27.2482</v>
      </c>
      <c r="HH597">
        <v>30.0002</v>
      </c>
      <c r="HI597">
        <v>27.0994</v>
      </c>
      <c r="HJ597">
        <v>27.0142</v>
      </c>
      <c r="HK597">
        <v>51.4881</v>
      </c>
      <c r="HL597">
        <v>0</v>
      </c>
      <c r="HM597">
        <v>100</v>
      </c>
      <c r="HN597">
        <v>36.5842</v>
      </c>
      <c r="HO597">
        <v>1275.66</v>
      </c>
      <c r="HP597">
        <v>28.6665</v>
      </c>
      <c r="HQ597">
        <v>101.029</v>
      </c>
      <c r="HR597">
        <v>100.921</v>
      </c>
    </row>
    <row r="598" spans="1:226">
      <c r="A598">
        <v>582</v>
      </c>
      <c r="B598">
        <v>1678820730.1</v>
      </c>
      <c r="C598">
        <v>10411</v>
      </c>
      <c r="D598" t="s">
        <v>1526</v>
      </c>
      <c r="E598" t="s">
        <v>1527</v>
      </c>
      <c r="F598">
        <v>5</v>
      </c>
      <c r="G598" t="s">
        <v>1181</v>
      </c>
      <c r="H598" t="s">
        <v>354</v>
      </c>
      <c r="I598">
        <v>1678820722.6</v>
      </c>
      <c r="J598">
        <f>(K598)/1000</f>
        <v>0</v>
      </c>
      <c r="K598">
        <f>IF(BF598, AN598, AH598)</f>
        <v>0</v>
      </c>
      <c r="L598">
        <f>IF(BF598, AI598, AG598)</f>
        <v>0</v>
      </c>
      <c r="M598">
        <f>BH598 - IF(AU598&gt;1, L598*BB598*100.0/(AW598*BV598), 0)</f>
        <v>0</v>
      </c>
      <c r="N598">
        <f>((T598-J598/2)*M598-L598)/(T598+J598/2)</f>
        <v>0</v>
      </c>
      <c r="O598">
        <f>N598*(BO598+BP598)/1000.0</f>
        <v>0</v>
      </c>
      <c r="P598">
        <f>(BH598 - IF(AU598&gt;1, L598*BB598*100.0/(AW598*BV598), 0))*(BO598+BP598)/1000.0</f>
        <v>0</v>
      </c>
      <c r="Q598">
        <f>2.0/((1/S598-1/R598)+SIGN(S598)*SQRT((1/S598-1/R598)*(1/S598-1/R598) + 4*BC598/((BC598+1)*(BC598+1))*(2*1/S598*1/R598-1/R598*1/R598)))</f>
        <v>0</v>
      </c>
      <c r="R598">
        <f>IF(LEFT(BD598,1)&lt;&gt;"0",IF(LEFT(BD598,1)="1",3.0,BE598),$D$5+$E$5*(BV598*BO598/($K$5*1000))+$F$5*(BV598*BO598/($K$5*1000))*MAX(MIN(BB598,$J$5),$I$5)*MAX(MIN(BB598,$J$5),$I$5)+$G$5*MAX(MIN(BB598,$J$5),$I$5)*(BV598*BO598/($K$5*1000))+$H$5*(BV598*BO598/($K$5*1000))*(BV598*BO598/($K$5*1000)))</f>
        <v>0</v>
      </c>
      <c r="S598">
        <f>J598*(1000-(1000*0.61365*exp(17.502*W598/(240.97+W598))/(BO598+BP598)+BJ598)/2)/(1000*0.61365*exp(17.502*W598/(240.97+W598))/(BO598+BP598)-BJ598)</f>
        <v>0</v>
      </c>
      <c r="T598">
        <f>1/((BC598+1)/(Q598/1.6)+1/(R598/1.37)) + BC598/((BC598+1)/(Q598/1.6) + BC598/(R598/1.37))</f>
        <v>0</v>
      </c>
      <c r="U598">
        <f>(AX598*BA598)</f>
        <v>0</v>
      </c>
      <c r="V598">
        <f>(BQ598+(U598+2*0.95*5.67E-8*(((BQ598+$B$7)+273)^4-(BQ598+273)^4)-44100*J598)/(1.84*29.3*R598+8*0.95*5.67E-8*(BQ598+273)^3))</f>
        <v>0</v>
      </c>
      <c r="W598">
        <f>($C$7*BR598+$D$7*BS598+$E$7*V598)</f>
        <v>0</v>
      </c>
      <c r="X598">
        <f>0.61365*exp(17.502*W598/(240.97+W598))</f>
        <v>0</v>
      </c>
      <c r="Y598">
        <f>(Z598/AA598*100)</f>
        <v>0</v>
      </c>
      <c r="Z598">
        <f>BJ598*(BO598+BP598)/1000</f>
        <v>0</v>
      </c>
      <c r="AA598">
        <f>0.61365*exp(17.502*BQ598/(240.97+BQ598))</f>
        <v>0</v>
      </c>
      <c r="AB598">
        <f>(X598-BJ598*(BO598+BP598)/1000)</f>
        <v>0</v>
      </c>
      <c r="AC598">
        <f>(-J598*44100)</f>
        <v>0</v>
      </c>
      <c r="AD598">
        <f>2*29.3*R598*0.92*(BQ598-W598)</f>
        <v>0</v>
      </c>
      <c r="AE598">
        <f>2*0.95*5.67E-8*(((BQ598+$B$7)+273)^4-(W598+273)^4)</f>
        <v>0</v>
      </c>
      <c r="AF598">
        <f>U598+AE598+AC598+AD598</f>
        <v>0</v>
      </c>
      <c r="AG598">
        <f>BN598*AU598*(BI598-BH598*(1000-AU598*BK598)/(1000-AU598*BJ598))/(100*BB598)</f>
        <v>0</v>
      </c>
      <c r="AH598">
        <f>1000*BN598*AU598*(BJ598-BK598)/(100*BB598*(1000-AU598*BJ598))</f>
        <v>0</v>
      </c>
      <c r="AI598">
        <f>(AJ598 - AK598 - BO598*1E3/(8.314*(BQ598+273.15)) * AM598/BN598 * AL598) * BN598/(100*BB598) * (1000 - BK598)/1000</f>
        <v>0</v>
      </c>
      <c r="AJ598">
        <v>1296.052511079082</v>
      </c>
      <c r="AK598">
        <v>1273.760363636364</v>
      </c>
      <c r="AL598">
        <v>3.472107556096729</v>
      </c>
      <c r="AM598">
        <v>64.4803993804981</v>
      </c>
      <c r="AN598">
        <f>(AP598 - AO598 + BO598*1E3/(8.314*(BQ598+273.15)) * AR598/BN598 * AQ598) * BN598/(100*BB598) * 1000/(1000 - AP598)</f>
        <v>0</v>
      </c>
      <c r="AO598">
        <v>27.36144013696987</v>
      </c>
      <c r="AP598">
        <v>28.06616424242423</v>
      </c>
      <c r="AQ598">
        <v>-9.82512341173474E-06</v>
      </c>
      <c r="AR598">
        <v>112.5684512557322</v>
      </c>
      <c r="AS598">
        <v>0</v>
      </c>
      <c r="AT598">
        <v>0</v>
      </c>
      <c r="AU598">
        <f>IF(AS598*$H$13&gt;=AW598,1.0,(AW598/(AW598-AS598*$H$13)))</f>
        <v>0</v>
      </c>
      <c r="AV598">
        <f>(AU598-1)*100</f>
        <v>0</v>
      </c>
      <c r="AW598">
        <f>MAX(0,($B$13+$C$13*BV598)/(1+$D$13*BV598)*BO598/(BQ598+273)*$E$13)</f>
        <v>0</v>
      </c>
      <c r="AX598">
        <f>$B$11*BW598+$C$11*BX598+$F$11*CI598*(1-CL598)</f>
        <v>0</v>
      </c>
      <c r="AY598">
        <f>AX598*AZ598</f>
        <v>0</v>
      </c>
      <c r="AZ598">
        <f>($B$11*$D$9+$C$11*$D$9+$F$11*((CV598+CN598)/MAX(CV598+CN598+CW598, 0.1)*$I$9+CW598/MAX(CV598+CN598+CW598, 0.1)*$J$9))/($B$11+$C$11+$F$11)</f>
        <v>0</v>
      </c>
      <c r="BA598">
        <f>($B$11*$K$9+$C$11*$K$9+$F$11*((CV598+CN598)/MAX(CV598+CN598+CW598, 0.1)*$P$9+CW598/MAX(CV598+CN598+CW598, 0.1)*$Q$9))/($B$11+$C$11+$F$11)</f>
        <v>0</v>
      </c>
      <c r="BB598">
        <v>3.21</v>
      </c>
      <c r="BC598">
        <v>0.5</v>
      </c>
      <c r="BD598" t="s">
        <v>355</v>
      </c>
      <c r="BE598">
        <v>2</v>
      </c>
      <c r="BF598" t="b">
        <v>1</v>
      </c>
      <c r="BG598">
        <v>1678820722.6</v>
      </c>
      <c r="BH598">
        <v>1214.432222222222</v>
      </c>
      <c r="BI598">
        <v>1245.329259259259</v>
      </c>
      <c r="BJ598">
        <v>28.07579259259259</v>
      </c>
      <c r="BK598">
        <v>27.36127037037037</v>
      </c>
      <c r="BL598">
        <v>1220.411481481482</v>
      </c>
      <c r="BM598">
        <v>28.17517037037037</v>
      </c>
      <c r="BN598">
        <v>500.0737407407407</v>
      </c>
      <c r="BO598">
        <v>90.89930370370368</v>
      </c>
      <c r="BP598">
        <v>0.1000055444444444</v>
      </c>
      <c r="BQ598">
        <v>34.80092222222222</v>
      </c>
      <c r="BR598">
        <v>35.01159999999999</v>
      </c>
      <c r="BS598">
        <v>999.9000000000001</v>
      </c>
      <c r="BT598">
        <v>0</v>
      </c>
      <c r="BU598">
        <v>0</v>
      </c>
      <c r="BV598">
        <v>9998.938518518517</v>
      </c>
      <c r="BW598">
        <v>0</v>
      </c>
      <c r="BX598">
        <v>6.725179259259259</v>
      </c>
      <c r="BY598">
        <v>-30.89848888888889</v>
      </c>
      <c r="BZ598">
        <v>1249.513333333333</v>
      </c>
      <c r="CA598">
        <v>1280.363333333333</v>
      </c>
      <c r="CB598">
        <v>0.7145335555555555</v>
      </c>
      <c r="CC598">
        <v>1245.329259259259</v>
      </c>
      <c r="CD598">
        <v>27.36127037037037</v>
      </c>
      <c r="CE598">
        <v>2.55207037037037</v>
      </c>
      <c r="CF598">
        <v>2.48712</v>
      </c>
      <c r="CG598">
        <v>21.36243703703704</v>
      </c>
      <c r="CH598">
        <v>20.94245925925926</v>
      </c>
      <c r="CI598">
        <v>2000.004074074074</v>
      </c>
      <c r="CJ598">
        <v>0.9799993333333333</v>
      </c>
      <c r="CK598">
        <v>0.02000116666666667</v>
      </c>
      <c r="CL598">
        <v>0</v>
      </c>
      <c r="CM598">
        <v>2.250848148148148</v>
      </c>
      <c r="CN598">
        <v>0</v>
      </c>
      <c r="CO598">
        <v>5794.876666666666</v>
      </c>
      <c r="CP598">
        <v>16749.48888888889</v>
      </c>
      <c r="CQ598">
        <v>38.687</v>
      </c>
      <c r="CR598">
        <v>39.3074074074074</v>
      </c>
      <c r="CS598">
        <v>38.66862962962963</v>
      </c>
      <c r="CT598">
        <v>38.5</v>
      </c>
      <c r="CU598">
        <v>38.60633333333334</v>
      </c>
      <c r="CV598">
        <v>1960.003703703703</v>
      </c>
      <c r="CW598">
        <v>40.00037037037037</v>
      </c>
      <c r="CX598">
        <v>0</v>
      </c>
      <c r="CY598">
        <v>1678820735.1</v>
      </c>
      <c r="CZ598">
        <v>0</v>
      </c>
      <c r="DA598">
        <v>0</v>
      </c>
      <c r="DB598" t="s">
        <v>356</v>
      </c>
      <c r="DC598">
        <v>1678481775.6</v>
      </c>
      <c r="DD598">
        <v>1678481780.6</v>
      </c>
      <c r="DE598">
        <v>0</v>
      </c>
      <c r="DF598">
        <v>1.339</v>
      </c>
      <c r="DG598">
        <v>0.082</v>
      </c>
      <c r="DH598">
        <v>-1.99</v>
      </c>
      <c r="DI598">
        <v>-0.032</v>
      </c>
      <c r="DJ598">
        <v>420</v>
      </c>
      <c r="DK598">
        <v>29</v>
      </c>
      <c r="DL598">
        <v>0.33</v>
      </c>
      <c r="DM598">
        <v>0.22</v>
      </c>
      <c r="DN598">
        <v>-30.94854878048781</v>
      </c>
      <c r="DO598">
        <v>0.7218668989546528</v>
      </c>
      <c r="DP598">
        <v>0.08539175182065634</v>
      </c>
      <c r="DQ598">
        <v>0</v>
      </c>
      <c r="DR598">
        <v>0.7190190975609756</v>
      </c>
      <c r="DS598">
        <v>-0.06771829965156617</v>
      </c>
      <c r="DT598">
        <v>0.006751017884607241</v>
      </c>
      <c r="DU598">
        <v>1</v>
      </c>
      <c r="DV598">
        <v>1</v>
      </c>
      <c r="DW598">
        <v>2</v>
      </c>
      <c r="DX598" t="s">
        <v>357</v>
      </c>
      <c r="DY598">
        <v>2.98221</v>
      </c>
      <c r="DZ598">
        <v>2.71568</v>
      </c>
      <c r="EA598">
        <v>0.199266</v>
      </c>
      <c r="EB598">
        <v>0.199879</v>
      </c>
      <c r="EC598">
        <v>0.120249</v>
      </c>
      <c r="ED598">
        <v>0.11578</v>
      </c>
      <c r="EE598">
        <v>25446.9</v>
      </c>
      <c r="EF598">
        <v>25512.3</v>
      </c>
      <c r="EG598">
        <v>29540.2</v>
      </c>
      <c r="EH598">
        <v>29491.2</v>
      </c>
      <c r="EI598">
        <v>34423.6</v>
      </c>
      <c r="EJ598">
        <v>34642.8</v>
      </c>
      <c r="EK598">
        <v>41616.9</v>
      </c>
      <c r="EL598">
        <v>42017.8</v>
      </c>
      <c r="EM598">
        <v>1.96478</v>
      </c>
      <c r="EN598">
        <v>1.90532</v>
      </c>
      <c r="EO598">
        <v>0.201557</v>
      </c>
      <c r="EP598">
        <v>0</v>
      </c>
      <c r="EQ598">
        <v>31.7406</v>
      </c>
      <c r="ER598">
        <v>999.9</v>
      </c>
      <c r="ES598">
        <v>51.7</v>
      </c>
      <c r="ET598">
        <v>32.8</v>
      </c>
      <c r="EU598">
        <v>28.4127</v>
      </c>
      <c r="EV598">
        <v>62.8866</v>
      </c>
      <c r="EW598">
        <v>32.0312</v>
      </c>
      <c r="EX598">
        <v>1</v>
      </c>
      <c r="EY598">
        <v>-0.0233943</v>
      </c>
      <c r="EZ598">
        <v>-3.25626</v>
      </c>
      <c r="FA598">
        <v>20.3122</v>
      </c>
      <c r="FB598">
        <v>5.21849</v>
      </c>
      <c r="FC598">
        <v>12.0102</v>
      </c>
      <c r="FD598">
        <v>4.9891</v>
      </c>
      <c r="FE598">
        <v>3.28842</v>
      </c>
      <c r="FF598">
        <v>9999</v>
      </c>
      <c r="FG598">
        <v>9999</v>
      </c>
      <c r="FH598">
        <v>9999</v>
      </c>
      <c r="FI598">
        <v>999.9</v>
      </c>
      <c r="FJ598">
        <v>1.86754</v>
      </c>
      <c r="FK598">
        <v>1.86661</v>
      </c>
      <c r="FL598">
        <v>1.86603</v>
      </c>
      <c r="FM598">
        <v>1.86598</v>
      </c>
      <c r="FN598">
        <v>1.86783</v>
      </c>
      <c r="FO598">
        <v>1.87027</v>
      </c>
      <c r="FP598">
        <v>1.8689</v>
      </c>
      <c r="FQ598">
        <v>1.8704</v>
      </c>
      <c r="FR598">
        <v>0</v>
      </c>
      <c r="FS598">
        <v>0</v>
      </c>
      <c r="FT598">
        <v>0</v>
      </c>
      <c r="FU598">
        <v>0</v>
      </c>
      <c r="FV598" t="s">
        <v>358</v>
      </c>
      <c r="FW598" t="s">
        <v>359</v>
      </c>
      <c r="FX598" t="s">
        <v>360</v>
      </c>
      <c r="FY598" t="s">
        <v>360</v>
      </c>
      <c r="FZ598" t="s">
        <v>360</v>
      </c>
      <c r="GA598" t="s">
        <v>360</v>
      </c>
      <c r="GB598">
        <v>0</v>
      </c>
      <c r="GC598">
        <v>100</v>
      </c>
      <c r="GD598">
        <v>100</v>
      </c>
      <c r="GE598">
        <v>-6.05</v>
      </c>
      <c r="GF598">
        <v>-0.0994</v>
      </c>
      <c r="GG598">
        <v>-2.056217051124162</v>
      </c>
      <c r="GH598">
        <v>-0.003737517340571005</v>
      </c>
      <c r="GI598">
        <v>5.982085394622747E-07</v>
      </c>
      <c r="GJ598">
        <v>-1.391655459703326E-10</v>
      </c>
      <c r="GK598">
        <v>-0.1764639834609928</v>
      </c>
      <c r="GL598">
        <v>-0.02035982196881906</v>
      </c>
      <c r="GM598">
        <v>0.001568582532168705</v>
      </c>
      <c r="GN598">
        <v>-2.657820970413759E-05</v>
      </c>
      <c r="GO598">
        <v>3</v>
      </c>
      <c r="GP598">
        <v>2314</v>
      </c>
      <c r="GQ598">
        <v>1</v>
      </c>
      <c r="GR598">
        <v>27</v>
      </c>
      <c r="GS598">
        <v>5649.2</v>
      </c>
      <c r="GT598">
        <v>5649.2</v>
      </c>
      <c r="GU598">
        <v>2.59644</v>
      </c>
      <c r="GV598">
        <v>2.20581</v>
      </c>
      <c r="GW598">
        <v>1.39648</v>
      </c>
      <c r="GX598">
        <v>2.34619</v>
      </c>
      <c r="GY598">
        <v>1.49536</v>
      </c>
      <c r="GZ598">
        <v>2.52075</v>
      </c>
      <c r="HA598">
        <v>37.9891</v>
      </c>
      <c r="HB598">
        <v>24.0612</v>
      </c>
      <c r="HC598">
        <v>18</v>
      </c>
      <c r="HD598">
        <v>529.235</v>
      </c>
      <c r="HE598">
        <v>446.105</v>
      </c>
      <c r="HF598">
        <v>36.5797</v>
      </c>
      <c r="HG598">
        <v>27.2458</v>
      </c>
      <c r="HH598">
        <v>29.9999</v>
      </c>
      <c r="HI598">
        <v>27.0994</v>
      </c>
      <c r="HJ598">
        <v>27.0142</v>
      </c>
      <c r="HK598">
        <v>51.9995</v>
      </c>
      <c r="HL598">
        <v>0</v>
      </c>
      <c r="HM598">
        <v>100</v>
      </c>
      <c r="HN598">
        <v>36.584</v>
      </c>
      <c r="HO598">
        <v>1289.02</v>
      </c>
      <c r="HP598">
        <v>28.6665</v>
      </c>
      <c r="HQ598">
        <v>101.028</v>
      </c>
      <c r="HR598">
        <v>100.92</v>
      </c>
    </row>
    <row r="599" spans="1:226">
      <c r="A599">
        <v>583</v>
      </c>
      <c r="B599">
        <v>1678820735.1</v>
      </c>
      <c r="C599">
        <v>10416</v>
      </c>
      <c r="D599" t="s">
        <v>1528</v>
      </c>
      <c r="E599" t="s">
        <v>1529</v>
      </c>
      <c r="F599">
        <v>5</v>
      </c>
      <c r="G599" t="s">
        <v>1181</v>
      </c>
      <c r="H599" t="s">
        <v>354</v>
      </c>
      <c r="I599">
        <v>1678820727.314285</v>
      </c>
      <c r="J599">
        <f>(K599)/1000</f>
        <v>0</v>
      </c>
      <c r="K599">
        <f>IF(BF599, AN599, AH599)</f>
        <v>0</v>
      </c>
      <c r="L599">
        <f>IF(BF599, AI599, AG599)</f>
        <v>0</v>
      </c>
      <c r="M599">
        <f>BH599 - IF(AU599&gt;1, L599*BB599*100.0/(AW599*BV599), 0)</f>
        <v>0</v>
      </c>
      <c r="N599">
        <f>((T599-J599/2)*M599-L599)/(T599+J599/2)</f>
        <v>0</v>
      </c>
      <c r="O599">
        <f>N599*(BO599+BP599)/1000.0</f>
        <v>0</v>
      </c>
      <c r="P599">
        <f>(BH599 - IF(AU599&gt;1, L599*BB599*100.0/(AW599*BV599), 0))*(BO599+BP599)/1000.0</f>
        <v>0</v>
      </c>
      <c r="Q599">
        <f>2.0/((1/S599-1/R599)+SIGN(S599)*SQRT((1/S599-1/R599)*(1/S599-1/R599) + 4*BC599/((BC599+1)*(BC599+1))*(2*1/S599*1/R599-1/R599*1/R599)))</f>
        <v>0</v>
      </c>
      <c r="R599">
        <f>IF(LEFT(BD599,1)&lt;&gt;"0",IF(LEFT(BD599,1)="1",3.0,BE599),$D$5+$E$5*(BV599*BO599/($K$5*1000))+$F$5*(BV599*BO599/($K$5*1000))*MAX(MIN(BB599,$J$5),$I$5)*MAX(MIN(BB599,$J$5),$I$5)+$G$5*MAX(MIN(BB599,$J$5),$I$5)*(BV599*BO599/($K$5*1000))+$H$5*(BV599*BO599/($K$5*1000))*(BV599*BO599/($K$5*1000)))</f>
        <v>0</v>
      </c>
      <c r="S599">
        <f>J599*(1000-(1000*0.61365*exp(17.502*W599/(240.97+W599))/(BO599+BP599)+BJ599)/2)/(1000*0.61365*exp(17.502*W599/(240.97+W599))/(BO599+BP599)-BJ599)</f>
        <v>0</v>
      </c>
      <c r="T599">
        <f>1/((BC599+1)/(Q599/1.6)+1/(R599/1.37)) + BC599/((BC599+1)/(Q599/1.6) + BC599/(R599/1.37))</f>
        <v>0</v>
      </c>
      <c r="U599">
        <f>(AX599*BA599)</f>
        <v>0</v>
      </c>
      <c r="V599">
        <f>(BQ599+(U599+2*0.95*5.67E-8*(((BQ599+$B$7)+273)^4-(BQ599+273)^4)-44100*J599)/(1.84*29.3*R599+8*0.95*5.67E-8*(BQ599+273)^3))</f>
        <v>0</v>
      </c>
      <c r="W599">
        <f>($C$7*BR599+$D$7*BS599+$E$7*V599)</f>
        <v>0</v>
      </c>
      <c r="X599">
        <f>0.61365*exp(17.502*W599/(240.97+W599))</f>
        <v>0</v>
      </c>
      <c r="Y599">
        <f>(Z599/AA599*100)</f>
        <v>0</v>
      </c>
      <c r="Z599">
        <f>BJ599*(BO599+BP599)/1000</f>
        <v>0</v>
      </c>
      <c r="AA599">
        <f>0.61365*exp(17.502*BQ599/(240.97+BQ599))</f>
        <v>0</v>
      </c>
      <c r="AB599">
        <f>(X599-BJ599*(BO599+BP599)/1000)</f>
        <v>0</v>
      </c>
      <c r="AC599">
        <f>(-J599*44100)</f>
        <v>0</v>
      </c>
      <c r="AD599">
        <f>2*29.3*R599*0.92*(BQ599-W599)</f>
        <v>0</v>
      </c>
      <c r="AE599">
        <f>2*0.95*5.67E-8*(((BQ599+$B$7)+273)^4-(W599+273)^4)</f>
        <v>0</v>
      </c>
      <c r="AF599">
        <f>U599+AE599+AC599+AD599</f>
        <v>0</v>
      </c>
      <c r="AG599">
        <f>BN599*AU599*(BI599-BH599*(1000-AU599*BK599)/(1000-AU599*BJ599))/(100*BB599)</f>
        <v>0</v>
      </c>
      <c r="AH599">
        <f>1000*BN599*AU599*(BJ599-BK599)/(100*BB599*(1000-AU599*BJ599))</f>
        <v>0</v>
      </c>
      <c r="AI599">
        <f>(AJ599 - AK599 - BO599*1E3/(8.314*(BQ599+273.15)) * AM599/BN599 * AL599) * BN599/(100*BB599) * (1000 - BK599)/1000</f>
        <v>0</v>
      </c>
      <c r="AJ599">
        <v>1313.195654027305</v>
      </c>
      <c r="AK599">
        <v>1290.827212121211</v>
      </c>
      <c r="AL599">
        <v>3.423675862040803</v>
      </c>
      <c r="AM599">
        <v>64.4803993804981</v>
      </c>
      <c r="AN599">
        <f>(AP599 - AO599 + BO599*1E3/(8.314*(BQ599+273.15)) * AR599/BN599 * AQ599) * BN599/(100*BB599) * 1000/(1000 - AP599)</f>
        <v>0</v>
      </c>
      <c r="AO599">
        <v>27.36098564521803</v>
      </c>
      <c r="AP599">
        <v>28.06069818181818</v>
      </c>
      <c r="AQ599">
        <v>-9.874844644574324E-06</v>
      </c>
      <c r="AR599">
        <v>112.5684512557322</v>
      </c>
      <c r="AS599">
        <v>0</v>
      </c>
      <c r="AT599">
        <v>0</v>
      </c>
      <c r="AU599">
        <f>IF(AS599*$H$13&gt;=AW599,1.0,(AW599/(AW599-AS599*$H$13)))</f>
        <v>0</v>
      </c>
      <c r="AV599">
        <f>(AU599-1)*100</f>
        <v>0</v>
      </c>
      <c r="AW599">
        <f>MAX(0,($B$13+$C$13*BV599)/(1+$D$13*BV599)*BO599/(BQ599+273)*$E$13)</f>
        <v>0</v>
      </c>
      <c r="AX599">
        <f>$B$11*BW599+$C$11*BX599+$F$11*CI599*(1-CL599)</f>
        <v>0</v>
      </c>
      <c r="AY599">
        <f>AX599*AZ599</f>
        <v>0</v>
      </c>
      <c r="AZ599">
        <f>($B$11*$D$9+$C$11*$D$9+$F$11*((CV599+CN599)/MAX(CV599+CN599+CW599, 0.1)*$I$9+CW599/MAX(CV599+CN599+CW599, 0.1)*$J$9))/($B$11+$C$11+$F$11)</f>
        <v>0</v>
      </c>
      <c r="BA599">
        <f>($B$11*$K$9+$C$11*$K$9+$F$11*((CV599+CN599)/MAX(CV599+CN599+CW599, 0.1)*$P$9+CW599/MAX(CV599+CN599+CW599, 0.1)*$Q$9))/($B$11+$C$11+$F$11)</f>
        <v>0</v>
      </c>
      <c r="BB599">
        <v>3.21</v>
      </c>
      <c r="BC599">
        <v>0.5</v>
      </c>
      <c r="BD599" t="s">
        <v>355</v>
      </c>
      <c r="BE599">
        <v>2</v>
      </c>
      <c r="BF599" t="b">
        <v>1</v>
      </c>
      <c r="BG599">
        <v>1678820727.314285</v>
      </c>
      <c r="BH599">
        <v>1230.252857142857</v>
      </c>
      <c r="BI599">
        <v>1261.1225</v>
      </c>
      <c r="BJ599">
        <v>28.06968571428572</v>
      </c>
      <c r="BK599">
        <v>27.36104285714286</v>
      </c>
      <c r="BL599">
        <v>1236.277857142857</v>
      </c>
      <c r="BM599">
        <v>28.16909642857143</v>
      </c>
      <c r="BN599">
        <v>500.0828214285715</v>
      </c>
      <c r="BO599">
        <v>90.89895714285716</v>
      </c>
      <c r="BP599">
        <v>0.1000260035714286</v>
      </c>
      <c r="BQ599">
        <v>34.79481428571428</v>
      </c>
      <c r="BR599">
        <v>35.00416428571428</v>
      </c>
      <c r="BS599">
        <v>999.9000000000002</v>
      </c>
      <c r="BT599">
        <v>0</v>
      </c>
      <c r="BU599">
        <v>0</v>
      </c>
      <c r="BV599">
        <v>9996.655714285715</v>
      </c>
      <c r="BW599">
        <v>0</v>
      </c>
      <c r="BX599">
        <v>6.750173928571428</v>
      </c>
      <c r="BY599">
        <v>-30.87165714285714</v>
      </c>
      <c r="BZ599">
        <v>1265.781785714286</v>
      </c>
      <c r="CA599">
        <v>1296.600357142857</v>
      </c>
      <c r="CB599">
        <v>0.7086528928571428</v>
      </c>
      <c r="CC599">
        <v>1261.1225</v>
      </c>
      <c r="CD599">
        <v>27.36104285714286</v>
      </c>
      <c r="CE599">
        <v>2.551506428571429</v>
      </c>
      <c r="CF599">
        <v>2.48709</v>
      </c>
      <c r="CG599">
        <v>21.35883214285714</v>
      </c>
      <c r="CH599">
        <v>20.94227142857143</v>
      </c>
      <c r="CI599">
        <v>2000.031071428571</v>
      </c>
      <c r="CJ599">
        <v>0.97999925</v>
      </c>
      <c r="CK599">
        <v>0.02000124999999999</v>
      </c>
      <c r="CL599">
        <v>0</v>
      </c>
      <c r="CM599">
        <v>2.311371428571429</v>
      </c>
      <c r="CN599">
        <v>0</v>
      </c>
      <c r="CO599">
        <v>5793.878571428572</v>
      </c>
      <c r="CP599">
        <v>16749.71785714286</v>
      </c>
      <c r="CQ599">
        <v>38.687</v>
      </c>
      <c r="CR599">
        <v>39.29871428571429</v>
      </c>
      <c r="CS599">
        <v>38.64935714285714</v>
      </c>
      <c r="CT599">
        <v>38.5</v>
      </c>
      <c r="CU599">
        <v>38.58674999999999</v>
      </c>
      <c r="CV599">
        <v>1960.03</v>
      </c>
      <c r="CW599">
        <v>40.00107142857143</v>
      </c>
      <c r="CX599">
        <v>0</v>
      </c>
      <c r="CY599">
        <v>1678820740.5</v>
      </c>
      <c r="CZ599">
        <v>0</v>
      </c>
      <c r="DA599">
        <v>0</v>
      </c>
      <c r="DB599" t="s">
        <v>356</v>
      </c>
      <c r="DC599">
        <v>1678481775.6</v>
      </c>
      <c r="DD599">
        <v>1678481780.6</v>
      </c>
      <c r="DE599">
        <v>0</v>
      </c>
      <c r="DF599">
        <v>1.339</v>
      </c>
      <c r="DG599">
        <v>0.082</v>
      </c>
      <c r="DH599">
        <v>-1.99</v>
      </c>
      <c r="DI599">
        <v>-0.032</v>
      </c>
      <c r="DJ599">
        <v>420</v>
      </c>
      <c r="DK599">
        <v>29</v>
      </c>
      <c r="DL599">
        <v>0.33</v>
      </c>
      <c r="DM599">
        <v>0.22</v>
      </c>
      <c r="DN599">
        <v>-30.8860475</v>
      </c>
      <c r="DO599">
        <v>0.38238686679177</v>
      </c>
      <c r="DP599">
        <v>0.05724978597121552</v>
      </c>
      <c r="DQ599">
        <v>0</v>
      </c>
      <c r="DR599">
        <v>0.7124093</v>
      </c>
      <c r="DS599">
        <v>-0.0762621613508455</v>
      </c>
      <c r="DT599">
        <v>0.007363747609743291</v>
      </c>
      <c r="DU599">
        <v>1</v>
      </c>
      <c r="DV599">
        <v>1</v>
      </c>
      <c r="DW599">
        <v>2</v>
      </c>
      <c r="DX599" t="s">
        <v>357</v>
      </c>
      <c r="DY599">
        <v>2.98228</v>
      </c>
      <c r="DZ599">
        <v>2.71556</v>
      </c>
      <c r="EA599">
        <v>0.200918</v>
      </c>
      <c r="EB599">
        <v>0.201519</v>
      </c>
      <c r="EC599">
        <v>0.12023</v>
      </c>
      <c r="ED599">
        <v>0.115777</v>
      </c>
      <c r="EE599">
        <v>25394</v>
      </c>
      <c r="EF599">
        <v>25460.3</v>
      </c>
      <c r="EG599">
        <v>29539.6</v>
      </c>
      <c r="EH599">
        <v>29491.6</v>
      </c>
      <c r="EI599">
        <v>34423.7</v>
      </c>
      <c r="EJ599">
        <v>34643.5</v>
      </c>
      <c r="EK599">
        <v>41616</v>
      </c>
      <c r="EL599">
        <v>42018.4</v>
      </c>
      <c r="EM599">
        <v>1.96493</v>
      </c>
      <c r="EN599">
        <v>1.90532</v>
      </c>
      <c r="EO599">
        <v>0.201117</v>
      </c>
      <c r="EP599">
        <v>0</v>
      </c>
      <c r="EQ599">
        <v>31.7406</v>
      </c>
      <c r="ER599">
        <v>999.9</v>
      </c>
      <c r="ES599">
        <v>51.7</v>
      </c>
      <c r="ET599">
        <v>32.8</v>
      </c>
      <c r="EU599">
        <v>28.411</v>
      </c>
      <c r="EV599">
        <v>62.7766</v>
      </c>
      <c r="EW599">
        <v>31.6947</v>
      </c>
      <c r="EX599">
        <v>1</v>
      </c>
      <c r="EY599">
        <v>-0.0233181</v>
      </c>
      <c r="EZ599">
        <v>-3.65135</v>
      </c>
      <c r="FA599">
        <v>20.3039</v>
      </c>
      <c r="FB599">
        <v>5.21789</v>
      </c>
      <c r="FC599">
        <v>12.0107</v>
      </c>
      <c r="FD599">
        <v>4.989</v>
      </c>
      <c r="FE599">
        <v>3.28845</v>
      </c>
      <c r="FF599">
        <v>9999</v>
      </c>
      <c r="FG599">
        <v>9999</v>
      </c>
      <c r="FH599">
        <v>9999</v>
      </c>
      <c r="FI599">
        <v>999.9</v>
      </c>
      <c r="FJ599">
        <v>1.86754</v>
      </c>
      <c r="FK599">
        <v>1.86661</v>
      </c>
      <c r="FL599">
        <v>1.86604</v>
      </c>
      <c r="FM599">
        <v>1.866</v>
      </c>
      <c r="FN599">
        <v>1.86783</v>
      </c>
      <c r="FO599">
        <v>1.87027</v>
      </c>
      <c r="FP599">
        <v>1.8689</v>
      </c>
      <c r="FQ599">
        <v>1.87042</v>
      </c>
      <c r="FR599">
        <v>0</v>
      </c>
      <c r="FS599">
        <v>0</v>
      </c>
      <c r="FT599">
        <v>0</v>
      </c>
      <c r="FU599">
        <v>0</v>
      </c>
      <c r="FV599" t="s">
        <v>358</v>
      </c>
      <c r="FW599" t="s">
        <v>359</v>
      </c>
      <c r="FX599" t="s">
        <v>360</v>
      </c>
      <c r="FY599" t="s">
        <v>360</v>
      </c>
      <c r="FZ599" t="s">
        <v>360</v>
      </c>
      <c r="GA599" t="s">
        <v>360</v>
      </c>
      <c r="GB599">
        <v>0</v>
      </c>
      <c r="GC599">
        <v>100</v>
      </c>
      <c r="GD599">
        <v>100</v>
      </c>
      <c r="GE599">
        <v>-6.1</v>
      </c>
      <c r="GF599">
        <v>-0.09950000000000001</v>
      </c>
      <c r="GG599">
        <v>-2.056217051124162</v>
      </c>
      <c r="GH599">
        <v>-0.003737517340571005</v>
      </c>
      <c r="GI599">
        <v>5.982085394622747E-07</v>
      </c>
      <c r="GJ599">
        <v>-1.391655459703326E-10</v>
      </c>
      <c r="GK599">
        <v>-0.1764639834609928</v>
      </c>
      <c r="GL599">
        <v>-0.02035982196881906</v>
      </c>
      <c r="GM599">
        <v>0.001568582532168705</v>
      </c>
      <c r="GN599">
        <v>-2.657820970413759E-05</v>
      </c>
      <c r="GO599">
        <v>3</v>
      </c>
      <c r="GP599">
        <v>2314</v>
      </c>
      <c r="GQ599">
        <v>1</v>
      </c>
      <c r="GR599">
        <v>27</v>
      </c>
      <c r="GS599">
        <v>5649.3</v>
      </c>
      <c r="GT599">
        <v>5649.2</v>
      </c>
      <c r="GU599">
        <v>2.62085</v>
      </c>
      <c r="GV599">
        <v>2.19849</v>
      </c>
      <c r="GW599">
        <v>1.39771</v>
      </c>
      <c r="GX599">
        <v>2.34863</v>
      </c>
      <c r="GY599">
        <v>1.49536</v>
      </c>
      <c r="GZ599">
        <v>2.54395</v>
      </c>
      <c r="HA599">
        <v>38.0134</v>
      </c>
      <c r="HB599">
        <v>24.0612</v>
      </c>
      <c r="HC599">
        <v>18</v>
      </c>
      <c r="HD599">
        <v>529.3339999999999</v>
      </c>
      <c r="HE599">
        <v>446.096</v>
      </c>
      <c r="HF599">
        <v>36.5839</v>
      </c>
      <c r="HG599">
        <v>27.2457</v>
      </c>
      <c r="HH599">
        <v>30.0003</v>
      </c>
      <c r="HI599">
        <v>27.0992</v>
      </c>
      <c r="HJ599">
        <v>27.013</v>
      </c>
      <c r="HK599">
        <v>52.5666</v>
      </c>
      <c r="HL599">
        <v>0</v>
      </c>
      <c r="HM599">
        <v>100</v>
      </c>
      <c r="HN599">
        <v>36.7701</v>
      </c>
      <c r="HO599">
        <v>1309.06</v>
      </c>
      <c r="HP599">
        <v>28.6665</v>
      </c>
      <c r="HQ599">
        <v>101.026</v>
      </c>
      <c r="HR599">
        <v>100.922</v>
      </c>
    </row>
    <row r="600" spans="1:226">
      <c r="A600">
        <v>584</v>
      </c>
      <c r="B600">
        <v>1678820740.1</v>
      </c>
      <c r="C600">
        <v>10421</v>
      </c>
      <c r="D600" t="s">
        <v>1530</v>
      </c>
      <c r="E600" t="s">
        <v>1531</v>
      </c>
      <c r="F600">
        <v>5</v>
      </c>
      <c r="G600" t="s">
        <v>1181</v>
      </c>
      <c r="H600" t="s">
        <v>354</v>
      </c>
      <c r="I600">
        <v>1678820732.6</v>
      </c>
      <c r="J600">
        <f>(K600)/1000</f>
        <v>0</v>
      </c>
      <c r="K600">
        <f>IF(BF600, AN600, AH600)</f>
        <v>0</v>
      </c>
      <c r="L600">
        <f>IF(BF600, AI600, AG600)</f>
        <v>0</v>
      </c>
      <c r="M600">
        <f>BH600 - IF(AU600&gt;1, L600*BB600*100.0/(AW600*BV600), 0)</f>
        <v>0</v>
      </c>
      <c r="N600">
        <f>((T600-J600/2)*M600-L600)/(T600+J600/2)</f>
        <v>0</v>
      </c>
      <c r="O600">
        <f>N600*(BO600+BP600)/1000.0</f>
        <v>0</v>
      </c>
      <c r="P600">
        <f>(BH600 - IF(AU600&gt;1, L600*BB600*100.0/(AW600*BV600), 0))*(BO600+BP600)/1000.0</f>
        <v>0</v>
      </c>
      <c r="Q600">
        <f>2.0/((1/S600-1/R600)+SIGN(S600)*SQRT((1/S600-1/R600)*(1/S600-1/R600) + 4*BC600/((BC600+1)*(BC600+1))*(2*1/S600*1/R600-1/R600*1/R600)))</f>
        <v>0</v>
      </c>
      <c r="R600">
        <f>IF(LEFT(BD600,1)&lt;&gt;"0",IF(LEFT(BD600,1)="1",3.0,BE600),$D$5+$E$5*(BV600*BO600/($K$5*1000))+$F$5*(BV600*BO600/($K$5*1000))*MAX(MIN(BB600,$J$5),$I$5)*MAX(MIN(BB600,$J$5),$I$5)+$G$5*MAX(MIN(BB600,$J$5),$I$5)*(BV600*BO600/($K$5*1000))+$H$5*(BV600*BO600/($K$5*1000))*(BV600*BO600/($K$5*1000)))</f>
        <v>0</v>
      </c>
      <c r="S600">
        <f>J600*(1000-(1000*0.61365*exp(17.502*W600/(240.97+W600))/(BO600+BP600)+BJ600)/2)/(1000*0.61365*exp(17.502*W600/(240.97+W600))/(BO600+BP600)-BJ600)</f>
        <v>0</v>
      </c>
      <c r="T600">
        <f>1/((BC600+1)/(Q600/1.6)+1/(R600/1.37)) + BC600/((BC600+1)/(Q600/1.6) + BC600/(R600/1.37))</f>
        <v>0</v>
      </c>
      <c r="U600">
        <f>(AX600*BA600)</f>
        <v>0</v>
      </c>
      <c r="V600">
        <f>(BQ600+(U600+2*0.95*5.67E-8*(((BQ600+$B$7)+273)^4-(BQ600+273)^4)-44100*J600)/(1.84*29.3*R600+8*0.95*5.67E-8*(BQ600+273)^3))</f>
        <v>0</v>
      </c>
      <c r="W600">
        <f>($C$7*BR600+$D$7*BS600+$E$7*V600)</f>
        <v>0</v>
      </c>
      <c r="X600">
        <f>0.61365*exp(17.502*W600/(240.97+W600))</f>
        <v>0</v>
      </c>
      <c r="Y600">
        <f>(Z600/AA600*100)</f>
        <v>0</v>
      </c>
      <c r="Z600">
        <f>BJ600*(BO600+BP600)/1000</f>
        <v>0</v>
      </c>
      <c r="AA600">
        <f>0.61365*exp(17.502*BQ600/(240.97+BQ600))</f>
        <v>0</v>
      </c>
      <c r="AB600">
        <f>(X600-BJ600*(BO600+BP600)/1000)</f>
        <v>0</v>
      </c>
      <c r="AC600">
        <f>(-J600*44100)</f>
        <v>0</v>
      </c>
      <c r="AD600">
        <f>2*29.3*R600*0.92*(BQ600-W600)</f>
        <v>0</v>
      </c>
      <c r="AE600">
        <f>2*0.95*5.67E-8*(((BQ600+$B$7)+273)^4-(W600+273)^4)</f>
        <v>0</v>
      </c>
      <c r="AF600">
        <f>U600+AE600+AC600+AD600</f>
        <v>0</v>
      </c>
      <c r="AG600">
        <f>BN600*AU600*(BI600-BH600*(1000-AU600*BK600)/(1000-AU600*BJ600))/(100*BB600)</f>
        <v>0</v>
      </c>
      <c r="AH600">
        <f>1000*BN600*AU600*(BJ600-BK600)/(100*BB600*(1000-AU600*BJ600))</f>
        <v>0</v>
      </c>
      <c r="AI600">
        <f>(AJ600 - AK600 - BO600*1E3/(8.314*(BQ600+273.15)) * AM600/BN600 * AL600) * BN600/(100*BB600) * (1000 - BK600)/1000</f>
        <v>0</v>
      </c>
      <c r="AJ600">
        <v>1330.573114578408</v>
      </c>
      <c r="AK600">
        <v>1308.040969696969</v>
      </c>
      <c r="AL600">
        <v>3.450813359707857</v>
      </c>
      <c r="AM600">
        <v>64.4803993804981</v>
      </c>
      <c r="AN600">
        <f>(AP600 - AO600 + BO600*1E3/(8.314*(BQ600+273.15)) * AR600/BN600 * AQ600) * BN600/(100*BB600) * 1000/(1000 - AP600)</f>
        <v>0</v>
      </c>
      <c r="AO600">
        <v>27.35916795686872</v>
      </c>
      <c r="AP600">
        <v>28.05726787878789</v>
      </c>
      <c r="AQ600">
        <v>-9.256193562535118E-07</v>
      </c>
      <c r="AR600">
        <v>112.5684512557322</v>
      </c>
      <c r="AS600">
        <v>0</v>
      </c>
      <c r="AT600">
        <v>0</v>
      </c>
      <c r="AU600">
        <f>IF(AS600*$H$13&gt;=AW600,1.0,(AW600/(AW600-AS600*$H$13)))</f>
        <v>0</v>
      </c>
      <c r="AV600">
        <f>(AU600-1)*100</f>
        <v>0</v>
      </c>
      <c r="AW600">
        <f>MAX(0,($B$13+$C$13*BV600)/(1+$D$13*BV600)*BO600/(BQ600+273)*$E$13)</f>
        <v>0</v>
      </c>
      <c r="AX600">
        <f>$B$11*BW600+$C$11*BX600+$F$11*CI600*(1-CL600)</f>
        <v>0</v>
      </c>
      <c r="AY600">
        <f>AX600*AZ600</f>
        <v>0</v>
      </c>
      <c r="AZ600">
        <f>($B$11*$D$9+$C$11*$D$9+$F$11*((CV600+CN600)/MAX(CV600+CN600+CW600, 0.1)*$I$9+CW600/MAX(CV600+CN600+CW600, 0.1)*$J$9))/($B$11+$C$11+$F$11)</f>
        <v>0</v>
      </c>
      <c r="BA600">
        <f>($B$11*$K$9+$C$11*$K$9+$F$11*((CV600+CN600)/MAX(CV600+CN600+CW600, 0.1)*$P$9+CW600/MAX(CV600+CN600+CW600, 0.1)*$Q$9))/($B$11+$C$11+$F$11)</f>
        <v>0</v>
      </c>
      <c r="BB600">
        <v>3.21</v>
      </c>
      <c r="BC600">
        <v>0.5</v>
      </c>
      <c r="BD600" t="s">
        <v>355</v>
      </c>
      <c r="BE600">
        <v>2</v>
      </c>
      <c r="BF600" t="b">
        <v>1</v>
      </c>
      <c r="BG600">
        <v>1678820732.6</v>
      </c>
      <c r="BH600">
        <v>1247.946666666666</v>
      </c>
      <c r="BI600">
        <v>1278.837037037037</v>
      </c>
      <c r="BJ600">
        <v>28.06345555555556</v>
      </c>
      <c r="BK600">
        <v>27.36047777777778</v>
      </c>
      <c r="BL600">
        <v>1254.023333333334</v>
      </c>
      <c r="BM600">
        <v>28.1628962962963</v>
      </c>
      <c r="BN600">
        <v>500.0710740740741</v>
      </c>
      <c r="BO600">
        <v>90.89885185185186</v>
      </c>
      <c r="BP600">
        <v>0.09996511481481481</v>
      </c>
      <c r="BQ600">
        <v>34.78938148148148</v>
      </c>
      <c r="BR600">
        <v>34.99311851851851</v>
      </c>
      <c r="BS600">
        <v>999.9000000000001</v>
      </c>
      <c r="BT600">
        <v>0</v>
      </c>
      <c r="BU600">
        <v>0</v>
      </c>
      <c r="BV600">
        <v>10001.59296296296</v>
      </c>
      <c r="BW600">
        <v>0</v>
      </c>
      <c r="BX600">
        <v>6.701811851851851</v>
      </c>
      <c r="BY600">
        <v>-30.89221111111111</v>
      </c>
      <c r="BZ600">
        <v>1283.978888888889</v>
      </c>
      <c r="CA600">
        <v>1314.812962962963</v>
      </c>
      <c r="CB600">
        <v>0.7029875185185185</v>
      </c>
      <c r="CC600">
        <v>1278.837037037037</v>
      </c>
      <c r="CD600">
        <v>27.36047777777778</v>
      </c>
      <c r="CE600">
        <v>2.550937037037037</v>
      </c>
      <c r="CF600">
        <v>2.487035925925926</v>
      </c>
      <c r="CG600">
        <v>21.35520370370371</v>
      </c>
      <c r="CH600">
        <v>20.94191481481482</v>
      </c>
      <c r="CI600">
        <v>2000.043333333333</v>
      </c>
      <c r="CJ600">
        <v>0.9799990000000001</v>
      </c>
      <c r="CK600">
        <v>0.0200015</v>
      </c>
      <c r="CL600">
        <v>0</v>
      </c>
      <c r="CM600">
        <v>2.304592592592593</v>
      </c>
      <c r="CN600">
        <v>0</v>
      </c>
      <c r="CO600">
        <v>5792.738518518519</v>
      </c>
      <c r="CP600">
        <v>16749.82222222222</v>
      </c>
      <c r="CQ600">
        <v>38.6801111111111</v>
      </c>
      <c r="CR600">
        <v>39.27755555555555</v>
      </c>
      <c r="CS600">
        <v>38.63188888888889</v>
      </c>
      <c r="CT600">
        <v>38.5</v>
      </c>
      <c r="CU600">
        <v>38.56666666666666</v>
      </c>
      <c r="CV600">
        <v>1960.041481481481</v>
      </c>
      <c r="CW600">
        <v>40.00185185185185</v>
      </c>
      <c r="CX600">
        <v>0</v>
      </c>
      <c r="CY600">
        <v>1678820745.3</v>
      </c>
      <c r="CZ600">
        <v>0</v>
      </c>
      <c r="DA600">
        <v>0</v>
      </c>
      <c r="DB600" t="s">
        <v>356</v>
      </c>
      <c r="DC600">
        <v>1678481775.6</v>
      </c>
      <c r="DD600">
        <v>1678481780.6</v>
      </c>
      <c r="DE600">
        <v>0</v>
      </c>
      <c r="DF600">
        <v>1.339</v>
      </c>
      <c r="DG600">
        <v>0.082</v>
      </c>
      <c r="DH600">
        <v>-1.99</v>
      </c>
      <c r="DI600">
        <v>-0.032</v>
      </c>
      <c r="DJ600">
        <v>420</v>
      </c>
      <c r="DK600">
        <v>29</v>
      </c>
      <c r="DL600">
        <v>0.33</v>
      </c>
      <c r="DM600">
        <v>0.22</v>
      </c>
      <c r="DN600">
        <v>-30.8995725</v>
      </c>
      <c r="DO600">
        <v>-0.2859703564727435</v>
      </c>
      <c r="DP600">
        <v>0.07967270231233513</v>
      </c>
      <c r="DQ600">
        <v>0</v>
      </c>
      <c r="DR600">
        <v>0.706663075</v>
      </c>
      <c r="DS600">
        <v>-0.06719071294559369</v>
      </c>
      <c r="DT600">
        <v>0.0065520968986558</v>
      </c>
      <c r="DU600">
        <v>1</v>
      </c>
      <c r="DV600">
        <v>1</v>
      </c>
      <c r="DW600">
        <v>2</v>
      </c>
      <c r="DX600" t="s">
        <v>357</v>
      </c>
      <c r="DY600">
        <v>2.98244</v>
      </c>
      <c r="DZ600">
        <v>2.71581</v>
      </c>
      <c r="EA600">
        <v>0.202581</v>
      </c>
      <c r="EB600">
        <v>0.203119</v>
      </c>
      <c r="EC600">
        <v>0.120227</v>
      </c>
      <c r="ED600">
        <v>0.115779</v>
      </c>
      <c r="EE600">
        <v>25341.6</v>
      </c>
      <c r="EF600">
        <v>25409.5</v>
      </c>
      <c r="EG600">
        <v>29540.1</v>
      </c>
      <c r="EH600">
        <v>29491.7</v>
      </c>
      <c r="EI600">
        <v>34424.8</v>
      </c>
      <c r="EJ600">
        <v>34643.6</v>
      </c>
      <c r="EK600">
        <v>41617.1</v>
      </c>
      <c r="EL600">
        <v>42018.7</v>
      </c>
      <c r="EM600">
        <v>1.96502</v>
      </c>
      <c r="EN600">
        <v>1.90545</v>
      </c>
      <c r="EO600">
        <v>0.200659</v>
      </c>
      <c r="EP600">
        <v>0</v>
      </c>
      <c r="EQ600">
        <v>31.7406</v>
      </c>
      <c r="ER600">
        <v>999.9</v>
      </c>
      <c r="ES600">
        <v>51.7</v>
      </c>
      <c r="ET600">
        <v>32.8</v>
      </c>
      <c r="EU600">
        <v>28.4137</v>
      </c>
      <c r="EV600">
        <v>62.9966</v>
      </c>
      <c r="EW600">
        <v>31.867</v>
      </c>
      <c r="EX600">
        <v>1</v>
      </c>
      <c r="EY600">
        <v>-0.0226956</v>
      </c>
      <c r="EZ600">
        <v>-3.71908</v>
      </c>
      <c r="FA600">
        <v>20.3032</v>
      </c>
      <c r="FB600">
        <v>5.21969</v>
      </c>
      <c r="FC600">
        <v>12.0104</v>
      </c>
      <c r="FD600">
        <v>4.9894</v>
      </c>
      <c r="FE600">
        <v>3.28865</v>
      </c>
      <c r="FF600">
        <v>9999</v>
      </c>
      <c r="FG600">
        <v>9999</v>
      </c>
      <c r="FH600">
        <v>9999</v>
      </c>
      <c r="FI600">
        <v>999.9</v>
      </c>
      <c r="FJ600">
        <v>1.86755</v>
      </c>
      <c r="FK600">
        <v>1.86661</v>
      </c>
      <c r="FL600">
        <v>1.86609</v>
      </c>
      <c r="FM600">
        <v>1.866</v>
      </c>
      <c r="FN600">
        <v>1.86783</v>
      </c>
      <c r="FO600">
        <v>1.87027</v>
      </c>
      <c r="FP600">
        <v>1.86891</v>
      </c>
      <c r="FQ600">
        <v>1.87041</v>
      </c>
      <c r="FR600">
        <v>0</v>
      </c>
      <c r="FS600">
        <v>0</v>
      </c>
      <c r="FT600">
        <v>0</v>
      </c>
      <c r="FU600">
        <v>0</v>
      </c>
      <c r="FV600" t="s">
        <v>358</v>
      </c>
      <c r="FW600" t="s">
        <v>359</v>
      </c>
      <c r="FX600" t="s">
        <v>360</v>
      </c>
      <c r="FY600" t="s">
        <v>360</v>
      </c>
      <c r="FZ600" t="s">
        <v>360</v>
      </c>
      <c r="GA600" t="s">
        <v>360</v>
      </c>
      <c r="GB600">
        <v>0</v>
      </c>
      <c r="GC600">
        <v>100</v>
      </c>
      <c r="GD600">
        <v>100</v>
      </c>
      <c r="GE600">
        <v>-6.15</v>
      </c>
      <c r="GF600">
        <v>-0.09950000000000001</v>
      </c>
      <c r="GG600">
        <v>-2.056217051124162</v>
      </c>
      <c r="GH600">
        <v>-0.003737517340571005</v>
      </c>
      <c r="GI600">
        <v>5.982085394622747E-07</v>
      </c>
      <c r="GJ600">
        <v>-1.391655459703326E-10</v>
      </c>
      <c r="GK600">
        <v>-0.1764639834609928</v>
      </c>
      <c r="GL600">
        <v>-0.02035982196881906</v>
      </c>
      <c r="GM600">
        <v>0.001568582532168705</v>
      </c>
      <c r="GN600">
        <v>-2.657820970413759E-05</v>
      </c>
      <c r="GO600">
        <v>3</v>
      </c>
      <c r="GP600">
        <v>2314</v>
      </c>
      <c r="GQ600">
        <v>1</v>
      </c>
      <c r="GR600">
        <v>27</v>
      </c>
      <c r="GS600">
        <v>5649.4</v>
      </c>
      <c r="GT600">
        <v>5649.3</v>
      </c>
      <c r="GU600">
        <v>2.65015</v>
      </c>
      <c r="GV600">
        <v>2.20093</v>
      </c>
      <c r="GW600">
        <v>1.39648</v>
      </c>
      <c r="GX600">
        <v>2.34741</v>
      </c>
      <c r="GY600">
        <v>1.49536</v>
      </c>
      <c r="GZ600">
        <v>2.4707</v>
      </c>
      <c r="HA600">
        <v>37.9891</v>
      </c>
      <c r="HB600">
        <v>24.0525</v>
      </c>
      <c r="HC600">
        <v>18</v>
      </c>
      <c r="HD600">
        <v>529.381</v>
      </c>
      <c r="HE600">
        <v>446.164</v>
      </c>
      <c r="HF600">
        <v>36.7556</v>
      </c>
      <c r="HG600">
        <v>27.2436</v>
      </c>
      <c r="HH600">
        <v>30.0003</v>
      </c>
      <c r="HI600">
        <v>27.0971</v>
      </c>
      <c r="HJ600">
        <v>27.012</v>
      </c>
      <c r="HK600">
        <v>53.0562</v>
      </c>
      <c r="HL600">
        <v>0</v>
      </c>
      <c r="HM600">
        <v>100</v>
      </c>
      <c r="HN600">
        <v>36.7753</v>
      </c>
      <c r="HO600">
        <v>1322.49</v>
      </c>
      <c r="HP600">
        <v>28.6665</v>
      </c>
      <c r="HQ600">
        <v>101.028</v>
      </c>
      <c r="HR600">
        <v>100.922</v>
      </c>
    </row>
    <row r="601" spans="1:226">
      <c r="A601">
        <v>585</v>
      </c>
      <c r="B601">
        <v>1678820745.1</v>
      </c>
      <c r="C601">
        <v>10426</v>
      </c>
      <c r="D601" t="s">
        <v>1532</v>
      </c>
      <c r="E601" t="s">
        <v>1533</v>
      </c>
      <c r="F601">
        <v>5</v>
      </c>
      <c r="G601" t="s">
        <v>1181</v>
      </c>
      <c r="H601" t="s">
        <v>354</v>
      </c>
      <c r="I601">
        <v>1678820737.314285</v>
      </c>
      <c r="J601">
        <f>(K601)/1000</f>
        <v>0</v>
      </c>
      <c r="K601">
        <f>IF(BF601, AN601, AH601)</f>
        <v>0</v>
      </c>
      <c r="L601">
        <f>IF(BF601, AI601, AG601)</f>
        <v>0</v>
      </c>
      <c r="M601">
        <f>BH601 - IF(AU601&gt;1, L601*BB601*100.0/(AW601*BV601), 0)</f>
        <v>0</v>
      </c>
      <c r="N601">
        <f>((T601-J601/2)*M601-L601)/(T601+J601/2)</f>
        <v>0</v>
      </c>
      <c r="O601">
        <f>N601*(BO601+BP601)/1000.0</f>
        <v>0</v>
      </c>
      <c r="P601">
        <f>(BH601 - IF(AU601&gt;1, L601*BB601*100.0/(AW601*BV601), 0))*(BO601+BP601)/1000.0</f>
        <v>0</v>
      </c>
      <c r="Q601">
        <f>2.0/((1/S601-1/R601)+SIGN(S601)*SQRT((1/S601-1/R601)*(1/S601-1/R601) + 4*BC601/((BC601+1)*(BC601+1))*(2*1/S601*1/R601-1/R601*1/R601)))</f>
        <v>0</v>
      </c>
      <c r="R601">
        <f>IF(LEFT(BD601,1)&lt;&gt;"0",IF(LEFT(BD601,1)="1",3.0,BE601),$D$5+$E$5*(BV601*BO601/($K$5*1000))+$F$5*(BV601*BO601/($K$5*1000))*MAX(MIN(BB601,$J$5),$I$5)*MAX(MIN(BB601,$J$5),$I$5)+$G$5*MAX(MIN(BB601,$J$5),$I$5)*(BV601*BO601/($K$5*1000))+$H$5*(BV601*BO601/($K$5*1000))*(BV601*BO601/($K$5*1000)))</f>
        <v>0</v>
      </c>
      <c r="S601">
        <f>J601*(1000-(1000*0.61365*exp(17.502*W601/(240.97+W601))/(BO601+BP601)+BJ601)/2)/(1000*0.61365*exp(17.502*W601/(240.97+W601))/(BO601+BP601)-BJ601)</f>
        <v>0</v>
      </c>
      <c r="T601">
        <f>1/((BC601+1)/(Q601/1.6)+1/(R601/1.37)) + BC601/((BC601+1)/(Q601/1.6) + BC601/(R601/1.37))</f>
        <v>0</v>
      </c>
      <c r="U601">
        <f>(AX601*BA601)</f>
        <v>0</v>
      </c>
      <c r="V601">
        <f>(BQ601+(U601+2*0.95*5.67E-8*(((BQ601+$B$7)+273)^4-(BQ601+273)^4)-44100*J601)/(1.84*29.3*R601+8*0.95*5.67E-8*(BQ601+273)^3))</f>
        <v>0</v>
      </c>
      <c r="W601">
        <f>($C$7*BR601+$D$7*BS601+$E$7*V601)</f>
        <v>0</v>
      </c>
      <c r="X601">
        <f>0.61365*exp(17.502*W601/(240.97+W601))</f>
        <v>0</v>
      </c>
      <c r="Y601">
        <f>(Z601/AA601*100)</f>
        <v>0</v>
      </c>
      <c r="Z601">
        <f>BJ601*(BO601+BP601)/1000</f>
        <v>0</v>
      </c>
      <c r="AA601">
        <f>0.61365*exp(17.502*BQ601/(240.97+BQ601))</f>
        <v>0</v>
      </c>
      <c r="AB601">
        <f>(X601-BJ601*(BO601+BP601)/1000)</f>
        <v>0</v>
      </c>
      <c r="AC601">
        <f>(-J601*44100)</f>
        <v>0</v>
      </c>
      <c r="AD601">
        <f>2*29.3*R601*0.92*(BQ601-W601)</f>
        <v>0</v>
      </c>
      <c r="AE601">
        <f>2*0.95*5.67E-8*(((BQ601+$B$7)+273)^4-(W601+273)^4)</f>
        <v>0</v>
      </c>
      <c r="AF601">
        <f>U601+AE601+AC601+AD601</f>
        <v>0</v>
      </c>
      <c r="AG601">
        <f>BN601*AU601*(BI601-BH601*(1000-AU601*BK601)/(1000-AU601*BJ601))/(100*BB601)</f>
        <v>0</v>
      </c>
      <c r="AH601">
        <f>1000*BN601*AU601*(BJ601-BK601)/(100*BB601*(1000-AU601*BJ601))</f>
        <v>0</v>
      </c>
      <c r="AI601">
        <f>(AJ601 - AK601 - BO601*1E3/(8.314*(BQ601+273.15)) * AM601/BN601 * AL601) * BN601/(100*BB601) * (1000 - BK601)/1000</f>
        <v>0</v>
      </c>
      <c r="AJ601">
        <v>1347.354556575991</v>
      </c>
      <c r="AK601">
        <v>1324.980787878787</v>
      </c>
      <c r="AL601">
        <v>3.374924740920966</v>
      </c>
      <c r="AM601">
        <v>64.4803993804981</v>
      </c>
      <c r="AN601">
        <f>(AP601 - AO601 + BO601*1E3/(8.314*(BQ601+273.15)) * AR601/BN601 * AQ601) * BN601/(100*BB601) * 1000/(1000 - AP601)</f>
        <v>0</v>
      </c>
      <c r="AO601">
        <v>27.35900254462314</v>
      </c>
      <c r="AP601">
        <v>28.05566363636363</v>
      </c>
      <c r="AQ601">
        <v>-2.833700528947679E-06</v>
      </c>
      <c r="AR601">
        <v>112.5684512557322</v>
      </c>
      <c r="AS601">
        <v>0</v>
      </c>
      <c r="AT601">
        <v>0</v>
      </c>
      <c r="AU601">
        <f>IF(AS601*$H$13&gt;=AW601,1.0,(AW601/(AW601-AS601*$H$13)))</f>
        <v>0</v>
      </c>
      <c r="AV601">
        <f>(AU601-1)*100</f>
        <v>0</v>
      </c>
      <c r="AW601">
        <f>MAX(0,($B$13+$C$13*BV601)/(1+$D$13*BV601)*BO601/(BQ601+273)*$E$13)</f>
        <v>0</v>
      </c>
      <c r="AX601">
        <f>$B$11*BW601+$C$11*BX601+$F$11*CI601*(1-CL601)</f>
        <v>0</v>
      </c>
      <c r="AY601">
        <f>AX601*AZ601</f>
        <v>0</v>
      </c>
      <c r="AZ601">
        <f>($B$11*$D$9+$C$11*$D$9+$F$11*((CV601+CN601)/MAX(CV601+CN601+CW601, 0.1)*$I$9+CW601/MAX(CV601+CN601+CW601, 0.1)*$J$9))/($B$11+$C$11+$F$11)</f>
        <v>0</v>
      </c>
      <c r="BA601">
        <f>($B$11*$K$9+$C$11*$K$9+$F$11*((CV601+CN601)/MAX(CV601+CN601+CW601, 0.1)*$P$9+CW601/MAX(CV601+CN601+CW601, 0.1)*$Q$9))/($B$11+$C$11+$F$11)</f>
        <v>0</v>
      </c>
      <c r="BB601">
        <v>3.21</v>
      </c>
      <c r="BC601">
        <v>0.5</v>
      </c>
      <c r="BD601" t="s">
        <v>355</v>
      </c>
      <c r="BE601">
        <v>2</v>
      </c>
      <c r="BF601" t="b">
        <v>1</v>
      </c>
      <c r="BG601">
        <v>1678820737.314285</v>
      </c>
      <c r="BH601">
        <v>1263.656785714286</v>
      </c>
      <c r="BI601">
        <v>1294.484285714286</v>
      </c>
      <c r="BJ601">
        <v>28.05946071428571</v>
      </c>
      <c r="BK601">
        <v>27.35999642857143</v>
      </c>
      <c r="BL601">
        <v>1269.778928571429</v>
      </c>
      <c r="BM601">
        <v>28.15891785714285</v>
      </c>
      <c r="BN601">
        <v>500.0806428571428</v>
      </c>
      <c r="BO601">
        <v>90.89923214285714</v>
      </c>
      <c r="BP601">
        <v>0.09996740357142857</v>
      </c>
      <c r="BQ601">
        <v>34.78685</v>
      </c>
      <c r="BR601">
        <v>34.99473928571429</v>
      </c>
      <c r="BS601">
        <v>999.9000000000002</v>
      </c>
      <c r="BT601">
        <v>0</v>
      </c>
      <c r="BU601">
        <v>0</v>
      </c>
      <c r="BV601">
        <v>10004.93392857143</v>
      </c>
      <c r="BW601">
        <v>0</v>
      </c>
      <c r="BX601">
        <v>6.773209285714287</v>
      </c>
      <c r="BY601">
        <v>-30.82876071428571</v>
      </c>
      <c r="BZ601">
        <v>1300.137857142857</v>
      </c>
      <c r="CA601">
        <v>1330.898571428572</v>
      </c>
      <c r="CB601">
        <v>0.6994674999999999</v>
      </c>
      <c r="CC601">
        <v>1294.484285714286</v>
      </c>
      <c r="CD601">
        <v>27.35999642857143</v>
      </c>
      <c r="CE601">
        <v>2.550583928571429</v>
      </c>
      <c r="CF601">
        <v>2.487003571428572</v>
      </c>
      <c r="CG601">
        <v>21.35294285714286</v>
      </c>
      <c r="CH601">
        <v>20.94169642857143</v>
      </c>
      <c r="CI601">
        <v>2000.047857142857</v>
      </c>
      <c r="CJ601">
        <v>0.9799989285714287</v>
      </c>
      <c r="CK601">
        <v>0.02000157142857142</v>
      </c>
      <c r="CL601">
        <v>0</v>
      </c>
      <c r="CM601">
        <v>2.259985714285714</v>
      </c>
      <c r="CN601">
        <v>0</v>
      </c>
      <c r="CO601">
        <v>5791.728571428571</v>
      </c>
      <c r="CP601">
        <v>16749.86428571429</v>
      </c>
      <c r="CQ601">
        <v>38.66042857142857</v>
      </c>
      <c r="CR601">
        <v>39.26107142857143</v>
      </c>
      <c r="CS601">
        <v>38.625</v>
      </c>
      <c r="CT601">
        <v>38.5</v>
      </c>
      <c r="CU601">
        <v>38.56424999999999</v>
      </c>
      <c r="CV601">
        <v>1960.045714285714</v>
      </c>
      <c r="CW601">
        <v>40.00214285714286</v>
      </c>
      <c r="CX601">
        <v>0</v>
      </c>
      <c r="CY601">
        <v>1678820750.1</v>
      </c>
      <c r="CZ601">
        <v>0</v>
      </c>
      <c r="DA601">
        <v>0</v>
      </c>
      <c r="DB601" t="s">
        <v>356</v>
      </c>
      <c r="DC601">
        <v>1678481775.6</v>
      </c>
      <c r="DD601">
        <v>1678481780.6</v>
      </c>
      <c r="DE601">
        <v>0</v>
      </c>
      <c r="DF601">
        <v>1.339</v>
      </c>
      <c r="DG601">
        <v>0.082</v>
      </c>
      <c r="DH601">
        <v>-1.99</v>
      </c>
      <c r="DI601">
        <v>-0.032</v>
      </c>
      <c r="DJ601">
        <v>420</v>
      </c>
      <c r="DK601">
        <v>29</v>
      </c>
      <c r="DL601">
        <v>0.33</v>
      </c>
      <c r="DM601">
        <v>0.22</v>
      </c>
      <c r="DN601">
        <v>-30.83851463414634</v>
      </c>
      <c r="DO601">
        <v>0.6097379790940789</v>
      </c>
      <c r="DP601">
        <v>0.1405057373378971</v>
      </c>
      <c r="DQ601">
        <v>0</v>
      </c>
      <c r="DR601">
        <v>0.7018528536585367</v>
      </c>
      <c r="DS601">
        <v>-0.04690279442508715</v>
      </c>
      <c r="DT601">
        <v>0.004851770607455045</v>
      </c>
      <c r="DU601">
        <v>1</v>
      </c>
      <c r="DV601">
        <v>1</v>
      </c>
      <c r="DW601">
        <v>2</v>
      </c>
      <c r="DX601" t="s">
        <v>357</v>
      </c>
      <c r="DY601">
        <v>2.98206</v>
      </c>
      <c r="DZ601">
        <v>2.71566</v>
      </c>
      <c r="EA601">
        <v>0.204195</v>
      </c>
      <c r="EB601">
        <v>0.204659</v>
      </c>
      <c r="EC601">
        <v>0.120223</v>
      </c>
      <c r="ED601">
        <v>0.115774</v>
      </c>
      <c r="EE601">
        <v>25290.4</v>
      </c>
      <c r="EF601">
        <v>25360.3</v>
      </c>
      <c r="EG601">
        <v>29540.2</v>
      </c>
      <c r="EH601">
        <v>29491.6</v>
      </c>
      <c r="EI601">
        <v>34425.3</v>
      </c>
      <c r="EJ601">
        <v>34643.8</v>
      </c>
      <c r="EK601">
        <v>41617.5</v>
      </c>
      <c r="EL601">
        <v>42018.6</v>
      </c>
      <c r="EM601">
        <v>1.96497</v>
      </c>
      <c r="EN601">
        <v>1.90555</v>
      </c>
      <c r="EO601">
        <v>0.201494</v>
      </c>
      <c r="EP601">
        <v>0</v>
      </c>
      <c r="EQ601">
        <v>31.7406</v>
      </c>
      <c r="ER601">
        <v>999.9</v>
      </c>
      <c r="ES601">
        <v>51.7</v>
      </c>
      <c r="ET601">
        <v>32.7</v>
      </c>
      <c r="EU601">
        <v>28.2525</v>
      </c>
      <c r="EV601">
        <v>63.0366</v>
      </c>
      <c r="EW601">
        <v>32.3598</v>
      </c>
      <c r="EX601">
        <v>1</v>
      </c>
      <c r="EY601">
        <v>-0.023125</v>
      </c>
      <c r="EZ601">
        <v>-3.54325</v>
      </c>
      <c r="FA601">
        <v>20.3069</v>
      </c>
      <c r="FB601">
        <v>5.21759</v>
      </c>
      <c r="FC601">
        <v>12.0102</v>
      </c>
      <c r="FD601">
        <v>4.989</v>
      </c>
      <c r="FE601">
        <v>3.28848</v>
      </c>
      <c r="FF601">
        <v>9999</v>
      </c>
      <c r="FG601">
        <v>9999</v>
      </c>
      <c r="FH601">
        <v>9999</v>
      </c>
      <c r="FI601">
        <v>999.9</v>
      </c>
      <c r="FJ601">
        <v>1.86752</v>
      </c>
      <c r="FK601">
        <v>1.86661</v>
      </c>
      <c r="FL601">
        <v>1.86606</v>
      </c>
      <c r="FM601">
        <v>1.866</v>
      </c>
      <c r="FN601">
        <v>1.86783</v>
      </c>
      <c r="FO601">
        <v>1.87027</v>
      </c>
      <c r="FP601">
        <v>1.8689</v>
      </c>
      <c r="FQ601">
        <v>1.8704</v>
      </c>
      <c r="FR601">
        <v>0</v>
      </c>
      <c r="FS601">
        <v>0</v>
      </c>
      <c r="FT601">
        <v>0</v>
      </c>
      <c r="FU601">
        <v>0</v>
      </c>
      <c r="FV601" t="s">
        <v>358</v>
      </c>
      <c r="FW601" t="s">
        <v>359</v>
      </c>
      <c r="FX601" t="s">
        <v>360</v>
      </c>
      <c r="FY601" t="s">
        <v>360</v>
      </c>
      <c r="FZ601" t="s">
        <v>360</v>
      </c>
      <c r="GA601" t="s">
        <v>360</v>
      </c>
      <c r="GB601">
        <v>0</v>
      </c>
      <c r="GC601">
        <v>100</v>
      </c>
      <c r="GD601">
        <v>100</v>
      </c>
      <c r="GE601">
        <v>-6.2</v>
      </c>
      <c r="GF601">
        <v>-0.09950000000000001</v>
      </c>
      <c r="GG601">
        <v>-2.056217051124162</v>
      </c>
      <c r="GH601">
        <v>-0.003737517340571005</v>
      </c>
      <c r="GI601">
        <v>5.982085394622747E-07</v>
      </c>
      <c r="GJ601">
        <v>-1.391655459703326E-10</v>
      </c>
      <c r="GK601">
        <v>-0.1764639834609928</v>
      </c>
      <c r="GL601">
        <v>-0.02035982196881906</v>
      </c>
      <c r="GM601">
        <v>0.001568582532168705</v>
      </c>
      <c r="GN601">
        <v>-2.657820970413759E-05</v>
      </c>
      <c r="GO601">
        <v>3</v>
      </c>
      <c r="GP601">
        <v>2314</v>
      </c>
      <c r="GQ601">
        <v>1</v>
      </c>
      <c r="GR601">
        <v>27</v>
      </c>
      <c r="GS601">
        <v>5649.5</v>
      </c>
      <c r="GT601">
        <v>5649.4</v>
      </c>
      <c r="GU601">
        <v>2.67334</v>
      </c>
      <c r="GV601">
        <v>2.20093</v>
      </c>
      <c r="GW601">
        <v>1.39648</v>
      </c>
      <c r="GX601">
        <v>2.34497</v>
      </c>
      <c r="GY601">
        <v>1.49536</v>
      </c>
      <c r="GZ601">
        <v>2.55249</v>
      </c>
      <c r="HA601">
        <v>37.9891</v>
      </c>
      <c r="HB601">
        <v>24.0612</v>
      </c>
      <c r="HC601">
        <v>18</v>
      </c>
      <c r="HD601">
        <v>529.346</v>
      </c>
      <c r="HE601">
        <v>446.225</v>
      </c>
      <c r="HF601">
        <v>36.7958</v>
      </c>
      <c r="HG601">
        <v>27.2434</v>
      </c>
      <c r="HH601">
        <v>29.9999</v>
      </c>
      <c r="HI601">
        <v>27.0971</v>
      </c>
      <c r="HJ601">
        <v>27.012</v>
      </c>
      <c r="HK601">
        <v>53.5331</v>
      </c>
      <c r="HL601">
        <v>0</v>
      </c>
      <c r="HM601">
        <v>100</v>
      </c>
      <c r="HN601">
        <v>36.7799</v>
      </c>
      <c r="HO601">
        <v>1335.85</v>
      </c>
      <c r="HP601">
        <v>28.6665</v>
      </c>
      <c r="HQ601">
        <v>101.029</v>
      </c>
      <c r="HR601">
        <v>100.922</v>
      </c>
    </row>
    <row r="602" spans="1:226">
      <c r="A602">
        <v>586</v>
      </c>
      <c r="B602">
        <v>1678820750.1</v>
      </c>
      <c r="C602">
        <v>10431</v>
      </c>
      <c r="D602" t="s">
        <v>1534</v>
      </c>
      <c r="E602" t="s">
        <v>1535</v>
      </c>
      <c r="F602">
        <v>5</v>
      </c>
      <c r="G602" t="s">
        <v>1181</v>
      </c>
      <c r="H602" t="s">
        <v>354</v>
      </c>
      <c r="I602">
        <v>1678820742.6</v>
      </c>
      <c r="J602">
        <f>(K602)/1000</f>
        <v>0</v>
      </c>
      <c r="K602">
        <f>IF(BF602, AN602, AH602)</f>
        <v>0</v>
      </c>
      <c r="L602">
        <f>IF(BF602, AI602, AG602)</f>
        <v>0</v>
      </c>
      <c r="M602">
        <f>BH602 - IF(AU602&gt;1, L602*BB602*100.0/(AW602*BV602), 0)</f>
        <v>0</v>
      </c>
      <c r="N602">
        <f>((T602-J602/2)*M602-L602)/(T602+J602/2)</f>
        <v>0</v>
      </c>
      <c r="O602">
        <f>N602*(BO602+BP602)/1000.0</f>
        <v>0</v>
      </c>
      <c r="P602">
        <f>(BH602 - IF(AU602&gt;1, L602*BB602*100.0/(AW602*BV602), 0))*(BO602+BP602)/1000.0</f>
        <v>0</v>
      </c>
      <c r="Q602">
        <f>2.0/((1/S602-1/R602)+SIGN(S602)*SQRT((1/S602-1/R602)*(1/S602-1/R602) + 4*BC602/((BC602+1)*(BC602+1))*(2*1/S602*1/R602-1/R602*1/R602)))</f>
        <v>0</v>
      </c>
      <c r="R602">
        <f>IF(LEFT(BD602,1)&lt;&gt;"0",IF(LEFT(BD602,1)="1",3.0,BE602),$D$5+$E$5*(BV602*BO602/($K$5*1000))+$F$5*(BV602*BO602/($K$5*1000))*MAX(MIN(BB602,$J$5),$I$5)*MAX(MIN(BB602,$J$5),$I$5)+$G$5*MAX(MIN(BB602,$J$5),$I$5)*(BV602*BO602/($K$5*1000))+$H$5*(BV602*BO602/($K$5*1000))*(BV602*BO602/($K$5*1000)))</f>
        <v>0</v>
      </c>
      <c r="S602">
        <f>J602*(1000-(1000*0.61365*exp(17.502*W602/(240.97+W602))/(BO602+BP602)+BJ602)/2)/(1000*0.61365*exp(17.502*W602/(240.97+W602))/(BO602+BP602)-BJ602)</f>
        <v>0</v>
      </c>
      <c r="T602">
        <f>1/((BC602+1)/(Q602/1.6)+1/(R602/1.37)) + BC602/((BC602+1)/(Q602/1.6) + BC602/(R602/1.37))</f>
        <v>0</v>
      </c>
      <c r="U602">
        <f>(AX602*BA602)</f>
        <v>0</v>
      </c>
      <c r="V602">
        <f>(BQ602+(U602+2*0.95*5.67E-8*(((BQ602+$B$7)+273)^4-(BQ602+273)^4)-44100*J602)/(1.84*29.3*R602+8*0.95*5.67E-8*(BQ602+273)^3))</f>
        <v>0</v>
      </c>
      <c r="W602">
        <f>($C$7*BR602+$D$7*BS602+$E$7*V602)</f>
        <v>0</v>
      </c>
      <c r="X602">
        <f>0.61365*exp(17.502*W602/(240.97+W602))</f>
        <v>0</v>
      </c>
      <c r="Y602">
        <f>(Z602/AA602*100)</f>
        <v>0</v>
      </c>
      <c r="Z602">
        <f>BJ602*(BO602+BP602)/1000</f>
        <v>0</v>
      </c>
      <c r="AA602">
        <f>0.61365*exp(17.502*BQ602/(240.97+BQ602))</f>
        <v>0</v>
      </c>
      <c r="AB602">
        <f>(X602-BJ602*(BO602+BP602)/1000)</f>
        <v>0</v>
      </c>
      <c r="AC602">
        <f>(-J602*44100)</f>
        <v>0</v>
      </c>
      <c r="AD602">
        <f>2*29.3*R602*0.92*(BQ602-W602)</f>
        <v>0</v>
      </c>
      <c r="AE602">
        <f>2*0.95*5.67E-8*(((BQ602+$B$7)+273)^4-(W602+273)^4)</f>
        <v>0</v>
      </c>
      <c r="AF602">
        <f>U602+AE602+AC602+AD602</f>
        <v>0</v>
      </c>
      <c r="AG602">
        <f>BN602*AU602*(BI602-BH602*(1000-AU602*BK602)/(1000-AU602*BJ602))/(100*BB602)</f>
        <v>0</v>
      </c>
      <c r="AH602">
        <f>1000*BN602*AU602*(BJ602-BK602)/(100*BB602*(1000-AU602*BJ602))</f>
        <v>0</v>
      </c>
      <c r="AI602">
        <f>(AJ602 - AK602 - BO602*1E3/(8.314*(BQ602+273.15)) * AM602/BN602 * AL602) * BN602/(100*BB602) * (1000 - BK602)/1000</f>
        <v>0</v>
      </c>
      <c r="AJ602">
        <v>1363.489993525292</v>
      </c>
      <c r="AK602">
        <v>1341.575212121212</v>
      </c>
      <c r="AL602">
        <v>3.302184360316544</v>
      </c>
      <c r="AM602">
        <v>64.4803993804981</v>
      </c>
      <c r="AN602">
        <f>(AP602 - AO602 + BO602*1E3/(8.314*(BQ602+273.15)) * AR602/BN602 * AQ602) * BN602/(100*BB602) * 1000/(1000 - AP602)</f>
        <v>0</v>
      </c>
      <c r="AO602">
        <v>27.35782823925843</v>
      </c>
      <c r="AP602">
        <v>28.05345090909089</v>
      </c>
      <c r="AQ602">
        <v>-2.601271666616196E-06</v>
      </c>
      <c r="AR602">
        <v>112.5684512557322</v>
      </c>
      <c r="AS602">
        <v>0</v>
      </c>
      <c r="AT602">
        <v>0</v>
      </c>
      <c r="AU602">
        <f>IF(AS602*$H$13&gt;=AW602,1.0,(AW602/(AW602-AS602*$H$13)))</f>
        <v>0</v>
      </c>
      <c r="AV602">
        <f>(AU602-1)*100</f>
        <v>0</v>
      </c>
      <c r="AW602">
        <f>MAX(0,($B$13+$C$13*BV602)/(1+$D$13*BV602)*BO602/(BQ602+273)*$E$13)</f>
        <v>0</v>
      </c>
      <c r="AX602">
        <f>$B$11*BW602+$C$11*BX602+$F$11*CI602*(1-CL602)</f>
        <v>0</v>
      </c>
      <c r="AY602">
        <f>AX602*AZ602</f>
        <v>0</v>
      </c>
      <c r="AZ602">
        <f>($B$11*$D$9+$C$11*$D$9+$F$11*((CV602+CN602)/MAX(CV602+CN602+CW602, 0.1)*$I$9+CW602/MAX(CV602+CN602+CW602, 0.1)*$J$9))/($B$11+$C$11+$F$11)</f>
        <v>0</v>
      </c>
      <c r="BA602">
        <f>($B$11*$K$9+$C$11*$K$9+$F$11*((CV602+CN602)/MAX(CV602+CN602+CW602, 0.1)*$P$9+CW602/MAX(CV602+CN602+CW602, 0.1)*$Q$9))/($B$11+$C$11+$F$11)</f>
        <v>0</v>
      </c>
      <c r="BB602">
        <v>3.21</v>
      </c>
      <c r="BC602">
        <v>0.5</v>
      </c>
      <c r="BD602" t="s">
        <v>355</v>
      </c>
      <c r="BE602">
        <v>2</v>
      </c>
      <c r="BF602" t="b">
        <v>1</v>
      </c>
      <c r="BG602">
        <v>1678820742.6</v>
      </c>
      <c r="BH602">
        <v>1281.135925925926</v>
      </c>
      <c r="BI602">
        <v>1311.738888888889</v>
      </c>
      <c r="BJ602">
        <v>28.05622592592593</v>
      </c>
      <c r="BK602">
        <v>27.35886666666667</v>
      </c>
      <c r="BL602">
        <v>1287.308518518519</v>
      </c>
      <c r="BM602">
        <v>28.15568518518519</v>
      </c>
      <c r="BN602">
        <v>500.0756296296296</v>
      </c>
      <c r="BO602">
        <v>90.89941851851852</v>
      </c>
      <c r="BP602">
        <v>0.09996084444444443</v>
      </c>
      <c r="BQ602">
        <v>34.78603703703704</v>
      </c>
      <c r="BR602">
        <v>34.9978962962963</v>
      </c>
      <c r="BS602">
        <v>999.9000000000001</v>
      </c>
      <c r="BT602">
        <v>0</v>
      </c>
      <c r="BU602">
        <v>0</v>
      </c>
      <c r="BV602">
        <v>10003.9562962963</v>
      </c>
      <c r="BW602">
        <v>0</v>
      </c>
      <c r="BX602">
        <v>6.713261851851853</v>
      </c>
      <c r="BY602">
        <v>-30.60298888888889</v>
      </c>
      <c r="BZ602">
        <v>1318.117777777778</v>
      </c>
      <c r="CA602">
        <v>1348.635555555555</v>
      </c>
      <c r="CB602">
        <v>0.697361962962963</v>
      </c>
      <c r="CC602">
        <v>1311.738888888889</v>
      </c>
      <c r="CD602">
        <v>27.35886666666667</v>
      </c>
      <c r="CE602">
        <v>2.550294814814815</v>
      </c>
      <c r="CF602">
        <v>2.486905185185185</v>
      </c>
      <c r="CG602">
        <v>21.35109259259259</v>
      </c>
      <c r="CH602">
        <v>20.94105185185185</v>
      </c>
      <c r="CI602">
        <v>2000.007037037037</v>
      </c>
      <c r="CJ602">
        <v>0.9799986666666668</v>
      </c>
      <c r="CK602">
        <v>0.02000183333333333</v>
      </c>
      <c r="CL602">
        <v>0</v>
      </c>
      <c r="CM602">
        <v>2.231425925925926</v>
      </c>
      <c r="CN602">
        <v>0</v>
      </c>
      <c r="CO602">
        <v>5790.441481481482</v>
      </c>
      <c r="CP602">
        <v>16749.52222222222</v>
      </c>
      <c r="CQ602">
        <v>38.64337037037038</v>
      </c>
      <c r="CR602">
        <v>39.25</v>
      </c>
      <c r="CS602">
        <v>38.625</v>
      </c>
      <c r="CT602">
        <v>38.5</v>
      </c>
      <c r="CU602">
        <v>38.562</v>
      </c>
      <c r="CV602">
        <v>1960.005555555556</v>
      </c>
      <c r="CW602">
        <v>40.00148148148148</v>
      </c>
      <c r="CX602">
        <v>0</v>
      </c>
      <c r="CY602">
        <v>1678820755.5</v>
      </c>
      <c r="CZ602">
        <v>0</v>
      </c>
      <c r="DA602">
        <v>0</v>
      </c>
      <c r="DB602" t="s">
        <v>356</v>
      </c>
      <c r="DC602">
        <v>1678481775.6</v>
      </c>
      <c r="DD602">
        <v>1678481780.6</v>
      </c>
      <c r="DE602">
        <v>0</v>
      </c>
      <c r="DF602">
        <v>1.339</v>
      </c>
      <c r="DG602">
        <v>0.082</v>
      </c>
      <c r="DH602">
        <v>-1.99</v>
      </c>
      <c r="DI602">
        <v>-0.032</v>
      </c>
      <c r="DJ602">
        <v>420</v>
      </c>
      <c r="DK602">
        <v>29</v>
      </c>
      <c r="DL602">
        <v>0.33</v>
      </c>
      <c r="DM602">
        <v>0.22</v>
      </c>
      <c r="DN602">
        <v>-30.68288</v>
      </c>
      <c r="DO602">
        <v>2.592565103189659</v>
      </c>
      <c r="DP602">
        <v>0.3099629987595295</v>
      </c>
      <c r="DQ602">
        <v>0</v>
      </c>
      <c r="DR602">
        <v>0.698920725</v>
      </c>
      <c r="DS602">
        <v>-0.02496636022514209</v>
      </c>
      <c r="DT602">
        <v>0.002681633942091093</v>
      </c>
      <c r="DU602">
        <v>1</v>
      </c>
      <c r="DV602">
        <v>1</v>
      </c>
      <c r="DW602">
        <v>2</v>
      </c>
      <c r="DX602" t="s">
        <v>357</v>
      </c>
      <c r="DY602">
        <v>2.98238</v>
      </c>
      <c r="DZ602">
        <v>2.71546</v>
      </c>
      <c r="EA602">
        <v>0.205762</v>
      </c>
      <c r="EB602">
        <v>0.20621</v>
      </c>
      <c r="EC602">
        <v>0.120211</v>
      </c>
      <c r="ED602">
        <v>0.115769</v>
      </c>
      <c r="EE602">
        <v>25240.7</v>
      </c>
      <c r="EF602">
        <v>25311.2</v>
      </c>
      <c r="EG602">
        <v>29540.3</v>
      </c>
      <c r="EH602">
        <v>29492</v>
      </c>
      <c r="EI602">
        <v>34426</v>
      </c>
      <c r="EJ602">
        <v>34644.5</v>
      </c>
      <c r="EK602">
        <v>41617.9</v>
      </c>
      <c r="EL602">
        <v>42019.2</v>
      </c>
      <c r="EM602">
        <v>1.96515</v>
      </c>
      <c r="EN602">
        <v>1.90575</v>
      </c>
      <c r="EO602">
        <v>0.201873</v>
      </c>
      <c r="EP602">
        <v>0</v>
      </c>
      <c r="EQ602">
        <v>31.7406</v>
      </c>
      <c r="ER602">
        <v>999.9</v>
      </c>
      <c r="ES602">
        <v>51.7</v>
      </c>
      <c r="ET602">
        <v>32.7</v>
      </c>
      <c r="EU602">
        <v>28.254</v>
      </c>
      <c r="EV602">
        <v>63.1366</v>
      </c>
      <c r="EW602">
        <v>31.9391</v>
      </c>
      <c r="EX602">
        <v>1</v>
      </c>
      <c r="EY602">
        <v>-0.0231707</v>
      </c>
      <c r="EZ602">
        <v>-3.46224</v>
      </c>
      <c r="FA602">
        <v>20.3088</v>
      </c>
      <c r="FB602">
        <v>5.21804</v>
      </c>
      <c r="FC602">
        <v>12.0099</v>
      </c>
      <c r="FD602">
        <v>4.9895</v>
      </c>
      <c r="FE602">
        <v>3.28848</v>
      </c>
      <c r="FF602">
        <v>9999</v>
      </c>
      <c r="FG602">
        <v>9999</v>
      </c>
      <c r="FH602">
        <v>9999</v>
      </c>
      <c r="FI602">
        <v>999.9</v>
      </c>
      <c r="FJ602">
        <v>1.86752</v>
      </c>
      <c r="FK602">
        <v>1.86661</v>
      </c>
      <c r="FL602">
        <v>1.86606</v>
      </c>
      <c r="FM602">
        <v>1.866</v>
      </c>
      <c r="FN602">
        <v>1.86783</v>
      </c>
      <c r="FO602">
        <v>1.87027</v>
      </c>
      <c r="FP602">
        <v>1.8689</v>
      </c>
      <c r="FQ602">
        <v>1.87039</v>
      </c>
      <c r="FR602">
        <v>0</v>
      </c>
      <c r="FS602">
        <v>0</v>
      </c>
      <c r="FT602">
        <v>0</v>
      </c>
      <c r="FU602">
        <v>0</v>
      </c>
      <c r="FV602" t="s">
        <v>358</v>
      </c>
      <c r="FW602" t="s">
        <v>359</v>
      </c>
      <c r="FX602" t="s">
        <v>360</v>
      </c>
      <c r="FY602" t="s">
        <v>360</v>
      </c>
      <c r="FZ602" t="s">
        <v>360</v>
      </c>
      <c r="GA602" t="s">
        <v>360</v>
      </c>
      <c r="GB602">
        <v>0</v>
      </c>
      <c r="GC602">
        <v>100</v>
      </c>
      <c r="GD602">
        <v>100</v>
      </c>
      <c r="GE602">
        <v>-6.24</v>
      </c>
      <c r="GF602">
        <v>-0.09950000000000001</v>
      </c>
      <c r="GG602">
        <v>-2.056217051124162</v>
      </c>
      <c r="GH602">
        <v>-0.003737517340571005</v>
      </c>
      <c r="GI602">
        <v>5.982085394622747E-07</v>
      </c>
      <c r="GJ602">
        <v>-1.391655459703326E-10</v>
      </c>
      <c r="GK602">
        <v>-0.1764639834609928</v>
      </c>
      <c r="GL602">
        <v>-0.02035982196881906</v>
      </c>
      <c r="GM602">
        <v>0.001568582532168705</v>
      </c>
      <c r="GN602">
        <v>-2.657820970413759E-05</v>
      </c>
      <c r="GO602">
        <v>3</v>
      </c>
      <c r="GP602">
        <v>2314</v>
      </c>
      <c r="GQ602">
        <v>1</v>
      </c>
      <c r="GR602">
        <v>27</v>
      </c>
      <c r="GS602">
        <v>5649.6</v>
      </c>
      <c r="GT602">
        <v>5649.5</v>
      </c>
      <c r="GU602">
        <v>2.70142</v>
      </c>
      <c r="GV602">
        <v>2.20093</v>
      </c>
      <c r="GW602">
        <v>1.39648</v>
      </c>
      <c r="GX602">
        <v>2.34863</v>
      </c>
      <c r="GY602">
        <v>1.49536</v>
      </c>
      <c r="GZ602">
        <v>2.51221</v>
      </c>
      <c r="HA602">
        <v>37.9891</v>
      </c>
      <c r="HB602">
        <v>24.0612</v>
      </c>
      <c r="HC602">
        <v>18</v>
      </c>
      <c r="HD602">
        <v>529.463</v>
      </c>
      <c r="HE602">
        <v>446.348</v>
      </c>
      <c r="HF602">
        <v>36.8009</v>
      </c>
      <c r="HG602">
        <v>27.2413</v>
      </c>
      <c r="HH602">
        <v>29.9999</v>
      </c>
      <c r="HI602">
        <v>27.0971</v>
      </c>
      <c r="HJ602">
        <v>27.012</v>
      </c>
      <c r="HK602">
        <v>54.1002</v>
      </c>
      <c r="HL602">
        <v>0</v>
      </c>
      <c r="HM602">
        <v>100</v>
      </c>
      <c r="HN602">
        <v>36.7854</v>
      </c>
      <c r="HO602">
        <v>1355.9</v>
      </c>
      <c r="HP602">
        <v>28.6665</v>
      </c>
      <c r="HQ602">
        <v>101.03</v>
      </c>
      <c r="HR602">
        <v>100.923</v>
      </c>
    </row>
    <row r="603" spans="1:226">
      <c r="A603">
        <v>587</v>
      </c>
      <c r="B603">
        <v>1678820755.1</v>
      </c>
      <c r="C603">
        <v>10436</v>
      </c>
      <c r="D603" t="s">
        <v>1536</v>
      </c>
      <c r="E603" t="s">
        <v>1537</v>
      </c>
      <c r="F603">
        <v>5</v>
      </c>
      <c r="G603" t="s">
        <v>1181</v>
      </c>
      <c r="H603" t="s">
        <v>354</v>
      </c>
      <c r="I603">
        <v>1678820747.314285</v>
      </c>
      <c r="J603">
        <f>(K603)/1000</f>
        <v>0</v>
      </c>
      <c r="K603">
        <f>IF(BF603, AN603, AH603)</f>
        <v>0</v>
      </c>
      <c r="L603">
        <f>IF(BF603, AI603, AG603)</f>
        <v>0</v>
      </c>
      <c r="M603">
        <f>BH603 - IF(AU603&gt;1, L603*BB603*100.0/(AW603*BV603), 0)</f>
        <v>0</v>
      </c>
      <c r="N603">
        <f>((T603-J603/2)*M603-L603)/(T603+J603/2)</f>
        <v>0</v>
      </c>
      <c r="O603">
        <f>N603*(BO603+BP603)/1000.0</f>
        <v>0</v>
      </c>
      <c r="P603">
        <f>(BH603 - IF(AU603&gt;1, L603*BB603*100.0/(AW603*BV603), 0))*(BO603+BP603)/1000.0</f>
        <v>0</v>
      </c>
      <c r="Q603">
        <f>2.0/((1/S603-1/R603)+SIGN(S603)*SQRT((1/S603-1/R603)*(1/S603-1/R603) + 4*BC603/((BC603+1)*(BC603+1))*(2*1/S603*1/R603-1/R603*1/R603)))</f>
        <v>0</v>
      </c>
      <c r="R603">
        <f>IF(LEFT(BD603,1)&lt;&gt;"0",IF(LEFT(BD603,1)="1",3.0,BE603),$D$5+$E$5*(BV603*BO603/($K$5*1000))+$F$5*(BV603*BO603/($K$5*1000))*MAX(MIN(BB603,$J$5),$I$5)*MAX(MIN(BB603,$J$5),$I$5)+$G$5*MAX(MIN(BB603,$J$5),$I$5)*(BV603*BO603/($K$5*1000))+$H$5*(BV603*BO603/($K$5*1000))*(BV603*BO603/($K$5*1000)))</f>
        <v>0</v>
      </c>
      <c r="S603">
        <f>J603*(1000-(1000*0.61365*exp(17.502*W603/(240.97+W603))/(BO603+BP603)+BJ603)/2)/(1000*0.61365*exp(17.502*W603/(240.97+W603))/(BO603+BP603)-BJ603)</f>
        <v>0</v>
      </c>
      <c r="T603">
        <f>1/((BC603+1)/(Q603/1.6)+1/(R603/1.37)) + BC603/((BC603+1)/(Q603/1.6) + BC603/(R603/1.37))</f>
        <v>0</v>
      </c>
      <c r="U603">
        <f>(AX603*BA603)</f>
        <v>0</v>
      </c>
      <c r="V603">
        <f>(BQ603+(U603+2*0.95*5.67E-8*(((BQ603+$B$7)+273)^4-(BQ603+273)^4)-44100*J603)/(1.84*29.3*R603+8*0.95*5.67E-8*(BQ603+273)^3))</f>
        <v>0</v>
      </c>
      <c r="W603">
        <f>($C$7*BR603+$D$7*BS603+$E$7*V603)</f>
        <v>0</v>
      </c>
      <c r="X603">
        <f>0.61365*exp(17.502*W603/(240.97+W603))</f>
        <v>0</v>
      </c>
      <c r="Y603">
        <f>(Z603/AA603*100)</f>
        <v>0</v>
      </c>
      <c r="Z603">
        <f>BJ603*(BO603+BP603)/1000</f>
        <v>0</v>
      </c>
      <c r="AA603">
        <f>0.61365*exp(17.502*BQ603/(240.97+BQ603))</f>
        <v>0</v>
      </c>
      <c r="AB603">
        <f>(X603-BJ603*(BO603+BP603)/1000)</f>
        <v>0</v>
      </c>
      <c r="AC603">
        <f>(-J603*44100)</f>
        <v>0</v>
      </c>
      <c r="AD603">
        <f>2*29.3*R603*0.92*(BQ603-W603)</f>
        <v>0</v>
      </c>
      <c r="AE603">
        <f>2*0.95*5.67E-8*(((BQ603+$B$7)+273)^4-(W603+273)^4)</f>
        <v>0</v>
      </c>
      <c r="AF603">
        <f>U603+AE603+AC603+AD603</f>
        <v>0</v>
      </c>
      <c r="AG603">
        <f>BN603*AU603*(BI603-BH603*(1000-AU603*BK603)/(1000-AU603*BJ603))/(100*BB603)</f>
        <v>0</v>
      </c>
      <c r="AH603">
        <f>1000*BN603*AU603*(BJ603-BK603)/(100*BB603*(1000-AU603*BJ603))</f>
        <v>0</v>
      </c>
      <c r="AI603">
        <f>(AJ603 - AK603 - BO603*1E3/(8.314*(BQ603+273.15)) * AM603/BN603 * AL603) * BN603/(100*BB603) * (1000 - BK603)/1000</f>
        <v>0</v>
      </c>
      <c r="AJ603">
        <v>1380.521403895029</v>
      </c>
      <c r="AK603">
        <v>1358.467818181817</v>
      </c>
      <c r="AL603">
        <v>3.37806532886975</v>
      </c>
      <c r="AM603">
        <v>64.4803993804981</v>
      </c>
      <c r="AN603">
        <f>(AP603 - AO603 + BO603*1E3/(8.314*(BQ603+273.15)) * AR603/BN603 * AQ603) * BN603/(100*BB603) * 1000/(1000 - AP603)</f>
        <v>0</v>
      </c>
      <c r="AO603">
        <v>27.35839609568367</v>
      </c>
      <c r="AP603">
        <v>28.04846666666666</v>
      </c>
      <c r="AQ603">
        <v>-8.385717064071007E-06</v>
      </c>
      <c r="AR603">
        <v>112.5684512557322</v>
      </c>
      <c r="AS603">
        <v>0</v>
      </c>
      <c r="AT603">
        <v>0</v>
      </c>
      <c r="AU603">
        <f>IF(AS603*$H$13&gt;=AW603,1.0,(AW603/(AW603-AS603*$H$13)))</f>
        <v>0</v>
      </c>
      <c r="AV603">
        <f>(AU603-1)*100</f>
        <v>0</v>
      </c>
      <c r="AW603">
        <f>MAX(0,($B$13+$C$13*BV603)/(1+$D$13*BV603)*BO603/(BQ603+273)*$E$13)</f>
        <v>0</v>
      </c>
      <c r="AX603">
        <f>$B$11*BW603+$C$11*BX603+$F$11*CI603*(1-CL603)</f>
        <v>0</v>
      </c>
      <c r="AY603">
        <f>AX603*AZ603</f>
        <v>0</v>
      </c>
      <c r="AZ603">
        <f>($B$11*$D$9+$C$11*$D$9+$F$11*((CV603+CN603)/MAX(CV603+CN603+CW603, 0.1)*$I$9+CW603/MAX(CV603+CN603+CW603, 0.1)*$J$9))/($B$11+$C$11+$F$11)</f>
        <v>0</v>
      </c>
      <c r="BA603">
        <f>($B$11*$K$9+$C$11*$K$9+$F$11*((CV603+CN603)/MAX(CV603+CN603+CW603, 0.1)*$P$9+CW603/MAX(CV603+CN603+CW603, 0.1)*$Q$9))/($B$11+$C$11+$F$11)</f>
        <v>0</v>
      </c>
      <c r="BB603">
        <v>3.21</v>
      </c>
      <c r="BC603">
        <v>0.5</v>
      </c>
      <c r="BD603" t="s">
        <v>355</v>
      </c>
      <c r="BE603">
        <v>2</v>
      </c>
      <c r="BF603" t="b">
        <v>1</v>
      </c>
      <c r="BG603">
        <v>1678820747.314285</v>
      </c>
      <c r="BH603">
        <v>1296.593928571428</v>
      </c>
      <c r="BI603">
        <v>1327.028571428571</v>
      </c>
      <c r="BJ603">
        <v>28.05395714285714</v>
      </c>
      <c r="BK603">
        <v>27.35848214285715</v>
      </c>
      <c r="BL603">
        <v>1302.811071428571</v>
      </c>
      <c r="BM603">
        <v>28.15342857142857</v>
      </c>
      <c r="BN603">
        <v>500.0732142857142</v>
      </c>
      <c r="BO603">
        <v>90.89906428571429</v>
      </c>
      <c r="BP603">
        <v>0.1000489821428571</v>
      </c>
      <c r="BQ603">
        <v>34.78607857142857</v>
      </c>
      <c r="BR603">
        <v>35.00312857142857</v>
      </c>
      <c r="BS603">
        <v>999.9000000000002</v>
      </c>
      <c r="BT603">
        <v>0</v>
      </c>
      <c r="BU603">
        <v>0</v>
      </c>
      <c r="BV603">
        <v>9995.960357142856</v>
      </c>
      <c r="BW603">
        <v>0</v>
      </c>
      <c r="BX603">
        <v>6.620043571428572</v>
      </c>
      <c r="BY603">
        <v>-30.43456428571428</v>
      </c>
      <c r="BZ603">
        <v>1334.018928571429</v>
      </c>
      <c r="CA603">
        <v>1364.353928571429</v>
      </c>
      <c r="CB603">
        <v>0.6954763928571428</v>
      </c>
      <c r="CC603">
        <v>1327.028571428571</v>
      </c>
      <c r="CD603">
        <v>27.35848214285715</v>
      </c>
      <c r="CE603">
        <v>2.550078928571428</v>
      </c>
      <c r="CF603">
        <v>2.486860714285714</v>
      </c>
      <c r="CG603">
        <v>21.34971071428571</v>
      </c>
      <c r="CH603">
        <v>20.94076071428572</v>
      </c>
      <c r="CI603">
        <v>1999.998214285714</v>
      </c>
      <c r="CJ603">
        <v>0.9799987142857144</v>
      </c>
      <c r="CK603">
        <v>0.02000178571428571</v>
      </c>
      <c r="CL603">
        <v>0</v>
      </c>
      <c r="CM603">
        <v>2.253725</v>
      </c>
      <c r="CN603">
        <v>0</v>
      </c>
      <c r="CO603">
        <v>5789.312857142856</v>
      </c>
      <c r="CP603">
        <v>16749.45</v>
      </c>
      <c r="CQ603">
        <v>38.63164285714286</v>
      </c>
      <c r="CR603">
        <v>39.25</v>
      </c>
      <c r="CS603">
        <v>38.625</v>
      </c>
      <c r="CT603">
        <v>38.5</v>
      </c>
      <c r="CU603">
        <v>38.562</v>
      </c>
      <c r="CV603">
        <v>1959.997499999999</v>
      </c>
      <c r="CW603">
        <v>40.00071428571429</v>
      </c>
      <c r="CX603">
        <v>0</v>
      </c>
      <c r="CY603">
        <v>1678820760.3</v>
      </c>
      <c r="CZ603">
        <v>0</v>
      </c>
      <c r="DA603">
        <v>0</v>
      </c>
      <c r="DB603" t="s">
        <v>356</v>
      </c>
      <c r="DC603">
        <v>1678481775.6</v>
      </c>
      <c r="DD603">
        <v>1678481780.6</v>
      </c>
      <c r="DE603">
        <v>0</v>
      </c>
      <c r="DF603">
        <v>1.339</v>
      </c>
      <c r="DG603">
        <v>0.082</v>
      </c>
      <c r="DH603">
        <v>-1.99</v>
      </c>
      <c r="DI603">
        <v>-0.032</v>
      </c>
      <c r="DJ603">
        <v>420</v>
      </c>
      <c r="DK603">
        <v>29</v>
      </c>
      <c r="DL603">
        <v>0.33</v>
      </c>
      <c r="DM603">
        <v>0.22</v>
      </c>
      <c r="DN603">
        <v>-30.579505</v>
      </c>
      <c r="DO603">
        <v>2.615840150093911</v>
      </c>
      <c r="DP603">
        <v>0.309974485199992</v>
      </c>
      <c r="DQ603">
        <v>0</v>
      </c>
      <c r="DR603">
        <v>0.696586025</v>
      </c>
      <c r="DS603">
        <v>-0.01970707317073362</v>
      </c>
      <c r="DT603">
        <v>0.00213447079492201</v>
      </c>
      <c r="DU603">
        <v>1</v>
      </c>
      <c r="DV603">
        <v>1</v>
      </c>
      <c r="DW603">
        <v>2</v>
      </c>
      <c r="DX603" t="s">
        <v>357</v>
      </c>
      <c r="DY603">
        <v>2.98219</v>
      </c>
      <c r="DZ603">
        <v>2.71571</v>
      </c>
      <c r="EA603">
        <v>0.207354</v>
      </c>
      <c r="EB603">
        <v>0.207773</v>
      </c>
      <c r="EC603">
        <v>0.120199</v>
      </c>
      <c r="ED603">
        <v>0.115774</v>
      </c>
      <c r="EE603">
        <v>25190.1</v>
      </c>
      <c r="EF603">
        <v>25261.6</v>
      </c>
      <c r="EG603">
        <v>29540.3</v>
      </c>
      <c r="EH603">
        <v>29492.2</v>
      </c>
      <c r="EI603">
        <v>34426.3</v>
      </c>
      <c r="EJ603">
        <v>34644.8</v>
      </c>
      <c r="EK603">
        <v>41617.6</v>
      </c>
      <c r="EL603">
        <v>42019.8</v>
      </c>
      <c r="EM603">
        <v>1.96505</v>
      </c>
      <c r="EN603">
        <v>1.90565</v>
      </c>
      <c r="EO603">
        <v>0.201788</v>
      </c>
      <c r="EP603">
        <v>0</v>
      </c>
      <c r="EQ603">
        <v>31.7406</v>
      </c>
      <c r="ER603">
        <v>999.9</v>
      </c>
      <c r="ES603">
        <v>51.7</v>
      </c>
      <c r="ET603">
        <v>32.7</v>
      </c>
      <c r="EU603">
        <v>28.2543</v>
      </c>
      <c r="EV603">
        <v>63.1466</v>
      </c>
      <c r="EW603">
        <v>31.9912</v>
      </c>
      <c r="EX603">
        <v>1</v>
      </c>
      <c r="EY603">
        <v>-0.023628</v>
      </c>
      <c r="EZ603">
        <v>-3.4068</v>
      </c>
      <c r="FA603">
        <v>20.3096</v>
      </c>
      <c r="FB603">
        <v>5.21804</v>
      </c>
      <c r="FC603">
        <v>12.0102</v>
      </c>
      <c r="FD603">
        <v>4.9887</v>
      </c>
      <c r="FE603">
        <v>3.28848</v>
      </c>
      <c r="FF603">
        <v>9999</v>
      </c>
      <c r="FG603">
        <v>9999</v>
      </c>
      <c r="FH603">
        <v>9999</v>
      </c>
      <c r="FI603">
        <v>999.9</v>
      </c>
      <c r="FJ603">
        <v>1.86754</v>
      </c>
      <c r="FK603">
        <v>1.86661</v>
      </c>
      <c r="FL603">
        <v>1.86605</v>
      </c>
      <c r="FM603">
        <v>1.86599</v>
      </c>
      <c r="FN603">
        <v>1.86783</v>
      </c>
      <c r="FO603">
        <v>1.87027</v>
      </c>
      <c r="FP603">
        <v>1.8689</v>
      </c>
      <c r="FQ603">
        <v>1.87041</v>
      </c>
      <c r="FR603">
        <v>0</v>
      </c>
      <c r="FS603">
        <v>0</v>
      </c>
      <c r="FT603">
        <v>0</v>
      </c>
      <c r="FU603">
        <v>0</v>
      </c>
      <c r="FV603" t="s">
        <v>358</v>
      </c>
      <c r="FW603" t="s">
        <v>359</v>
      </c>
      <c r="FX603" t="s">
        <v>360</v>
      </c>
      <c r="FY603" t="s">
        <v>360</v>
      </c>
      <c r="FZ603" t="s">
        <v>360</v>
      </c>
      <c r="GA603" t="s">
        <v>360</v>
      </c>
      <c r="GB603">
        <v>0</v>
      </c>
      <c r="GC603">
        <v>100</v>
      </c>
      <c r="GD603">
        <v>100</v>
      </c>
      <c r="GE603">
        <v>-6.29</v>
      </c>
      <c r="GF603">
        <v>-0.09950000000000001</v>
      </c>
      <c r="GG603">
        <v>-2.056217051124162</v>
      </c>
      <c r="GH603">
        <v>-0.003737517340571005</v>
      </c>
      <c r="GI603">
        <v>5.982085394622747E-07</v>
      </c>
      <c r="GJ603">
        <v>-1.391655459703326E-10</v>
      </c>
      <c r="GK603">
        <v>-0.1764639834609928</v>
      </c>
      <c r="GL603">
        <v>-0.02035982196881906</v>
      </c>
      <c r="GM603">
        <v>0.001568582532168705</v>
      </c>
      <c r="GN603">
        <v>-2.657820970413759E-05</v>
      </c>
      <c r="GO603">
        <v>3</v>
      </c>
      <c r="GP603">
        <v>2314</v>
      </c>
      <c r="GQ603">
        <v>1</v>
      </c>
      <c r="GR603">
        <v>27</v>
      </c>
      <c r="GS603">
        <v>5649.7</v>
      </c>
      <c r="GT603">
        <v>5649.6</v>
      </c>
      <c r="GU603">
        <v>2.72705</v>
      </c>
      <c r="GV603">
        <v>2.19727</v>
      </c>
      <c r="GW603">
        <v>1.39648</v>
      </c>
      <c r="GX603">
        <v>2.34741</v>
      </c>
      <c r="GY603">
        <v>1.49536</v>
      </c>
      <c r="GZ603">
        <v>2.50244</v>
      </c>
      <c r="HA603">
        <v>38.0134</v>
      </c>
      <c r="HB603">
        <v>24.0612</v>
      </c>
      <c r="HC603">
        <v>18</v>
      </c>
      <c r="HD603">
        <v>529.386</v>
      </c>
      <c r="HE603">
        <v>446.287</v>
      </c>
      <c r="HF603">
        <v>36.7977</v>
      </c>
      <c r="HG603">
        <v>27.2399</v>
      </c>
      <c r="HH603">
        <v>29.9999</v>
      </c>
      <c r="HI603">
        <v>27.0958</v>
      </c>
      <c r="HJ603">
        <v>27.012</v>
      </c>
      <c r="HK603">
        <v>54.6033</v>
      </c>
      <c r="HL603">
        <v>0</v>
      </c>
      <c r="HM603">
        <v>100</v>
      </c>
      <c r="HN603">
        <v>36.7775</v>
      </c>
      <c r="HO603">
        <v>1369.26</v>
      </c>
      <c r="HP603">
        <v>28.6665</v>
      </c>
      <c r="HQ603">
        <v>101.029</v>
      </c>
      <c r="HR603">
        <v>100.924</v>
      </c>
    </row>
    <row r="604" spans="1:226">
      <c r="A604">
        <v>588</v>
      </c>
      <c r="B604">
        <v>1678820760.1</v>
      </c>
      <c r="C604">
        <v>10441</v>
      </c>
      <c r="D604" t="s">
        <v>1538</v>
      </c>
      <c r="E604" t="s">
        <v>1539</v>
      </c>
      <c r="F604">
        <v>5</v>
      </c>
      <c r="G604" t="s">
        <v>1181</v>
      </c>
      <c r="H604" t="s">
        <v>354</v>
      </c>
      <c r="I604">
        <v>1678820752.6</v>
      </c>
      <c r="J604">
        <f>(K604)/1000</f>
        <v>0</v>
      </c>
      <c r="K604">
        <f>IF(BF604, AN604, AH604)</f>
        <v>0</v>
      </c>
      <c r="L604">
        <f>IF(BF604, AI604, AG604)</f>
        <v>0</v>
      </c>
      <c r="M604">
        <f>BH604 - IF(AU604&gt;1, L604*BB604*100.0/(AW604*BV604), 0)</f>
        <v>0</v>
      </c>
      <c r="N604">
        <f>((T604-J604/2)*M604-L604)/(T604+J604/2)</f>
        <v>0</v>
      </c>
      <c r="O604">
        <f>N604*(BO604+BP604)/1000.0</f>
        <v>0</v>
      </c>
      <c r="P604">
        <f>(BH604 - IF(AU604&gt;1, L604*BB604*100.0/(AW604*BV604), 0))*(BO604+BP604)/1000.0</f>
        <v>0</v>
      </c>
      <c r="Q604">
        <f>2.0/((1/S604-1/R604)+SIGN(S604)*SQRT((1/S604-1/R604)*(1/S604-1/R604) + 4*BC604/((BC604+1)*(BC604+1))*(2*1/S604*1/R604-1/R604*1/R604)))</f>
        <v>0</v>
      </c>
      <c r="R604">
        <f>IF(LEFT(BD604,1)&lt;&gt;"0",IF(LEFT(BD604,1)="1",3.0,BE604),$D$5+$E$5*(BV604*BO604/($K$5*1000))+$F$5*(BV604*BO604/($K$5*1000))*MAX(MIN(BB604,$J$5),$I$5)*MAX(MIN(BB604,$J$5),$I$5)+$G$5*MAX(MIN(BB604,$J$5),$I$5)*(BV604*BO604/($K$5*1000))+$H$5*(BV604*BO604/($K$5*1000))*(BV604*BO604/($K$5*1000)))</f>
        <v>0</v>
      </c>
      <c r="S604">
        <f>J604*(1000-(1000*0.61365*exp(17.502*W604/(240.97+W604))/(BO604+BP604)+BJ604)/2)/(1000*0.61365*exp(17.502*W604/(240.97+W604))/(BO604+BP604)-BJ604)</f>
        <v>0</v>
      </c>
      <c r="T604">
        <f>1/((BC604+1)/(Q604/1.6)+1/(R604/1.37)) + BC604/((BC604+1)/(Q604/1.6) + BC604/(R604/1.37))</f>
        <v>0</v>
      </c>
      <c r="U604">
        <f>(AX604*BA604)</f>
        <v>0</v>
      </c>
      <c r="V604">
        <f>(BQ604+(U604+2*0.95*5.67E-8*(((BQ604+$B$7)+273)^4-(BQ604+273)^4)-44100*J604)/(1.84*29.3*R604+8*0.95*5.67E-8*(BQ604+273)^3))</f>
        <v>0</v>
      </c>
      <c r="W604">
        <f>($C$7*BR604+$D$7*BS604+$E$7*V604)</f>
        <v>0</v>
      </c>
      <c r="X604">
        <f>0.61365*exp(17.502*W604/(240.97+W604))</f>
        <v>0</v>
      </c>
      <c r="Y604">
        <f>(Z604/AA604*100)</f>
        <v>0</v>
      </c>
      <c r="Z604">
        <f>BJ604*(BO604+BP604)/1000</f>
        <v>0</v>
      </c>
      <c r="AA604">
        <f>0.61365*exp(17.502*BQ604/(240.97+BQ604))</f>
        <v>0</v>
      </c>
      <c r="AB604">
        <f>(X604-BJ604*(BO604+BP604)/1000)</f>
        <v>0</v>
      </c>
      <c r="AC604">
        <f>(-J604*44100)</f>
        <v>0</v>
      </c>
      <c r="AD604">
        <f>2*29.3*R604*0.92*(BQ604-W604)</f>
        <v>0</v>
      </c>
      <c r="AE604">
        <f>2*0.95*5.67E-8*(((BQ604+$B$7)+273)^4-(W604+273)^4)</f>
        <v>0</v>
      </c>
      <c r="AF604">
        <f>U604+AE604+AC604+AD604</f>
        <v>0</v>
      </c>
      <c r="AG604">
        <f>BN604*AU604*(BI604-BH604*(1000-AU604*BK604)/(1000-AU604*BJ604))/(100*BB604)</f>
        <v>0</v>
      </c>
      <c r="AH604">
        <f>1000*BN604*AU604*(BJ604-BK604)/(100*BB604*(1000-AU604*BJ604))</f>
        <v>0</v>
      </c>
      <c r="AI604">
        <f>(AJ604 - AK604 - BO604*1E3/(8.314*(BQ604+273.15)) * AM604/BN604 * AL604) * BN604/(100*BB604) * (1000 - BK604)/1000</f>
        <v>0</v>
      </c>
      <c r="AJ604">
        <v>1397.643814675553</v>
      </c>
      <c r="AK604">
        <v>1375.492363636364</v>
      </c>
      <c r="AL604">
        <v>3.437024495840523</v>
      </c>
      <c r="AM604">
        <v>64.4803993804981</v>
      </c>
      <c r="AN604">
        <f>(AP604 - AO604 + BO604*1E3/(8.314*(BQ604+273.15)) * AR604/BN604 * AQ604) * BN604/(100*BB604) * 1000/(1000 - AP604)</f>
        <v>0</v>
      </c>
      <c r="AO604">
        <v>27.35894523545571</v>
      </c>
      <c r="AP604">
        <v>28.04512181818181</v>
      </c>
      <c r="AQ604">
        <v>-1.312467635987394E-06</v>
      </c>
      <c r="AR604">
        <v>112.5684512557322</v>
      </c>
      <c r="AS604">
        <v>0</v>
      </c>
      <c r="AT604">
        <v>0</v>
      </c>
      <c r="AU604">
        <f>IF(AS604*$H$13&gt;=AW604,1.0,(AW604/(AW604-AS604*$H$13)))</f>
        <v>0</v>
      </c>
      <c r="AV604">
        <f>(AU604-1)*100</f>
        <v>0</v>
      </c>
      <c r="AW604">
        <f>MAX(0,($B$13+$C$13*BV604)/(1+$D$13*BV604)*BO604/(BQ604+273)*$E$13)</f>
        <v>0</v>
      </c>
      <c r="AX604">
        <f>$B$11*BW604+$C$11*BX604+$F$11*CI604*(1-CL604)</f>
        <v>0</v>
      </c>
      <c r="AY604">
        <f>AX604*AZ604</f>
        <v>0</v>
      </c>
      <c r="AZ604">
        <f>($B$11*$D$9+$C$11*$D$9+$F$11*((CV604+CN604)/MAX(CV604+CN604+CW604, 0.1)*$I$9+CW604/MAX(CV604+CN604+CW604, 0.1)*$J$9))/($B$11+$C$11+$F$11)</f>
        <v>0</v>
      </c>
      <c r="BA604">
        <f>($B$11*$K$9+$C$11*$K$9+$F$11*((CV604+CN604)/MAX(CV604+CN604+CW604, 0.1)*$P$9+CW604/MAX(CV604+CN604+CW604, 0.1)*$Q$9))/($B$11+$C$11+$F$11)</f>
        <v>0</v>
      </c>
      <c r="BB604">
        <v>3.21</v>
      </c>
      <c r="BC604">
        <v>0.5</v>
      </c>
      <c r="BD604" t="s">
        <v>355</v>
      </c>
      <c r="BE604">
        <v>2</v>
      </c>
      <c r="BF604" t="b">
        <v>1</v>
      </c>
      <c r="BG604">
        <v>1678820752.6</v>
      </c>
      <c r="BH604">
        <v>1313.848888888889</v>
      </c>
      <c r="BI604">
        <v>1344.294814814815</v>
      </c>
      <c r="BJ604">
        <v>28.05033703703703</v>
      </c>
      <c r="BK604">
        <v>27.35828148148148</v>
      </c>
      <c r="BL604">
        <v>1320.115925925926</v>
      </c>
      <c r="BM604">
        <v>28.14982592592592</v>
      </c>
      <c r="BN604">
        <v>500.0687037037037</v>
      </c>
      <c r="BO604">
        <v>90.89885555555556</v>
      </c>
      <c r="BP604">
        <v>0.09995430740740742</v>
      </c>
      <c r="BQ604">
        <v>34.78615555555555</v>
      </c>
      <c r="BR604">
        <v>35.00446296296296</v>
      </c>
      <c r="BS604">
        <v>999.9000000000001</v>
      </c>
      <c r="BT604">
        <v>0</v>
      </c>
      <c r="BU604">
        <v>0</v>
      </c>
      <c r="BV604">
        <v>10004.25592592593</v>
      </c>
      <c r="BW604">
        <v>0</v>
      </c>
      <c r="BX604">
        <v>6.359883333333332</v>
      </c>
      <c r="BY604">
        <v>-30.4457037037037</v>
      </c>
      <c r="BZ604">
        <v>1351.765925925926</v>
      </c>
      <c r="CA604">
        <v>1382.105925925926</v>
      </c>
      <c r="CB604">
        <v>0.6920633333333334</v>
      </c>
      <c r="CC604">
        <v>1344.294814814815</v>
      </c>
      <c r="CD604">
        <v>27.35828148148148</v>
      </c>
      <c r="CE604">
        <v>2.549743703703704</v>
      </c>
      <c r="CF604">
        <v>2.486834814814815</v>
      </c>
      <c r="CG604">
        <v>21.34756296296296</v>
      </c>
      <c r="CH604">
        <v>20.94059259259259</v>
      </c>
      <c r="CI604">
        <v>1999.971111111111</v>
      </c>
      <c r="CJ604">
        <v>0.9799983333333335</v>
      </c>
      <c r="CK604">
        <v>0.02000216666666666</v>
      </c>
      <c r="CL604">
        <v>0</v>
      </c>
      <c r="CM604">
        <v>2.328062962962963</v>
      </c>
      <c r="CN604">
        <v>0</v>
      </c>
      <c r="CO604">
        <v>5787.995185185187</v>
      </c>
      <c r="CP604">
        <v>16749.20740740741</v>
      </c>
      <c r="CQ604">
        <v>38.62959259259259</v>
      </c>
      <c r="CR604">
        <v>39.25</v>
      </c>
      <c r="CS604">
        <v>38.62266666666666</v>
      </c>
      <c r="CT604">
        <v>38.49533333333333</v>
      </c>
      <c r="CU604">
        <v>38.562</v>
      </c>
      <c r="CV604">
        <v>1959.970740740741</v>
      </c>
      <c r="CW604">
        <v>40.00037037037037</v>
      </c>
      <c r="CX604">
        <v>0</v>
      </c>
      <c r="CY604">
        <v>1678820765.1</v>
      </c>
      <c r="CZ604">
        <v>0</v>
      </c>
      <c r="DA604">
        <v>0</v>
      </c>
      <c r="DB604" t="s">
        <v>356</v>
      </c>
      <c r="DC604">
        <v>1678481775.6</v>
      </c>
      <c r="DD604">
        <v>1678481780.6</v>
      </c>
      <c r="DE604">
        <v>0</v>
      </c>
      <c r="DF604">
        <v>1.339</v>
      </c>
      <c r="DG604">
        <v>0.082</v>
      </c>
      <c r="DH604">
        <v>-1.99</v>
      </c>
      <c r="DI604">
        <v>-0.032</v>
      </c>
      <c r="DJ604">
        <v>420</v>
      </c>
      <c r="DK604">
        <v>29</v>
      </c>
      <c r="DL604">
        <v>0.33</v>
      </c>
      <c r="DM604">
        <v>0.22</v>
      </c>
      <c r="DN604">
        <v>-30.50471463414634</v>
      </c>
      <c r="DO604">
        <v>-0.2552027874564253</v>
      </c>
      <c r="DP604">
        <v>0.2250633878851236</v>
      </c>
      <c r="DQ604">
        <v>0</v>
      </c>
      <c r="DR604">
        <v>0.6935022439024391</v>
      </c>
      <c r="DS604">
        <v>-0.03816781881532983</v>
      </c>
      <c r="DT604">
        <v>0.004134930528690529</v>
      </c>
      <c r="DU604">
        <v>1</v>
      </c>
      <c r="DV604">
        <v>1</v>
      </c>
      <c r="DW604">
        <v>2</v>
      </c>
      <c r="DX604" t="s">
        <v>357</v>
      </c>
      <c r="DY604">
        <v>2.98221</v>
      </c>
      <c r="DZ604">
        <v>2.71567</v>
      </c>
      <c r="EA604">
        <v>0.20895</v>
      </c>
      <c r="EB604">
        <v>0.209366</v>
      </c>
      <c r="EC604">
        <v>0.120189</v>
      </c>
      <c r="ED604">
        <v>0.115774</v>
      </c>
      <c r="EE604">
        <v>25139.3</v>
      </c>
      <c r="EF604">
        <v>25210.6</v>
      </c>
      <c r="EG604">
        <v>29540.2</v>
      </c>
      <c r="EH604">
        <v>29492.1</v>
      </c>
      <c r="EI604">
        <v>34426.6</v>
      </c>
      <c r="EJ604">
        <v>34644.5</v>
      </c>
      <c r="EK604">
        <v>41617.4</v>
      </c>
      <c r="EL604">
        <v>42019.4</v>
      </c>
      <c r="EM604">
        <v>1.96493</v>
      </c>
      <c r="EN604">
        <v>1.90593</v>
      </c>
      <c r="EO604">
        <v>0.201084</v>
      </c>
      <c r="EP604">
        <v>0</v>
      </c>
      <c r="EQ604">
        <v>31.7407</v>
      </c>
      <c r="ER604">
        <v>999.9</v>
      </c>
      <c r="ES604">
        <v>51.7</v>
      </c>
      <c r="ET604">
        <v>32.7</v>
      </c>
      <c r="EU604">
        <v>28.2549</v>
      </c>
      <c r="EV604">
        <v>62.9166</v>
      </c>
      <c r="EW604">
        <v>31.871</v>
      </c>
      <c r="EX604">
        <v>1</v>
      </c>
      <c r="EY604">
        <v>-0.0237729</v>
      </c>
      <c r="EZ604">
        <v>-3.38467</v>
      </c>
      <c r="FA604">
        <v>20.3098</v>
      </c>
      <c r="FB604">
        <v>5.21819</v>
      </c>
      <c r="FC604">
        <v>12.0105</v>
      </c>
      <c r="FD604">
        <v>4.98885</v>
      </c>
      <c r="FE604">
        <v>3.2885</v>
      </c>
      <c r="FF604">
        <v>9999</v>
      </c>
      <c r="FG604">
        <v>9999</v>
      </c>
      <c r="FH604">
        <v>9999</v>
      </c>
      <c r="FI604">
        <v>999.9</v>
      </c>
      <c r="FJ604">
        <v>1.86755</v>
      </c>
      <c r="FK604">
        <v>1.86661</v>
      </c>
      <c r="FL604">
        <v>1.86604</v>
      </c>
      <c r="FM604">
        <v>1.866</v>
      </c>
      <c r="FN604">
        <v>1.86783</v>
      </c>
      <c r="FO604">
        <v>1.87027</v>
      </c>
      <c r="FP604">
        <v>1.8689</v>
      </c>
      <c r="FQ604">
        <v>1.87039</v>
      </c>
      <c r="FR604">
        <v>0</v>
      </c>
      <c r="FS604">
        <v>0</v>
      </c>
      <c r="FT604">
        <v>0</v>
      </c>
      <c r="FU604">
        <v>0</v>
      </c>
      <c r="FV604" t="s">
        <v>358</v>
      </c>
      <c r="FW604" t="s">
        <v>359</v>
      </c>
      <c r="FX604" t="s">
        <v>360</v>
      </c>
      <c r="FY604" t="s">
        <v>360</v>
      </c>
      <c r="FZ604" t="s">
        <v>360</v>
      </c>
      <c r="GA604" t="s">
        <v>360</v>
      </c>
      <c r="GB604">
        <v>0</v>
      </c>
      <c r="GC604">
        <v>100</v>
      </c>
      <c r="GD604">
        <v>100</v>
      </c>
      <c r="GE604">
        <v>-6.34</v>
      </c>
      <c r="GF604">
        <v>-0.09950000000000001</v>
      </c>
      <c r="GG604">
        <v>-2.056217051124162</v>
      </c>
      <c r="GH604">
        <v>-0.003737517340571005</v>
      </c>
      <c r="GI604">
        <v>5.982085394622747E-07</v>
      </c>
      <c r="GJ604">
        <v>-1.391655459703326E-10</v>
      </c>
      <c r="GK604">
        <v>-0.1764639834609928</v>
      </c>
      <c r="GL604">
        <v>-0.02035982196881906</v>
      </c>
      <c r="GM604">
        <v>0.001568582532168705</v>
      </c>
      <c r="GN604">
        <v>-2.657820970413759E-05</v>
      </c>
      <c r="GO604">
        <v>3</v>
      </c>
      <c r="GP604">
        <v>2314</v>
      </c>
      <c r="GQ604">
        <v>1</v>
      </c>
      <c r="GR604">
        <v>27</v>
      </c>
      <c r="GS604">
        <v>5649.7</v>
      </c>
      <c r="GT604">
        <v>5649.7</v>
      </c>
      <c r="GU604">
        <v>2.75513</v>
      </c>
      <c r="GV604">
        <v>2.20459</v>
      </c>
      <c r="GW604">
        <v>1.39771</v>
      </c>
      <c r="GX604">
        <v>2.34741</v>
      </c>
      <c r="GY604">
        <v>1.49536</v>
      </c>
      <c r="GZ604">
        <v>2.40601</v>
      </c>
      <c r="HA604">
        <v>37.9891</v>
      </c>
      <c r="HB604">
        <v>24.0525</v>
      </c>
      <c r="HC604">
        <v>18</v>
      </c>
      <c r="HD604">
        <v>529.294</v>
      </c>
      <c r="HE604">
        <v>446.451</v>
      </c>
      <c r="HF604">
        <v>36.7836</v>
      </c>
      <c r="HG604">
        <v>27.2389</v>
      </c>
      <c r="HH604">
        <v>29.9999</v>
      </c>
      <c r="HI604">
        <v>27.0948</v>
      </c>
      <c r="HJ604">
        <v>27.0113</v>
      </c>
      <c r="HK604">
        <v>55.1712</v>
      </c>
      <c r="HL604">
        <v>0</v>
      </c>
      <c r="HM604">
        <v>100</v>
      </c>
      <c r="HN604">
        <v>36.7728</v>
      </c>
      <c r="HO604">
        <v>1389.3</v>
      </c>
      <c r="HP604">
        <v>28.6665</v>
      </c>
      <c r="HQ604">
        <v>101.029</v>
      </c>
      <c r="HR604">
        <v>100.924</v>
      </c>
    </row>
    <row r="605" spans="1:226">
      <c r="A605">
        <v>589</v>
      </c>
      <c r="B605">
        <v>1678820765.1</v>
      </c>
      <c r="C605">
        <v>10446</v>
      </c>
      <c r="D605" t="s">
        <v>1540</v>
      </c>
      <c r="E605" t="s">
        <v>1541</v>
      </c>
      <c r="F605">
        <v>5</v>
      </c>
      <c r="G605" t="s">
        <v>1181</v>
      </c>
      <c r="H605" t="s">
        <v>354</v>
      </c>
      <c r="I605">
        <v>1678820757.314285</v>
      </c>
      <c r="J605">
        <f>(K605)/1000</f>
        <v>0</v>
      </c>
      <c r="K605">
        <f>IF(BF605, AN605, AH605)</f>
        <v>0</v>
      </c>
      <c r="L605">
        <f>IF(BF605, AI605, AG605)</f>
        <v>0</v>
      </c>
      <c r="M605">
        <f>BH605 - IF(AU605&gt;1, L605*BB605*100.0/(AW605*BV605), 0)</f>
        <v>0</v>
      </c>
      <c r="N605">
        <f>((T605-J605/2)*M605-L605)/(T605+J605/2)</f>
        <v>0</v>
      </c>
      <c r="O605">
        <f>N605*(BO605+BP605)/1000.0</f>
        <v>0</v>
      </c>
      <c r="P605">
        <f>(BH605 - IF(AU605&gt;1, L605*BB605*100.0/(AW605*BV605), 0))*(BO605+BP605)/1000.0</f>
        <v>0</v>
      </c>
      <c r="Q605">
        <f>2.0/((1/S605-1/R605)+SIGN(S605)*SQRT((1/S605-1/R605)*(1/S605-1/R605) + 4*BC605/((BC605+1)*(BC605+1))*(2*1/S605*1/R605-1/R605*1/R605)))</f>
        <v>0</v>
      </c>
      <c r="R605">
        <f>IF(LEFT(BD605,1)&lt;&gt;"0",IF(LEFT(BD605,1)="1",3.0,BE605),$D$5+$E$5*(BV605*BO605/($K$5*1000))+$F$5*(BV605*BO605/($K$5*1000))*MAX(MIN(BB605,$J$5),$I$5)*MAX(MIN(BB605,$J$5),$I$5)+$G$5*MAX(MIN(BB605,$J$5),$I$5)*(BV605*BO605/($K$5*1000))+$H$5*(BV605*BO605/($K$5*1000))*(BV605*BO605/($K$5*1000)))</f>
        <v>0</v>
      </c>
      <c r="S605">
        <f>J605*(1000-(1000*0.61365*exp(17.502*W605/(240.97+W605))/(BO605+BP605)+BJ605)/2)/(1000*0.61365*exp(17.502*W605/(240.97+W605))/(BO605+BP605)-BJ605)</f>
        <v>0</v>
      </c>
      <c r="T605">
        <f>1/((BC605+1)/(Q605/1.6)+1/(R605/1.37)) + BC605/((BC605+1)/(Q605/1.6) + BC605/(R605/1.37))</f>
        <v>0</v>
      </c>
      <c r="U605">
        <f>(AX605*BA605)</f>
        <v>0</v>
      </c>
      <c r="V605">
        <f>(BQ605+(U605+2*0.95*5.67E-8*(((BQ605+$B$7)+273)^4-(BQ605+273)^4)-44100*J605)/(1.84*29.3*R605+8*0.95*5.67E-8*(BQ605+273)^3))</f>
        <v>0</v>
      </c>
      <c r="W605">
        <f>($C$7*BR605+$D$7*BS605+$E$7*V605)</f>
        <v>0</v>
      </c>
      <c r="X605">
        <f>0.61365*exp(17.502*W605/(240.97+W605))</f>
        <v>0</v>
      </c>
      <c r="Y605">
        <f>(Z605/AA605*100)</f>
        <v>0</v>
      </c>
      <c r="Z605">
        <f>BJ605*(BO605+BP605)/1000</f>
        <v>0</v>
      </c>
      <c r="AA605">
        <f>0.61365*exp(17.502*BQ605/(240.97+BQ605))</f>
        <v>0</v>
      </c>
      <c r="AB605">
        <f>(X605-BJ605*(BO605+BP605)/1000)</f>
        <v>0</v>
      </c>
      <c r="AC605">
        <f>(-J605*44100)</f>
        <v>0</v>
      </c>
      <c r="AD605">
        <f>2*29.3*R605*0.92*(BQ605-W605)</f>
        <v>0</v>
      </c>
      <c r="AE605">
        <f>2*0.95*5.67E-8*(((BQ605+$B$7)+273)^4-(W605+273)^4)</f>
        <v>0</v>
      </c>
      <c r="AF605">
        <f>U605+AE605+AC605+AD605</f>
        <v>0</v>
      </c>
      <c r="AG605">
        <f>BN605*AU605*(BI605-BH605*(1000-AU605*BK605)/(1000-AU605*BJ605))/(100*BB605)</f>
        <v>0</v>
      </c>
      <c r="AH605">
        <f>1000*BN605*AU605*(BJ605-BK605)/(100*BB605*(1000-AU605*BJ605))</f>
        <v>0</v>
      </c>
      <c r="AI605">
        <f>(AJ605 - AK605 - BO605*1E3/(8.314*(BQ605+273.15)) * AM605/BN605 * AL605) * BN605/(100*BB605) * (1000 - BK605)/1000</f>
        <v>0</v>
      </c>
      <c r="AJ605">
        <v>1414.801929333105</v>
      </c>
      <c r="AK605">
        <v>1392.572606060606</v>
      </c>
      <c r="AL605">
        <v>3.410903994725056</v>
      </c>
      <c r="AM605">
        <v>64.4803993804981</v>
      </c>
      <c r="AN605">
        <f>(AP605 - AO605 + BO605*1E3/(8.314*(BQ605+273.15)) * AR605/BN605 * AQ605) * BN605/(100*BB605) * 1000/(1000 - AP605)</f>
        <v>0</v>
      </c>
      <c r="AO605">
        <v>27.35654778945392</v>
      </c>
      <c r="AP605">
        <v>28.03880303030303</v>
      </c>
      <c r="AQ605">
        <v>-7.207807734980967E-06</v>
      </c>
      <c r="AR605">
        <v>112.5684512557322</v>
      </c>
      <c r="AS605">
        <v>0</v>
      </c>
      <c r="AT605">
        <v>0</v>
      </c>
      <c r="AU605">
        <f>IF(AS605*$H$13&gt;=AW605,1.0,(AW605/(AW605-AS605*$H$13)))</f>
        <v>0</v>
      </c>
      <c r="AV605">
        <f>(AU605-1)*100</f>
        <v>0</v>
      </c>
      <c r="AW605">
        <f>MAX(0,($B$13+$C$13*BV605)/(1+$D$13*BV605)*BO605/(BQ605+273)*$E$13)</f>
        <v>0</v>
      </c>
      <c r="AX605">
        <f>$B$11*BW605+$C$11*BX605+$F$11*CI605*(1-CL605)</f>
        <v>0</v>
      </c>
      <c r="AY605">
        <f>AX605*AZ605</f>
        <v>0</v>
      </c>
      <c r="AZ605">
        <f>($B$11*$D$9+$C$11*$D$9+$F$11*((CV605+CN605)/MAX(CV605+CN605+CW605, 0.1)*$I$9+CW605/MAX(CV605+CN605+CW605, 0.1)*$J$9))/($B$11+$C$11+$F$11)</f>
        <v>0</v>
      </c>
      <c r="BA605">
        <f>($B$11*$K$9+$C$11*$K$9+$F$11*((CV605+CN605)/MAX(CV605+CN605+CW605, 0.1)*$P$9+CW605/MAX(CV605+CN605+CW605, 0.1)*$Q$9))/($B$11+$C$11+$F$11)</f>
        <v>0</v>
      </c>
      <c r="BB605">
        <v>3.21</v>
      </c>
      <c r="BC605">
        <v>0.5</v>
      </c>
      <c r="BD605" t="s">
        <v>355</v>
      </c>
      <c r="BE605">
        <v>2</v>
      </c>
      <c r="BF605" t="b">
        <v>1</v>
      </c>
      <c r="BG605">
        <v>1678820757.314285</v>
      </c>
      <c r="BH605">
        <v>1329.362857142857</v>
      </c>
      <c r="BI605">
        <v>1359.983214285714</v>
      </c>
      <c r="BJ605">
        <v>28.04620714285714</v>
      </c>
      <c r="BK605">
        <v>27.358125</v>
      </c>
      <c r="BL605">
        <v>1335.675</v>
      </c>
      <c r="BM605">
        <v>28.14571428571428</v>
      </c>
      <c r="BN605">
        <v>500.0745357142856</v>
      </c>
      <c r="BO605">
        <v>90.899175</v>
      </c>
      <c r="BP605">
        <v>0.09995734642857144</v>
      </c>
      <c r="BQ605">
        <v>34.78663571428572</v>
      </c>
      <c r="BR605">
        <v>35.00461071428572</v>
      </c>
      <c r="BS605">
        <v>999.9000000000002</v>
      </c>
      <c r="BT605">
        <v>0</v>
      </c>
      <c r="BU605">
        <v>0</v>
      </c>
      <c r="BV605">
        <v>10008.50678571429</v>
      </c>
      <c r="BW605">
        <v>0</v>
      </c>
      <c r="BX605">
        <v>6.314766785714285</v>
      </c>
      <c r="BY605">
        <v>-30.62062857142857</v>
      </c>
      <c r="BZ605">
        <v>1367.721428571429</v>
      </c>
      <c r="CA605">
        <v>1398.236071428571</v>
      </c>
      <c r="CB605">
        <v>0.6880708571428571</v>
      </c>
      <c r="CC605">
        <v>1359.983214285714</v>
      </c>
      <c r="CD605">
        <v>27.358125</v>
      </c>
      <c r="CE605">
        <v>2.549376785714286</v>
      </c>
      <c r="CF605">
        <v>2.486831071428572</v>
      </c>
      <c r="CG605">
        <v>21.34521785714285</v>
      </c>
      <c r="CH605">
        <v>20.94056428571428</v>
      </c>
      <c r="CI605">
        <v>1999.98</v>
      </c>
      <c r="CJ605">
        <v>0.9799981785714288</v>
      </c>
      <c r="CK605">
        <v>0.02000232142857142</v>
      </c>
      <c r="CL605">
        <v>0</v>
      </c>
      <c r="CM605">
        <v>2.328735714285714</v>
      </c>
      <c r="CN605">
        <v>0</v>
      </c>
      <c r="CO605">
        <v>5786.868214285715</v>
      </c>
      <c r="CP605">
        <v>16749.27142857143</v>
      </c>
      <c r="CQ605">
        <v>38.625</v>
      </c>
      <c r="CR605">
        <v>39.25</v>
      </c>
      <c r="CS605">
        <v>38.60699999999999</v>
      </c>
      <c r="CT605">
        <v>38.491</v>
      </c>
      <c r="CU605">
        <v>38.55314285714285</v>
      </c>
      <c r="CV605">
        <v>1959.979285714286</v>
      </c>
      <c r="CW605">
        <v>40.00071428571429</v>
      </c>
      <c r="CX605">
        <v>0</v>
      </c>
      <c r="CY605">
        <v>1678820770.5</v>
      </c>
      <c r="CZ605">
        <v>0</v>
      </c>
      <c r="DA605">
        <v>0</v>
      </c>
      <c r="DB605" t="s">
        <v>356</v>
      </c>
      <c r="DC605">
        <v>1678481775.6</v>
      </c>
      <c r="DD605">
        <v>1678481780.6</v>
      </c>
      <c r="DE605">
        <v>0</v>
      </c>
      <c r="DF605">
        <v>1.339</v>
      </c>
      <c r="DG605">
        <v>0.082</v>
      </c>
      <c r="DH605">
        <v>-1.99</v>
      </c>
      <c r="DI605">
        <v>-0.032</v>
      </c>
      <c r="DJ605">
        <v>420</v>
      </c>
      <c r="DK605">
        <v>29</v>
      </c>
      <c r="DL605">
        <v>0.33</v>
      </c>
      <c r="DM605">
        <v>0.22</v>
      </c>
      <c r="DN605">
        <v>-30.50493170731707</v>
      </c>
      <c r="DO605">
        <v>-1.830037630662054</v>
      </c>
      <c r="DP605">
        <v>0.2243758371833278</v>
      </c>
      <c r="DQ605">
        <v>0</v>
      </c>
      <c r="DR605">
        <v>0.691040975609756</v>
      </c>
      <c r="DS605">
        <v>-0.05051199303135973</v>
      </c>
      <c r="DT605">
        <v>0.005086953674089423</v>
      </c>
      <c r="DU605">
        <v>1</v>
      </c>
      <c r="DV605">
        <v>1</v>
      </c>
      <c r="DW605">
        <v>2</v>
      </c>
      <c r="DX605" t="s">
        <v>357</v>
      </c>
      <c r="DY605">
        <v>2.98216</v>
      </c>
      <c r="DZ605">
        <v>2.7158</v>
      </c>
      <c r="EA605">
        <v>0.210541</v>
      </c>
      <c r="EB605">
        <v>0.210934</v>
      </c>
      <c r="EC605">
        <v>0.120173</v>
      </c>
      <c r="ED605">
        <v>0.115768</v>
      </c>
      <c r="EE605">
        <v>25089</v>
      </c>
      <c r="EF605">
        <v>25160.7</v>
      </c>
      <c r="EG605">
        <v>29540.5</v>
      </c>
      <c r="EH605">
        <v>29492.2</v>
      </c>
      <c r="EI605">
        <v>34427.3</v>
      </c>
      <c r="EJ605">
        <v>34644.8</v>
      </c>
      <c r="EK605">
        <v>41617.5</v>
      </c>
      <c r="EL605">
        <v>42019.5</v>
      </c>
      <c r="EM605">
        <v>1.9649</v>
      </c>
      <c r="EN605">
        <v>1.90578</v>
      </c>
      <c r="EO605">
        <v>0.201855</v>
      </c>
      <c r="EP605">
        <v>0</v>
      </c>
      <c r="EQ605">
        <v>31.7421</v>
      </c>
      <c r="ER605">
        <v>999.9</v>
      </c>
      <c r="ES605">
        <v>51.7</v>
      </c>
      <c r="ET605">
        <v>32.7</v>
      </c>
      <c r="EU605">
        <v>28.2534</v>
      </c>
      <c r="EV605">
        <v>62.8366</v>
      </c>
      <c r="EW605">
        <v>32.0954</v>
      </c>
      <c r="EX605">
        <v>1</v>
      </c>
      <c r="EY605">
        <v>-0.02375</v>
      </c>
      <c r="EZ605">
        <v>-3.41466</v>
      </c>
      <c r="FA605">
        <v>20.3094</v>
      </c>
      <c r="FB605">
        <v>5.21774</v>
      </c>
      <c r="FC605">
        <v>12.0102</v>
      </c>
      <c r="FD605">
        <v>4.98915</v>
      </c>
      <c r="FE605">
        <v>3.28848</v>
      </c>
      <c r="FF605">
        <v>9999</v>
      </c>
      <c r="FG605">
        <v>9999</v>
      </c>
      <c r="FH605">
        <v>9999</v>
      </c>
      <c r="FI605">
        <v>999.9</v>
      </c>
      <c r="FJ605">
        <v>1.86753</v>
      </c>
      <c r="FK605">
        <v>1.86661</v>
      </c>
      <c r="FL605">
        <v>1.86606</v>
      </c>
      <c r="FM605">
        <v>1.86599</v>
      </c>
      <c r="FN605">
        <v>1.86783</v>
      </c>
      <c r="FO605">
        <v>1.87027</v>
      </c>
      <c r="FP605">
        <v>1.8689</v>
      </c>
      <c r="FQ605">
        <v>1.8704</v>
      </c>
      <c r="FR605">
        <v>0</v>
      </c>
      <c r="FS605">
        <v>0</v>
      </c>
      <c r="FT605">
        <v>0</v>
      </c>
      <c r="FU605">
        <v>0</v>
      </c>
      <c r="FV605" t="s">
        <v>358</v>
      </c>
      <c r="FW605" t="s">
        <v>359</v>
      </c>
      <c r="FX605" t="s">
        <v>360</v>
      </c>
      <c r="FY605" t="s">
        <v>360</v>
      </c>
      <c r="FZ605" t="s">
        <v>360</v>
      </c>
      <c r="GA605" t="s">
        <v>360</v>
      </c>
      <c r="GB605">
        <v>0</v>
      </c>
      <c r="GC605">
        <v>100</v>
      </c>
      <c r="GD605">
        <v>100</v>
      </c>
      <c r="GE605">
        <v>-6.38</v>
      </c>
      <c r="GF605">
        <v>-0.09950000000000001</v>
      </c>
      <c r="GG605">
        <v>-2.056217051124162</v>
      </c>
      <c r="GH605">
        <v>-0.003737517340571005</v>
      </c>
      <c r="GI605">
        <v>5.982085394622747E-07</v>
      </c>
      <c r="GJ605">
        <v>-1.391655459703326E-10</v>
      </c>
      <c r="GK605">
        <v>-0.1764639834609928</v>
      </c>
      <c r="GL605">
        <v>-0.02035982196881906</v>
      </c>
      <c r="GM605">
        <v>0.001568582532168705</v>
      </c>
      <c r="GN605">
        <v>-2.657820970413759E-05</v>
      </c>
      <c r="GO605">
        <v>3</v>
      </c>
      <c r="GP605">
        <v>2314</v>
      </c>
      <c r="GQ605">
        <v>1</v>
      </c>
      <c r="GR605">
        <v>27</v>
      </c>
      <c r="GS605">
        <v>5649.8</v>
      </c>
      <c r="GT605">
        <v>5649.7</v>
      </c>
      <c r="GU605">
        <v>2.77954</v>
      </c>
      <c r="GV605">
        <v>2.20337</v>
      </c>
      <c r="GW605">
        <v>1.39648</v>
      </c>
      <c r="GX605">
        <v>2.34863</v>
      </c>
      <c r="GY605">
        <v>1.49536</v>
      </c>
      <c r="GZ605">
        <v>2.53662</v>
      </c>
      <c r="HA605">
        <v>37.9891</v>
      </c>
      <c r="HB605">
        <v>24.0612</v>
      </c>
      <c r="HC605">
        <v>18</v>
      </c>
      <c r="HD605">
        <v>529.277</v>
      </c>
      <c r="HE605">
        <v>446.345</v>
      </c>
      <c r="HF605">
        <v>36.7741</v>
      </c>
      <c r="HG605">
        <v>27.237</v>
      </c>
      <c r="HH605">
        <v>29.9999</v>
      </c>
      <c r="HI605">
        <v>27.0948</v>
      </c>
      <c r="HJ605">
        <v>27.0097</v>
      </c>
      <c r="HK605">
        <v>55.6589</v>
      </c>
      <c r="HL605">
        <v>0</v>
      </c>
      <c r="HM605">
        <v>100</v>
      </c>
      <c r="HN605">
        <v>36.781</v>
      </c>
      <c r="HO605">
        <v>1402.67</v>
      </c>
      <c r="HP605">
        <v>28.6665</v>
      </c>
      <c r="HQ605">
        <v>101.029</v>
      </c>
      <c r="HR605">
        <v>100.924</v>
      </c>
    </row>
    <row r="606" spans="1:226">
      <c r="A606">
        <v>590</v>
      </c>
      <c r="B606">
        <v>1678820770.1</v>
      </c>
      <c r="C606">
        <v>10451</v>
      </c>
      <c r="D606" t="s">
        <v>1542</v>
      </c>
      <c r="E606" t="s">
        <v>1543</v>
      </c>
      <c r="F606">
        <v>5</v>
      </c>
      <c r="G606" t="s">
        <v>1181</v>
      </c>
      <c r="H606" t="s">
        <v>354</v>
      </c>
      <c r="I606">
        <v>1678820762.6</v>
      </c>
      <c r="J606">
        <f>(K606)/1000</f>
        <v>0</v>
      </c>
      <c r="K606">
        <f>IF(BF606, AN606, AH606)</f>
        <v>0</v>
      </c>
      <c r="L606">
        <f>IF(BF606, AI606, AG606)</f>
        <v>0</v>
      </c>
      <c r="M606">
        <f>BH606 - IF(AU606&gt;1, L606*BB606*100.0/(AW606*BV606), 0)</f>
        <v>0</v>
      </c>
      <c r="N606">
        <f>((T606-J606/2)*M606-L606)/(T606+J606/2)</f>
        <v>0</v>
      </c>
      <c r="O606">
        <f>N606*(BO606+BP606)/1000.0</f>
        <v>0</v>
      </c>
      <c r="P606">
        <f>(BH606 - IF(AU606&gt;1, L606*BB606*100.0/(AW606*BV606), 0))*(BO606+BP606)/1000.0</f>
        <v>0</v>
      </c>
      <c r="Q606">
        <f>2.0/((1/S606-1/R606)+SIGN(S606)*SQRT((1/S606-1/R606)*(1/S606-1/R606) + 4*BC606/((BC606+1)*(BC606+1))*(2*1/S606*1/R606-1/R606*1/R606)))</f>
        <v>0</v>
      </c>
      <c r="R606">
        <f>IF(LEFT(BD606,1)&lt;&gt;"0",IF(LEFT(BD606,1)="1",3.0,BE606),$D$5+$E$5*(BV606*BO606/($K$5*1000))+$F$5*(BV606*BO606/($K$5*1000))*MAX(MIN(BB606,$J$5),$I$5)*MAX(MIN(BB606,$J$5),$I$5)+$G$5*MAX(MIN(BB606,$J$5),$I$5)*(BV606*BO606/($K$5*1000))+$H$5*(BV606*BO606/($K$5*1000))*(BV606*BO606/($K$5*1000)))</f>
        <v>0</v>
      </c>
      <c r="S606">
        <f>J606*(1000-(1000*0.61365*exp(17.502*W606/(240.97+W606))/(BO606+BP606)+BJ606)/2)/(1000*0.61365*exp(17.502*W606/(240.97+W606))/(BO606+BP606)-BJ606)</f>
        <v>0</v>
      </c>
      <c r="T606">
        <f>1/((BC606+1)/(Q606/1.6)+1/(R606/1.37)) + BC606/((BC606+1)/(Q606/1.6) + BC606/(R606/1.37))</f>
        <v>0</v>
      </c>
      <c r="U606">
        <f>(AX606*BA606)</f>
        <v>0</v>
      </c>
      <c r="V606">
        <f>(BQ606+(U606+2*0.95*5.67E-8*(((BQ606+$B$7)+273)^4-(BQ606+273)^4)-44100*J606)/(1.84*29.3*R606+8*0.95*5.67E-8*(BQ606+273)^3))</f>
        <v>0</v>
      </c>
      <c r="W606">
        <f>($C$7*BR606+$D$7*BS606+$E$7*V606)</f>
        <v>0</v>
      </c>
      <c r="X606">
        <f>0.61365*exp(17.502*W606/(240.97+W606))</f>
        <v>0</v>
      </c>
      <c r="Y606">
        <f>(Z606/AA606*100)</f>
        <v>0</v>
      </c>
      <c r="Z606">
        <f>BJ606*(BO606+BP606)/1000</f>
        <v>0</v>
      </c>
      <c r="AA606">
        <f>0.61365*exp(17.502*BQ606/(240.97+BQ606))</f>
        <v>0</v>
      </c>
      <c r="AB606">
        <f>(X606-BJ606*(BO606+BP606)/1000)</f>
        <v>0</v>
      </c>
      <c r="AC606">
        <f>(-J606*44100)</f>
        <v>0</v>
      </c>
      <c r="AD606">
        <f>2*29.3*R606*0.92*(BQ606-W606)</f>
        <v>0</v>
      </c>
      <c r="AE606">
        <f>2*0.95*5.67E-8*(((BQ606+$B$7)+273)^4-(W606+273)^4)</f>
        <v>0</v>
      </c>
      <c r="AF606">
        <f>U606+AE606+AC606+AD606</f>
        <v>0</v>
      </c>
      <c r="AG606">
        <f>BN606*AU606*(BI606-BH606*(1000-AU606*BK606)/(1000-AU606*BJ606))/(100*BB606)</f>
        <v>0</v>
      </c>
      <c r="AH606">
        <f>1000*BN606*AU606*(BJ606-BK606)/(100*BB606*(1000-AU606*BJ606))</f>
        <v>0</v>
      </c>
      <c r="AI606">
        <f>(AJ606 - AK606 - BO606*1E3/(8.314*(BQ606+273.15)) * AM606/BN606 * AL606) * BN606/(100*BB606) * (1000 - BK606)/1000</f>
        <v>0</v>
      </c>
      <c r="AJ606">
        <v>1432.287394978914</v>
      </c>
      <c r="AK606">
        <v>1409.863878787878</v>
      </c>
      <c r="AL606">
        <v>3.464897079326221</v>
      </c>
      <c r="AM606">
        <v>64.4803993804981</v>
      </c>
      <c r="AN606">
        <f>(AP606 - AO606 + BO606*1E3/(8.314*(BQ606+273.15)) * AR606/BN606 * AQ606) * BN606/(100*BB606) * 1000/(1000 - AP606)</f>
        <v>0</v>
      </c>
      <c r="AO606">
        <v>27.35799251317517</v>
      </c>
      <c r="AP606">
        <v>28.03662787878788</v>
      </c>
      <c r="AQ606">
        <v>-8.567921982750801E-07</v>
      </c>
      <c r="AR606">
        <v>112.5684512557322</v>
      </c>
      <c r="AS606">
        <v>0</v>
      </c>
      <c r="AT606">
        <v>0</v>
      </c>
      <c r="AU606">
        <f>IF(AS606*$H$13&gt;=AW606,1.0,(AW606/(AW606-AS606*$H$13)))</f>
        <v>0</v>
      </c>
      <c r="AV606">
        <f>(AU606-1)*100</f>
        <v>0</v>
      </c>
      <c r="AW606">
        <f>MAX(0,($B$13+$C$13*BV606)/(1+$D$13*BV606)*BO606/(BQ606+273)*$E$13)</f>
        <v>0</v>
      </c>
      <c r="AX606">
        <f>$B$11*BW606+$C$11*BX606+$F$11*CI606*(1-CL606)</f>
        <v>0</v>
      </c>
      <c r="AY606">
        <f>AX606*AZ606</f>
        <v>0</v>
      </c>
      <c r="AZ606">
        <f>($B$11*$D$9+$C$11*$D$9+$F$11*((CV606+CN606)/MAX(CV606+CN606+CW606, 0.1)*$I$9+CW606/MAX(CV606+CN606+CW606, 0.1)*$J$9))/($B$11+$C$11+$F$11)</f>
        <v>0</v>
      </c>
      <c r="BA606">
        <f>($B$11*$K$9+$C$11*$K$9+$F$11*((CV606+CN606)/MAX(CV606+CN606+CW606, 0.1)*$P$9+CW606/MAX(CV606+CN606+CW606, 0.1)*$Q$9))/($B$11+$C$11+$F$11)</f>
        <v>0</v>
      </c>
      <c r="BB606">
        <v>3.21</v>
      </c>
      <c r="BC606">
        <v>0.5</v>
      </c>
      <c r="BD606" t="s">
        <v>355</v>
      </c>
      <c r="BE606">
        <v>2</v>
      </c>
      <c r="BF606" t="b">
        <v>1</v>
      </c>
      <c r="BG606">
        <v>1678820762.6</v>
      </c>
      <c r="BH606">
        <v>1346.90037037037</v>
      </c>
      <c r="BI606">
        <v>1377.700740740741</v>
      </c>
      <c r="BJ606">
        <v>28.04139259259259</v>
      </c>
      <c r="BK606">
        <v>27.3579925925926</v>
      </c>
      <c r="BL606">
        <v>1353.262962962963</v>
      </c>
      <c r="BM606">
        <v>28.14091481481482</v>
      </c>
      <c r="BN606">
        <v>500.0806666666667</v>
      </c>
      <c r="BO606">
        <v>90.89945185185185</v>
      </c>
      <c r="BP606">
        <v>0.0999642111111111</v>
      </c>
      <c r="BQ606">
        <v>34.78659999999999</v>
      </c>
      <c r="BR606">
        <v>35.0049888888889</v>
      </c>
      <c r="BS606">
        <v>999.9000000000001</v>
      </c>
      <c r="BT606">
        <v>0</v>
      </c>
      <c r="BU606">
        <v>0</v>
      </c>
      <c r="BV606">
        <v>10012.13333333333</v>
      </c>
      <c r="BW606">
        <v>0</v>
      </c>
      <c r="BX606">
        <v>6.64950888888889</v>
      </c>
      <c r="BY606">
        <v>-30.8004</v>
      </c>
      <c r="BZ606">
        <v>1385.757777777777</v>
      </c>
      <c r="CA606">
        <v>1416.451111111111</v>
      </c>
      <c r="CB606">
        <v>0.6833878518518518</v>
      </c>
      <c r="CC606">
        <v>1377.700740740741</v>
      </c>
      <c r="CD606">
        <v>27.3579925925926</v>
      </c>
      <c r="CE606">
        <v>2.548946296296296</v>
      </c>
      <c r="CF606">
        <v>2.486827037037037</v>
      </c>
      <c r="CG606">
        <v>21.34245925925926</v>
      </c>
      <c r="CH606">
        <v>20.94054074074074</v>
      </c>
      <c r="CI606">
        <v>1999.970740740741</v>
      </c>
      <c r="CJ606">
        <v>0.979998</v>
      </c>
      <c r="CK606">
        <v>0.0200025</v>
      </c>
      <c r="CL606">
        <v>0</v>
      </c>
      <c r="CM606">
        <v>2.352344444444444</v>
      </c>
      <c r="CN606">
        <v>0</v>
      </c>
      <c r="CO606">
        <v>5785.615185185186</v>
      </c>
      <c r="CP606">
        <v>16749.18518518519</v>
      </c>
      <c r="CQ606">
        <v>38.625</v>
      </c>
      <c r="CR606">
        <v>39.24299999999999</v>
      </c>
      <c r="CS606">
        <v>38.58533333333333</v>
      </c>
      <c r="CT606">
        <v>38.47433333333333</v>
      </c>
      <c r="CU606">
        <v>38.53214814814815</v>
      </c>
      <c r="CV606">
        <v>1959.970370370371</v>
      </c>
      <c r="CW606">
        <v>40.00037037037037</v>
      </c>
      <c r="CX606">
        <v>0</v>
      </c>
      <c r="CY606">
        <v>1678820775.3</v>
      </c>
      <c r="CZ606">
        <v>0</v>
      </c>
      <c r="DA606">
        <v>0</v>
      </c>
      <c r="DB606" t="s">
        <v>356</v>
      </c>
      <c r="DC606">
        <v>1678481775.6</v>
      </c>
      <c r="DD606">
        <v>1678481780.6</v>
      </c>
      <c r="DE606">
        <v>0</v>
      </c>
      <c r="DF606">
        <v>1.339</v>
      </c>
      <c r="DG606">
        <v>0.082</v>
      </c>
      <c r="DH606">
        <v>-1.99</v>
      </c>
      <c r="DI606">
        <v>-0.032</v>
      </c>
      <c r="DJ606">
        <v>420</v>
      </c>
      <c r="DK606">
        <v>29</v>
      </c>
      <c r="DL606">
        <v>0.33</v>
      </c>
      <c r="DM606">
        <v>0.22</v>
      </c>
      <c r="DN606">
        <v>-30.69544146341463</v>
      </c>
      <c r="DO606">
        <v>-1.759110104529643</v>
      </c>
      <c r="DP606">
        <v>0.1991733978901969</v>
      </c>
      <c r="DQ606">
        <v>0</v>
      </c>
      <c r="DR606">
        <v>0.6862283658536585</v>
      </c>
      <c r="DS606">
        <v>-0.05141525435540043</v>
      </c>
      <c r="DT606">
        <v>0.005150867020344541</v>
      </c>
      <c r="DU606">
        <v>1</v>
      </c>
      <c r="DV606">
        <v>1</v>
      </c>
      <c r="DW606">
        <v>2</v>
      </c>
      <c r="DX606" t="s">
        <v>357</v>
      </c>
      <c r="DY606">
        <v>2.98247</v>
      </c>
      <c r="DZ606">
        <v>2.71555</v>
      </c>
      <c r="EA606">
        <v>0.212136</v>
      </c>
      <c r="EB606">
        <v>0.212479</v>
      </c>
      <c r="EC606">
        <v>0.120165</v>
      </c>
      <c r="ED606">
        <v>0.11577</v>
      </c>
      <c r="EE606">
        <v>25038.5</v>
      </c>
      <c r="EF606">
        <v>25111.3</v>
      </c>
      <c r="EG606">
        <v>29540.7</v>
      </c>
      <c r="EH606">
        <v>29491.9</v>
      </c>
      <c r="EI606">
        <v>34427.7</v>
      </c>
      <c r="EJ606">
        <v>34644.6</v>
      </c>
      <c r="EK606">
        <v>41617.6</v>
      </c>
      <c r="EL606">
        <v>42019.2</v>
      </c>
      <c r="EM606">
        <v>1.96493</v>
      </c>
      <c r="EN606">
        <v>1.90578</v>
      </c>
      <c r="EO606">
        <v>0.201724</v>
      </c>
      <c r="EP606">
        <v>0</v>
      </c>
      <c r="EQ606">
        <v>31.7406</v>
      </c>
      <c r="ER606">
        <v>999.9</v>
      </c>
      <c r="ES606">
        <v>51.7</v>
      </c>
      <c r="ET606">
        <v>32.7</v>
      </c>
      <c r="EU606">
        <v>28.2558</v>
      </c>
      <c r="EV606">
        <v>62.8466</v>
      </c>
      <c r="EW606">
        <v>32.0032</v>
      </c>
      <c r="EX606">
        <v>1</v>
      </c>
      <c r="EY606">
        <v>-0.0239431</v>
      </c>
      <c r="EZ606">
        <v>-3.42113</v>
      </c>
      <c r="FA606">
        <v>20.3092</v>
      </c>
      <c r="FB606">
        <v>5.21729</v>
      </c>
      <c r="FC606">
        <v>12.0101</v>
      </c>
      <c r="FD606">
        <v>4.9892</v>
      </c>
      <c r="FE606">
        <v>3.28842</v>
      </c>
      <c r="FF606">
        <v>9999</v>
      </c>
      <c r="FG606">
        <v>9999</v>
      </c>
      <c r="FH606">
        <v>9999</v>
      </c>
      <c r="FI606">
        <v>999.9</v>
      </c>
      <c r="FJ606">
        <v>1.86754</v>
      </c>
      <c r="FK606">
        <v>1.86661</v>
      </c>
      <c r="FL606">
        <v>1.86607</v>
      </c>
      <c r="FM606">
        <v>1.86599</v>
      </c>
      <c r="FN606">
        <v>1.86783</v>
      </c>
      <c r="FO606">
        <v>1.87027</v>
      </c>
      <c r="FP606">
        <v>1.8689</v>
      </c>
      <c r="FQ606">
        <v>1.87041</v>
      </c>
      <c r="FR606">
        <v>0</v>
      </c>
      <c r="FS606">
        <v>0</v>
      </c>
      <c r="FT606">
        <v>0</v>
      </c>
      <c r="FU606">
        <v>0</v>
      </c>
      <c r="FV606" t="s">
        <v>358</v>
      </c>
      <c r="FW606" t="s">
        <v>359</v>
      </c>
      <c r="FX606" t="s">
        <v>360</v>
      </c>
      <c r="FY606" t="s">
        <v>360</v>
      </c>
      <c r="FZ606" t="s">
        <v>360</v>
      </c>
      <c r="GA606" t="s">
        <v>360</v>
      </c>
      <c r="GB606">
        <v>0</v>
      </c>
      <c r="GC606">
        <v>100</v>
      </c>
      <c r="GD606">
        <v>100</v>
      </c>
      <c r="GE606">
        <v>-6.43</v>
      </c>
      <c r="GF606">
        <v>-0.09950000000000001</v>
      </c>
      <c r="GG606">
        <v>-2.056217051124162</v>
      </c>
      <c r="GH606">
        <v>-0.003737517340571005</v>
      </c>
      <c r="GI606">
        <v>5.982085394622747E-07</v>
      </c>
      <c r="GJ606">
        <v>-1.391655459703326E-10</v>
      </c>
      <c r="GK606">
        <v>-0.1764639834609928</v>
      </c>
      <c r="GL606">
        <v>-0.02035982196881906</v>
      </c>
      <c r="GM606">
        <v>0.001568582532168705</v>
      </c>
      <c r="GN606">
        <v>-2.657820970413759E-05</v>
      </c>
      <c r="GO606">
        <v>3</v>
      </c>
      <c r="GP606">
        <v>2314</v>
      </c>
      <c r="GQ606">
        <v>1</v>
      </c>
      <c r="GR606">
        <v>27</v>
      </c>
      <c r="GS606">
        <v>5649.9</v>
      </c>
      <c r="GT606">
        <v>5649.8</v>
      </c>
      <c r="GU606">
        <v>2.80884</v>
      </c>
      <c r="GV606">
        <v>2.19727</v>
      </c>
      <c r="GW606">
        <v>1.39648</v>
      </c>
      <c r="GX606">
        <v>2.34741</v>
      </c>
      <c r="GY606">
        <v>1.49536</v>
      </c>
      <c r="GZ606">
        <v>2.53296</v>
      </c>
      <c r="HA606">
        <v>37.9891</v>
      </c>
      <c r="HB606">
        <v>24.0612</v>
      </c>
      <c r="HC606">
        <v>18</v>
      </c>
      <c r="HD606">
        <v>529.293</v>
      </c>
      <c r="HE606">
        <v>446.345</v>
      </c>
      <c r="HF606">
        <v>36.7793</v>
      </c>
      <c r="HG606">
        <v>27.2366</v>
      </c>
      <c r="HH606">
        <v>29.9999</v>
      </c>
      <c r="HI606">
        <v>27.0948</v>
      </c>
      <c r="HJ606">
        <v>27.0097</v>
      </c>
      <c r="HK606">
        <v>56.2351</v>
      </c>
      <c r="HL606">
        <v>0</v>
      </c>
      <c r="HM606">
        <v>100</v>
      </c>
      <c r="HN606">
        <v>36.7791</v>
      </c>
      <c r="HO606">
        <v>1422.8</v>
      </c>
      <c r="HP606">
        <v>28.6665</v>
      </c>
      <c r="HQ606">
        <v>101.03</v>
      </c>
      <c r="HR606">
        <v>100.923</v>
      </c>
    </row>
    <row r="607" spans="1:226">
      <c r="A607">
        <v>591</v>
      </c>
      <c r="B607">
        <v>1678820775.1</v>
      </c>
      <c r="C607">
        <v>10456</v>
      </c>
      <c r="D607" t="s">
        <v>1544</v>
      </c>
      <c r="E607" t="s">
        <v>1545</v>
      </c>
      <c r="F607">
        <v>5</v>
      </c>
      <c r="G607" t="s">
        <v>1181</v>
      </c>
      <c r="H607" t="s">
        <v>354</v>
      </c>
      <c r="I607">
        <v>1678820767.314285</v>
      </c>
      <c r="J607">
        <f>(K607)/1000</f>
        <v>0</v>
      </c>
      <c r="K607">
        <f>IF(BF607, AN607, AH607)</f>
        <v>0</v>
      </c>
      <c r="L607">
        <f>IF(BF607, AI607, AG607)</f>
        <v>0</v>
      </c>
      <c r="M607">
        <f>BH607 - IF(AU607&gt;1, L607*BB607*100.0/(AW607*BV607), 0)</f>
        <v>0</v>
      </c>
      <c r="N607">
        <f>((T607-J607/2)*M607-L607)/(T607+J607/2)</f>
        <v>0</v>
      </c>
      <c r="O607">
        <f>N607*(BO607+BP607)/1000.0</f>
        <v>0</v>
      </c>
      <c r="P607">
        <f>(BH607 - IF(AU607&gt;1, L607*BB607*100.0/(AW607*BV607), 0))*(BO607+BP607)/1000.0</f>
        <v>0</v>
      </c>
      <c r="Q607">
        <f>2.0/((1/S607-1/R607)+SIGN(S607)*SQRT((1/S607-1/R607)*(1/S607-1/R607) + 4*BC607/((BC607+1)*(BC607+1))*(2*1/S607*1/R607-1/R607*1/R607)))</f>
        <v>0</v>
      </c>
      <c r="R607">
        <f>IF(LEFT(BD607,1)&lt;&gt;"0",IF(LEFT(BD607,1)="1",3.0,BE607),$D$5+$E$5*(BV607*BO607/($K$5*1000))+$F$5*(BV607*BO607/($K$5*1000))*MAX(MIN(BB607,$J$5),$I$5)*MAX(MIN(BB607,$J$5),$I$5)+$G$5*MAX(MIN(BB607,$J$5),$I$5)*(BV607*BO607/($K$5*1000))+$H$5*(BV607*BO607/($K$5*1000))*(BV607*BO607/($K$5*1000)))</f>
        <v>0</v>
      </c>
      <c r="S607">
        <f>J607*(1000-(1000*0.61365*exp(17.502*W607/(240.97+W607))/(BO607+BP607)+BJ607)/2)/(1000*0.61365*exp(17.502*W607/(240.97+W607))/(BO607+BP607)-BJ607)</f>
        <v>0</v>
      </c>
      <c r="T607">
        <f>1/((BC607+1)/(Q607/1.6)+1/(R607/1.37)) + BC607/((BC607+1)/(Q607/1.6) + BC607/(R607/1.37))</f>
        <v>0</v>
      </c>
      <c r="U607">
        <f>(AX607*BA607)</f>
        <v>0</v>
      </c>
      <c r="V607">
        <f>(BQ607+(U607+2*0.95*5.67E-8*(((BQ607+$B$7)+273)^4-(BQ607+273)^4)-44100*J607)/(1.84*29.3*R607+8*0.95*5.67E-8*(BQ607+273)^3))</f>
        <v>0</v>
      </c>
      <c r="W607">
        <f>($C$7*BR607+$D$7*BS607+$E$7*V607)</f>
        <v>0</v>
      </c>
      <c r="X607">
        <f>0.61365*exp(17.502*W607/(240.97+W607))</f>
        <v>0</v>
      </c>
      <c r="Y607">
        <f>(Z607/AA607*100)</f>
        <v>0</v>
      </c>
      <c r="Z607">
        <f>BJ607*(BO607+BP607)/1000</f>
        <v>0</v>
      </c>
      <c r="AA607">
        <f>0.61365*exp(17.502*BQ607/(240.97+BQ607))</f>
        <v>0</v>
      </c>
      <c r="AB607">
        <f>(X607-BJ607*(BO607+BP607)/1000)</f>
        <v>0</v>
      </c>
      <c r="AC607">
        <f>(-J607*44100)</f>
        <v>0</v>
      </c>
      <c r="AD607">
        <f>2*29.3*R607*0.92*(BQ607-W607)</f>
        <v>0</v>
      </c>
      <c r="AE607">
        <f>2*0.95*5.67E-8*(((BQ607+$B$7)+273)^4-(W607+273)^4)</f>
        <v>0</v>
      </c>
      <c r="AF607">
        <f>U607+AE607+AC607+AD607</f>
        <v>0</v>
      </c>
      <c r="AG607">
        <f>BN607*AU607*(BI607-BH607*(1000-AU607*BK607)/(1000-AU607*BJ607))/(100*BB607)</f>
        <v>0</v>
      </c>
      <c r="AH607">
        <f>1000*BN607*AU607*(BJ607-BK607)/(100*BB607*(1000-AU607*BJ607))</f>
        <v>0</v>
      </c>
      <c r="AI607">
        <f>(AJ607 - AK607 - BO607*1E3/(8.314*(BQ607+273.15)) * AM607/BN607 * AL607) * BN607/(100*BB607) * (1000 - BK607)/1000</f>
        <v>0</v>
      </c>
      <c r="AJ607">
        <v>1449.430520008093</v>
      </c>
      <c r="AK607">
        <v>1426.971333333334</v>
      </c>
      <c r="AL607">
        <v>3.427893913572222</v>
      </c>
      <c r="AM607">
        <v>64.4803993804981</v>
      </c>
      <c r="AN607">
        <f>(AP607 - AO607 + BO607*1E3/(8.314*(BQ607+273.15)) * AR607/BN607 * AQ607) * BN607/(100*BB607) * 1000/(1000 - AP607)</f>
        <v>0</v>
      </c>
      <c r="AO607">
        <v>27.35481454939689</v>
      </c>
      <c r="AP607">
        <v>28.03207696969695</v>
      </c>
      <c r="AQ607">
        <v>-2.548578199451288E-06</v>
      </c>
      <c r="AR607">
        <v>112.5684512557322</v>
      </c>
      <c r="AS607">
        <v>0</v>
      </c>
      <c r="AT607">
        <v>0</v>
      </c>
      <c r="AU607">
        <f>IF(AS607*$H$13&gt;=AW607,1.0,(AW607/(AW607-AS607*$H$13)))</f>
        <v>0</v>
      </c>
      <c r="AV607">
        <f>(AU607-1)*100</f>
        <v>0</v>
      </c>
      <c r="AW607">
        <f>MAX(0,($B$13+$C$13*BV607)/(1+$D$13*BV607)*BO607/(BQ607+273)*$E$13)</f>
        <v>0</v>
      </c>
      <c r="AX607">
        <f>$B$11*BW607+$C$11*BX607+$F$11*CI607*(1-CL607)</f>
        <v>0</v>
      </c>
      <c r="AY607">
        <f>AX607*AZ607</f>
        <v>0</v>
      </c>
      <c r="AZ607">
        <f>($B$11*$D$9+$C$11*$D$9+$F$11*((CV607+CN607)/MAX(CV607+CN607+CW607, 0.1)*$I$9+CW607/MAX(CV607+CN607+CW607, 0.1)*$J$9))/($B$11+$C$11+$F$11)</f>
        <v>0</v>
      </c>
      <c r="BA607">
        <f>($B$11*$K$9+$C$11*$K$9+$F$11*((CV607+CN607)/MAX(CV607+CN607+CW607, 0.1)*$P$9+CW607/MAX(CV607+CN607+CW607, 0.1)*$Q$9))/($B$11+$C$11+$F$11)</f>
        <v>0</v>
      </c>
      <c r="BB607">
        <v>3.21</v>
      </c>
      <c r="BC607">
        <v>0.5</v>
      </c>
      <c r="BD607" t="s">
        <v>355</v>
      </c>
      <c r="BE607">
        <v>2</v>
      </c>
      <c r="BF607" t="b">
        <v>1</v>
      </c>
      <c r="BG607">
        <v>1678820767.314285</v>
      </c>
      <c r="BH607">
        <v>1362.635714285714</v>
      </c>
      <c r="BI607">
        <v>1393.536071428571</v>
      </c>
      <c r="BJ607">
        <v>28.0376</v>
      </c>
      <c r="BK607">
        <v>27.35685357142858</v>
      </c>
      <c r="BL607">
        <v>1369.044642857143</v>
      </c>
      <c r="BM607">
        <v>28.13714999999999</v>
      </c>
      <c r="BN607">
        <v>500.0706785714286</v>
      </c>
      <c r="BO607">
        <v>90.89945357142857</v>
      </c>
      <c r="BP607">
        <v>0.1000036607142857</v>
      </c>
      <c r="BQ607">
        <v>34.78619999999999</v>
      </c>
      <c r="BR607">
        <v>35.00166785714286</v>
      </c>
      <c r="BS607">
        <v>999.9000000000002</v>
      </c>
      <c r="BT607">
        <v>0</v>
      </c>
      <c r="BU607">
        <v>0</v>
      </c>
      <c r="BV607">
        <v>10004.55535714286</v>
      </c>
      <c r="BW607">
        <v>0</v>
      </c>
      <c r="BX607">
        <v>7.094245357142857</v>
      </c>
      <c r="BY607">
        <v>-30.90033571428571</v>
      </c>
      <c r="BZ607">
        <v>1401.9425</v>
      </c>
      <c r="CA607">
        <v>1432.730357142857</v>
      </c>
      <c r="CB607">
        <v>0.6807368214285713</v>
      </c>
      <c r="CC607">
        <v>1393.536071428571</v>
      </c>
      <c r="CD607">
        <v>27.35685357142858</v>
      </c>
      <c r="CE607">
        <v>2.548602857142857</v>
      </c>
      <c r="CF607">
        <v>2.486723928571429</v>
      </c>
      <c r="CG607">
        <v>21.34025357142857</v>
      </c>
      <c r="CH607">
        <v>20.93987142857143</v>
      </c>
      <c r="CI607">
        <v>1999.998571428572</v>
      </c>
      <c r="CJ607">
        <v>0.9799978571428573</v>
      </c>
      <c r="CK607">
        <v>0.02000264285714285</v>
      </c>
      <c r="CL607">
        <v>0</v>
      </c>
      <c r="CM607">
        <v>2.273557142857143</v>
      </c>
      <c r="CN607">
        <v>0</v>
      </c>
      <c r="CO607">
        <v>5784.613928571426</v>
      </c>
      <c r="CP607">
        <v>16749.43214285714</v>
      </c>
      <c r="CQ607">
        <v>38.61375</v>
      </c>
      <c r="CR607">
        <v>39.223</v>
      </c>
      <c r="CS607">
        <v>38.5665</v>
      </c>
      <c r="CT607">
        <v>38.45949999999999</v>
      </c>
      <c r="CU607">
        <v>38.51328571428571</v>
      </c>
      <c r="CV607">
        <v>1959.997142857143</v>
      </c>
      <c r="CW607">
        <v>40.00142857142857</v>
      </c>
      <c r="CX607">
        <v>0</v>
      </c>
      <c r="CY607">
        <v>1678820780.1</v>
      </c>
      <c r="CZ607">
        <v>0</v>
      </c>
      <c r="DA607">
        <v>0</v>
      </c>
      <c r="DB607" t="s">
        <v>356</v>
      </c>
      <c r="DC607">
        <v>1678481775.6</v>
      </c>
      <c r="DD607">
        <v>1678481780.6</v>
      </c>
      <c r="DE607">
        <v>0</v>
      </c>
      <c r="DF607">
        <v>1.339</v>
      </c>
      <c r="DG607">
        <v>0.082</v>
      </c>
      <c r="DH607">
        <v>-1.99</v>
      </c>
      <c r="DI607">
        <v>-0.032</v>
      </c>
      <c r="DJ607">
        <v>420</v>
      </c>
      <c r="DK607">
        <v>29</v>
      </c>
      <c r="DL607">
        <v>0.33</v>
      </c>
      <c r="DM607">
        <v>0.22</v>
      </c>
      <c r="DN607">
        <v>-30.82647</v>
      </c>
      <c r="DO607">
        <v>-1.371242026266462</v>
      </c>
      <c r="DP607">
        <v>0.1845435682975703</v>
      </c>
      <c r="DQ607">
        <v>0</v>
      </c>
      <c r="DR607">
        <v>0.6826063</v>
      </c>
      <c r="DS607">
        <v>-0.03739314821763793</v>
      </c>
      <c r="DT607">
        <v>0.003668282773996571</v>
      </c>
      <c r="DU607">
        <v>1</v>
      </c>
      <c r="DV607">
        <v>1</v>
      </c>
      <c r="DW607">
        <v>2</v>
      </c>
      <c r="DX607" t="s">
        <v>357</v>
      </c>
      <c r="DY607">
        <v>2.98233</v>
      </c>
      <c r="DZ607">
        <v>2.71562</v>
      </c>
      <c r="EA607">
        <v>0.213709</v>
      </c>
      <c r="EB607">
        <v>0.214068</v>
      </c>
      <c r="EC607">
        <v>0.120156</v>
      </c>
      <c r="ED607">
        <v>0.115765</v>
      </c>
      <c r="EE607">
        <v>24988.6</v>
      </c>
      <c r="EF607">
        <v>25060.8</v>
      </c>
      <c r="EG607">
        <v>29540.7</v>
      </c>
      <c r="EH607">
        <v>29492.2</v>
      </c>
      <c r="EI607">
        <v>34428.4</v>
      </c>
      <c r="EJ607">
        <v>34645</v>
      </c>
      <c r="EK607">
        <v>41617.9</v>
      </c>
      <c r="EL607">
        <v>42019.4</v>
      </c>
      <c r="EM607">
        <v>1.965</v>
      </c>
      <c r="EN607">
        <v>1.9061</v>
      </c>
      <c r="EO607">
        <v>0.200234</v>
      </c>
      <c r="EP607">
        <v>0</v>
      </c>
      <c r="EQ607">
        <v>31.7414</v>
      </c>
      <c r="ER607">
        <v>999.9</v>
      </c>
      <c r="ES607">
        <v>51.7</v>
      </c>
      <c r="ET607">
        <v>32.7</v>
      </c>
      <c r="EU607">
        <v>28.2522</v>
      </c>
      <c r="EV607">
        <v>62.8866</v>
      </c>
      <c r="EW607">
        <v>31.6707</v>
      </c>
      <c r="EX607">
        <v>1</v>
      </c>
      <c r="EY607">
        <v>-0.0241133</v>
      </c>
      <c r="EZ607">
        <v>-3.41898</v>
      </c>
      <c r="FA607">
        <v>20.3093</v>
      </c>
      <c r="FB607">
        <v>5.21909</v>
      </c>
      <c r="FC607">
        <v>12.0099</v>
      </c>
      <c r="FD607">
        <v>4.98945</v>
      </c>
      <c r="FE607">
        <v>3.28865</v>
      </c>
      <c r="FF607">
        <v>9999</v>
      </c>
      <c r="FG607">
        <v>9999</v>
      </c>
      <c r="FH607">
        <v>9999</v>
      </c>
      <c r="FI607">
        <v>999.9</v>
      </c>
      <c r="FJ607">
        <v>1.86754</v>
      </c>
      <c r="FK607">
        <v>1.86661</v>
      </c>
      <c r="FL607">
        <v>1.86604</v>
      </c>
      <c r="FM607">
        <v>1.86598</v>
      </c>
      <c r="FN607">
        <v>1.86783</v>
      </c>
      <c r="FO607">
        <v>1.87027</v>
      </c>
      <c r="FP607">
        <v>1.86892</v>
      </c>
      <c r="FQ607">
        <v>1.87039</v>
      </c>
      <c r="FR607">
        <v>0</v>
      </c>
      <c r="FS607">
        <v>0</v>
      </c>
      <c r="FT607">
        <v>0</v>
      </c>
      <c r="FU607">
        <v>0</v>
      </c>
      <c r="FV607" t="s">
        <v>358</v>
      </c>
      <c r="FW607" t="s">
        <v>359</v>
      </c>
      <c r="FX607" t="s">
        <v>360</v>
      </c>
      <c r="FY607" t="s">
        <v>360</v>
      </c>
      <c r="FZ607" t="s">
        <v>360</v>
      </c>
      <c r="GA607" t="s">
        <v>360</v>
      </c>
      <c r="GB607">
        <v>0</v>
      </c>
      <c r="GC607">
        <v>100</v>
      </c>
      <c r="GD607">
        <v>100</v>
      </c>
      <c r="GE607">
        <v>-6.48</v>
      </c>
      <c r="GF607">
        <v>-0.09959999999999999</v>
      </c>
      <c r="GG607">
        <v>-2.056217051124162</v>
      </c>
      <c r="GH607">
        <v>-0.003737517340571005</v>
      </c>
      <c r="GI607">
        <v>5.982085394622747E-07</v>
      </c>
      <c r="GJ607">
        <v>-1.391655459703326E-10</v>
      </c>
      <c r="GK607">
        <v>-0.1764639834609928</v>
      </c>
      <c r="GL607">
        <v>-0.02035982196881906</v>
      </c>
      <c r="GM607">
        <v>0.001568582532168705</v>
      </c>
      <c r="GN607">
        <v>-2.657820970413759E-05</v>
      </c>
      <c r="GO607">
        <v>3</v>
      </c>
      <c r="GP607">
        <v>2314</v>
      </c>
      <c r="GQ607">
        <v>1</v>
      </c>
      <c r="GR607">
        <v>27</v>
      </c>
      <c r="GS607">
        <v>5650</v>
      </c>
      <c r="GT607">
        <v>5649.9</v>
      </c>
      <c r="GU607">
        <v>2.83325</v>
      </c>
      <c r="GV607">
        <v>2.20459</v>
      </c>
      <c r="GW607">
        <v>1.39648</v>
      </c>
      <c r="GX607">
        <v>2.34985</v>
      </c>
      <c r="GY607">
        <v>1.49536</v>
      </c>
      <c r="GZ607">
        <v>2.4353</v>
      </c>
      <c r="HA607">
        <v>37.9891</v>
      </c>
      <c r="HB607">
        <v>24.0525</v>
      </c>
      <c r="HC607">
        <v>18</v>
      </c>
      <c r="HD607">
        <v>529.332</v>
      </c>
      <c r="HE607">
        <v>446.544</v>
      </c>
      <c r="HF607">
        <v>36.7786</v>
      </c>
      <c r="HG607">
        <v>27.2343</v>
      </c>
      <c r="HH607">
        <v>30.0001</v>
      </c>
      <c r="HI607">
        <v>27.0935</v>
      </c>
      <c r="HJ607">
        <v>27.0097</v>
      </c>
      <c r="HK607">
        <v>56.7284</v>
      </c>
      <c r="HL607">
        <v>0</v>
      </c>
      <c r="HM607">
        <v>100</v>
      </c>
      <c r="HN607">
        <v>36.7781</v>
      </c>
      <c r="HO607">
        <v>1436.47</v>
      </c>
      <c r="HP607">
        <v>28.6665</v>
      </c>
      <c r="HQ607">
        <v>101.03</v>
      </c>
      <c r="HR607">
        <v>100.924</v>
      </c>
    </row>
    <row r="608" spans="1:226">
      <c r="A608">
        <v>592</v>
      </c>
      <c r="B608">
        <v>1678820780.1</v>
      </c>
      <c r="C608">
        <v>10461</v>
      </c>
      <c r="D608" t="s">
        <v>1546</v>
      </c>
      <c r="E608" t="s">
        <v>1547</v>
      </c>
      <c r="F608">
        <v>5</v>
      </c>
      <c r="G608" t="s">
        <v>1181</v>
      </c>
      <c r="H608" t="s">
        <v>354</v>
      </c>
      <c r="I608">
        <v>1678820772.6</v>
      </c>
      <c r="J608">
        <f>(K608)/1000</f>
        <v>0</v>
      </c>
      <c r="K608">
        <f>IF(BF608, AN608, AH608)</f>
        <v>0</v>
      </c>
      <c r="L608">
        <f>IF(BF608, AI608, AG608)</f>
        <v>0</v>
      </c>
      <c r="M608">
        <f>BH608 - IF(AU608&gt;1, L608*BB608*100.0/(AW608*BV608), 0)</f>
        <v>0</v>
      </c>
      <c r="N608">
        <f>((T608-J608/2)*M608-L608)/(T608+J608/2)</f>
        <v>0</v>
      </c>
      <c r="O608">
        <f>N608*(BO608+BP608)/1000.0</f>
        <v>0</v>
      </c>
      <c r="P608">
        <f>(BH608 - IF(AU608&gt;1, L608*BB608*100.0/(AW608*BV608), 0))*(BO608+BP608)/1000.0</f>
        <v>0</v>
      </c>
      <c r="Q608">
        <f>2.0/((1/S608-1/R608)+SIGN(S608)*SQRT((1/S608-1/R608)*(1/S608-1/R608) + 4*BC608/((BC608+1)*(BC608+1))*(2*1/S608*1/R608-1/R608*1/R608)))</f>
        <v>0</v>
      </c>
      <c r="R608">
        <f>IF(LEFT(BD608,1)&lt;&gt;"0",IF(LEFT(BD608,1)="1",3.0,BE608),$D$5+$E$5*(BV608*BO608/($K$5*1000))+$F$5*(BV608*BO608/($K$5*1000))*MAX(MIN(BB608,$J$5),$I$5)*MAX(MIN(BB608,$J$5),$I$5)+$G$5*MAX(MIN(BB608,$J$5),$I$5)*(BV608*BO608/($K$5*1000))+$H$5*(BV608*BO608/($K$5*1000))*(BV608*BO608/($K$5*1000)))</f>
        <v>0</v>
      </c>
      <c r="S608">
        <f>J608*(1000-(1000*0.61365*exp(17.502*W608/(240.97+W608))/(BO608+BP608)+BJ608)/2)/(1000*0.61365*exp(17.502*W608/(240.97+W608))/(BO608+BP608)-BJ608)</f>
        <v>0</v>
      </c>
      <c r="T608">
        <f>1/((BC608+1)/(Q608/1.6)+1/(R608/1.37)) + BC608/((BC608+1)/(Q608/1.6) + BC608/(R608/1.37))</f>
        <v>0</v>
      </c>
      <c r="U608">
        <f>(AX608*BA608)</f>
        <v>0</v>
      </c>
      <c r="V608">
        <f>(BQ608+(U608+2*0.95*5.67E-8*(((BQ608+$B$7)+273)^4-(BQ608+273)^4)-44100*J608)/(1.84*29.3*R608+8*0.95*5.67E-8*(BQ608+273)^3))</f>
        <v>0</v>
      </c>
      <c r="W608">
        <f>($C$7*BR608+$D$7*BS608+$E$7*V608)</f>
        <v>0</v>
      </c>
      <c r="X608">
        <f>0.61365*exp(17.502*W608/(240.97+W608))</f>
        <v>0</v>
      </c>
      <c r="Y608">
        <f>(Z608/AA608*100)</f>
        <v>0</v>
      </c>
      <c r="Z608">
        <f>BJ608*(BO608+BP608)/1000</f>
        <v>0</v>
      </c>
      <c r="AA608">
        <f>0.61365*exp(17.502*BQ608/(240.97+BQ608))</f>
        <v>0</v>
      </c>
      <c r="AB608">
        <f>(X608-BJ608*(BO608+BP608)/1000)</f>
        <v>0</v>
      </c>
      <c r="AC608">
        <f>(-J608*44100)</f>
        <v>0</v>
      </c>
      <c r="AD608">
        <f>2*29.3*R608*0.92*(BQ608-W608)</f>
        <v>0</v>
      </c>
      <c r="AE608">
        <f>2*0.95*5.67E-8*(((BQ608+$B$7)+273)^4-(W608+273)^4)</f>
        <v>0</v>
      </c>
      <c r="AF608">
        <f>U608+AE608+AC608+AD608</f>
        <v>0</v>
      </c>
      <c r="AG608">
        <f>BN608*AU608*(BI608-BH608*(1000-AU608*BK608)/(1000-AU608*BJ608))/(100*BB608)</f>
        <v>0</v>
      </c>
      <c r="AH608">
        <f>1000*BN608*AU608*(BJ608-BK608)/(100*BB608*(1000-AU608*BJ608))</f>
        <v>0</v>
      </c>
      <c r="AI608">
        <f>(AJ608 - AK608 - BO608*1E3/(8.314*(BQ608+273.15)) * AM608/BN608 * AL608) * BN608/(100*BB608) * (1000 - BK608)/1000</f>
        <v>0</v>
      </c>
      <c r="AJ608">
        <v>1466.817567906772</v>
      </c>
      <c r="AK608">
        <v>1444.27406060606</v>
      </c>
      <c r="AL608">
        <v>3.458297211198561</v>
      </c>
      <c r="AM608">
        <v>64.4803993804981</v>
      </c>
      <c r="AN608">
        <f>(AP608 - AO608 + BO608*1E3/(8.314*(BQ608+273.15)) * AR608/BN608 * AQ608) * BN608/(100*BB608) * 1000/(1000 - AP608)</f>
        <v>0</v>
      </c>
      <c r="AO608">
        <v>27.35261446149755</v>
      </c>
      <c r="AP608">
        <v>28.02479575757574</v>
      </c>
      <c r="AQ608">
        <v>-1.028751742417541E-05</v>
      </c>
      <c r="AR608">
        <v>112.5684512557322</v>
      </c>
      <c r="AS608">
        <v>0</v>
      </c>
      <c r="AT608">
        <v>0</v>
      </c>
      <c r="AU608">
        <f>IF(AS608*$H$13&gt;=AW608,1.0,(AW608/(AW608-AS608*$H$13)))</f>
        <v>0</v>
      </c>
      <c r="AV608">
        <f>(AU608-1)*100</f>
        <v>0</v>
      </c>
      <c r="AW608">
        <f>MAX(0,($B$13+$C$13*BV608)/(1+$D$13*BV608)*BO608/(BQ608+273)*$E$13)</f>
        <v>0</v>
      </c>
      <c r="AX608">
        <f>$B$11*BW608+$C$11*BX608+$F$11*CI608*(1-CL608)</f>
        <v>0</v>
      </c>
      <c r="AY608">
        <f>AX608*AZ608</f>
        <v>0</v>
      </c>
      <c r="AZ608">
        <f>($B$11*$D$9+$C$11*$D$9+$F$11*((CV608+CN608)/MAX(CV608+CN608+CW608, 0.1)*$I$9+CW608/MAX(CV608+CN608+CW608, 0.1)*$J$9))/($B$11+$C$11+$F$11)</f>
        <v>0</v>
      </c>
      <c r="BA608">
        <f>($B$11*$K$9+$C$11*$K$9+$F$11*((CV608+CN608)/MAX(CV608+CN608+CW608, 0.1)*$P$9+CW608/MAX(CV608+CN608+CW608, 0.1)*$Q$9))/($B$11+$C$11+$F$11)</f>
        <v>0</v>
      </c>
      <c r="BB608">
        <v>3.21</v>
      </c>
      <c r="BC608">
        <v>0.5</v>
      </c>
      <c r="BD608" t="s">
        <v>355</v>
      </c>
      <c r="BE608">
        <v>2</v>
      </c>
      <c r="BF608" t="b">
        <v>1</v>
      </c>
      <c r="BG608">
        <v>1678820772.6</v>
      </c>
      <c r="BH608">
        <v>1380.311481481482</v>
      </c>
      <c r="BI608">
        <v>1411.363333333333</v>
      </c>
      <c r="BJ608">
        <v>28.03301481481482</v>
      </c>
      <c r="BK608">
        <v>27.35547037037036</v>
      </c>
      <c r="BL608">
        <v>1386.77074074074</v>
      </c>
      <c r="BM608">
        <v>28.13258888888889</v>
      </c>
      <c r="BN608">
        <v>500.066962962963</v>
      </c>
      <c r="BO608">
        <v>90.89940740740741</v>
      </c>
      <c r="BP608">
        <v>0.1000359037037037</v>
      </c>
      <c r="BQ608">
        <v>34.78395925925926</v>
      </c>
      <c r="BR608">
        <v>34.99871851851852</v>
      </c>
      <c r="BS608">
        <v>999.9000000000001</v>
      </c>
      <c r="BT608">
        <v>0</v>
      </c>
      <c r="BU608">
        <v>0</v>
      </c>
      <c r="BV608">
        <v>9999.233333333334</v>
      </c>
      <c r="BW608">
        <v>0</v>
      </c>
      <c r="BX608">
        <v>7.469982222222223</v>
      </c>
      <c r="BY608">
        <v>-31.05194074074074</v>
      </c>
      <c r="BZ608">
        <v>1420.121111111111</v>
      </c>
      <c r="CA608">
        <v>1451.057037037037</v>
      </c>
      <c r="CB608">
        <v>0.6775503333333333</v>
      </c>
      <c r="CC608">
        <v>1411.363333333333</v>
      </c>
      <c r="CD608">
        <v>27.35547037037036</v>
      </c>
      <c r="CE608">
        <v>2.548185555555556</v>
      </c>
      <c r="CF608">
        <v>2.486596666666667</v>
      </c>
      <c r="CG608">
        <v>21.33757407407407</v>
      </c>
      <c r="CH608">
        <v>20.93903333333333</v>
      </c>
      <c r="CI608">
        <v>2000.032962962963</v>
      </c>
      <c r="CJ608">
        <v>0.9799978888888889</v>
      </c>
      <c r="CK608">
        <v>0.02000261111111111</v>
      </c>
      <c r="CL608">
        <v>0</v>
      </c>
      <c r="CM608">
        <v>2.231214814814815</v>
      </c>
      <c r="CN608">
        <v>0</v>
      </c>
      <c r="CO608">
        <v>5783.39888888889</v>
      </c>
      <c r="CP608">
        <v>16749.72962962963</v>
      </c>
      <c r="CQ608">
        <v>38.59699999999999</v>
      </c>
      <c r="CR608">
        <v>39.20099999999999</v>
      </c>
      <c r="CS608">
        <v>38.562</v>
      </c>
      <c r="CT608">
        <v>38.44166666666666</v>
      </c>
      <c r="CU608">
        <v>38.5</v>
      </c>
      <c r="CV608">
        <v>1960.031111111111</v>
      </c>
      <c r="CW608">
        <v>40.00407407407407</v>
      </c>
      <c r="CX608">
        <v>0</v>
      </c>
      <c r="CY608">
        <v>1678820785.5</v>
      </c>
      <c r="CZ608">
        <v>0</v>
      </c>
      <c r="DA608">
        <v>0</v>
      </c>
      <c r="DB608" t="s">
        <v>356</v>
      </c>
      <c r="DC608">
        <v>1678481775.6</v>
      </c>
      <c r="DD608">
        <v>1678481780.6</v>
      </c>
      <c r="DE608">
        <v>0</v>
      </c>
      <c r="DF608">
        <v>1.339</v>
      </c>
      <c r="DG608">
        <v>0.082</v>
      </c>
      <c r="DH608">
        <v>-1.99</v>
      </c>
      <c r="DI608">
        <v>-0.032</v>
      </c>
      <c r="DJ608">
        <v>420</v>
      </c>
      <c r="DK608">
        <v>29</v>
      </c>
      <c r="DL608">
        <v>0.33</v>
      </c>
      <c r="DM608">
        <v>0.22</v>
      </c>
      <c r="DN608">
        <v>-30.96011219512195</v>
      </c>
      <c r="DO608">
        <v>-1.609429965156848</v>
      </c>
      <c r="DP608">
        <v>0.2017031980291374</v>
      </c>
      <c r="DQ608">
        <v>0</v>
      </c>
      <c r="DR608">
        <v>0.6795010731707317</v>
      </c>
      <c r="DS608">
        <v>-0.03508281533101148</v>
      </c>
      <c r="DT608">
        <v>0.003553275365618934</v>
      </c>
      <c r="DU608">
        <v>1</v>
      </c>
      <c r="DV608">
        <v>1</v>
      </c>
      <c r="DW608">
        <v>2</v>
      </c>
      <c r="DX608" t="s">
        <v>357</v>
      </c>
      <c r="DY608">
        <v>2.98235</v>
      </c>
      <c r="DZ608">
        <v>2.71564</v>
      </c>
      <c r="EA608">
        <v>0.215283</v>
      </c>
      <c r="EB608">
        <v>0.215612</v>
      </c>
      <c r="EC608">
        <v>0.120131</v>
      </c>
      <c r="ED608">
        <v>0.115754</v>
      </c>
      <c r="EE608">
        <v>24938.5</v>
      </c>
      <c r="EF608">
        <v>25011.8</v>
      </c>
      <c r="EG608">
        <v>29540.7</v>
      </c>
      <c r="EH608">
        <v>29492.4</v>
      </c>
      <c r="EI608">
        <v>34429.2</v>
      </c>
      <c r="EJ608">
        <v>34645.4</v>
      </c>
      <c r="EK608">
        <v>41617.6</v>
      </c>
      <c r="EL608">
        <v>42019.5</v>
      </c>
      <c r="EM608">
        <v>1.9653</v>
      </c>
      <c r="EN608">
        <v>1.90587</v>
      </c>
      <c r="EO608">
        <v>0.201236</v>
      </c>
      <c r="EP608">
        <v>0</v>
      </c>
      <c r="EQ608">
        <v>31.7427</v>
      </c>
      <c r="ER608">
        <v>999.9</v>
      </c>
      <c r="ES608">
        <v>51.7</v>
      </c>
      <c r="ET608">
        <v>32.7</v>
      </c>
      <c r="EU608">
        <v>28.2545</v>
      </c>
      <c r="EV608">
        <v>62.8366</v>
      </c>
      <c r="EW608">
        <v>31.867</v>
      </c>
      <c r="EX608">
        <v>1</v>
      </c>
      <c r="EY608">
        <v>-0.0241921</v>
      </c>
      <c r="EZ608">
        <v>-3.42188</v>
      </c>
      <c r="FA608">
        <v>20.3092</v>
      </c>
      <c r="FB608">
        <v>5.21864</v>
      </c>
      <c r="FC608">
        <v>12.0099</v>
      </c>
      <c r="FD608">
        <v>4.9893</v>
      </c>
      <c r="FE608">
        <v>3.2885</v>
      </c>
      <c r="FF608">
        <v>9999</v>
      </c>
      <c r="FG608">
        <v>9999</v>
      </c>
      <c r="FH608">
        <v>9999</v>
      </c>
      <c r="FI608">
        <v>999.9</v>
      </c>
      <c r="FJ608">
        <v>1.86754</v>
      </c>
      <c r="FK608">
        <v>1.86661</v>
      </c>
      <c r="FL608">
        <v>1.86607</v>
      </c>
      <c r="FM608">
        <v>1.86599</v>
      </c>
      <c r="FN608">
        <v>1.86783</v>
      </c>
      <c r="FO608">
        <v>1.87027</v>
      </c>
      <c r="FP608">
        <v>1.86891</v>
      </c>
      <c r="FQ608">
        <v>1.87041</v>
      </c>
      <c r="FR608">
        <v>0</v>
      </c>
      <c r="FS608">
        <v>0</v>
      </c>
      <c r="FT608">
        <v>0</v>
      </c>
      <c r="FU608">
        <v>0</v>
      </c>
      <c r="FV608" t="s">
        <v>358</v>
      </c>
      <c r="FW608" t="s">
        <v>359</v>
      </c>
      <c r="FX608" t="s">
        <v>360</v>
      </c>
      <c r="FY608" t="s">
        <v>360</v>
      </c>
      <c r="FZ608" t="s">
        <v>360</v>
      </c>
      <c r="GA608" t="s">
        <v>360</v>
      </c>
      <c r="GB608">
        <v>0</v>
      </c>
      <c r="GC608">
        <v>100</v>
      </c>
      <c r="GD608">
        <v>100</v>
      </c>
      <c r="GE608">
        <v>-6.53</v>
      </c>
      <c r="GF608">
        <v>-0.09959999999999999</v>
      </c>
      <c r="GG608">
        <v>-2.056217051124162</v>
      </c>
      <c r="GH608">
        <v>-0.003737517340571005</v>
      </c>
      <c r="GI608">
        <v>5.982085394622747E-07</v>
      </c>
      <c r="GJ608">
        <v>-1.391655459703326E-10</v>
      </c>
      <c r="GK608">
        <v>-0.1764639834609928</v>
      </c>
      <c r="GL608">
        <v>-0.02035982196881906</v>
      </c>
      <c r="GM608">
        <v>0.001568582532168705</v>
      </c>
      <c r="GN608">
        <v>-2.657820970413759E-05</v>
      </c>
      <c r="GO608">
        <v>3</v>
      </c>
      <c r="GP608">
        <v>2314</v>
      </c>
      <c r="GQ608">
        <v>1</v>
      </c>
      <c r="GR608">
        <v>27</v>
      </c>
      <c r="GS608">
        <v>5650.1</v>
      </c>
      <c r="GT608">
        <v>5650</v>
      </c>
      <c r="GU608">
        <v>2.86133</v>
      </c>
      <c r="GV608">
        <v>2.20459</v>
      </c>
      <c r="GW608">
        <v>1.39771</v>
      </c>
      <c r="GX608">
        <v>2.34863</v>
      </c>
      <c r="GY608">
        <v>1.49536</v>
      </c>
      <c r="GZ608">
        <v>2.45117</v>
      </c>
      <c r="HA608">
        <v>37.9891</v>
      </c>
      <c r="HB608">
        <v>24.0612</v>
      </c>
      <c r="HC608">
        <v>18</v>
      </c>
      <c r="HD608">
        <v>529.523</v>
      </c>
      <c r="HE608">
        <v>446.407</v>
      </c>
      <c r="HF608">
        <v>36.7776</v>
      </c>
      <c r="HG608">
        <v>27.2341</v>
      </c>
      <c r="HH608">
        <v>30.0001</v>
      </c>
      <c r="HI608">
        <v>27.0925</v>
      </c>
      <c r="HJ608">
        <v>27.0097</v>
      </c>
      <c r="HK608">
        <v>57.2891</v>
      </c>
      <c r="HL608">
        <v>0</v>
      </c>
      <c r="HM608">
        <v>100</v>
      </c>
      <c r="HN608">
        <v>36.7786</v>
      </c>
      <c r="HO608">
        <v>1456.53</v>
      </c>
      <c r="HP608">
        <v>28.6665</v>
      </c>
      <c r="HQ608">
        <v>101.03</v>
      </c>
      <c r="HR608">
        <v>100.924</v>
      </c>
    </row>
    <row r="609" spans="1:226">
      <c r="A609">
        <v>593</v>
      </c>
      <c r="B609">
        <v>1678820785.1</v>
      </c>
      <c r="C609">
        <v>10466</v>
      </c>
      <c r="D609" t="s">
        <v>1548</v>
      </c>
      <c r="E609" t="s">
        <v>1549</v>
      </c>
      <c r="F609">
        <v>5</v>
      </c>
      <c r="G609" t="s">
        <v>1181</v>
      </c>
      <c r="H609" t="s">
        <v>354</v>
      </c>
      <c r="I609">
        <v>1678820777.314285</v>
      </c>
      <c r="J609">
        <f>(K609)/1000</f>
        <v>0</v>
      </c>
      <c r="K609">
        <f>IF(BF609, AN609, AH609)</f>
        <v>0</v>
      </c>
      <c r="L609">
        <f>IF(BF609, AI609, AG609)</f>
        <v>0</v>
      </c>
      <c r="M609">
        <f>BH609 - IF(AU609&gt;1, L609*BB609*100.0/(AW609*BV609), 0)</f>
        <v>0</v>
      </c>
      <c r="N609">
        <f>((T609-J609/2)*M609-L609)/(T609+J609/2)</f>
        <v>0</v>
      </c>
      <c r="O609">
        <f>N609*(BO609+BP609)/1000.0</f>
        <v>0</v>
      </c>
      <c r="P609">
        <f>(BH609 - IF(AU609&gt;1, L609*BB609*100.0/(AW609*BV609), 0))*(BO609+BP609)/1000.0</f>
        <v>0</v>
      </c>
      <c r="Q609">
        <f>2.0/((1/S609-1/R609)+SIGN(S609)*SQRT((1/S609-1/R609)*(1/S609-1/R609) + 4*BC609/((BC609+1)*(BC609+1))*(2*1/S609*1/R609-1/R609*1/R609)))</f>
        <v>0</v>
      </c>
      <c r="R609">
        <f>IF(LEFT(BD609,1)&lt;&gt;"0",IF(LEFT(BD609,1)="1",3.0,BE609),$D$5+$E$5*(BV609*BO609/($K$5*1000))+$F$5*(BV609*BO609/($K$5*1000))*MAX(MIN(BB609,$J$5),$I$5)*MAX(MIN(BB609,$J$5),$I$5)+$G$5*MAX(MIN(BB609,$J$5),$I$5)*(BV609*BO609/($K$5*1000))+$H$5*(BV609*BO609/($K$5*1000))*(BV609*BO609/($K$5*1000)))</f>
        <v>0</v>
      </c>
      <c r="S609">
        <f>J609*(1000-(1000*0.61365*exp(17.502*W609/(240.97+W609))/(BO609+BP609)+BJ609)/2)/(1000*0.61365*exp(17.502*W609/(240.97+W609))/(BO609+BP609)-BJ609)</f>
        <v>0</v>
      </c>
      <c r="T609">
        <f>1/((BC609+1)/(Q609/1.6)+1/(R609/1.37)) + BC609/((BC609+1)/(Q609/1.6) + BC609/(R609/1.37))</f>
        <v>0</v>
      </c>
      <c r="U609">
        <f>(AX609*BA609)</f>
        <v>0</v>
      </c>
      <c r="V609">
        <f>(BQ609+(U609+2*0.95*5.67E-8*(((BQ609+$B$7)+273)^4-(BQ609+273)^4)-44100*J609)/(1.84*29.3*R609+8*0.95*5.67E-8*(BQ609+273)^3))</f>
        <v>0</v>
      </c>
      <c r="W609">
        <f>($C$7*BR609+$D$7*BS609+$E$7*V609)</f>
        <v>0</v>
      </c>
      <c r="X609">
        <f>0.61365*exp(17.502*W609/(240.97+W609))</f>
        <v>0</v>
      </c>
      <c r="Y609">
        <f>(Z609/AA609*100)</f>
        <v>0</v>
      </c>
      <c r="Z609">
        <f>BJ609*(BO609+BP609)/1000</f>
        <v>0</v>
      </c>
      <c r="AA609">
        <f>0.61365*exp(17.502*BQ609/(240.97+BQ609))</f>
        <v>0</v>
      </c>
      <c r="AB609">
        <f>(X609-BJ609*(BO609+BP609)/1000)</f>
        <v>0</v>
      </c>
      <c r="AC609">
        <f>(-J609*44100)</f>
        <v>0</v>
      </c>
      <c r="AD609">
        <f>2*29.3*R609*0.92*(BQ609-W609)</f>
        <v>0</v>
      </c>
      <c r="AE609">
        <f>2*0.95*5.67E-8*(((BQ609+$B$7)+273)^4-(W609+273)^4)</f>
        <v>0</v>
      </c>
      <c r="AF609">
        <f>U609+AE609+AC609+AD609</f>
        <v>0</v>
      </c>
      <c r="AG609">
        <f>BN609*AU609*(BI609-BH609*(1000-AU609*BK609)/(1000-AU609*BJ609))/(100*BB609)</f>
        <v>0</v>
      </c>
      <c r="AH609">
        <f>1000*BN609*AU609*(BJ609-BK609)/(100*BB609*(1000-AU609*BJ609))</f>
        <v>0</v>
      </c>
      <c r="AI609">
        <f>(AJ609 - AK609 - BO609*1E3/(8.314*(BQ609+273.15)) * AM609/BN609 * AL609) * BN609/(100*BB609) * (1000 - BK609)/1000</f>
        <v>0</v>
      </c>
      <c r="AJ609">
        <v>1484.182409760773</v>
      </c>
      <c r="AK609">
        <v>1461.522181818181</v>
      </c>
      <c r="AL609">
        <v>3.444142867924421</v>
      </c>
      <c r="AM609">
        <v>64.4803993804981</v>
      </c>
      <c r="AN609">
        <f>(AP609 - AO609 + BO609*1E3/(8.314*(BQ609+273.15)) * AR609/BN609 * AQ609) * BN609/(100*BB609) * 1000/(1000 - AP609)</f>
        <v>0</v>
      </c>
      <c r="AO609">
        <v>27.34911558569367</v>
      </c>
      <c r="AP609">
        <v>28.01908303030305</v>
      </c>
      <c r="AQ609">
        <v>-5.273474867466723E-06</v>
      </c>
      <c r="AR609">
        <v>112.5684512557322</v>
      </c>
      <c r="AS609">
        <v>0</v>
      </c>
      <c r="AT609">
        <v>0</v>
      </c>
      <c r="AU609">
        <f>IF(AS609*$H$13&gt;=AW609,1.0,(AW609/(AW609-AS609*$H$13)))</f>
        <v>0</v>
      </c>
      <c r="AV609">
        <f>(AU609-1)*100</f>
        <v>0</v>
      </c>
      <c r="AW609">
        <f>MAX(0,($B$13+$C$13*BV609)/(1+$D$13*BV609)*BO609/(BQ609+273)*$E$13)</f>
        <v>0</v>
      </c>
      <c r="AX609">
        <f>$B$11*BW609+$C$11*BX609+$F$11*CI609*(1-CL609)</f>
        <v>0</v>
      </c>
      <c r="AY609">
        <f>AX609*AZ609</f>
        <v>0</v>
      </c>
      <c r="AZ609">
        <f>($B$11*$D$9+$C$11*$D$9+$F$11*((CV609+CN609)/MAX(CV609+CN609+CW609, 0.1)*$I$9+CW609/MAX(CV609+CN609+CW609, 0.1)*$J$9))/($B$11+$C$11+$F$11)</f>
        <v>0</v>
      </c>
      <c r="BA609">
        <f>($B$11*$K$9+$C$11*$K$9+$F$11*((CV609+CN609)/MAX(CV609+CN609+CW609, 0.1)*$P$9+CW609/MAX(CV609+CN609+CW609, 0.1)*$Q$9))/($B$11+$C$11+$F$11)</f>
        <v>0</v>
      </c>
      <c r="BB609">
        <v>3.21</v>
      </c>
      <c r="BC609">
        <v>0.5</v>
      </c>
      <c r="BD609" t="s">
        <v>355</v>
      </c>
      <c r="BE609">
        <v>2</v>
      </c>
      <c r="BF609" t="b">
        <v>1</v>
      </c>
      <c r="BG609">
        <v>1678820777.314285</v>
      </c>
      <c r="BH609">
        <v>1396.115357142857</v>
      </c>
      <c r="BI609">
        <v>1427.241428571429</v>
      </c>
      <c r="BJ609">
        <v>28.02804642857143</v>
      </c>
      <c r="BK609">
        <v>27.35306785714286</v>
      </c>
      <c r="BL609">
        <v>1402.621071428571</v>
      </c>
      <c r="BM609">
        <v>28.12764285714286</v>
      </c>
      <c r="BN609">
        <v>500.0711785714285</v>
      </c>
      <c r="BO609">
        <v>90.89924642857139</v>
      </c>
      <c r="BP609">
        <v>0.0999985</v>
      </c>
      <c r="BQ609">
        <v>34.78068214285715</v>
      </c>
      <c r="BR609">
        <v>34.99429642857142</v>
      </c>
      <c r="BS609">
        <v>999.9000000000002</v>
      </c>
      <c r="BT609">
        <v>0</v>
      </c>
      <c r="BU609">
        <v>0</v>
      </c>
      <c r="BV609">
        <v>10000.39964285714</v>
      </c>
      <c r="BW609">
        <v>0</v>
      </c>
      <c r="BX609">
        <v>7.506366071428571</v>
      </c>
      <c r="BY609">
        <v>-31.125325</v>
      </c>
      <c r="BZ609">
        <v>1436.373571428571</v>
      </c>
      <c r="CA609">
        <v>1467.378928571429</v>
      </c>
      <c r="CB609">
        <v>0.6749747500000002</v>
      </c>
      <c r="CC609">
        <v>1427.241428571429</v>
      </c>
      <c r="CD609">
        <v>27.35306785714286</v>
      </c>
      <c r="CE609">
        <v>2.547728928571428</v>
      </c>
      <c r="CF609">
        <v>2.486373928571429</v>
      </c>
      <c r="CG609">
        <v>21.33465357142857</v>
      </c>
      <c r="CH609">
        <v>20.93758214285714</v>
      </c>
      <c r="CI609">
        <v>2000.022142857143</v>
      </c>
      <c r="CJ609">
        <v>0.9799976428571429</v>
      </c>
      <c r="CK609">
        <v>0.02000285714285714</v>
      </c>
      <c r="CL609">
        <v>0</v>
      </c>
      <c r="CM609">
        <v>2.248928571428571</v>
      </c>
      <c r="CN609">
        <v>0</v>
      </c>
      <c r="CO609">
        <v>5782.117857142858</v>
      </c>
      <c r="CP609">
        <v>16749.63571428572</v>
      </c>
      <c r="CQ609">
        <v>38.57774999999999</v>
      </c>
      <c r="CR609">
        <v>39.187</v>
      </c>
      <c r="CS609">
        <v>38.562</v>
      </c>
      <c r="CT609">
        <v>38.437</v>
      </c>
      <c r="CU609">
        <v>38.5</v>
      </c>
      <c r="CV609">
        <v>1960.020357142857</v>
      </c>
      <c r="CW609">
        <v>40.00714285714285</v>
      </c>
      <c r="CX609">
        <v>0</v>
      </c>
      <c r="CY609">
        <v>1678820790.3</v>
      </c>
      <c r="CZ609">
        <v>0</v>
      </c>
      <c r="DA609">
        <v>0</v>
      </c>
      <c r="DB609" t="s">
        <v>356</v>
      </c>
      <c r="DC609">
        <v>1678481775.6</v>
      </c>
      <c r="DD609">
        <v>1678481780.6</v>
      </c>
      <c r="DE609">
        <v>0</v>
      </c>
      <c r="DF609">
        <v>1.339</v>
      </c>
      <c r="DG609">
        <v>0.082</v>
      </c>
      <c r="DH609">
        <v>-1.99</v>
      </c>
      <c r="DI609">
        <v>-0.032</v>
      </c>
      <c r="DJ609">
        <v>420</v>
      </c>
      <c r="DK609">
        <v>29</v>
      </c>
      <c r="DL609">
        <v>0.33</v>
      </c>
      <c r="DM609">
        <v>0.22</v>
      </c>
      <c r="DN609">
        <v>-31.05066341463414</v>
      </c>
      <c r="DO609">
        <v>-1.406872473867526</v>
      </c>
      <c r="DP609">
        <v>0.1858297998577448</v>
      </c>
      <c r="DQ609">
        <v>0</v>
      </c>
      <c r="DR609">
        <v>0.6769835609756097</v>
      </c>
      <c r="DS609">
        <v>-0.03542997909407523</v>
      </c>
      <c r="DT609">
        <v>0.00359602577413361</v>
      </c>
      <c r="DU609">
        <v>1</v>
      </c>
      <c r="DV609">
        <v>1</v>
      </c>
      <c r="DW609">
        <v>2</v>
      </c>
      <c r="DX609" t="s">
        <v>357</v>
      </c>
      <c r="DY609">
        <v>2.98207</v>
      </c>
      <c r="DZ609">
        <v>2.71568</v>
      </c>
      <c r="EA609">
        <v>0.216842</v>
      </c>
      <c r="EB609">
        <v>0.21714</v>
      </c>
      <c r="EC609">
        <v>0.120114</v>
      </c>
      <c r="ED609">
        <v>0.115742</v>
      </c>
      <c r="EE609">
        <v>24889.4</v>
      </c>
      <c r="EF609">
        <v>24963.4</v>
      </c>
      <c r="EG609">
        <v>29541.2</v>
      </c>
      <c r="EH609">
        <v>29492.7</v>
      </c>
      <c r="EI609">
        <v>34430.4</v>
      </c>
      <c r="EJ609">
        <v>34646.4</v>
      </c>
      <c r="EK609">
        <v>41618.2</v>
      </c>
      <c r="EL609">
        <v>42020</v>
      </c>
      <c r="EM609">
        <v>1.96505</v>
      </c>
      <c r="EN609">
        <v>1.90618</v>
      </c>
      <c r="EO609">
        <v>0.200506</v>
      </c>
      <c r="EP609">
        <v>0</v>
      </c>
      <c r="EQ609">
        <v>31.7399</v>
      </c>
      <c r="ER609">
        <v>999.9</v>
      </c>
      <c r="ES609">
        <v>51.7</v>
      </c>
      <c r="ET609">
        <v>32.7</v>
      </c>
      <c r="EU609">
        <v>28.2525</v>
      </c>
      <c r="EV609">
        <v>62.9366</v>
      </c>
      <c r="EW609">
        <v>32.1675</v>
      </c>
      <c r="EX609">
        <v>1</v>
      </c>
      <c r="EY609">
        <v>-0.0242505</v>
      </c>
      <c r="EZ609">
        <v>-3.42763</v>
      </c>
      <c r="FA609">
        <v>20.3091</v>
      </c>
      <c r="FB609">
        <v>5.21879</v>
      </c>
      <c r="FC609">
        <v>12.0101</v>
      </c>
      <c r="FD609">
        <v>4.98925</v>
      </c>
      <c r="FE609">
        <v>3.28863</v>
      </c>
      <c r="FF609">
        <v>9999</v>
      </c>
      <c r="FG609">
        <v>9999</v>
      </c>
      <c r="FH609">
        <v>9999</v>
      </c>
      <c r="FI609">
        <v>999.9</v>
      </c>
      <c r="FJ609">
        <v>1.86753</v>
      </c>
      <c r="FK609">
        <v>1.86661</v>
      </c>
      <c r="FL609">
        <v>1.86608</v>
      </c>
      <c r="FM609">
        <v>1.86599</v>
      </c>
      <c r="FN609">
        <v>1.86783</v>
      </c>
      <c r="FO609">
        <v>1.87027</v>
      </c>
      <c r="FP609">
        <v>1.8689</v>
      </c>
      <c r="FQ609">
        <v>1.87041</v>
      </c>
      <c r="FR609">
        <v>0</v>
      </c>
      <c r="FS609">
        <v>0</v>
      </c>
      <c r="FT609">
        <v>0</v>
      </c>
      <c r="FU609">
        <v>0</v>
      </c>
      <c r="FV609" t="s">
        <v>358</v>
      </c>
      <c r="FW609" t="s">
        <v>359</v>
      </c>
      <c r="FX609" t="s">
        <v>360</v>
      </c>
      <c r="FY609" t="s">
        <v>360</v>
      </c>
      <c r="FZ609" t="s">
        <v>360</v>
      </c>
      <c r="GA609" t="s">
        <v>360</v>
      </c>
      <c r="GB609">
        <v>0</v>
      </c>
      <c r="GC609">
        <v>100</v>
      </c>
      <c r="GD609">
        <v>100</v>
      </c>
      <c r="GE609">
        <v>-6.58</v>
      </c>
      <c r="GF609">
        <v>-0.09959999999999999</v>
      </c>
      <c r="GG609">
        <v>-2.056217051124162</v>
      </c>
      <c r="GH609">
        <v>-0.003737517340571005</v>
      </c>
      <c r="GI609">
        <v>5.982085394622747E-07</v>
      </c>
      <c r="GJ609">
        <v>-1.391655459703326E-10</v>
      </c>
      <c r="GK609">
        <v>-0.1764639834609928</v>
      </c>
      <c r="GL609">
        <v>-0.02035982196881906</v>
      </c>
      <c r="GM609">
        <v>0.001568582532168705</v>
      </c>
      <c r="GN609">
        <v>-2.657820970413759E-05</v>
      </c>
      <c r="GO609">
        <v>3</v>
      </c>
      <c r="GP609">
        <v>2314</v>
      </c>
      <c r="GQ609">
        <v>1</v>
      </c>
      <c r="GR609">
        <v>27</v>
      </c>
      <c r="GS609">
        <v>5650.2</v>
      </c>
      <c r="GT609">
        <v>5650.1</v>
      </c>
      <c r="GU609">
        <v>2.88574</v>
      </c>
      <c r="GV609">
        <v>2.20215</v>
      </c>
      <c r="GW609">
        <v>1.39648</v>
      </c>
      <c r="GX609">
        <v>2.34741</v>
      </c>
      <c r="GY609">
        <v>1.49536</v>
      </c>
      <c r="GZ609">
        <v>2.5415</v>
      </c>
      <c r="HA609">
        <v>37.9891</v>
      </c>
      <c r="HB609">
        <v>24.0612</v>
      </c>
      <c r="HC609">
        <v>18</v>
      </c>
      <c r="HD609">
        <v>529.355</v>
      </c>
      <c r="HE609">
        <v>446.573</v>
      </c>
      <c r="HF609">
        <v>36.7779</v>
      </c>
      <c r="HG609">
        <v>27.232</v>
      </c>
      <c r="HH609">
        <v>30</v>
      </c>
      <c r="HI609">
        <v>27.0925</v>
      </c>
      <c r="HJ609">
        <v>27.0075</v>
      </c>
      <c r="HK609">
        <v>57.7776</v>
      </c>
      <c r="HL609">
        <v>0</v>
      </c>
      <c r="HM609">
        <v>100</v>
      </c>
      <c r="HN609">
        <v>36.7796</v>
      </c>
      <c r="HO609">
        <v>1469.91</v>
      </c>
      <c r="HP609">
        <v>28.6665</v>
      </c>
      <c r="HQ609">
        <v>101.031</v>
      </c>
      <c r="HR609">
        <v>100.925</v>
      </c>
    </row>
    <row r="610" spans="1:226">
      <c r="A610">
        <v>594</v>
      </c>
      <c r="B610">
        <v>1678820790.1</v>
      </c>
      <c r="C610">
        <v>10471</v>
      </c>
      <c r="D610" t="s">
        <v>1550</v>
      </c>
      <c r="E610" t="s">
        <v>1551</v>
      </c>
      <c r="F610">
        <v>5</v>
      </c>
      <c r="G610" t="s">
        <v>1181</v>
      </c>
      <c r="H610" t="s">
        <v>354</v>
      </c>
      <c r="I610">
        <v>1678820782.6</v>
      </c>
      <c r="J610">
        <f>(K610)/1000</f>
        <v>0</v>
      </c>
      <c r="K610">
        <f>IF(BF610, AN610, AH610)</f>
        <v>0</v>
      </c>
      <c r="L610">
        <f>IF(BF610, AI610, AG610)</f>
        <v>0</v>
      </c>
      <c r="M610">
        <f>BH610 - IF(AU610&gt;1, L610*BB610*100.0/(AW610*BV610), 0)</f>
        <v>0</v>
      </c>
      <c r="N610">
        <f>((T610-J610/2)*M610-L610)/(T610+J610/2)</f>
        <v>0</v>
      </c>
      <c r="O610">
        <f>N610*(BO610+BP610)/1000.0</f>
        <v>0</v>
      </c>
      <c r="P610">
        <f>(BH610 - IF(AU610&gt;1, L610*BB610*100.0/(AW610*BV610), 0))*(BO610+BP610)/1000.0</f>
        <v>0</v>
      </c>
      <c r="Q610">
        <f>2.0/((1/S610-1/R610)+SIGN(S610)*SQRT((1/S610-1/R610)*(1/S610-1/R610) + 4*BC610/((BC610+1)*(BC610+1))*(2*1/S610*1/R610-1/R610*1/R610)))</f>
        <v>0</v>
      </c>
      <c r="R610">
        <f>IF(LEFT(BD610,1)&lt;&gt;"0",IF(LEFT(BD610,1)="1",3.0,BE610),$D$5+$E$5*(BV610*BO610/($K$5*1000))+$F$5*(BV610*BO610/($K$5*1000))*MAX(MIN(BB610,$J$5),$I$5)*MAX(MIN(BB610,$J$5),$I$5)+$G$5*MAX(MIN(BB610,$J$5),$I$5)*(BV610*BO610/($K$5*1000))+$H$5*(BV610*BO610/($K$5*1000))*(BV610*BO610/($K$5*1000)))</f>
        <v>0</v>
      </c>
      <c r="S610">
        <f>J610*(1000-(1000*0.61365*exp(17.502*W610/(240.97+W610))/(BO610+BP610)+BJ610)/2)/(1000*0.61365*exp(17.502*W610/(240.97+W610))/(BO610+BP610)-BJ610)</f>
        <v>0</v>
      </c>
      <c r="T610">
        <f>1/((BC610+1)/(Q610/1.6)+1/(R610/1.37)) + BC610/((BC610+1)/(Q610/1.6) + BC610/(R610/1.37))</f>
        <v>0</v>
      </c>
      <c r="U610">
        <f>(AX610*BA610)</f>
        <v>0</v>
      </c>
      <c r="V610">
        <f>(BQ610+(U610+2*0.95*5.67E-8*(((BQ610+$B$7)+273)^4-(BQ610+273)^4)-44100*J610)/(1.84*29.3*R610+8*0.95*5.67E-8*(BQ610+273)^3))</f>
        <v>0</v>
      </c>
      <c r="W610">
        <f>($C$7*BR610+$D$7*BS610+$E$7*V610)</f>
        <v>0</v>
      </c>
      <c r="X610">
        <f>0.61365*exp(17.502*W610/(240.97+W610))</f>
        <v>0</v>
      </c>
      <c r="Y610">
        <f>(Z610/AA610*100)</f>
        <v>0</v>
      </c>
      <c r="Z610">
        <f>BJ610*(BO610+BP610)/1000</f>
        <v>0</v>
      </c>
      <c r="AA610">
        <f>0.61365*exp(17.502*BQ610/(240.97+BQ610))</f>
        <v>0</v>
      </c>
      <c r="AB610">
        <f>(X610-BJ610*(BO610+BP610)/1000)</f>
        <v>0</v>
      </c>
      <c r="AC610">
        <f>(-J610*44100)</f>
        <v>0</v>
      </c>
      <c r="AD610">
        <f>2*29.3*R610*0.92*(BQ610-W610)</f>
        <v>0</v>
      </c>
      <c r="AE610">
        <f>2*0.95*5.67E-8*(((BQ610+$B$7)+273)^4-(W610+273)^4)</f>
        <v>0</v>
      </c>
      <c r="AF610">
        <f>U610+AE610+AC610+AD610</f>
        <v>0</v>
      </c>
      <c r="AG610">
        <f>BN610*AU610*(BI610-BH610*(1000-AU610*BK610)/(1000-AU610*BJ610))/(100*BB610)</f>
        <v>0</v>
      </c>
      <c r="AH610">
        <f>1000*BN610*AU610*(BJ610-BK610)/(100*BB610*(1000-AU610*BJ610))</f>
        <v>0</v>
      </c>
      <c r="AI610">
        <f>(AJ610 - AK610 - BO610*1E3/(8.314*(BQ610+273.15)) * AM610/BN610 * AL610) * BN610/(100*BB610) * (1000 - BK610)/1000</f>
        <v>0</v>
      </c>
      <c r="AJ610">
        <v>1501.274202057547</v>
      </c>
      <c r="AK610">
        <v>1478.704181818181</v>
      </c>
      <c r="AL610">
        <v>3.434601337796466</v>
      </c>
      <c r="AM610">
        <v>64.4803993804981</v>
      </c>
      <c r="AN610">
        <f>(AP610 - AO610 + BO610*1E3/(8.314*(BQ610+273.15)) * AR610/BN610 * AQ610) * BN610/(100*BB610) * 1000/(1000 - AP610)</f>
        <v>0</v>
      </c>
      <c r="AO610">
        <v>27.34285258626093</v>
      </c>
      <c r="AP610">
        <v>28.01411575757574</v>
      </c>
      <c r="AQ610">
        <v>-1.287282637574829E-05</v>
      </c>
      <c r="AR610">
        <v>112.5684512557322</v>
      </c>
      <c r="AS610">
        <v>0</v>
      </c>
      <c r="AT610">
        <v>0</v>
      </c>
      <c r="AU610">
        <f>IF(AS610*$H$13&gt;=AW610,1.0,(AW610/(AW610-AS610*$H$13)))</f>
        <v>0</v>
      </c>
      <c r="AV610">
        <f>(AU610-1)*100</f>
        <v>0</v>
      </c>
      <c r="AW610">
        <f>MAX(0,($B$13+$C$13*BV610)/(1+$D$13*BV610)*BO610/(BQ610+273)*$E$13)</f>
        <v>0</v>
      </c>
      <c r="AX610">
        <f>$B$11*BW610+$C$11*BX610+$F$11*CI610*(1-CL610)</f>
        <v>0</v>
      </c>
      <c r="AY610">
        <f>AX610*AZ610</f>
        <v>0</v>
      </c>
      <c r="AZ610">
        <f>($B$11*$D$9+$C$11*$D$9+$F$11*((CV610+CN610)/MAX(CV610+CN610+CW610, 0.1)*$I$9+CW610/MAX(CV610+CN610+CW610, 0.1)*$J$9))/($B$11+$C$11+$F$11)</f>
        <v>0</v>
      </c>
      <c r="BA610">
        <f>($B$11*$K$9+$C$11*$K$9+$F$11*((CV610+CN610)/MAX(CV610+CN610+CW610, 0.1)*$P$9+CW610/MAX(CV610+CN610+CW610, 0.1)*$Q$9))/($B$11+$C$11+$F$11)</f>
        <v>0</v>
      </c>
      <c r="BB610">
        <v>3.21</v>
      </c>
      <c r="BC610">
        <v>0.5</v>
      </c>
      <c r="BD610" t="s">
        <v>355</v>
      </c>
      <c r="BE610">
        <v>2</v>
      </c>
      <c r="BF610" t="b">
        <v>1</v>
      </c>
      <c r="BG610">
        <v>1678820782.6</v>
      </c>
      <c r="BH610">
        <v>1413.840740740741</v>
      </c>
      <c r="BI610">
        <v>1445.03</v>
      </c>
      <c r="BJ610">
        <v>28.02243333333333</v>
      </c>
      <c r="BK610">
        <v>27.34918148148148</v>
      </c>
      <c r="BL610">
        <v>1420.397407407407</v>
      </c>
      <c r="BM610">
        <v>28.12204814814814</v>
      </c>
      <c r="BN610">
        <v>500.0818148148148</v>
      </c>
      <c r="BO610">
        <v>90.89932962962963</v>
      </c>
      <c r="BP610">
        <v>0.1000277703703704</v>
      </c>
      <c r="BQ610">
        <v>34.77642592592593</v>
      </c>
      <c r="BR610">
        <v>34.99323333333333</v>
      </c>
      <c r="BS610">
        <v>999.9000000000001</v>
      </c>
      <c r="BT610">
        <v>0</v>
      </c>
      <c r="BU610">
        <v>0</v>
      </c>
      <c r="BV610">
        <v>9999.214444444444</v>
      </c>
      <c r="BW610">
        <v>0</v>
      </c>
      <c r="BX610">
        <v>7.517966296296295</v>
      </c>
      <c r="BY610">
        <v>-31.18867037037037</v>
      </c>
      <c r="BZ610">
        <v>1454.601851851852</v>
      </c>
      <c r="CA610">
        <v>1485.661851851852</v>
      </c>
      <c r="CB610">
        <v>0.6732504444444445</v>
      </c>
      <c r="CC610">
        <v>1445.03</v>
      </c>
      <c r="CD610">
        <v>27.34918148148148</v>
      </c>
      <c r="CE610">
        <v>2.54722037037037</v>
      </c>
      <c r="CF610">
        <v>2.486022962962963</v>
      </c>
      <c r="CG610">
        <v>21.33140740740741</v>
      </c>
      <c r="CH610">
        <v>20.93528148148148</v>
      </c>
      <c r="CI610">
        <v>2000.033333333333</v>
      </c>
      <c r="CJ610">
        <v>0.9799977777777777</v>
      </c>
      <c r="CK610">
        <v>0.02000272222222222</v>
      </c>
      <c r="CL610">
        <v>0</v>
      </c>
      <c r="CM610">
        <v>2.259759259259259</v>
      </c>
      <c r="CN610">
        <v>0</v>
      </c>
      <c r="CO610">
        <v>5780.814814814815</v>
      </c>
      <c r="CP610">
        <v>16749.72592592593</v>
      </c>
      <c r="CQ610">
        <v>38.56666666666666</v>
      </c>
      <c r="CR610">
        <v>39.187</v>
      </c>
      <c r="CS610">
        <v>38.55511111111111</v>
      </c>
      <c r="CT610">
        <v>38.437</v>
      </c>
      <c r="CU610">
        <v>38.5</v>
      </c>
      <c r="CV610">
        <v>1960.032222222222</v>
      </c>
      <c r="CW610">
        <v>40.00962962962963</v>
      </c>
      <c r="CX610">
        <v>0</v>
      </c>
      <c r="CY610">
        <v>1678820795.1</v>
      </c>
      <c r="CZ610">
        <v>0</v>
      </c>
      <c r="DA610">
        <v>0</v>
      </c>
      <c r="DB610" t="s">
        <v>356</v>
      </c>
      <c r="DC610">
        <v>1678481775.6</v>
      </c>
      <c r="DD610">
        <v>1678481780.6</v>
      </c>
      <c r="DE610">
        <v>0</v>
      </c>
      <c r="DF610">
        <v>1.339</v>
      </c>
      <c r="DG610">
        <v>0.082</v>
      </c>
      <c r="DH610">
        <v>-1.99</v>
      </c>
      <c r="DI610">
        <v>-0.032</v>
      </c>
      <c r="DJ610">
        <v>420</v>
      </c>
      <c r="DK610">
        <v>29</v>
      </c>
      <c r="DL610">
        <v>0.33</v>
      </c>
      <c r="DM610">
        <v>0.22</v>
      </c>
      <c r="DN610">
        <v>-31.13126</v>
      </c>
      <c r="DO610">
        <v>-0.9525118198873967</v>
      </c>
      <c r="DP610">
        <v>0.1550300741791732</v>
      </c>
      <c r="DQ610">
        <v>0</v>
      </c>
      <c r="DR610">
        <v>0.6747616000000001</v>
      </c>
      <c r="DS610">
        <v>-0.02361996247654777</v>
      </c>
      <c r="DT610">
        <v>0.0028355174289713</v>
      </c>
      <c r="DU610">
        <v>1</v>
      </c>
      <c r="DV610">
        <v>1</v>
      </c>
      <c r="DW610">
        <v>2</v>
      </c>
      <c r="DX610" t="s">
        <v>357</v>
      </c>
      <c r="DY610">
        <v>2.98241</v>
      </c>
      <c r="DZ610">
        <v>2.71555</v>
      </c>
      <c r="EA610">
        <v>0.218387</v>
      </c>
      <c r="EB610">
        <v>0.218656</v>
      </c>
      <c r="EC610">
        <v>0.120099</v>
      </c>
      <c r="ED610">
        <v>0.115728</v>
      </c>
      <c r="EE610">
        <v>24839.8</v>
      </c>
      <c r="EF610">
        <v>24914.7</v>
      </c>
      <c r="EG610">
        <v>29540.6</v>
      </c>
      <c r="EH610">
        <v>29492.3</v>
      </c>
      <c r="EI610">
        <v>34430.4</v>
      </c>
      <c r="EJ610">
        <v>34646.7</v>
      </c>
      <c r="EK610">
        <v>41617.5</v>
      </c>
      <c r="EL610">
        <v>42019.7</v>
      </c>
      <c r="EM610">
        <v>1.96507</v>
      </c>
      <c r="EN610">
        <v>1.90628</v>
      </c>
      <c r="EO610">
        <v>0.201579</v>
      </c>
      <c r="EP610">
        <v>0</v>
      </c>
      <c r="EQ610">
        <v>31.7364</v>
      </c>
      <c r="ER610">
        <v>999.9</v>
      </c>
      <c r="ES610">
        <v>51.7</v>
      </c>
      <c r="ET610">
        <v>32.7</v>
      </c>
      <c r="EU610">
        <v>28.252</v>
      </c>
      <c r="EV610">
        <v>62.9466</v>
      </c>
      <c r="EW610">
        <v>31.867</v>
      </c>
      <c r="EX610">
        <v>1</v>
      </c>
      <c r="EY610">
        <v>-0.0243064</v>
      </c>
      <c r="EZ610">
        <v>-3.44963</v>
      </c>
      <c r="FA610">
        <v>20.3086</v>
      </c>
      <c r="FB610">
        <v>5.21849</v>
      </c>
      <c r="FC610">
        <v>12.0099</v>
      </c>
      <c r="FD610">
        <v>4.9894</v>
      </c>
      <c r="FE610">
        <v>3.2885</v>
      </c>
      <c r="FF610">
        <v>9999</v>
      </c>
      <c r="FG610">
        <v>9999</v>
      </c>
      <c r="FH610">
        <v>9999</v>
      </c>
      <c r="FI610">
        <v>999.9</v>
      </c>
      <c r="FJ610">
        <v>1.86753</v>
      </c>
      <c r="FK610">
        <v>1.86661</v>
      </c>
      <c r="FL610">
        <v>1.86606</v>
      </c>
      <c r="FM610">
        <v>1.86599</v>
      </c>
      <c r="FN610">
        <v>1.86783</v>
      </c>
      <c r="FO610">
        <v>1.87027</v>
      </c>
      <c r="FP610">
        <v>1.8689</v>
      </c>
      <c r="FQ610">
        <v>1.8704</v>
      </c>
      <c r="FR610">
        <v>0</v>
      </c>
      <c r="FS610">
        <v>0</v>
      </c>
      <c r="FT610">
        <v>0</v>
      </c>
      <c r="FU610">
        <v>0</v>
      </c>
      <c r="FV610" t="s">
        <v>358</v>
      </c>
      <c r="FW610" t="s">
        <v>359</v>
      </c>
      <c r="FX610" t="s">
        <v>360</v>
      </c>
      <c r="FY610" t="s">
        <v>360</v>
      </c>
      <c r="FZ610" t="s">
        <v>360</v>
      </c>
      <c r="GA610" t="s">
        <v>360</v>
      </c>
      <c r="GB610">
        <v>0</v>
      </c>
      <c r="GC610">
        <v>100</v>
      </c>
      <c r="GD610">
        <v>100</v>
      </c>
      <c r="GE610">
        <v>-6.63</v>
      </c>
      <c r="GF610">
        <v>-0.0997</v>
      </c>
      <c r="GG610">
        <v>-2.056217051124162</v>
      </c>
      <c r="GH610">
        <v>-0.003737517340571005</v>
      </c>
      <c r="GI610">
        <v>5.982085394622747E-07</v>
      </c>
      <c r="GJ610">
        <v>-1.391655459703326E-10</v>
      </c>
      <c r="GK610">
        <v>-0.1764639834609928</v>
      </c>
      <c r="GL610">
        <v>-0.02035982196881906</v>
      </c>
      <c r="GM610">
        <v>0.001568582532168705</v>
      </c>
      <c r="GN610">
        <v>-2.657820970413759E-05</v>
      </c>
      <c r="GO610">
        <v>3</v>
      </c>
      <c r="GP610">
        <v>2314</v>
      </c>
      <c r="GQ610">
        <v>1</v>
      </c>
      <c r="GR610">
        <v>27</v>
      </c>
      <c r="GS610">
        <v>5650.2</v>
      </c>
      <c r="GT610">
        <v>5650.2</v>
      </c>
      <c r="GU610">
        <v>2.91382</v>
      </c>
      <c r="GV610">
        <v>2.19482</v>
      </c>
      <c r="GW610">
        <v>1.39771</v>
      </c>
      <c r="GX610">
        <v>2.34741</v>
      </c>
      <c r="GY610">
        <v>1.49536</v>
      </c>
      <c r="GZ610">
        <v>2.51221</v>
      </c>
      <c r="HA610">
        <v>38.0134</v>
      </c>
      <c r="HB610">
        <v>24.0612</v>
      </c>
      <c r="HC610">
        <v>18</v>
      </c>
      <c r="HD610">
        <v>529.366</v>
      </c>
      <c r="HE610">
        <v>446.634</v>
      </c>
      <c r="HF610">
        <v>36.7795</v>
      </c>
      <c r="HG610">
        <v>27.2313</v>
      </c>
      <c r="HH610">
        <v>30</v>
      </c>
      <c r="HI610">
        <v>27.0918</v>
      </c>
      <c r="HJ610">
        <v>27.0074</v>
      </c>
      <c r="HK610">
        <v>58.3428</v>
      </c>
      <c r="HL610">
        <v>0</v>
      </c>
      <c r="HM610">
        <v>100</v>
      </c>
      <c r="HN610">
        <v>36.7884</v>
      </c>
      <c r="HO610">
        <v>1490</v>
      </c>
      <c r="HP610">
        <v>28.6665</v>
      </c>
      <c r="HQ610">
        <v>101.029</v>
      </c>
      <c r="HR610">
        <v>100.924</v>
      </c>
    </row>
    <row r="611" spans="1:226">
      <c r="A611">
        <v>595</v>
      </c>
      <c r="B611">
        <v>1678820795.1</v>
      </c>
      <c r="C611">
        <v>10476</v>
      </c>
      <c r="D611" t="s">
        <v>1552</v>
      </c>
      <c r="E611" t="s">
        <v>1553</v>
      </c>
      <c r="F611">
        <v>5</v>
      </c>
      <c r="G611" t="s">
        <v>1181</v>
      </c>
      <c r="H611" t="s">
        <v>354</v>
      </c>
      <c r="I611">
        <v>1678820787.314285</v>
      </c>
      <c r="J611">
        <f>(K611)/1000</f>
        <v>0</v>
      </c>
      <c r="K611">
        <f>IF(BF611, AN611, AH611)</f>
        <v>0</v>
      </c>
      <c r="L611">
        <f>IF(BF611, AI611, AG611)</f>
        <v>0</v>
      </c>
      <c r="M611">
        <f>BH611 - IF(AU611&gt;1, L611*BB611*100.0/(AW611*BV611), 0)</f>
        <v>0</v>
      </c>
      <c r="N611">
        <f>((T611-J611/2)*M611-L611)/(T611+J611/2)</f>
        <v>0</v>
      </c>
      <c r="O611">
        <f>N611*(BO611+BP611)/1000.0</f>
        <v>0</v>
      </c>
      <c r="P611">
        <f>(BH611 - IF(AU611&gt;1, L611*BB611*100.0/(AW611*BV611), 0))*(BO611+BP611)/1000.0</f>
        <v>0</v>
      </c>
      <c r="Q611">
        <f>2.0/((1/S611-1/R611)+SIGN(S611)*SQRT((1/S611-1/R611)*(1/S611-1/R611) + 4*BC611/((BC611+1)*(BC611+1))*(2*1/S611*1/R611-1/R611*1/R611)))</f>
        <v>0</v>
      </c>
      <c r="R611">
        <f>IF(LEFT(BD611,1)&lt;&gt;"0",IF(LEFT(BD611,1)="1",3.0,BE611),$D$5+$E$5*(BV611*BO611/($K$5*1000))+$F$5*(BV611*BO611/($K$5*1000))*MAX(MIN(BB611,$J$5),$I$5)*MAX(MIN(BB611,$J$5),$I$5)+$G$5*MAX(MIN(BB611,$J$5),$I$5)*(BV611*BO611/($K$5*1000))+$H$5*(BV611*BO611/($K$5*1000))*(BV611*BO611/($K$5*1000)))</f>
        <v>0</v>
      </c>
      <c r="S611">
        <f>J611*(1000-(1000*0.61365*exp(17.502*W611/(240.97+W611))/(BO611+BP611)+BJ611)/2)/(1000*0.61365*exp(17.502*W611/(240.97+W611))/(BO611+BP611)-BJ611)</f>
        <v>0</v>
      </c>
      <c r="T611">
        <f>1/((BC611+1)/(Q611/1.6)+1/(R611/1.37)) + BC611/((BC611+1)/(Q611/1.6) + BC611/(R611/1.37))</f>
        <v>0</v>
      </c>
      <c r="U611">
        <f>(AX611*BA611)</f>
        <v>0</v>
      </c>
      <c r="V611">
        <f>(BQ611+(U611+2*0.95*5.67E-8*(((BQ611+$B$7)+273)^4-(BQ611+273)^4)-44100*J611)/(1.84*29.3*R611+8*0.95*5.67E-8*(BQ611+273)^3))</f>
        <v>0</v>
      </c>
      <c r="W611">
        <f>($C$7*BR611+$D$7*BS611+$E$7*V611)</f>
        <v>0</v>
      </c>
      <c r="X611">
        <f>0.61365*exp(17.502*W611/(240.97+W611))</f>
        <v>0</v>
      </c>
      <c r="Y611">
        <f>(Z611/AA611*100)</f>
        <v>0</v>
      </c>
      <c r="Z611">
        <f>BJ611*(BO611+BP611)/1000</f>
        <v>0</v>
      </c>
      <c r="AA611">
        <f>0.61365*exp(17.502*BQ611/(240.97+BQ611))</f>
        <v>0</v>
      </c>
      <c r="AB611">
        <f>(X611-BJ611*(BO611+BP611)/1000)</f>
        <v>0</v>
      </c>
      <c r="AC611">
        <f>(-J611*44100)</f>
        <v>0</v>
      </c>
      <c r="AD611">
        <f>2*29.3*R611*0.92*(BQ611-W611)</f>
        <v>0</v>
      </c>
      <c r="AE611">
        <f>2*0.95*5.67E-8*(((BQ611+$B$7)+273)^4-(W611+273)^4)</f>
        <v>0</v>
      </c>
      <c r="AF611">
        <f>U611+AE611+AC611+AD611</f>
        <v>0</v>
      </c>
      <c r="AG611">
        <f>BN611*AU611*(BI611-BH611*(1000-AU611*BK611)/(1000-AU611*BJ611))/(100*BB611)</f>
        <v>0</v>
      </c>
      <c r="AH611">
        <f>1000*BN611*AU611*(BJ611-BK611)/(100*BB611*(1000-AU611*BJ611))</f>
        <v>0</v>
      </c>
      <c r="AI611">
        <f>(AJ611 - AK611 - BO611*1E3/(8.314*(BQ611+273.15)) * AM611/BN611 * AL611) * BN611/(100*BB611) * (1000 - BK611)/1000</f>
        <v>0</v>
      </c>
      <c r="AJ611">
        <v>1518.469328788279</v>
      </c>
      <c r="AK611">
        <v>1495.764060606061</v>
      </c>
      <c r="AL611">
        <v>3.407640550212836</v>
      </c>
      <c r="AM611">
        <v>64.4803993804981</v>
      </c>
      <c r="AN611">
        <f>(AP611 - AO611 + BO611*1E3/(8.314*(BQ611+273.15)) * AR611/BN611 * AQ611) * BN611/(100*BB611) * 1000/(1000 - AP611)</f>
        <v>0</v>
      </c>
      <c r="AO611">
        <v>27.34009110811792</v>
      </c>
      <c r="AP611">
        <v>28.00624121212121</v>
      </c>
      <c r="AQ611">
        <v>-7.177762646479462E-06</v>
      </c>
      <c r="AR611">
        <v>112.5684512557322</v>
      </c>
      <c r="AS611">
        <v>0</v>
      </c>
      <c r="AT611">
        <v>0</v>
      </c>
      <c r="AU611">
        <f>IF(AS611*$H$13&gt;=AW611,1.0,(AW611/(AW611-AS611*$H$13)))</f>
        <v>0</v>
      </c>
      <c r="AV611">
        <f>(AU611-1)*100</f>
        <v>0</v>
      </c>
      <c r="AW611">
        <f>MAX(0,($B$13+$C$13*BV611)/(1+$D$13*BV611)*BO611/(BQ611+273)*$E$13)</f>
        <v>0</v>
      </c>
      <c r="AX611">
        <f>$B$11*BW611+$C$11*BX611+$F$11*CI611*(1-CL611)</f>
        <v>0</v>
      </c>
      <c r="AY611">
        <f>AX611*AZ611</f>
        <v>0</v>
      </c>
      <c r="AZ611">
        <f>($B$11*$D$9+$C$11*$D$9+$F$11*((CV611+CN611)/MAX(CV611+CN611+CW611, 0.1)*$I$9+CW611/MAX(CV611+CN611+CW611, 0.1)*$J$9))/($B$11+$C$11+$F$11)</f>
        <v>0</v>
      </c>
      <c r="BA611">
        <f>($B$11*$K$9+$C$11*$K$9+$F$11*((CV611+CN611)/MAX(CV611+CN611+CW611, 0.1)*$P$9+CW611/MAX(CV611+CN611+CW611, 0.1)*$Q$9))/($B$11+$C$11+$F$11)</f>
        <v>0</v>
      </c>
      <c r="BB611">
        <v>3.21</v>
      </c>
      <c r="BC611">
        <v>0.5</v>
      </c>
      <c r="BD611" t="s">
        <v>355</v>
      </c>
      <c r="BE611">
        <v>2</v>
      </c>
      <c r="BF611" t="b">
        <v>1</v>
      </c>
      <c r="BG611">
        <v>1678820787.314285</v>
      </c>
      <c r="BH611">
        <v>1429.611428571429</v>
      </c>
      <c r="BI611">
        <v>1460.820714285714</v>
      </c>
      <c r="BJ611">
        <v>28.01632142857143</v>
      </c>
      <c r="BK611">
        <v>27.34515714285714</v>
      </c>
      <c r="BL611">
        <v>1436.214642857143</v>
      </c>
      <c r="BM611">
        <v>28.11596785714286</v>
      </c>
      <c r="BN611">
        <v>500.0745</v>
      </c>
      <c r="BO611">
        <v>90.89981071428572</v>
      </c>
      <c r="BP611">
        <v>0.09998959285714286</v>
      </c>
      <c r="BQ611">
        <v>34.77245357142857</v>
      </c>
      <c r="BR611">
        <v>34.99433928571428</v>
      </c>
      <c r="BS611">
        <v>999.9000000000002</v>
      </c>
      <c r="BT611">
        <v>0</v>
      </c>
      <c r="BU611">
        <v>0</v>
      </c>
      <c r="BV611">
        <v>10002.45964285714</v>
      </c>
      <c r="BW611">
        <v>0</v>
      </c>
      <c r="BX611">
        <v>7.518409642857145</v>
      </c>
      <c r="BY611">
        <v>-31.20816428571428</v>
      </c>
      <c r="BZ611">
        <v>1470.818928571428</v>
      </c>
      <c r="CA611">
        <v>1501.890357142858</v>
      </c>
      <c r="CB611">
        <v>0.67117075</v>
      </c>
      <c r="CC611">
        <v>1460.820714285714</v>
      </c>
      <c r="CD611">
        <v>27.34515714285714</v>
      </c>
      <c r="CE611">
        <v>2.546677857142857</v>
      </c>
      <c r="CF611">
        <v>2.485669285714285</v>
      </c>
      <c r="CG611">
        <v>21.32793571428572</v>
      </c>
      <c r="CH611">
        <v>20.93296785714285</v>
      </c>
      <c r="CI611">
        <v>2000.023214285715</v>
      </c>
      <c r="CJ611">
        <v>0.9799976428571429</v>
      </c>
      <c r="CK611">
        <v>0.02000285714285714</v>
      </c>
      <c r="CL611">
        <v>0</v>
      </c>
      <c r="CM611">
        <v>2.275160714285714</v>
      </c>
      <c r="CN611">
        <v>0</v>
      </c>
      <c r="CO611">
        <v>5779.639642857143</v>
      </c>
      <c r="CP611">
        <v>16749.63571428571</v>
      </c>
      <c r="CQ611">
        <v>38.562</v>
      </c>
      <c r="CR611">
        <v>39.187</v>
      </c>
      <c r="CS611">
        <v>38.54428571428571</v>
      </c>
      <c r="CT611">
        <v>38.437</v>
      </c>
      <c r="CU611">
        <v>38.49775</v>
      </c>
      <c r="CV611">
        <v>1960.020714285714</v>
      </c>
      <c r="CW611">
        <v>40.01</v>
      </c>
      <c r="CX611">
        <v>0</v>
      </c>
      <c r="CY611">
        <v>1678820800.5</v>
      </c>
      <c r="CZ611">
        <v>0</v>
      </c>
      <c r="DA611">
        <v>0</v>
      </c>
      <c r="DB611" t="s">
        <v>356</v>
      </c>
      <c r="DC611">
        <v>1678481775.6</v>
      </c>
      <c r="DD611">
        <v>1678481780.6</v>
      </c>
      <c r="DE611">
        <v>0</v>
      </c>
      <c r="DF611">
        <v>1.339</v>
      </c>
      <c r="DG611">
        <v>0.082</v>
      </c>
      <c r="DH611">
        <v>-1.99</v>
      </c>
      <c r="DI611">
        <v>-0.032</v>
      </c>
      <c r="DJ611">
        <v>420</v>
      </c>
      <c r="DK611">
        <v>29</v>
      </c>
      <c r="DL611">
        <v>0.33</v>
      </c>
      <c r="DM611">
        <v>0.22</v>
      </c>
      <c r="DN611">
        <v>-31.20116585365853</v>
      </c>
      <c r="DO611">
        <v>-0.160747735191675</v>
      </c>
      <c r="DP611">
        <v>0.03807106711271092</v>
      </c>
      <c r="DQ611">
        <v>0</v>
      </c>
      <c r="DR611">
        <v>0.6722800731707318</v>
      </c>
      <c r="DS611">
        <v>-0.02331804878048727</v>
      </c>
      <c r="DT611">
        <v>0.002870582029792561</v>
      </c>
      <c r="DU611">
        <v>1</v>
      </c>
      <c r="DV611">
        <v>1</v>
      </c>
      <c r="DW611">
        <v>2</v>
      </c>
      <c r="DX611" t="s">
        <v>357</v>
      </c>
      <c r="DY611">
        <v>2.98242</v>
      </c>
      <c r="DZ611">
        <v>2.71578</v>
      </c>
      <c r="EA611">
        <v>0.219919</v>
      </c>
      <c r="EB611">
        <v>0.220168</v>
      </c>
      <c r="EC611">
        <v>0.120077</v>
      </c>
      <c r="ED611">
        <v>0.115728</v>
      </c>
      <c r="EE611">
        <v>24791.5</v>
      </c>
      <c r="EF611">
        <v>24866.6</v>
      </c>
      <c r="EG611">
        <v>29541</v>
      </c>
      <c r="EH611">
        <v>29492.4</v>
      </c>
      <c r="EI611">
        <v>34431.8</v>
      </c>
      <c r="EJ611">
        <v>34646.9</v>
      </c>
      <c r="EK611">
        <v>41618.1</v>
      </c>
      <c r="EL611">
        <v>42019.8</v>
      </c>
      <c r="EM611">
        <v>1.9652</v>
      </c>
      <c r="EN611">
        <v>1.9065</v>
      </c>
      <c r="EO611">
        <v>0.201125</v>
      </c>
      <c r="EP611">
        <v>0</v>
      </c>
      <c r="EQ611">
        <v>31.7315</v>
      </c>
      <c r="ER611">
        <v>999.9</v>
      </c>
      <c r="ES611">
        <v>51.7</v>
      </c>
      <c r="ET611">
        <v>32.7</v>
      </c>
      <c r="EU611">
        <v>28.256</v>
      </c>
      <c r="EV611">
        <v>62.9866</v>
      </c>
      <c r="EW611">
        <v>32.0833</v>
      </c>
      <c r="EX611">
        <v>1</v>
      </c>
      <c r="EY611">
        <v>-0.0243471</v>
      </c>
      <c r="EZ611">
        <v>-3.45022</v>
      </c>
      <c r="FA611">
        <v>20.3088</v>
      </c>
      <c r="FB611">
        <v>5.21864</v>
      </c>
      <c r="FC611">
        <v>12.0099</v>
      </c>
      <c r="FD611">
        <v>4.9892</v>
      </c>
      <c r="FE611">
        <v>3.2885</v>
      </c>
      <c r="FF611">
        <v>9999</v>
      </c>
      <c r="FG611">
        <v>9999</v>
      </c>
      <c r="FH611">
        <v>9999</v>
      </c>
      <c r="FI611">
        <v>999.9</v>
      </c>
      <c r="FJ611">
        <v>1.86752</v>
      </c>
      <c r="FK611">
        <v>1.86661</v>
      </c>
      <c r="FL611">
        <v>1.86605</v>
      </c>
      <c r="FM611">
        <v>1.866</v>
      </c>
      <c r="FN611">
        <v>1.86783</v>
      </c>
      <c r="FO611">
        <v>1.87027</v>
      </c>
      <c r="FP611">
        <v>1.8689</v>
      </c>
      <c r="FQ611">
        <v>1.87039</v>
      </c>
      <c r="FR611">
        <v>0</v>
      </c>
      <c r="FS611">
        <v>0</v>
      </c>
      <c r="FT611">
        <v>0</v>
      </c>
      <c r="FU611">
        <v>0</v>
      </c>
      <c r="FV611" t="s">
        <v>358</v>
      </c>
      <c r="FW611" t="s">
        <v>359</v>
      </c>
      <c r="FX611" t="s">
        <v>360</v>
      </c>
      <c r="FY611" t="s">
        <v>360</v>
      </c>
      <c r="FZ611" t="s">
        <v>360</v>
      </c>
      <c r="GA611" t="s">
        <v>360</v>
      </c>
      <c r="GB611">
        <v>0</v>
      </c>
      <c r="GC611">
        <v>100</v>
      </c>
      <c r="GD611">
        <v>100</v>
      </c>
      <c r="GE611">
        <v>-6.68</v>
      </c>
      <c r="GF611">
        <v>-0.0997</v>
      </c>
      <c r="GG611">
        <v>-2.056217051124162</v>
      </c>
      <c r="GH611">
        <v>-0.003737517340571005</v>
      </c>
      <c r="GI611">
        <v>5.982085394622747E-07</v>
      </c>
      <c r="GJ611">
        <v>-1.391655459703326E-10</v>
      </c>
      <c r="GK611">
        <v>-0.1764639834609928</v>
      </c>
      <c r="GL611">
        <v>-0.02035982196881906</v>
      </c>
      <c r="GM611">
        <v>0.001568582532168705</v>
      </c>
      <c r="GN611">
        <v>-2.657820970413759E-05</v>
      </c>
      <c r="GO611">
        <v>3</v>
      </c>
      <c r="GP611">
        <v>2314</v>
      </c>
      <c r="GQ611">
        <v>1</v>
      </c>
      <c r="GR611">
        <v>27</v>
      </c>
      <c r="GS611">
        <v>5650.3</v>
      </c>
      <c r="GT611">
        <v>5650.2</v>
      </c>
      <c r="GU611">
        <v>2.93823</v>
      </c>
      <c r="GV611">
        <v>2.19482</v>
      </c>
      <c r="GW611">
        <v>1.39648</v>
      </c>
      <c r="GX611">
        <v>2.34619</v>
      </c>
      <c r="GY611">
        <v>1.49536</v>
      </c>
      <c r="GZ611">
        <v>2.52808</v>
      </c>
      <c r="HA611">
        <v>38.0134</v>
      </c>
      <c r="HB611">
        <v>24.0612</v>
      </c>
      <c r="HC611">
        <v>18</v>
      </c>
      <c r="HD611">
        <v>529.4349999999999</v>
      </c>
      <c r="HE611">
        <v>446.755</v>
      </c>
      <c r="HF611">
        <v>36.7878</v>
      </c>
      <c r="HG611">
        <v>27.2297</v>
      </c>
      <c r="HH611">
        <v>29.9999</v>
      </c>
      <c r="HI611">
        <v>27.0902</v>
      </c>
      <c r="HJ611">
        <v>27.0052</v>
      </c>
      <c r="HK611">
        <v>58.8273</v>
      </c>
      <c r="HL611">
        <v>0</v>
      </c>
      <c r="HM611">
        <v>100</v>
      </c>
      <c r="HN611">
        <v>36.7892</v>
      </c>
      <c r="HO611">
        <v>1503.36</v>
      </c>
      <c r="HP611">
        <v>28.6665</v>
      </c>
      <c r="HQ611">
        <v>101.031</v>
      </c>
      <c r="HR611">
        <v>100.925</v>
      </c>
    </row>
    <row r="612" spans="1:226">
      <c r="A612">
        <v>596</v>
      </c>
      <c r="B612">
        <v>1678820799.6</v>
      </c>
      <c r="C612">
        <v>10480.5</v>
      </c>
      <c r="D612" t="s">
        <v>1554</v>
      </c>
      <c r="E612" t="s">
        <v>1555</v>
      </c>
      <c r="F612">
        <v>5</v>
      </c>
      <c r="G612" t="s">
        <v>1181</v>
      </c>
      <c r="H612" t="s">
        <v>354</v>
      </c>
      <c r="I612">
        <v>1678820791.760714</v>
      </c>
      <c r="J612">
        <f>(K612)/1000</f>
        <v>0</v>
      </c>
      <c r="K612">
        <f>IF(BF612, AN612, AH612)</f>
        <v>0</v>
      </c>
      <c r="L612">
        <f>IF(BF612, AI612, AG612)</f>
        <v>0</v>
      </c>
      <c r="M612">
        <f>BH612 - IF(AU612&gt;1, L612*BB612*100.0/(AW612*BV612), 0)</f>
        <v>0</v>
      </c>
      <c r="N612">
        <f>((T612-J612/2)*M612-L612)/(T612+J612/2)</f>
        <v>0</v>
      </c>
      <c r="O612">
        <f>N612*(BO612+BP612)/1000.0</f>
        <v>0</v>
      </c>
      <c r="P612">
        <f>(BH612 - IF(AU612&gt;1, L612*BB612*100.0/(AW612*BV612), 0))*(BO612+BP612)/1000.0</f>
        <v>0</v>
      </c>
      <c r="Q612">
        <f>2.0/((1/S612-1/R612)+SIGN(S612)*SQRT((1/S612-1/R612)*(1/S612-1/R612) + 4*BC612/((BC612+1)*(BC612+1))*(2*1/S612*1/R612-1/R612*1/R612)))</f>
        <v>0</v>
      </c>
      <c r="R612">
        <f>IF(LEFT(BD612,1)&lt;&gt;"0",IF(LEFT(BD612,1)="1",3.0,BE612),$D$5+$E$5*(BV612*BO612/($K$5*1000))+$F$5*(BV612*BO612/($K$5*1000))*MAX(MIN(BB612,$J$5),$I$5)*MAX(MIN(BB612,$J$5),$I$5)+$G$5*MAX(MIN(BB612,$J$5),$I$5)*(BV612*BO612/($K$5*1000))+$H$5*(BV612*BO612/($K$5*1000))*(BV612*BO612/($K$5*1000)))</f>
        <v>0</v>
      </c>
      <c r="S612">
        <f>J612*(1000-(1000*0.61365*exp(17.502*W612/(240.97+W612))/(BO612+BP612)+BJ612)/2)/(1000*0.61365*exp(17.502*W612/(240.97+W612))/(BO612+BP612)-BJ612)</f>
        <v>0</v>
      </c>
      <c r="T612">
        <f>1/((BC612+1)/(Q612/1.6)+1/(R612/1.37)) + BC612/((BC612+1)/(Q612/1.6) + BC612/(R612/1.37))</f>
        <v>0</v>
      </c>
      <c r="U612">
        <f>(AX612*BA612)</f>
        <v>0</v>
      </c>
      <c r="V612">
        <f>(BQ612+(U612+2*0.95*5.67E-8*(((BQ612+$B$7)+273)^4-(BQ612+273)^4)-44100*J612)/(1.84*29.3*R612+8*0.95*5.67E-8*(BQ612+273)^3))</f>
        <v>0</v>
      </c>
      <c r="W612">
        <f>($C$7*BR612+$D$7*BS612+$E$7*V612)</f>
        <v>0</v>
      </c>
      <c r="X612">
        <f>0.61365*exp(17.502*W612/(240.97+W612))</f>
        <v>0</v>
      </c>
      <c r="Y612">
        <f>(Z612/AA612*100)</f>
        <v>0</v>
      </c>
      <c r="Z612">
        <f>BJ612*(BO612+BP612)/1000</f>
        <v>0</v>
      </c>
      <c r="AA612">
        <f>0.61365*exp(17.502*BQ612/(240.97+BQ612))</f>
        <v>0</v>
      </c>
      <c r="AB612">
        <f>(X612-BJ612*(BO612+BP612)/1000)</f>
        <v>0</v>
      </c>
      <c r="AC612">
        <f>(-J612*44100)</f>
        <v>0</v>
      </c>
      <c r="AD612">
        <f>2*29.3*R612*0.92*(BQ612-W612)</f>
        <v>0</v>
      </c>
      <c r="AE612">
        <f>2*0.95*5.67E-8*(((BQ612+$B$7)+273)^4-(W612+273)^4)</f>
        <v>0</v>
      </c>
      <c r="AF612">
        <f>U612+AE612+AC612+AD612</f>
        <v>0</v>
      </c>
      <c r="AG612">
        <f>BN612*AU612*(BI612-BH612*(1000-AU612*BK612)/(1000-AU612*BJ612))/(100*BB612)</f>
        <v>0</v>
      </c>
      <c r="AH612">
        <f>1000*BN612*AU612*(BJ612-BK612)/(100*BB612*(1000-AU612*BJ612))</f>
        <v>0</v>
      </c>
      <c r="AI612">
        <f>(AJ612 - AK612 - BO612*1E3/(8.314*(BQ612+273.15)) * AM612/BN612 * AL612) * BN612/(100*BB612) * (1000 - BK612)/1000</f>
        <v>0</v>
      </c>
      <c r="AJ612">
        <v>1534.234093085075</v>
      </c>
      <c r="AK612">
        <v>1511.402545454545</v>
      </c>
      <c r="AL612">
        <v>3.47235253438833</v>
      </c>
      <c r="AM612">
        <v>64.4803993804981</v>
      </c>
      <c r="AN612">
        <f>(AP612 - AO612 + BO612*1E3/(8.314*(BQ612+273.15)) * AR612/BN612 * AQ612) * BN612/(100*BB612) * 1000/(1000 - AP612)</f>
        <v>0</v>
      </c>
      <c r="AO612">
        <v>27.34223142233152</v>
      </c>
      <c r="AP612">
        <v>28.00126242424242</v>
      </c>
      <c r="AQ612">
        <v>-1.475038092293923E-06</v>
      </c>
      <c r="AR612">
        <v>112.5684512557322</v>
      </c>
      <c r="AS612">
        <v>0</v>
      </c>
      <c r="AT612">
        <v>0</v>
      </c>
      <c r="AU612">
        <f>IF(AS612*$H$13&gt;=AW612,1.0,(AW612/(AW612-AS612*$H$13)))</f>
        <v>0</v>
      </c>
      <c r="AV612">
        <f>(AU612-1)*100</f>
        <v>0</v>
      </c>
      <c r="AW612">
        <f>MAX(0,($B$13+$C$13*BV612)/(1+$D$13*BV612)*BO612/(BQ612+273)*$E$13)</f>
        <v>0</v>
      </c>
      <c r="AX612">
        <f>$B$11*BW612+$C$11*BX612+$F$11*CI612*(1-CL612)</f>
        <v>0</v>
      </c>
      <c r="AY612">
        <f>AX612*AZ612</f>
        <v>0</v>
      </c>
      <c r="AZ612">
        <f>($B$11*$D$9+$C$11*$D$9+$F$11*((CV612+CN612)/MAX(CV612+CN612+CW612, 0.1)*$I$9+CW612/MAX(CV612+CN612+CW612, 0.1)*$J$9))/($B$11+$C$11+$F$11)</f>
        <v>0</v>
      </c>
      <c r="BA612">
        <f>($B$11*$K$9+$C$11*$K$9+$F$11*((CV612+CN612)/MAX(CV612+CN612+CW612, 0.1)*$P$9+CW612/MAX(CV612+CN612+CW612, 0.1)*$Q$9))/($B$11+$C$11+$F$11)</f>
        <v>0</v>
      </c>
      <c r="BB612">
        <v>3.21</v>
      </c>
      <c r="BC612">
        <v>0.5</v>
      </c>
      <c r="BD612" t="s">
        <v>355</v>
      </c>
      <c r="BE612">
        <v>2</v>
      </c>
      <c r="BF612" t="b">
        <v>1</v>
      </c>
      <c r="BG612">
        <v>1678820791.760714</v>
      </c>
      <c r="BH612">
        <v>1444.474642857143</v>
      </c>
      <c r="BI612">
        <v>1475.753214285714</v>
      </c>
      <c r="BJ612">
        <v>28.01053928571428</v>
      </c>
      <c r="BK612">
        <v>27.34275714285715</v>
      </c>
      <c r="BL612">
        <v>1451.120714285714</v>
      </c>
      <c r="BM612">
        <v>28.11021785714285</v>
      </c>
      <c r="BN612">
        <v>500.0473928571428</v>
      </c>
      <c r="BO612">
        <v>90.90020357142855</v>
      </c>
      <c r="BP612">
        <v>0.09992041785714285</v>
      </c>
      <c r="BQ612">
        <v>34.76919642857143</v>
      </c>
      <c r="BR612">
        <v>34.990425</v>
      </c>
      <c r="BS612">
        <v>999.9000000000002</v>
      </c>
      <c r="BT612">
        <v>0</v>
      </c>
      <c r="BU612">
        <v>0</v>
      </c>
      <c r="BV612">
        <v>10002.96714285714</v>
      </c>
      <c r="BW612">
        <v>0</v>
      </c>
      <c r="BX612">
        <v>7.503253214285713</v>
      </c>
      <c r="BY612">
        <v>-31.2783</v>
      </c>
      <c r="BZ612">
        <v>1486.101428571428</v>
      </c>
      <c r="CA612">
        <v>1517.238571428572</v>
      </c>
      <c r="CB612">
        <v>0.6677929285714287</v>
      </c>
      <c r="CC612">
        <v>1475.753214285714</v>
      </c>
      <c r="CD612">
        <v>27.34275714285715</v>
      </c>
      <c r="CE612">
        <v>2.546162857142857</v>
      </c>
      <c r="CF612">
        <v>2.485461785714286</v>
      </c>
      <c r="CG612">
        <v>21.32463571428571</v>
      </c>
      <c r="CH612">
        <v>20.93160357142857</v>
      </c>
      <c r="CI612">
        <v>2000.015714285715</v>
      </c>
      <c r="CJ612">
        <v>0.9799974285714287</v>
      </c>
      <c r="CK612">
        <v>0.02000307142857142</v>
      </c>
      <c r="CL612">
        <v>0</v>
      </c>
      <c r="CM612">
        <v>2.211667857142857</v>
      </c>
      <c r="CN612">
        <v>0</v>
      </c>
      <c r="CO612">
        <v>5778.47392857143</v>
      </c>
      <c r="CP612">
        <v>16749.57142857143</v>
      </c>
      <c r="CQ612">
        <v>38.562</v>
      </c>
      <c r="CR612">
        <v>39.187</v>
      </c>
      <c r="CS612">
        <v>38.52657142857142</v>
      </c>
      <c r="CT612">
        <v>38.43257142857143</v>
      </c>
      <c r="CU612">
        <v>38.48425</v>
      </c>
      <c r="CV612">
        <v>1960.010357142857</v>
      </c>
      <c r="CW612">
        <v>40.01</v>
      </c>
      <c r="CX612">
        <v>0</v>
      </c>
      <c r="CY612">
        <v>1678820804.7</v>
      </c>
      <c r="CZ612">
        <v>0</v>
      </c>
      <c r="DA612">
        <v>0</v>
      </c>
      <c r="DB612" t="s">
        <v>356</v>
      </c>
      <c r="DC612">
        <v>1678481775.6</v>
      </c>
      <c r="DD612">
        <v>1678481780.6</v>
      </c>
      <c r="DE612">
        <v>0</v>
      </c>
      <c r="DF612">
        <v>1.339</v>
      </c>
      <c r="DG612">
        <v>0.082</v>
      </c>
      <c r="DH612">
        <v>-1.99</v>
      </c>
      <c r="DI612">
        <v>-0.032</v>
      </c>
      <c r="DJ612">
        <v>420</v>
      </c>
      <c r="DK612">
        <v>29</v>
      </c>
      <c r="DL612">
        <v>0.33</v>
      </c>
      <c r="DM612">
        <v>0.22</v>
      </c>
      <c r="DN612">
        <v>-31.25282682926829</v>
      </c>
      <c r="DO612">
        <v>-0.7035094076655004</v>
      </c>
      <c r="DP612">
        <v>0.09900301060805489</v>
      </c>
      <c r="DQ612">
        <v>0</v>
      </c>
      <c r="DR612">
        <v>0.669224731707317</v>
      </c>
      <c r="DS612">
        <v>-0.04029229965156847</v>
      </c>
      <c r="DT612">
        <v>0.004846013810839613</v>
      </c>
      <c r="DU612">
        <v>1</v>
      </c>
      <c r="DV612">
        <v>1</v>
      </c>
      <c r="DW612">
        <v>2</v>
      </c>
      <c r="DX612" t="s">
        <v>357</v>
      </c>
      <c r="DY612">
        <v>2.98212</v>
      </c>
      <c r="DZ612">
        <v>2.71565</v>
      </c>
      <c r="EA612">
        <v>0.221298</v>
      </c>
      <c r="EB612">
        <v>0.221526</v>
      </c>
      <c r="EC612">
        <v>0.120063</v>
      </c>
      <c r="ED612">
        <v>0.115725</v>
      </c>
      <c r="EE612">
        <v>24747.5</v>
      </c>
      <c r="EF612">
        <v>24823.6</v>
      </c>
      <c r="EG612">
        <v>29540.8</v>
      </c>
      <c r="EH612">
        <v>29492.8</v>
      </c>
      <c r="EI612">
        <v>34432.3</v>
      </c>
      <c r="EJ612">
        <v>34647.3</v>
      </c>
      <c r="EK612">
        <v>41618</v>
      </c>
      <c r="EL612">
        <v>42020.2</v>
      </c>
      <c r="EM612">
        <v>1.96483</v>
      </c>
      <c r="EN612">
        <v>1.90635</v>
      </c>
      <c r="EO612">
        <v>0.201076</v>
      </c>
      <c r="EP612">
        <v>0</v>
      </c>
      <c r="EQ612">
        <v>31.7278</v>
      </c>
      <c r="ER612">
        <v>999.9</v>
      </c>
      <c r="ES612">
        <v>51.7</v>
      </c>
      <c r="ET612">
        <v>32.7</v>
      </c>
      <c r="EU612">
        <v>28.2528</v>
      </c>
      <c r="EV612">
        <v>62.8266</v>
      </c>
      <c r="EW612">
        <v>32.1114</v>
      </c>
      <c r="EX612">
        <v>1</v>
      </c>
      <c r="EY612">
        <v>-0.0244131</v>
      </c>
      <c r="EZ612">
        <v>-3.45889</v>
      </c>
      <c r="FA612">
        <v>20.3085</v>
      </c>
      <c r="FB612">
        <v>5.21819</v>
      </c>
      <c r="FC612">
        <v>12.0102</v>
      </c>
      <c r="FD612">
        <v>4.98785</v>
      </c>
      <c r="FE612">
        <v>3.2885</v>
      </c>
      <c r="FF612">
        <v>9999</v>
      </c>
      <c r="FG612">
        <v>9999</v>
      </c>
      <c r="FH612">
        <v>9999</v>
      </c>
      <c r="FI612">
        <v>999.9</v>
      </c>
      <c r="FJ612">
        <v>1.86752</v>
      </c>
      <c r="FK612">
        <v>1.86661</v>
      </c>
      <c r="FL612">
        <v>1.86603</v>
      </c>
      <c r="FM612">
        <v>1.86598</v>
      </c>
      <c r="FN612">
        <v>1.86783</v>
      </c>
      <c r="FO612">
        <v>1.87027</v>
      </c>
      <c r="FP612">
        <v>1.8689</v>
      </c>
      <c r="FQ612">
        <v>1.87039</v>
      </c>
      <c r="FR612">
        <v>0</v>
      </c>
      <c r="FS612">
        <v>0</v>
      </c>
      <c r="FT612">
        <v>0</v>
      </c>
      <c r="FU612">
        <v>0</v>
      </c>
      <c r="FV612" t="s">
        <v>358</v>
      </c>
      <c r="FW612" t="s">
        <v>359</v>
      </c>
      <c r="FX612" t="s">
        <v>360</v>
      </c>
      <c r="FY612" t="s">
        <v>360</v>
      </c>
      <c r="FZ612" t="s">
        <v>360</v>
      </c>
      <c r="GA612" t="s">
        <v>360</v>
      </c>
      <c r="GB612">
        <v>0</v>
      </c>
      <c r="GC612">
        <v>100</v>
      </c>
      <c r="GD612">
        <v>100</v>
      </c>
      <c r="GE612">
        <v>-6.72</v>
      </c>
      <c r="GF612">
        <v>-0.0998</v>
      </c>
      <c r="GG612">
        <v>-2.056217051124162</v>
      </c>
      <c r="GH612">
        <v>-0.003737517340571005</v>
      </c>
      <c r="GI612">
        <v>5.982085394622747E-07</v>
      </c>
      <c r="GJ612">
        <v>-1.391655459703326E-10</v>
      </c>
      <c r="GK612">
        <v>-0.1764639834609928</v>
      </c>
      <c r="GL612">
        <v>-0.02035982196881906</v>
      </c>
      <c r="GM612">
        <v>0.001568582532168705</v>
      </c>
      <c r="GN612">
        <v>-2.657820970413759E-05</v>
      </c>
      <c r="GO612">
        <v>3</v>
      </c>
      <c r="GP612">
        <v>2314</v>
      </c>
      <c r="GQ612">
        <v>1</v>
      </c>
      <c r="GR612">
        <v>27</v>
      </c>
      <c r="GS612">
        <v>5650.4</v>
      </c>
      <c r="GT612">
        <v>5650.3</v>
      </c>
      <c r="GU612">
        <v>2.96143</v>
      </c>
      <c r="GV612">
        <v>2.20093</v>
      </c>
      <c r="GW612">
        <v>1.39648</v>
      </c>
      <c r="GX612">
        <v>2.34863</v>
      </c>
      <c r="GY612">
        <v>1.49536</v>
      </c>
      <c r="GZ612">
        <v>2.53174</v>
      </c>
      <c r="HA612">
        <v>37.9891</v>
      </c>
      <c r="HB612">
        <v>24.0612</v>
      </c>
      <c r="HC612">
        <v>18</v>
      </c>
      <c r="HD612">
        <v>529.178</v>
      </c>
      <c r="HE612">
        <v>446.663</v>
      </c>
      <c r="HF612">
        <v>36.7895</v>
      </c>
      <c r="HG612">
        <v>27.2282</v>
      </c>
      <c r="HH612">
        <v>29.9999</v>
      </c>
      <c r="HI612">
        <v>27.0893</v>
      </c>
      <c r="HJ612">
        <v>27.0052</v>
      </c>
      <c r="HK612">
        <v>59.3447</v>
      </c>
      <c r="HL612">
        <v>0</v>
      </c>
      <c r="HM612">
        <v>100</v>
      </c>
      <c r="HN612">
        <v>36.7983</v>
      </c>
      <c r="HO612">
        <v>1523.4</v>
      </c>
      <c r="HP612">
        <v>28.6665</v>
      </c>
      <c r="HQ612">
        <v>101.031</v>
      </c>
      <c r="HR612">
        <v>100.926</v>
      </c>
    </row>
    <row r="613" spans="1:226">
      <c r="A613">
        <v>597</v>
      </c>
      <c r="B613">
        <v>1678820805.1</v>
      </c>
      <c r="C613">
        <v>10486</v>
      </c>
      <c r="D613" t="s">
        <v>1556</v>
      </c>
      <c r="E613" t="s">
        <v>1557</v>
      </c>
      <c r="F613">
        <v>5</v>
      </c>
      <c r="G613" t="s">
        <v>1181</v>
      </c>
      <c r="H613" t="s">
        <v>354</v>
      </c>
      <c r="I613">
        <v>1678820797.332142</v>
      </c>
      <c r="J613">
        <f>(K613)/1000</f>
        <v>0</v>
      </c>
      <c r="K613">
        <f>IF(BF613, AN613, AH613)</f>
        <v>0</v>
      </c>
      <c r="L613">
        <f>IF(BF613, AI613, AG613)</f>
        <v>0</v>
      </c>
      <c r="M613">
        <f>BH613 - IF(AU613&gt;1, L613*BB613*100.0/(AW613*BV613), 0)</f>
        <v>0</v>
      </c>
      <c r="N613">
        <f>((T613-J613/2)*M613-L613)/(T613+J613/2)</f>
        <v>0</v>
      </c>
      <c r="O613">
        <f>N613*(BO613+BP613)/1000.0</f>
        <v>0</v>
      </c>
      <c r="P613">
        <f>(BH613 - IF(AU613&gt;1, L613*BB613*100.0/(AW613*BV613), 0))*(BO613+BP613)/1000.0</f>
        <v>0</v>
      </c>
      <c r="Q613">
        <f>2.0/((1/S613-1/R613)+SIGN(S613)*SQRT((1/S613-1/R613)*(1/S613-1/R613) + 4*BC613/((BC613+1)*(BC613+1))*(2*1/S613*1/R613-1/R613*1/R613)))</f>
        <v>0</v>
      </c>
      <c r="R613">
        <f>IF(LEFT(BD613,1)&lt;&gt;"0",IF(LEFT(BD613,1)="1",3.0,BE613),$D$5+$E$5*(BV613*BO613/($K$5*1000))+$F$5*(BV613*BO613/($K$5*1000))*MAX(MIN(BB613,$J$5),$I$5)*MAX(MIN(BB613,$J$5),$I$5)+$G$5*MAX(MIN(BB613,$J$5),$I$5)*(BV613*BO613/($K$5*1000))+$H$5*(BV613*BO613/($K$5*1000))*(BV613*BO613/($K$5*1000)))</f>
        <v>0</v>
      </c>
      <c r="S613">
        <f>J613*(1000-(1000*0.61365*exp(17.502*W613/(240.97+W613))/(BO613+BP613)+BJ613)/2)/(1000*0.61365*exp(17.502*W613/(240.97+W613))/(BO613+BP613)-BJ613)</f>
        <v>0</v>
      </c>
      <c r="T613">
        <f>1/((BC613+1)/(Q613/1.6)+1/(R613/1.37)) + BC613/((BC613+1)/(Q613/1.6) + BC613/(R613/1.37))</f>
        <v>0</v>
      </c>
      <c r="U613">
        <f>(AX613*BA613)</f>
        <v>0</v>
      </c>
      <c r="V613">
        <f>(BQ613+(U613+2*0.95*5.67E-8*(((BQ613+$B$7)+273)^4-(BQ613+273)^4)-44100*J613)/(1.84*29.3*R613+8*0.95*5.67E-8*(BQ613+273)^3))</f>
        <v>0</v>
      </c>
      <c r="W613">
        <f>($C$7*BR613+$D$7*BS613+$E$7*V613)</f>
        <v>0</v>
      </c>
      <c r="X613">
        <f>0.61365*exp(17.502*W613/(240.97+W613))</f>
        <v>0</v>
      </c>
      <c r="Y613">
        <f>(Z613/AA613*100)</f>
        <v>0</v>
      </c>
      <c r="Z613">
        <f>BJ613*(BO613+BP613)/1000</f>
        <v>0</v>
      </c>
      <c r="AA613">
        <f>0.61365*exp(17.502*BQ613/(240.97+BQ613))</f>
        <v>0</v>
      </c>
      <c r="AB613">
        <f>(X613-BJ613*(BO613+BP613)/1000)</f>
        <v>0</v>
      </c>
      <c r="AC613">
        <f>(-J613*44100)</f>
        <v>0</v>
      </c>
      <c r="AD613">
        <f>2*29.3*R613*0.92*(BQ613-W613)</f>
        <v>0</v>
      </c>
      <c r="AE613">
        <f>2*0.95*5.67E-8*(((BQ613+$B$7)+273)^4-(W613+273)^4)</f>
        <v>0</v>
      </c>
      <c r="AF613">
        <f>U613+AE613+AC613+AD613</f>
        <v>0</v>
      </c>
      <c r="AG613">
        <f>BN613*AU613*(BI613-BH613*(1000-AU613*BK613)/(1000-AU613*BJ613))/(100*BB613)</f>
        <v>0</v>
      </c>
      <c r="AH613">
        <f>1000*BN613*AU613*(BJ613-BK613)/(100*BB613*(1000-AU613*BJ613))</f>
        <v>0</v>
      </c>
      <c r="AI613">
        <f>(AJ613 - AK613 - BO613*1E3/(8.314*(BQ613+273.15)) * AM613/BN613 * AL613) * BN613/(100*BB613) * (1000 - BK613)/1000</f>
        <v>0</v>
      </c>
      <c r="AJ613">
        <v>1553.145582992442</v>
      </c>
      <c r="AK613">
        <v>1530.380787878788</v>
      </c>
      <c r="AL613">
        <v>3.448115941164306</v>
      </c>
      <c r="AM613">
        <v>64.4803993804981</v>
      </c>
      <c r="AN613">
        <f>(AP613 - AO613 + BO613*1E3/(8.314*(BQ613+273.15)) * AR613/BN613 * AQ613) * BN613/(100*BB613) * 1000/(1000 - AP613)</f>
        <v>0</v>
      </c>
      <c r="AO613">
        <v>27.33885470297993</v>
      </c>
      <c r="AP613">
        <v>27.99800969696969</v>
      </c>
      <c r="AQ613">
        <v>-3.007352911486651E-06</v>
      </c>
      <c r="AR613">
        <v>112.5684512557322</v>
      </c>
      <c r="AS613">
        <v>0</v>
      </c>
      <c r="AT613">
        <v>0</v>
      </c>
      <c r="AU613">
        <f>IF(AS613*$H$13&gt;=AW613,1.0,(AW613/(AW613-AS613*$H$13)))</f>
        <v>0</v>
      </c>
      <c r="AV613">
        <f>(AU613-1)*100</f>
        <v>0</v>
      </c>
      <c r="AW613">
        <f>MAX(0,($B$13+$C$13*BV613)/(1+$D$13*BV613)*BO613/(BQ613+273)*$E$13)</f>
        <v>0</v>
      </c>
      <c r="AX613">
        <f>$B$11*BW613+$C$11*BX613+$F$11*CI613*(1-CL613)</f>
        <v>0</v>
      </c>
      <c r="AY613">
        <f>AX613*AZ613</f>
        <v>0</v>
      </c>
      <c r="AZ613">
        <f>($B$11*$D$9+$C$11*$D$9+$F$11*((CV613+CN613)/MAX(CV613+CN613+CW613, 0.1)*$I$9+CW613/MAX(CV613+CN613+CW613, 0.1)*$J$9))/($B$11+$C$11+$F$11)</f>
        <v>0</v>
      </c>
      <c r="BA613">
        <f>($B$11*$K$9+$C$11*$K$9+$F$11*((CV613+CN613)/MAX(CV613+CN613+CW613, 0.1)*$P$9+CW613/MAX(CV613+CN613+CW613, 0.1)*$Q$9))/($B$11+$C$11+$F$11)</f>
        <v>0</v>
      </c>
      <c r="BB613">
        <v>3.21</v>
      </c>
      <c r="BC613">
        <v>0.5</v>
      </c>
      <c r="BD613" t="s">
        <v>355</v>
      </c>
      <c r="BE613">
        <v>2</v>
      </c>
      <c r="BF613" t="b">
        <v>1</v>
      </c>
      <c r="BG613">
        <v>1678820797.332142</v>
      </c>
      <c r="BH613">
        <v>1463.128928571429</v>
      </c>
      <c r="BI613">
        <v>1494.472857142857</v>
      </c>
      <c r="BJ613">
        <v>28.00381428571429</v>
      </c>
      <c r="BK613">
        <v>27.34076071428571</v>
      </c>
      <c r="BL613">
        <v>1469.828571428572</v>
      </c>
      <c r="BM613">
        <v>28.10353214285714</v>
      </c>
      <c r="BN613">
        <v>500.0789642857143</v>
      </c>
      <c r="BO613">
        <v>90.90023571428571</v>
      </c>
      <c r="BP613">
        <v>0.09998418214285713</v>
      </c>
      <c r="BQ613">
        <v>34.76515</v>
      </c>
      <c r="BR613">
        <v>34.98896428571429</v>
      </c>
      <c r="BS613">
        <v>999.9000000000002</v>
      </c>
      <c r="BT613">
        <v>0</v>
      </c>
      <c r="BU613">
        <v>0</v>
      </c>
      <c r="BV613">
        <v>10003.95214285714</v>
      </c>
      <c r="BW613">
        <v>0</v>
      </c>
      <c r="BX613">
        <v>7.496929999999999</v>
      </c>
      <c r="BY613">
        <v>-31.34402857142857</v>
      </c>
      <c r="BZ613">
        <v>1505.283214285714</v>
      </c>
      <c r="CA613">
        <v>1536.481071428572</v>
      </c>
      <c r="CB613">
        <v>0.663066857142857</v>
      </c>
      <c r="CC613">
        <v>1494.472857142857</v>
      </c>
      <c r="CD613">
        <v>27.34076071428571</v>
      </c>
      <c r="CE613">
        <v>2.545553571428571</v>
      </c>
      <c r="CF613">
        <v>2.485281428571429</v>
      </c>
      <c r="CG613">
        <v>21.32071785714286</v>
      </c>
      <c r="CH613">
        <v>20.93042857142857</v>
      </c>
      <c r="CI613">
        <v>2000.023928571428</v>
      </c>
      <c r="CJ613">
        <v>0.9799974285714287</v>
      </c>
      <c r="CK613">
        <v>0.02000307142857142</v>
      </c>
      <c r="CL613">
        <v>0</v>
      </c>
      <c r="CM613">
        <v>2.205967857142857</v>
      </c>
      <c r="CN613">
        <v>0</v>
      </c>
      <c r="CO613">
        <v>5776.936785714287</v>
      </c>
      <c r="CP613">
        <v>16749.65</v>
      </c>
      <c r="CQ613">
        <v>38.54649999999999</v>
      </c>
      <c r="CR613">
        <v>39.18035714285714</v>
      </c>
      <c r="CS613">
        <v>38.50885714285715</v>
      </c>
      <c r="CT613">
        <v>38.41485714285714</v>
      </c>
      <c r="CU613">
        <v>38.46174999999999</v>
      </c>
      <c r="CV613">
        <v>1960.016428571428</v>
      </c>
      <c r="CW613">
        <v>40.01</v>
      </c>
      <c r="CX613">
        <v>0</v>
      </c>
      <c r="CY613">
        <v>1678820810.1</v>
      </c>
      <c r="CZ613">
        <v>0</v>
      </c>
      <c r="DA613">
        <v>0</v>
      </c>
      <c r="DB613" t="s">
        <v>356</v>
      </c>
      <c r="DC613">
        <v>1678481775.6</v>
      </c>
      <c r="DD613">
        <v>1678481780.6</v>
      </c>
      <c r="DE613">
        <v>0</v>
      </c>
      <c r="DF613">
        <v>1.339</v>
      </c>
      <c r="DG613">
        <v>0.082</v>
      </c>
      <c r="DH613">
        <v>-1.99</v>
      </c>
      <c r="DI613">
        <v>-0.032</v>
      </c>
      <c r="DJ613">
        <v>420</v>
      </c>
      <c r="DK613">
        <v>29</v>
      </c>
      <c r="DL613">
        <v>0.33</v>
      </c>
      <c r="DM613">
        <v>0.22</v>
      </c>
      <c r="DN613">
        <v>-31.29318048780488</v>
      </c>
      <c r="DO613">
        <v>-0.82844738675961</v>
      </c>
      <c r="DP613">
        <v>0.1067563791879576</v>
      </c>
      <c r="DQ613">
        <v>0</v>
      </c>
      <c r="DR613">
        <v>0.6661984634146342</v>
      </c>
      <c r="DS613">
        <v>-0.05272482229965168</v>
      </c>
      <c r="DT613">
        <v>0.005691687610754614</v>
      </c>
      <c r="DU613">
        <v>1</v>
      </c>
      <c r="DV613">
        <v>1</v>
      </c>
      <c r="DW613">
        <v>2</v>
      </c>
      <c r="DX613" t="s">
        <v>357</v>
      </c>
      <c r="DY613">
        <v>2.98237</v>
      </c>
      <c r="DZ613">
        <v>2.7156</v>
      </c>
      <c r="EA613">
        <v>0.222971</v>
      </c>
      <c r="EB613">
        <v>0.223161</v>
      </c>
      <c r="EC613">
        <v>0.120054</v>
      </c>
      <c r="ED613">
        <v>0.115717</v>
      </c>
      <c r="EE613">
        <v>24694.8</v>
      </c>
      <c r="EF613">
        <v>24771.5</v>
      </c>
      <c r="EG613">
        <v>29541.3</v>
      </c>
      <c r="EH613">
        <v>29492.9</v>
      </c>
      <c r="EI613">
        <v>34433.4</v>
      </c>
      <c r="EJ613">
        <v>34647.8</v>
      </c>
      <c r="EK613">
        <v>41618.8</v>
      </c>
      <c r="EL613">
        <v>42020.3</v>
      </c>
      <c r="EM613">
        <v>1.96522</v>
      </c>
      <c r="EN613">
        <v>1.90672</v>
      </c>
      <c r="EO613">
        <v>0.201281</v>
      </c>
      <c r="EP613">
        <v>0</v>
      </c>
      <c r="EQ613">
        <v>31.7238</v>
      </c>
      <c r="ER613">
        <v>999.9</v>
      </c>
      <c r="ES613">
        <v>51.7</v>
      </c>
      <c r="ET613">
        <v>32.7</v>
      </c>
      <c r="EU613">
        <v>28.2532</v>
      </c>
      <c r="EV613">
        <v>63.0066</v>
      </c>
      <c r="EW613">
        <v>31.9191</v>
      </c>
      <c r="EX613">
        <v>1</v>
      </c>
      <c r="EY613">
        <v>-0.0249975</v>
      </c>
      <c r="EZ613">
        <v>-3.49148</v>
      </c>
      <c r="FA613">
        <v>20.3079</v>
      </c>
      <c r="FB613">
        <v>5.21849</v>
      </c>
      <c r="FC613">
        <v>12.0099</v>
      </c>
      <c r="FD613">
        <v>4.98915</v>
      </c>
      <c r="FE613">
        <v>3.28845</v>
      </c>
      <c r="FF613">
        <v>9999</v>
      </c>
      <c r="FG613">
        <v>9999</v>
      </c>
      <c r="FH613">
        <v>9999</v>
      </c>
      <c r="FI613">
        <v>999.9</v>
      </c>
      <c r="FJ613">
        <v>1.86756</v>
      </c>
      <c r="FK613">
        <v>1.86661</v>
      </c>
      <c r="FL613">
        <v>1.86606</v>
      </c>
      <c r="FM613">
        <v>1.86598</v>
      </c>
      <c r="FN613">
        <v>1.86783</v>
      </c>
      <c r="FO613">
        <v>1.87027</v>
      </c>
      <c r="FP613">
        <v>1.8689</v>
      </c>
      <c r="FQ613">
        <v>1.87035</v>
      </c>
      <c r="FR613">
        <v>0</v>
      </c>
      <c r="FS613">
        <v>0</v>
      </c>
      <c r="FT613">
        <v>0</v>
      </c>
      <c r="FU613">
        <v>0</v>
      </c>
      <c r="FV613" t="s">
        <v>358</v>
      </c>
      <c r="FW613" t="s">
        <v>359</v>
      </c>
      <c r="FX613" t="s">
        <v>360</v>
      </c>
      <c r="FY613" t="s">
        <v>360</v>
      </c>
      <c r="FZ613" t="s">
        <v>360</v>
      </c>
      <c r="GA613" t="s">
        <v>360</v>
      </c>
      <c r="GB613">
        <v>0</v>
      </c>
      <c r="GC613">
        <v>100</v>
      </c>
      <c r="GD613">
        <v>100</v>
      </c>
      <c r="GE613">
        <v>-6.77</v>
      </c>
      <c r="GF613">
        <v>-0.0997</v>
      </c>
      <c r="GG613">
        <v>-2.056217051124162</v>
      </c>
      <c r="GH613">
        <v>-0.003737517340571005</v>
      </c>
      <c r="GI613">
        <v>5.982085394622747E-07</v>
      </c>
      <c r="GJ613">
        <v>-1.391655459703326E-10</v>
      </c>
      <c r="GK613">
        <v>-0.1764639834609928</v>
      </c>
      <c r="GL613">
        <v>-0.02035982196881906</v>
      </c>
      <c r="GM613">
        <v>0.001568582532168705</v>
      </c>
      <c r="GN613">
        <v>-2.657820970413759E-05</v>
      </c>
      <c r="GO613">
        <v>3</v>
      </c>
      <c r="GP613">
        <v>2314</v>
      </c>
      <c r="GQ613">
        <v>1</v>
      </c>
      <c r="GR613">
        <v>27</v>
      </c>
      <c r="GS613">
        <v>5650.5</v>
      </c>
      <c r="GT613">
        <v>5650.4</v>
      </c>
      <c r="GU613">
        <v>2.99072</v>
      </c>
      <c r="GV613">
        <v>2.20215</v>
      </c>
      <c r="GW613">
        <v>1.39648</v>
      </c>
      <c r="GX613">
        <v>2.34863</v>
      </c>
      <c r="GY613">
        <v>1.49536</v>
      </c>
      <c r="GZ613">
        <v>2.48047</v>
      </c>
      <c r="HA613">
        <v>37.9891</v>
      </c>
      <c r="HB613">
        <v>24.0612</v>
      </c>
      <c r="HC613">
        <v>18</v>
      </c>
      <c r="HD613">
        <v>529.432</v>
      </c>
      <c r="HE613">
        <v>446.876</v>
      </c>
      <c r="HF613">
        <v>36.7982</v>
      </c>
      <c r="HG613">
        <v>27.2267</v>
      </c>
      <c r="HH613">
        <v>29.9999</v>
      </c>
      <c r="HI613">
        <v>27.0879</v>
      </c>
      <c r="HJ613">
        <v>27.0029</v>
      </c>
      <c r="HK613">
        <v>59.8659</v>
      </c>
      <c r="HL613">
        <v>0</v>
      </c>
      <c r="HM613">
        <v>100</v>
      </c>
      <c r="HN613">
        <v>36.8093</v>
      </c>
      <c r="HO613">
        <v>1536.79</v>
      </c>
      <c r="HP613">
        <v>28.6665</v>
      </c>
      <c r="HQ613">
        <v>101.032</v>
      </c>
      <c r="HR613">
        <v>100.926</v>
      </c>
    </row>
    <row r="614" spans="1:226">
      <c r="A614">
        <v>598</v>
      </c>
      <c r="B614">
        <v>1678820809.6</v>
      </c>
      <c r="C614">
        <v>10490.5</v>
      </c>
      <c r="D614" t="s">
        <v>1558</v>
      </c>
      <c r="E614" t="s">
        <v>1559</v>
      </c>
      <c r="F614">
        <v>5</v>
      </c>
      <c r="G614" t="s">
        <v>1181</v>
      </c>
      <c r="H614" t="s">
        <v>354</v>
      </c>
      <c r="I614">
        <v>1678820801.778571</v>
      </c>
      <c r="J614">
        <f>(K614)/1000</f>
        <v>0</v>
      </c>
      <c r="K614">
        <f>IF(BF614, AN614, AH614)</f>
        <v>0</v>
      </c>
      <c r="L614">
        <f>IF(BF614, AI614, AG614)</f>
        <v>0</v>
      </c>
      <c r="M614">
        <f>BH614 - IF(AU614&gt;1, L614*BB614*100.0/(AW614*BV614), 0)</f>
        <v>0</v>
      </c>
      <c r="N614">
        <f>((T614-J614/2)*M614-L614)/(T614+J614/2)</f>
        <v>0</v>
      </c>
      <c r="O614">
        <f>N614*(BO614+BP614)/1000.0</f>
        <v>0</v>
      </c>
      <c r="P614">
        <f>(BH614 - IF(AU614&gt;1, L614*BB614*100.0/(AW614*BV614), 0))*(BO614+BP614)/1000.0</f>
        <v>0</v>
      </c>
      <c r="Q614">
        <f>2.0/((1/S614-1/R614)+SIGN(S614)*SQRT((1/S614-1/R614)*(1/S614-1/R614) + 4*BC614/((BC614+1)*(BC614+1))*(2*1/S614*1/R614-1/R614*1/R614)))</f>
        <v>0</v>
      </c>
      <c r="R614">
        <f>IF(LEFT(BD614,1)&lt;&gt;"0",IF(LEFT(BD614,1)="1",3.0,BE614),$D$5+$E$5*(BV614*BO614/($K$5*1000))+$F$5*(BV614*BO614/($K$5*1000))*MAX(MIN(BB614,$J$5),$I$5)*MAX(MIN(BB614,$J$5),$I$5)+$G$5*MAX(MIN(BB614,$J$5),$I$5)*(BV614*BO614/($K$5*1000))+$H$5*(BV614*BO614/($K$5*1000))*(BV614*BO614/($K$5*1000)))</f>
        <v>0</v>
      </c>
      <c r="S614">
        <f>J614*(1000-(1000*0.61365*exp(17.502*W614/(240.97+W614))/(BO614+BP614)+BJ614)/2)/(1000*0.61365*exp(17.502*W614/(240.97+W614))/(BO614+BP614)-BJ614)</f>
        <v>0</v>
      </c>
      <c r="T614">
        <f>1/((BC614+1)/(Q614/1.6)+1/(R614/1.37)) + BC614/((BC614+1)/(Q614/1.6) + BC614/(R614/1.37))</f>
        <v>0</v>
      </c>
      <c r="U614">
        <f>(AX614*BA614)</f>
        <v>0</v>
      </c>
      <c r="V614">
        <f>(BQ614+(U614+2*0.95*5.67E-8*(((BQ614+$B$7)+273)^4-(BQ614+273)^4)-44100*J614)/(1.84*29.3*R614+8*0.95*5.67E-8*(BQ614+273)^3))</f>
        <v>0</v>
      </c>
      <c r="W614">
        <f>($C$7*BR614+$D$7*BS614+$E$7*V614)</f>
        <v>0</v>
      </c>
      <c r="X614">
        <f>0.61365*exp(17.502*W614/(240.97+W614))</f>
        <v>0</v>
      </c>
      <c r="Y614">
        <f>(Z614/AA614*100)</f>
        <v>0</v>
      </c>
      <c r="Z614">
        <f>BJ614*(BO614+BP614)/1000</f>
        <v>0</v>
      </c>
      <c r="AA614">
        <f>0.61365*exp(17.502*BQ614/(240.97+BQ614))</f>
        <v>0</v>
      </c>
      <c r="AB614">
        <f>(X614-BJ614*(BO614+BP614)/1000)</f>
        <v>0</v>
      </c>
      <c r="AC614">
        <f>(-J614*44100)</f>
        <v>0</v>
      </c>
      <c r="AD614">
        <f>2*29.3*R614*0.92*(BQ614-W614)</f>
        <v>0</v>
      </c>
      <c r="AE614">
        <f>2*0.95*5.67E-8*(((BQ614+$B$7)+273)^4-(W614+273)^4)</f>
        <v>0</v>
      </c>
      <c r="AF614">
        <f>U614+AE614+AC614+AD614</f>
        <v>0</v>
      </c>
      <c r="AG614">
        <f>BN614*AU614*(BI614-BH614*(1000-AU614*BK614)/(1000-AU614*BJ614))/(100*BB614)</f>
        <v>0</v>
      </c>
      <c r="AH614">
        <f>1000*BN614*AU614*(BJ614-BK614)/(100*BB614*(1000-AU614*BJ614))</f>
        <v>0</v>
      </c>
      <c r="AI614">
        <f>(AJ614 - AK614 - BO614*1E3/(8.314*(BQ614+273.15)) * AM614/BN614 * AL614) * BN614/(100*BB614) * (1000 - BK614)/1000</f>
        <v>0</v>
      </c>
      <c r="AJ614">
        <v>1568.459029117337</v>
      </c>
      <c r="AK614">
        <v>1545.846727272727</v>
      </c>
      <c r="AL614">
        <v>3.439772677622162</v>
      </c>
      <c r="AM614">
        <v>64.4803993804981</v>
      </c>
      <c r="AN614">
        <f>(AP614 - AO614 + BO614*1E3/(8.314*(BQ614+273.15)) * AR614/BN614 * AQ614) * BN614/(100*BB614) * 1000/(1000 - AP614)</f>
        <v>0</v>
      </c>
      <c r="AO614">
        <v>27.33943871019984</v>
      </c>
      <c r="AP614">
        <v>27.99473454545455</v>
      </c>
      <c r="AQ614">
        <v>-2.288071447447742E-06</v>
      </c>
      <c r="AR614">
        <v>112.5684512557322</v>
      </c>
      <c r="AS614">
        <v>0</v>
      </c>
      <c r="AT614">
        <v>0</v>
      </c>
      <c r="AU614">
        <f>IF(AS614*$H$13&gt;=AW614,1.0,(AW614/(AW614-AS614*$H$13)))</f>
        <v>0</v>
      </c>
      <c r="AV614">
        <f>(AU614-1)*100</f>
        <v>0</v>
      </c>
      <c r="AW614">
        <f>MAX(0,($B$13+$C$13*BV614)/(1+$D$13*BV614)*BO614/(BQ614+273)*$E$13)</f>
        <v>0</v>
      </c>
      <c r="AX614">
        <f>$B$11*BW614+$C$11*BX614+$F$11*CI614*(1-CL614)</f>
        <v>0</v>
      </c>
      <c r="AY614">
        <f>AX614*AZ614</f>
        <v>0</v>
      </c>
      <c r="AZ614">
        <f>($B$11*$D$9+$C$11*$D$9+$F$11*((CV614+CN614)/MAX(CV614+CN614+CW614, 0.1)*$I$9+CW614/MAX(CV614+CN614+CW614, 0.1)*$J$9))/($B$11+$C$11+$F$11)</f>
        <v>0</v>
      </c>
      <c r="BA614">
        <f>($B$11*$K$9+$C$11*$K$9+$F$11*((CV614+CN614)/MAX(CV614+CN614+CW614, 0.1)*$P$9+CW614/MAX(CV614+CN614+CW614, 0.1)*$Q$9))/($B$11+$C$11+$F$11)</f>
        <v>0</v>
      </c>
      <c r="BB614">
        <v>3.21</v>
      </c>
      <c r="BC614">
        <v>0.5</v>
      </c>
      <c r="BD614" t="s">
        <v>355</v>
      </c>
      <c r="BE614">
        <v>2</v>
      </c>
      <c r="BF614" t="b">
        <v>1</v>
      </c>
      <c r="BG614">
        <v>1678820801.778571</v>
      </c>
      <c r="BH614">
        <v>1478.038571428571</v>
      </c>
      <c r="BI614">
        <v>1509.381785714286</v>
      </c>
      <c r="BJ614">
        <v>27.999625</v>
      </c>
      <c r="BK614">
        <v>27.34016071428571</v>
      </c>
      <c r="BL614">
        <v>1484.781071428572</v>
      </c>
      <c r="BM614">
        <v>28.09936428571428</v>
      </c>
      <c r="BN614">
        <v>500.0717142857143</v>
      </c>
      <c r="BO614">
        <v>90.90009642857142</v>
      </c>
      <c r="BP614">
        <v>0.09998101785714285</v>
      </c>
      <c r="BQ614">
        <v>34.76229285714285</v>
      </c>
      <c r="BR614">
        <v>34.98329285714286</v>
      </c>
      <c r="BS614">
        <v>999.9000000000002</v>
      </c>
      <c r="BT614">
        <v>0</v>
      </c>
      <c r="BU614">
        <v>0</v>
      </c>
      <c r="BV614">
        <v>10002.16571428571</v>
      </c>
      <c r="BW614">
        <v>0</v>
      </c>
      <c r="BX614">
        <v>7.37713857142857</v>
      </c>
      <c r="BY614">
        <v>-31.34299642857143</v>
      </c>
      <c r="BZ614">
        <v>1520.615357142857</v>
      </c>
      <c r="CA614">
        <v>1551.8075</v>
      </c>
      <c r="CB614">
        <v>0.6594683214285714</v>
      </c>
      <c r="CC614">
        <v>1509.381785714286</v>
      </c>
      <c r="CD614">
        <v>27.34016071428571</v>
      </c>
      <c r="CE614">
        <v>2.545168571428571</v>
      </c>
      <c r="CF614">
        <v>2.485223571428572</v>
      </c>
      <c r="CG614">
        <v>21.31825714285714</v>
      </c>
      <c r="CH614">
        <v>20.93005357142857</v>
      </c>
      <c r="CI614">
        <v>2000.017857142858</v>
      </c>
      <c r="CJ614">
        <v>0.9799974285714287</v>
      </c>
      <c r="CK614">
        <v>0.02000307142857142</v>
      </c>
      <c r="CL614">
        <v>0</v>
      </c>
      <c r="CM614">
        <v>2.2545</v>
      </c>
      <c r="CN614">
        <v>0</v>
      </c>
      <c r="CO614">
        <v>5775.580357142857</v>
      </c>
      <c r="CP614">
        <v>16749.6</v>
      </c>
      <c r="CQ614">
        <v>38.52878571428572</v>
      </c>
      <c r="CR614">
        <v>39.16264285714286</v>
      </c>
      <c r="CS614">
        <v>38.5</v>
      </c>
      <c r="CT614">
        <v>38.39714285714285</v>
      </c>
      <c r="CU614">
        <v>38.44374999999999</v>
      </c>
      <c r="CV614">
        <v>1960.009285714286</v>
      </c>
      <c r="CW614">
        <v>40.01</v>
      </c>
      <c r="CX614">
        <v>0</v>
      </c>
      <c r="CY614">
        <v>1678820814.9</v>
      </c>
      <c r="CZ614">
        <v>0</v>
      </c>
      <c r="DA614">
        <v>0</v>
      </c>
      <c r="DB614" t="s">
        <v>356</v>
      </c>
      <c r="DC614">
        <v>1678481775.6</v>
      </c>
      <c r="DD614">
        <v>1678481780.6</v>
      </c>
      <c r="DE614">
        <v>0</v>
      </c>
      <c r="DF614">
        <v>1.339</v>
      </c>
      <c r="DG614">
        <v>0.082</v>
      </c>
      <c r="DH614">
        <v>-1.99</v>
      </c>
      <c r="DI614">
        <v>-0.032</v>
      </c>
      <c r="DJ614">
        <v>420</v>
      </c>
      <c r="DK614">
        <v>29</v>
      </c>
      <c r="DL614">
        <v>0.33</v>
      </c>
      <c r="DM614">
        <v>0.22</v>
      </c>
      <c r="DN614">
        <v>-31.314085</v>
      </c>
      <c r="DO614">
        <v>-0.03973058161341245</v>
      </c>
      <c r="DP614">
        <v>0.1009942734762717</v>
      </c>
      <c r="DQ614">
        <v>1</v>
      </c>
      <c r="DR614">
        <v>0.661815425</v>
      </c>
      <c r="DS614">
        <v>-0.04487280675422276</v>
      </c>
      <c r="DT614">
        <v>0.004739770062394897</v>
      </c>
      <c r="DU614">
        <v>1</v>
      </c>
      <c r="DV614">
        <v>2</v>
      </c>
      <c r="DW614">
        <v>2</v>
      </c>
      <c r="DX614" t="s">
        <v>775</v>
      </c>
      <c r="DY614">
        <v>2.98212</v>
      </c>
      <c r="DZ614">
        <v>2.71553</v>
      </c>
      <c r="EA614">
        <v>0.224331</v>
      </c>
      <c r="EB614">
        <v>0.224492</v>
      </c>
      <c r="EC614">
        <v>0.120045</v>
      </c>
      <c r="ED614">
        <v>0.115726</v>
      </c>
      <c r="EE614">
        <v>24651.5</v>
      </c>
      <c r="EF614">
        <v>24729.3</v>
      </c>
      <c r="EG614">
        <v>29541.3</v>
      </c>
      <c r="EH614">
        <v>29493.1</v>
      </c>
      <c r="EI614">
        <v>34433.7</v>
      </c>
      <c r="EJ614">
        <v>34648</v>
      </c>
      <c r="EK614">
        <v>41618.8</v>
      </c>
      <c r="EL614">
        <v>42021</v>
      </c>
      <c r="EM614">
        <v>1.96502</v>
      </c>
      <c r="EN614">
        <v>1.90675</v>
      </c>
      <c r="EO614">
        <v>0.201508</v>
      </c>
      <c r="EP614">
        <v>0</v>
      </c>
      <c r="EQ614">
        <v>31.7211</v>
      </c>
      <c r="ER614">
        <v>999.9</v>
      </c>
      <c r="ES614">
        <v>51.7</v>
      </c>
      <c r="ET614">
        <v>32.7</v>
      </c>
      <c r="EU614">
        <v>28.2541</v>
      </c>
      <c r="EV614">
        <v>62.7866</v>
      </c>
      <c r="EW614">
        <v>32.1434</v>
      </c>
      <c r="EX614">
        <v>1</v>
      </c>
      <c r="EY614">
        <v>-0.0249695</v>
      </c>
      <c r="EZ614">
        <v>-3.50451</v>
      </c>
      <c r="FA614">
        <v>20.3079</v>
      </c>
      <c r="FB614">
        <v>5.21984</v>
      </c>
      <c r="FC614">
        <v>12.0102</v>
      </c>
      <c r="FD614">
        <v>4.98955</v>
      </c>
      <c r="FE614">
        <v>3.28865</v>
      </c>
      <c r="FF614">
        <v>9999</v>
      </c>
      <c r="FG614">
        <v>9999</v>
      </c>
      <c r="FH614">
        <v>9999</v>
      </c>
      <c r="FI614">
        <v>999.9</v>
      </c>
      <c r="FJ614">
        <v>1.86752</v>
      </c>
      <c r="FK614">
        <v>1.86661</v>
      </c>
      <c r="FL614">
        <v>1.86604</v>
      </c>
      <c r="FM614">
        <v>1.86599</v>
      </c>
      <c r="FN614">
        <v>1.86782</v>
      </c>
      <c r="FO614">
        <v>1.87027</v>
      </c>
      <c r="FP614">
        <v>1.8689</v>
      </c>
      <c r="FQ614">
        <v>1.8704</v>
      </c>
      <c r="FR614">
        <v>0</v>
      </c>
      <c r="FS614">
        <v>0</v>
      </c>
      <c r="FT614">
        <v>0</v>
      </c>
      <c r="FU614">
        <v>0</v>
      </c>
      <c r="FV614" t="s">
        <v>358</v>
      </c>
      <c r="FW614" t="s">
        <v>359</v>
      </c>
      <c r="FX614" t="s">
        <v>360</v>
      </c>
      <c r="FY614" t="s">
        <v>360</v>
      </c>
      <c r="FZ614" t="s">
        <v>360</v>
      </c>
      <c r="GA614" t="s">
        <v>360</v>
      </c>
      <c r="GB614">
        <v>0</v>
      </c>
      <c r="GC614">
        <v>100</v>
      </c>
      <c r="GD614">
        <v>100</v>
      </c>
      <c r="GE614">
        <v>-6.82</v>
      </c>
      <c r="GF614">
        <v>-0.0998</v>
      </c>
      <c r="GG614">
        <v>-2.056217051124162</v>
      </c>
      <c r="GH614">
        <v>-0.003737517340571005</v>
      </c>
      <c r="GI614">
        <v>5.982085394622747E-07</v>
      </c>
      <c r="GJ614">
        <v>-1.391655459703326E-10</v>
      </c>
      <c r="GK614">
        <v>-0.1764639834609928</v>
      </c>
      <c r="GL614">
        <v>-0.02035982196881906</v>
      </c>
      <c r="GM614">
        <v>0.001568582532168705</v>
      </c>
      <c r="GN614">
        <v>-2.657820970413759E-05</v>
      </c>
      <c r="GO614">
        <v>3</v>
      </c>
      <c r="GP614">
        <v>2314</v>
      </c>
      <c r="GQ614">
        <v>1</v>
      </c>
      <c r="GR614">
        <v>27</v>
      </c>
      <c r="GS614">
        <v>5650.6</v>
      </c>
      <c r="GT614">
        <v>5650.5</v>
      </c>
      <c r="GU614">
        <v>3.0127</v>
      </c>
      <c r="GV614">
        <v>2.20459</v>
      </c>
      <c r="GW614">
        <v>1.39648</v>
      </c>
      <c r="GX614">
        <v>2.34741</v>
      </c>
      <c r="GY614">
        <v>1.49536</v>
      </c>
      <c r="GZ614">
        <v>2.40234</v>
      </c>
      <c r="HA614">
        <v>37.9891</v>
      </c>
      <c r="HB614">
        <v>24.0525</v>
      </c>
      <c r="HC614">
        <v>18</v>
      </c>
      <c r="HD614">
        <v>529.285</v>
      </c>
      <c r="HE614">
        <v>446.886</v>
      </c>
      <c r="HF614">
        <v>36.8102</v>
      </c>
      <c r="HG614">
        <v>27.2251</v>
      </c>
      <c r="HH614">
        <v>29.9999</v>
      </c>
      <c r="HI614">
        <v>27.0865</v>
      </c>
      <c r="HJ614">
        <v>27.0021</v>
      </c>
      <c r="HK614">
        <v>60.3809</v>
      </c>
      <c r="HL614">
        <v>0</v>
      </c>
      <c r="HM614">
        <v>100</v>
      </c>
      <c r="HN614">
        <v>36.823</v>
      </c>
      <c r="HO614">
        <v>1556.83</v>
      </c>
      <c r="HP614">
        <v>28.6665</v>
      </c>
      <c r="HQ614">
        <v>101.032</v>
      </c>
      <c r="HR614">
        <v>100.927</v>
      </c>
    </row>
    <row r="615" spans="1:226">
      <c r="A615">
        <v>599</v>
      </c>
      <c r="B615">
        <v>1678820815.1</v>
      </c>
      <c r="C615">
        <v>10496</v>
      </c>
      <c r="D615" t="s">
        <v>1560</v>
      </c>
      <c r="E615" t="s">
        <v>1561</v>
      </c>
      <c r="F615">
        <v>5</v>
      </c>
      <c r="G615" t="s">
        <v>1181</v>
      </c>
      <c r="H615" t="s">
        <v>354</v>
      </c>
      <c r="I615">
        <v>1678820807.35</v>
      </c>
      <c r="J615">
        <f>(K615)/1000</f>
        <v>0</v>
      </c>
      <c r="K615">
        <f>IF(BF615, AN615, AH615)</f>
        <v>0</v>
      </c>
      <c r="L615">
        <f>IF(BF615, AI615, AG615)</f>
        <v>0</v>
      </c>
      <c r="M615">
        <f>BH615 - IF(AU615&gt;1, L615*BB615*100.0/(AW615*BV615), 0)</f>
        <v>0</v>
      </c>
      <c r="N615">
        <f>((T615-J615/2)*M615-L615)/(T615+J615/2)</f>
        <v>0</v>
      </c>
      <c r="O615">
        <f>N615*(BO615+BP615)/1000.0</f>
        <v>0</v>
      </c>
      <c r="P615">
        <f>(BH615 - IF(AU615&gt;1, L615*BB615*100.0/(AW615*BV615), 0))*(BO615+BP615)/1000.0</f>
        <v>0</v>
      </c>
      <c r="Q615">
        <f>2.0/((1/S615-1/R615)+SIGN(S615)*SQRT((1/S615-1/R615)*(1/S615-1/R615) + 4*BC615/((BC615+1)*(BC615+1))*(2*1/S615*1/R615-1/R615*1/R615)))</f>
        <v>0</v>
      </c>
      <c r="R615">
        <f>IF(LEFT(BD615,1)&lt;&gt;"0",IF(LEFT(BD615,1)="1",3.0,BE615),$D$5+$E$5*(BV615*BO615/($K$5*1000))+$F$5*(BV615*BO615/($K$5*1000))*MAX(MIN(BB615,$J$5),$I$5)*MAX(MIN(BB615,$J$5),$I$5)+$G$5*MAX(MIN(BB615,$J$5),$I$5)*(BV615*BO615/($K$5*1000))+$H$5*(BV615*BO615/($K$5*1000))*(BV615*BO615/($K$5*1000)))</f>
        <v>0</v>
      </c>
      <c r="S615">
        <f>J615*(1000-(1000*0.61365*exp(17.502*W615/(240.97+W615))/(BO615+BP615)+BJ615)/2)/(1000*0.61365*exp(17.502*W615/(240.97+W615))/(BO615+BP615)-BJ615)</f>
        <v>0</v>
      </c>
      <c r="T615">
        <f>1/((BC615+1)/(Q615/1.6)+1/(R615/1.37)) + BC615/((BC615+1)/(Q615/1.6) + BC615/(R615/1.37))</f>
        <v>0</v>
      </c>
      <c r="U615">
        <f>(AX615*BA615)</f>
        <v>0</v>
      </c>
      <c r="V615">
        <f>(BQ615+(U615+2*0.95*5.67E-8*(((BQ615+$B$7)+273)^4-(BQ615+273)^4)-44100*J615)/(1.84*29.3*R615+8*0.95*5.67E-8*(BQ615+273)^3))</f>
        <v>0</v>
      </c>
      <c r="W615">
        <f>($C$7*BR615+$D$7*BS615+$E$7*V615)</f>
        <v>0</v>
      </c>
      <c r="X615">
        <f>0.61365*exp(17.502*W615/(240.97+W615))</f>
        <v>0</v>
      </c>
      <c r="Y615">
        <f>(Z615/AA615*100)</f>
        <v>0</v>
      </c>
      <c r="Z615">
        <f>BJ615*(BO615+BP615)/1000</f>
        <v>0</v>
      </c>
      <c r="AA615">
        <f>0.61365*exp(17.502*BQ615/(240.97+BQ615))</f>
        <v>0</v>
      </c>
      <c r="AB615">
        <f>(X615-BJ615*(BO615+BP615)/1000)</f>
        <v>0</v>
      </c>
      <c r="AC615">
        <f>(-J615*44100)</f>
        <v>0</v>
      </c>
      <c r="AD615">
        <f>2*29.3*R615*0.92*(BQ615-W615)</f>
        <v>0</v>
      </c>
      <c r="AE615">
        <f>2*0.95*5.67E-8*(((BQ615+$B$7)+273)^4-(W615+273)^4)</f>
        <v>0</v>
      </c>
      <c r="AF615">
        <f>U615+AE615+AC615+AD615</f>
        <v>0</v>
      </c>
      <c r="AG615">
        <f>BN615*AU615*(BI615-BH615*(1000-AU615*BK615)/(1000-AU615*BJ615))/(100*BB615)</f>
        <v>0</v>
      </c>
      <c r="AH615">
        <f>1000*BN615*AU615*(BJ615-BK615)/(100*BB615*(1000-AU615*BJ615))</f>
        <v>0</v>
      </c>
      <c r="AI615">
        <f>(AJ615 - AK615 - BO615*1E3/(8.314*(BQ615+273.15)) * AM615/BN615 * AL615) * BN615/(100*BB615) * (1000 - BK615)/1000</f>
        <v>0</v>
      </c>
      <c r="AJ615">
        <v>1587.53991445179</v>
      </c>
      <c r="AK615">
        <v>1564.730424242424</v>
      </c>
      <c r="AL615">
        <v>3.428170529518962</v>
      </c>
      <c r="AM615">
        <v>64.4803993804981</v>
      </c>
      <c r="AN615">
        <f>(AP615 - AO615 + BO615*1E3/(8.314*(BQ615+273.15)) * AR615/BN615 * AQ615) * BN615/(100*BB615) * 1000/(1000 - AP615)</f>
        <v>0</v>
      </c>
      <c r="AO615">
        <v>27.33830556913326</v>
      </c>
      <c r="AP615">
        <v>27.98638666666666</v>
      </c>
      <c r="AQ615">
        <v>-1.096424821097407E-05</v>
      </c>
      <c r="AR615">
        <v>112.5684512557322</v>
      </c>
      <c r="AS615">
        <v>0</v>
      </c>
      <c r="AT615">
        <v>0</v>
      </c>
      <c r="AU615">
        <f>IF(AS615*$H$13&gt;=AW615,1.0,(AW615/(AW615-AS615*$H$13)))</f>
        <v>0</v>
      </c>
      <c r="AV615">
        <f>(AU615-1)*100</f>
        <v>0</v>
      </c>
      <c r="AW615">
        <f>MAX(0,($B$13+$C$13*BV615)/(1+$D$13*BV615)*BO615/(BQ615+273)*$E$13)</f>
        <v>0</v>
      </c>
      <c r="AX615">
        <f>$B$11*BW615+$C$11*BX615+$F$11*CI615*(1-CL615)</f>
        <v>0</v>
      </c>
      <c r="AY615">
        <f>AX615*AZ615</f>
        <v>0</v>
      </c>
      <c r="AZ615">
        <f>($B$11*$D$9+$C$11*$D$9+$F$11*((CV615+CN615)/MAX(CV615+CN615+CW615, 0.1)*$I$9+CW615/MAX(CV615+CN615+CW615, 0.1)*$J$9))/($B$11+$C$11+$F$11)</f>
        <v>0</v>
      </c>
      <c r="BA615">
        <f>($B$11*$K$9+$C$11*$K$9+$F$11*((CV615+CN615)/MAX(CV615+CN615+CW615, 0.1)*$P$9+CW615/MAX(CV615+CN615+CW615, 0.1)*$Q$9))/($B$11+$C$11+$F$11)</f>
        <v>0</v>
      </c>
      <c r="BB615">
        <v>3.21</v>
      </c>
      <c r="BC615">
        <v>0.5</v>
      </c>
      <c r="BD615" t="s">
        <v>355</v>
      </c>
      <c r="BE615">
        <v>2</v>
      </c>
      <c r="BF615" t="b">
        <v>1</v>
      </c>
      <c r="BG615">
        <v>1678820807.35</v>
      </c>
      <c r="BH615">
        <v>1496.712857142857</v>
      </c>
      <c r="BI615">
        <v>1528.035357142857</v>
      </c>
      <c r="BJ615">
        <v>27.99516071428572</v>
      </c>
      <c r="BK615">
        <v>27.33938214285714</v>
      </c>
      <c r="BL615">
        <v>1503.509642857143</v>
      </c>
      <c r="BM615">
        <v>28.094925</v>
      </c>
      <c r="BN615">
        <v>500.0925</v>
      </c>
      <c r="BO615">
        <v>90.90029642857142</v>
      </c>
      <c r="BP615">
        <v>0.1000617392857143</v>
      </c>
      <c r="BQ615">
        <v>34.75899285714285</v>
      </c>
      <c r="BR615">
        <v>34.982125</v>
      </c>
      <c r="BS615">
        <v>999.9000000000002</v>
      </c>
      <c r="BT615">
        <v>0</v>
      </c>
      <c r="BU615">
        <v>0</v>
      </c>
      <c r="BV615">
        <v>9999.424285714284</v>
      </c>
      <c r="BW615">
        <v>0</v>
      </c>
      <c r="BX615">
        <v>6.946900714285714</v>
      </c>
      <c r="BY615">
        <v>-31.32149642857143</v>
      </c>
      <c r="BZ615">
        <v>1539.821071428571</v>
      </c>
      <c r="CA615">
        <v>1570.983571428571</v>
      </c>
      <c r="CB615">
        <v>0.6557939285714287</v>
      </c>
      <c r="CC615">
        <v>1528.035357142857</v>
      </c>
      <c r="CD615">
        <v>27.33938214285714</v>
      </c>
      <c r="CE615">
        <v>2.544770357142857</v>
      </c>
      <c r="CF615">
        <v>2.4851575</v>
      </c>
      <c r="CG615">
        <v>21.31570714285714</v>
      </c>
      <c r="CH615">
        <v>20.92963214285714</v>
      </c>
      <c r="CI615">
        <v>2000.009642857143</v>
      </c>
      <c r="CJ615">
        <v>0.9799973214285715</v>
      </c>
      <c r="CK615">
        <v>0.02000317857142856</v>
      </c>
      <c r="CL615">
        <v>0</v>
      </c>
      <c r="CM615">
        <v>2.260028571428572</v>
      </c>
      <c r="CN615">
        <v>0</v>
      </c>
      <c r="CO615">
        <v>5773.983928571429</v>
      </c>
      <c r="CP615">
        <v>16749.53571428571</v>
      </c>
      <c r="CQ615">
        <v>38.50664285714286</v>
      </c>
      <c r="CR615">
        <v>39.1405</v>
      </c>
      <c r="CS615">
        <v>38.5</v>
      </c>
      <c r="CT615">
        <v>38.37942857142857</v>
      </c>
      <c r="CU615">
        <v>38.437</v>
      </c>
      <c r="CV615">
        <v>1960.001071428572</v>
      </c>
      <c r="CW615">
        <v>40.01</v>
      </c>
      <c r="CX615">
        <v>0</v>
      </c>
      <c r="CY615">
        <v>1678820820.3</v>
      </c>
      <c r="CZ615">
        <v>0</v>
      </c>
      <c r="DA615">
        <v>0</v>
      </c>
      <c r="DB615" t="s">
        <v>356</v>
      </c>
      <c r="DC615">
        <v>1678481775.6</v>
      </c>
      <c r="DD615">
        <v>1678481780.6</v>
      </c>
      <c r="DE615">
        <v>0</v>
      </c>
      <c r="DF615">
        <v>1.339</v>
      </c>
      <c r="DG615">
        <v>0.082</v>
      </c>
      <c r="DH615">
        <v>-1.99</v>
      </c>
      <c r="DI615">
        <v>-0.032</v>
      </c>
      <c r="DJ615">
        <v>420</v>
      </c>
      <c r="DK615">
        <v>29</v>
      </c>
      <c r="DL615">
        <v>0.33</v>
      </c>
      <c r="DM615">
        <v>0.22</v>
      </c>
      <c r="DN615">
        <v>-31.34555121951219</v>
      </c>
      <c r="DO615">
        <v>0.2757888501742098</v>
      </c>
      <c r="DP615">
        <v>0.09157863506818507</v>
      </c>
      <c r="DQ615">
        <v>0</v>
      </c>
      <c r="DR615">
        <v>0.6571659756097561</v>
      </c>
      <c r="DS615">
        <v>-0.03926199303135936</v>
      </c>
      <c r="DT615">
        <v>0.004178200373995814</v>
      </c>
      <c r="DU615">
        <v>1</v>
      </c>
      <c r="DV615">
        <v>1</v>
      </c>
      <c r="DW615">
        <v>2</v>
      </c>
      <c r="DX615" t="s">
        <v>357</v>
      </c>
      <c r="DY615">
        <v>2.98277</v>
      </c>
      <c r="DZ615">
        <v>2.71574</v>
      </c>
      <c r="EA615">
        <v>0.225977</v>
      </c>
      <c r="EB615">
        <v>0.226121</v>
      </c>
      <c r="EC615">
        <v>0.120024</v>
      </c>
      <c r="ED615">
        <v>0.115713</v>
      </c>
      <c r="EE615">
        <v>24599.2</v>
      </c>
      <c r="EF615">
        <v>24677.5</v>
      </c>
      <c r="EG615">
        <v>29541.2</v>
      </c>
      <c r="EH615">
        <v>29493.3</v>
      </c>
      <c r="EI615">
        <v>34434.2</v>
      </c>
      <c r="EJ615">
        <v>34648.5</v>
      </c>
      <c r="EK615">
        <v>41618.4</v>
      </c>
      <c r="EL615">
        <v>42020.9</v>
      </c>
      <c r="EM615">
        <v>1.9654</v>
      </c>
      <c r="EN615">
        <v>1.90667</v>
      </c>
      <c r="EO615">
        <v>0.201091</v>
      </c>
      <c r="EP615">
        <v>0</v>
      </c>
      <c r="EQ615">
        <v>31.7183</v>
      </c>
      <c r="ER615">
        <v>999.9</v>
      </c>
      <c r="ES615">
        <v>51.7</v>
      </c>
      <c r="ET615">
        <v>32.7</v>
      </c>
      <c r="EU615">
        <v>28.2516</v>
      </c>
      <c r="EV615">
        <v>63.0266</v>
      </c>
      <c r="EW615">
        <v>31.7348</v>
      </c>
      <c r="EX615">
        <v>1</v>
      </c>
      <c r="EY615">
        <v>-0.0250051</v>
      </c>
      <c r="EZ615">
        <v>-3.51738</v>
      </c>
      <c r="FA615">
        <v>20.3075</v>
      </c>
      <c r="FB615">
        <v>5.21954</v>
      </c>
      <c r="FC615">
        <v>12.0101</v>
      </c>
      <c r="FD615">
        <v>4.98935</v>
      </c>
      <c r="FE615">
        <v>3.28865</v>
      </c>
      <c r="FF615">
        <v>9999</v>
      </c>
      <c r="FG615">
        <v>9999</v>
      </c>
      <c r="FH615">
        <v>9999</v>
      </c>
      <c r="FI615">
        <v>999.9</v>
      </c>
      <c r="FJ615">
        <v>1.86752</v>
      </c>
      <c r="FK615">
        <v>1.86661</v>
      </c>
      <c r="FL615">
        <v>1.86602</v>
      </c>
      <c r="FM615">
        <v>1.86599</v>
      </c>
      <c r="FN615">
        <v>1.86783</v>
      </c>
      <c r="FO615">
        <v>1.87027</v>
      </c>
      <c r="FP615">
        <v>1.86891</v>
      </c>
      <c r="FQ615">
        <v>1.8704</v>
      </c>
      <c r="FR615">
        <v>0</v>
      </c>
      <c r="FS615">
        <v>0</v>
      </c>
      <c r="FT615">
        <v>0</v>
      </c>
      <c r="FU615">
        <v>0</v>
      </c>
      <c r="FV615" t="s">
        <v>358</v>
      </c>
      <c r="FW615" t="s">
        <v>359</v>
      </c>
      <c r="FX615" t="s">
        <v>360</v>
      </c>
      <c r="FY615" t="s">
        <v>360</v>
      </c>
      <c r="FZ615" t="s">
        <v>360</v>
      </c>
      <c r="GA615" t="s">
        <v>360</v>
      </c>
      <c r="GB615">
        <v>0</v>
      </c>
      <c r="GC615">
        <v>100</v>
      </c>
      <c r="GD615">
        <v>100</v>
      </c>
      <c r="GE615">
        <v>-6.87</v>
      </c>
      <c r="GF615">
        <v>-0.0998</v>
      </c>
      <c r="GG615">
        <v>-2.056217051124162</v>
      </c>
      <c r="GH615">
        <v>-0.003737517340571005</v>
      </c>
      <c r="GI615">
        <v>5.982085394622747E-07</v>
      </c>
      <c r="GJ615">
        <v>-1.391655459703326E-10</v>
      </c>
      <c r="GK615">
        <v>-0.1764639834609928</v>
      </c>
      <c r="GL615">
        <v>-0.02035982196881906</v>
      </c>
      <c r="GM615">
        <v>0.001568582532168705</v>
      </c>
      <c r="GN615">
        <v>-2.657820970413759E-05</v>
      </c>
      <c r="GO615">
        <v>3</v>
      </c>
      <c r="GP615">
        <v>2314</v>
      </c>
      <c r="GQ615">
        <v>1</v>
      </c>
      <c r="GR615">
        <v>27</v>
      </c>
      <c r="GS615">
        <v>5650.7</v>
      </c>
      <c r="GT615">
        <v>5650.6</v>
      </c>
      <c r="GU615">
        <v>3.04199</v>
      </c>
      <c r="GV615">
        <v>2.19849</v>
      </c>
      <c r="GW615">
        <v>1.39648</v>
      </c>
      <c r="GX615">
        <v>2.34863</v>
      </c>
      <c r="GY615">
        <v>1.49536</v>
      </c>
      <c r="GZ615">
        <v>2.49512</v>
      </c>
      <c r="HA615">
        <v>37.9891</v>
      </c>
      <c r="HB615">
        <v>24.0612</v>
      </c>
      <c r="HC615">
        <v>18</v>
      </c>
      <c r="HD615">
        <v>529.521</v>
      </c>
      <c r="HE615">
        <v>446.827</v>
      </c>
      <c r="HF615">
        <v>36.8257</v>
      </c>
      <c r="HG615">
        <v>27.2226</v>
      </c>
      <c r="HH615">
        <v>29.9999</v>
      </c>
      <c r="HI615">
        <v>27.0849</v>
      </c>
      <c r="HJ615">
        <v>27.0006</v>
      </c>
      <c r="HK615">
        <v>60.8921</v>
      </c>
      <c r="HL615">
        <v>0</v>
      </c>
      <c r="HM615">
        <v>100</v>
      </c>
      <c r="HN615">
        <v>36.8346</v>
      </c>
      <c r="HO615">
        <v>1570.18</v>
      </c>
      <c r="HP615">
        <v>28.6665</v>
      </c>
      <c r="HQ615">
        <v>101.032</v>
      </c>
      <c r="HR615">
        <v>100.928</v>
      </c>
    </row>
    <row r="616" spans="1:226">
      <c r="A616">
        <v>600</v>
      </c>
      <c r="B616">
        <v>1678820819.6</v>
      </c>
      <c r="C616">
        <v>10500.5</v>
      </c>
      <c r="D616" t="s">
        <v>1562</v>
      </c>
      <c r="E616" t="s">
        <v>1563</v>
      </c>
      <c r="F616">
        <v>5</v>
      </c>
      <c r="G616" t="s">
        <v>1181</v>
      </c>
      <c r="H616" t="s">
        <v>354</v>
      </c>
      <c r="I616">
        <v>1678820811.778571</v>
      </c>
      <c r="J616">
        <f>(K616)/1000</f>
        <v>0</v>
      </c>
      <c r="K616">
        <f>IF(BF616, AN616, AH616)</f>
        <v>0</v>
      </c>
      <c r="L616">
        <f>IF(BF616, AI616, AG616)</f>
        <v>0</v>
      </c>
      <c r="M616">
        <f>BH616 - IF(AU616&gt;1, L616*BB616*100.0/(AW616*BV616), 0)</f>
        <v>0</v>
      </c>
      <c r="N616">
        <f>((T616-J616/2)*M616-L616)/(T616+J616/2)</f>
        <v>0</v>
      </c>
      <c r="O616">
        <f>N616*(BO616+BP616)/1000.0</f>
        <v>0</v>
      </c>
      <c r="P616">
        <f>(BH616 - IF(AU616&gt;1, L616*BB616*100.0/(AW616*BV616), 0))*(BO616+BP616)/1000.0</f>
        <v>0</v>
      </c>
      <c r="Q616">
        <f>2.0/((1/S616-1/R616)+SIGN(S616)*SQRT((1/S616-1/R616)*(1/S616-1/R616) + 4*BC616/((BC616+1)*(BC616+1))*(2*1/S616*1/R616-1/R616*1/R616)))</f>
        <v>0</v>
      </c>
      <c r="R616">
        <f>IF(LEFT(BD616,1)&lt;&gt;"0",IF(LEFT(BD616,1)="1",3.0,BE616),$D$5+$E$5*(BV616*BO616/($K$5*1000))+$F$5*(BV616*BO616/($K$5*1000))*MAX(MIN(BB616,$J$5),$I$5)*MAX(MIN(BB616,$J$5),$I$5)+$G$5*MAX(MIN(BB616,$J$5),$I$5)*(BV616*BO616/($K$5*1000))+$H$5*(BV616*BO616/($K$5*1000))*(BV616*BO616/($K$5*1000)))</f>
        <v>0</v>
      </c>
      <c r="S616">
        <f>J616*(1000-(1000*0.61365*exp(17.502*W616/(240.97+W616))/(BO616+BP616)+BJ616)/2)/(1000*0.61365*exp(17.502*W616/(240.97+W616))/(BO616+BP616)-BJ616)</f>
        <v>0</v>
      </c>
      <c r="T616">
        <f>1/((BC616+1)/(Q616/1.6)+1/(R616/1.37)) + BC616/((BC616+1)/(Q616/1.6) + BC616/(R616/1.37))</f>
        <v>0</v>
      </c>
      <c r="U616">
        <f>(AX616*BA616)</f>
        <v>0</v>
      </c>
      <c r="V616">
        <f>(BQ616+(U616+2*0.95*5.67E-8*(((BQ616+$B$7)+273)^4-(BQ616+273)^4)-44100*J616)/(1.84*29.3*R616+8*0.95*5.67E-8*(BQ616+273)^3))</f>
        <v>0</v>
      </c>
      <c r="W616">
        <f>($C$7*BR616+$D$7*BS616+$E$7*V616)</f>
        <v>0</v>
      </c>
      <c r="X616">
        <f>0.61365*exp(17.502*W616/(240.97+W616))</f>
        <v>0</v>
      </c>
      <c r="Y616">
        <f>(Z616/AA616*100)</f>
        <v>0</v>
      </c>
      <c r="Z616">
        <f>BJ616*(BO616+BP616)/1000</f>
        <v>0</v>
      </c>
      <c r="AA616">
        <f>0.61365*exp(17.502*BQ616/(240.97+BQ616))</f>
        <v>0</v>
      </c>
      <c r="AB616">
        <f>(X616-BJ616*(BO616+BP616)/1000)</f>
        <v>0</v>
      </c>
      <c r="AC616">
        <f>(-J616*44100)</f>
        <v>0</v>
      </c>
      <c r="AD616">
        <f>2*29.3*R616*0.92*(BQ616-W616)</f>
        <v>0</v>
      </c>
      <c r="AE616">
        <f>2*0.95*5.67E-8*(((BQ616+$B$7)+273)^4-(W616+273)^4)</f>
        <v>0</v>
      </c>
      <c r="AF616">
        <f>U616+AE616+AC616+AD616</f>
        <v>0</v>
      </c>
      <c r="AG616">
        <f>BN616*AU616*(BI616-BH616*(1000-AU616*BK616)/(1000-AU616*BJ616))/(100*BB616)</f>
        <v>0</v>
      </c>
      <c r="AH616">
        <f>1000*BN616*AU616*(BJ616-BK616)/(100*BB616*(1000-AU616*BJ616))</f>
        <v>0</v>
      </c>
      <c r="AI616">
        <f>(AJ616 - AK616 - BO616*1E3/(8.314*(BQ616+273.15)) * AM616/BN616 * AL616) * BN616/(100*BB616) * (1000 - BK616)/1000</f>
        <v>0</v>
      </c>
      <c r="AJ616">
        <v>1603.017276541706</v>
      </c>
      <c r="AK616">
        <v>1580.255393939394</v>
      </c>
      <c r="AL616">
        <v>3.460607518360474</v>
      </c>
      <c r="AM616">
        <v>64.4803993804981</v>
      </c>
      <c r="AN616">
        <f>(AP616 - AO616 + BO616*1E3/(8.314*(BQ616+273.15)) * AR616/BN616 * AQ616) * BN616/(100*BB616) * 1000/(1000 - AP616)</f>
        <v>0</v>
      </c>
      <c r="AO616">
        <v>27.33340943608806</v>
      </c>
      <c r="AP616">
        <v>27.98308</v>
      </c>
      <c r="AQ616">
        <v>-4.280131672466974E-06</v>
      </c>
      <c r="AR616">
        <v>112.5684512557322</v>
      </c>
      <c r="AS616">
        <v>0</v>
      </c>
      <c r="AT616">
        <v>0</v>
      </c>
      <c r="AU616">
        <f>IF(AS616*$H$13&gt;=AW616,1.0,(AW616/(AW616-AS616*$H$13)))</f>
        <v>0</v>
      </c>
      <c r="AV616">
        <f>(AU616-1)*100</f>
        <v>0</v>
      </c>
      <c r="AW616">
        <f>MAX(0,($B$13+$C$13*BV616)/(1+$D$13*BV616)*BO616/(BQ616+273)*$E$13)</f>
        <v>0</v>
      </c>
      <c r="AX616">
        <f>$B$11*BW616+$C$11*BX616+$F$11*CI616*(1-CL616)</f>
        <v>0</v>
      </c>
      <c r="AY616">
        <f>AX616*AZ616</f>
        <v>0</v>
      </c>
      <c r="AZ616">
        <f>($B$11*$D$9+$C$11*$D$9+$F$11*((CV616+CN616)/MAX(CV616+CN616+CW616, 0.1)*$I$9+CW616/MAX(CV616+CN616+CW616, 0.1)*$J$9))/($B$11+$C$11+$F$11)</f>
        <v>0</v>
      </c>
      <c r="BA616">
        <f>($B$11*$K$9+$C$11*$K$9+$F$11*((CV616+CN616)/MAX(CV616+CN616+CW616, 0.1)*$P$9+CW616/MAX(CV616+CN616+CW616, 0.1)*$Q$9))/($B$11+$C$11+$F$11)</f>
        <v>0</v>
      </c>
      <c r="BB616">
        <v>3.21</v>
      </c>
      <c r="BC616">
        <v>0.5</v>
      </c>
      <c r="BD616" t="s">
        <v>355</v>
      </c>
      <c r="BE616">
        <v>2</v>
      </c>
      <c r="BF616" t="b">
        <v>1</v>
      </c>
      <c r="BG616">
        <v>1678820811.778571</v>
      </c>
      <c r="BH616">
        <v>1511.524285714285</v>
      </c>
      <c r="BI616">
        <v>1542.866071428572</v>
      </c>
      <c r="BJ616">
        <v>27.99074642857143</v>
      </c>
      <c r="BK616">
        <v>27.33766071428571</v>
      </c>
      <c r="BL616">
        <v>1518.364285714286</v>
      </c>
      <c r="BM616">
        <v>28.09051785714286</v>
      </c>
      <c r="BN616">
        <v>500.0591428571429</v>
      </c>
      <c r="BO616">
        <v>90.90113928571431</v>
      </c>
      <c r="BP616">
        <v>0.1000038821428571</v>
      </c>
      <c r="BQ616">
        <v>34.75401071428571</v>
      </c>
      <c r="BR616">
        <v>34.97756785714286</v>
      </c>
      <c r="BS616">
        <v>999.9000000000002</v>
      </c>
      <c r="BT616">
        <v>0</v>
      </c>
      <c r="BU616">
        <v>0</v>
      </c>
      <c r="BV616">
        <v>9998.662142857143</v>
      </c>
      <c r="BW616">
        <v>0</v>
      </c>
      <c r="BX616">
        <v>6.780536785714285</v>
      </c>
      <c r="BY616">
        <v>-31.34053928571429</v>
      </c>
      <c r="BZ616">
        <v>1555.051785714286</v>
      </c>
      <c r="CA616">
        <v>1586.228571428572</v>
      </c>
      <c r="CB616">
        <v>0.6530959999999999</v>
      </c>
      <c r="CC616">
        <v>1542.866071428572</v>
      </c>
      <c r="CD616">
        <v>27.33766071428571</v>
      </c>
      <c r="CE616">
        <v>2.544391785714285</v>
      </c>
      <c r="CF616">
        <v>2.485023928571429</v>
      </c>
      <c r="CG616">
        <v>21.31328571428571</v>
      </c>
      <c r="CH616">
        <v>20.92876071428572</v>
      </c>
      <c r="CI616">
        <v>1999.997142857143</v>
      </c>
      <c r="CJ616">
        <v>0.9799972142857144</v>
      </c>
      <c r="CK616">
        <v>0.02000328571428571</v>
      </c>
      <c r="CL616">
        <v>0</v>
      </c>
      <c r="CM616">
        <v>2.275646428571429</v>
      </c>
      <c r="CN616">
        <v>0</v>
      </c>
      <c r="CO616">
        <v>5772.710000000001</v>
      </c>
      <c r="CP616">
        <v>16749.42142857143</v>
      </c>
      <c r="CQ616">
        <v>38.5</v>
      </c>
      <c r="CR616">
        <v>39.12721428571428</v>
      </c>
      <c r="CS616">
        <v>38.5</v>
      </c>
      <c r="CT616">
        <v>38.375</v>
      </c>
      <c r="CU616">
        <v>38.437</v>
      </c>
      <c r="CV616">
        <v>1959.988214285714</v>
      </c>
      <c r="CW616">
        <v>40.01</v>
      </c>
      <c r="CX616">
        <v>0</v>
      </c>
      <c r="CY616">
        <v>1678820825.1</v>
      </c>
      <c r="CZ616">
        <v>0</v>
      </c>
      <c r="DA616">
        <v>0</v>
      </c>
      <c r="DB616" t="s">
        <v>356</v>
      </c>
      <c r="DC616">
        <v>1678481775.6</v>
      </c>
      <c r="DD616">
        <v>1678481780.6</v>
      </c>
      <c r="DE616">
        <v>0</v>
      </c>
      <c r="DF616">
        <v>1.339</v>
      </c>
      <c r="DG616">
        <v>0.082</v>
      </c>
      <c r="DH616">
        <v>-1.99</v>
      </c>
      <c r="DI616">
        <v>-0.032</v>
      </c>
      <c r="DJ616">
        <v>420</v>
      </c>
      <c r="DK616">
        <v>29</v>
      </c>
      <c r="DL616">
        <v>0.33</v>
      </c>
      <c r="DM616">
        <v>0.22</v>
      </c>
      <c r="DN616">
        <v>-31.34670487804878</v>
      </c>
      <c r="DO616">
        <v>-0.2178668989546524</v>
      </c>
      <c r="DP616">
        <v>0.08639354636923666</v>
      </c>
      <c r="DQ616">
        <v>0</v>
      </c>
      <c r="DR616">
        <v>0.6551288536585367</v>
      </c>
      <c r="DS616">
        <v>-0.03881063414634146</v>
      </c>
      <c r="DT616">
        <v>0.004077355034350721</v>
      </c>
      <c r="DU616">
        <v>1</v>
      </c>
      <c r="DV616">
        <v>1</v>
      </c>
      <c r="DW616">
        <v>2</v>
      </c>
      <c r="DX616" t="s">
        <v>357</v>
      </c>
      <c r="DY616">
        <v>2.98234</v>
      </c>
      <c r="DZ616">
        <v>2.7156</v>
      </c>
      <c r="EA616">
        <v>0.227324</v>
      </c>
      <c r="EB616">
        <v>0.227439</v>
      </c>
      <c r="EC616">
        <v>0.120015</v>
      </c>
      <c r="ED616">
        <v>0.11571</v>
      </c>
      <c r="EE616">
        <v>24556.8</v>
      </c>
      <c r="EF616">
        <v>24635.9</v>
      </c>
      <c r="EG616">
        <v>29541.7</v>
      </c>
      <c r="EH616">
        <v>29493.8</v>
      </c>
      <c r="EI616">
        <v>34435.2</v>
      </c>
      <c r="EJ616">
        <v>34649.4</v>
      </c>
      <c r="EK616">
        <v>41619.1</v>
      </c>
      <c r="EL616">
        <v>42021.9</v>
      </c>
      <c r="EM616">
        <v>1.96518</v>
      </c>
      <c r="EN616">
        <v>1.9069</v>
      </c>
      <c r="EO616">
        <v>0.201017</v>
      </c>
      <c r="EP616">
        <v>0</v>
      </c>
      <c r="EQ616">
        <v>31.7153</v>
      </c>
      <c r="ER616">
        <v>999.9</v>
      </c>
      <c r="ES616">
        <v>51.7</v>
      </c>
      <c r="ET616">
        <v>32.7</v>
      </c>
      <c r="EU616">
        <v>28.2549</v>
      </c>
      <c r="EV616">
        <v>62.9566</v>
      </c>
      <c r="EW616">
        <v>31.8269</v>
      </c>
      <c r="EX616">
        <v>1</v>
      </c>
      <c r="EY616">
        <v>-0.0255208</v>
      </c>
      <c r="EZ616">
        <v>-3.53127</v>
      </c>
      <c r="FA616">
        <v>20.3075</v>
      </c>
      <c r="FB616">
        <v>5.21969</v>
      </c>
      <c r="FC616">
        <v>12.0102</v>
      </c>
      <c r="FD616">
        <v>4.9897</v>
      </c>
      <c r="FE616">
        <v>3.28865</v>
      </c>
      <c r="FF616">
        <v>9999</v>
      </c>
      <c r="FG616">
        <v>9999</v>
      </c>
      <c r="FH616">
        <v>9999</v>
      </c>
      <c r="FI616">
        <v>999.9</v>
      </c>
      <c r="FJ616">
        <v>1.86753</v>
      </c>
      <c r="FK616">
        <v>1.86661</v>
      </c>
      <c r="FL616">
        <v>1.86602</v>
      </c>
      <c r="FM616">
        <v>1.86597</v>
      </c>
      <c r="FN616">
        <v>1.86783</v>
      </c>
      <c r="FO616">
        <v>1.87027</v>
      </c>
      <c r="FP616">
        <v>1.8689</v>
      </c>
      <c r="FQ616">
        <v>1.87041</v>
      </c>
      <c r="FR616">
        <v>0</v>
      </c>
      <c r="FS616">
        <v>0</v>
      </c>
      <c r="FT616">
        <v>0</v>
      </c>
      <c r="FU616">
        <v>0</v>
      </c>
      <c r="FV616" t="s">
        <v>358</v>
      </c>
      <c r="FW616" t="s">
        <v>359</v>
      </c>
      <c r="FX616" t="s">
        <v>360</v>
      </c>
      <c r="FY616" t="s">
        <v>360</v>
      </c>
      <c r="FZ616" t="s">
        <v>360</v>
      </c>
      <c r="GA616" t="s">
        <v>360</v>
      </c>
      <c r="GB616">
        <v>0</v>
      </c>
      <c r="GC616">
        <v>100</v>
      </c>
      <c r="GD616">
        <v>100</v>
      </c>
      <c r="GE616">
        <v>-6.91</v>
      </c>
      <c r="GF616">
        <v>-0.0999</v>
      </c>
      <c r="GG616">
        <v>-2.056217051124162</v>
      </c>
      <c r="GH616">
        <v>-0.003737517340571005</v>
      </c>
      <c r="GI616">
        <v>5.982085394622747E-07</v>
      </c>
      <c r="GJ616">
        <v>-1.391655459703326E-10</v>
      </c>
      <c r="GK616">
        <v>-0.1764639834609928</v>
      </c>
      <c r="GL616">
        <v>-0.02035982196881906</v>
      </c>
      <c r="GM616">
        <v>0.001568582532168705</v>
      </c>
      <c r="GN616">
        <v>-2.657820970413759E-05</v>
      </c>
      <c r="GO616">
        <v>3</v>
      </c>
      <c r="GP616">
        <v>2314</v>
      </c>
      <c r="GQ616">
        <v>1</v>
      </c>
      <c r="GR616">
        <v>27</v>
      </c>
      <c r="GS616">
        <v>5650.7</v>
      </c>
      <c r="GT616">
        <v>5650.6</v>
      </c>
      <c r="GU616">
        <v>3.06396</v>
      </c>
      <c r="GV616">
        <v>2.19238</v>
      </c>
      <c r="GW616">
        <v>1.39648</v>
      </c>
      <c r="GX616">
        <v>2.34863</v>
      </c>
      <c r="GY616">
        <v>1.49536</v>
      </c>
      <c r="GZ616">
        <v>2.55981</v>
      </c>
      <c r="HA616">
        <v>37.9891</v>
      </c>
      <c r="HB616">
        <v>24.0612</v>
      </c>
      <c r="HC616">
        <v>18</v>
      </c>
      <c r="HD616">
        <v>529.357</v>
      </c>
      <c r="HE616">
        <v>446.949</v>
      </c>
      <c r="HF616">
        <v>36.8371</v>
      </c>
      <c r="HG616">
        <v>27.2205</v>
      </c>
      <c r="HH616">
        <v>29.9999</v>
      </c>
      <c r="HI616">
        <v>27.0834</v>
      </c>
      <c r="HJ616">
        <v>26.9984</v>
      </c>
      <c r="HK616">
        <v>61.4042</v>
      </c>
      <c r="HL616">
        <v>0</v>
      </c>
      <c r="HM616">
        <v>100</v>
      </c>
      <c r="HN616">
        <v>36.8542</v>
      </c>
      <c r="HO616">
        <v>1590.23</v>
      </c>
      <c r="HP616">
        <v>28.6665</v>
      </c>
      <c r="HQ616">
        <v>101.033</v>
      </c>
      <c r="HR616">
        <v>100.93</v>
      </c>
    </row>
    <row r="617" spans="1:226">
      <c r="A617">
        <v>601</v>
      </c>
      <c r="B617">
        <v>1678820824.6</v>
      </c>
      <c r="C617">
        <v>10505.5</v>
      </c>
      <c r="D617" t="s">
        <v>1564</v>
      </c>
      <c r="E617" t="s">
        <v>1565</v>
      </c>
      <c r="F617">
        <v>5</v>
      </c>
      <c r="G617" t="s">
        <v>1181</v>
      </c>
      <c r="H617" t="s">
        <v>354</v>
      </c>
      <c r="I617">
        <v>1678820817.081481</v>
      </c>
      <c r="J617">
        <f>(K617)/1000</f>
        <v>0</v>
      </c>
      <c r="K617">
        <f>IF(BF617, AN617, AH617)</f>
        <v>0</v>
      </c>
      <c r="L617">
        <f>IF(BF617, AI617, AG617)</f>
        <v>0</v>
      </c>
      <c r="M617">
        <f>BH617 - IF(AU617&gt;1, L617*BB617*100.0/(AW617*BV617), 0)</f>
        <v>0</v>
      </c>
      <c r="N617">
        <f>((T617-J617/2)*M617-L617)/(T617+J617/2)</f>
        <v>0</v>
      </c>
      <c r="O617">
        <f>N617*(BO617+BP617)/1000.0</f>
        <v>0</v>
      </c>
      <c r="P617">
        <f>(BH617 - IF(AU617&gt;1, L617*BB617*100.0/(AW617*BV617), 0))*(BO617+BP617)/1000.0</f>
        <v>0</v>
      </c>
      <c r="Q617">
        <f>2.0/((1/S617-1/R617)+SIGN(S617)*SQRT((1/S617-1/R617)*(1/S617-1/R617) + 4*BC617/((BC617+1)*(BC617+1))*(2*1/S617*1/R617-1/R617*1/R617)))</f>
        <v>0</v>
      </c>
      <c r="R617">
        <f>IF(LEFT(BD617,1)&lt;&gt;"0",IF(LEFT(BD617,1)="1",3.0,BE617),$D$5+$E$5*(BV617*BO617/($K$5*1000))+$F$5*(BV617*BO617/($K$5*1000))*MAX(MIN(BB617,$J$5),$I$5)*MAX(MIN(BB617,$J$5),$I$5)+$G$5*MAX(MIN(BB617,$J$5),$I$5)*(BV617*BO617/($K$5*1000))+$H$5*(BV617*BO617/($K$5*1000))*(BV617*BO617/($K$5*1000)))</f>
        <v>0</v>
      </c>
      <c r="S617">
        <f>J617*(1000-(1000*0.61365*exp(17.502*W617/(240.97+W617))/(BO617+BP617)+BJ617)/2)/(1000*0.61365*exp(17.502*W617/(240.97+W617))/(BO617+BP617)-BJ617)</f>
        <v>0</v>
      </c>
      <c r="T617">
        <f>1/((BC617+1)/(Q617/1.6)+1/(R617/1.37)) + BC617/((BC617+1)/(Q617/1.6) + BC617/(R617/1.37))</f>
        <v>0</v>
      </c>
      <c r="U617">
        <f>(AX617*BA617)</f>
        <v>0</v>
      </c>
      <c r="V617">
        <f>(BQ617+(U617+2*0.95*5.67E-8*(((BQ617+$B$7)+273)^4-(BQ617+273)^4)-44100*J617)/(1.84*29.3*R617+8*0.95*5.67E-8*(BQ617+273)^3))</f>
        <v>0</v>
      </c>
      <c r="W617">
        <f>($C$7*BR617+$D$7*BS617+$E$7*V617)</f>
        <v>0</v>
      </c>
      <c r="X617">
        <f>0.61365*exp(17.502*W617/(240.97+W617))</f>
        <v>0</v>
      </c>
      <c r="Y617">
        <f>(Z617/AA617*100)</f>
        <v>0</v>
      </c>
      <c r="Z617">
        <f>BJ617*(BO617+BP617)/1000</f>
        <v>0</v>
      </c>
      <c r="AA617">
        <f>0.61365*exp(17.502*BQ617/(240.97+BQ617))</f>
        <v>0</v>
      </c>
      <c r="AB617">
        <f>(X617-BJ617*(BO617+BP617)/1000)</f>
        <v>0</v>
      </c>
      <c r="AC617">
        <f>(-J617*44100)</f>
        <v>0</v>
      </c>
      <c r="AD617">
        <f>2*29.3*R617*0.92*(BQ617-W617)</f>
        <v>0</v>
      </c>
      <c r="AE617">
        <f>2*0.95*5.67E-8*(((BQ617+$B$7)+273)^4-(W617+273)^4)</f>
        <v>0</v>
      </c>
      <c r="AF617">
        <f>U617+AE617+AC617+AD617</f>
        <v>0</v>
      </c>
      <c r="AG617">
        <f>BN617*AU617*(BI617-BH617*(1000-AU617*BK617)/(1000-AU617*BJ617))/(100*BB617)</f>
        <v>0</v>
      </c>
      <c r="AH617">
        <f>1000*BN617*AU617*(BJ617-BK617)/(100*BB617*(1000-AU617*BJ617))</f>
        <v>0</v>
      </c>
      <c r="AI617">
        <f>(AJ617 - AK617 - BO617*1E3/(8.314*(BQ617+273.15)) * AM617/BN617 * AL617) * BN617/(100*BB617) * (1000 - BK617)/1000</f>
        <v>0</v>
      </c>
      <c r="AJ617">
        <v>1620.104663758253</v>
      </c>
      <c r="AK617">
        <v>1597.407333333333</v>
      </c>
      <c r="AL617">
        <v>3.421389391357126</v>
      </c>
      <c r="AM617">
        <v>64.4803993804981</v>
      </c>
      <c r="AN617">
        <f>(AP617 - AO617 + BO617*1E3/(8.314*(BQ617+273.15)) * AR617/BN617 * AQ617) * BN617/(100*BB617) * 1000/(1000 - AP617)</f>
        <v>0</v>
      </c>
      <c r="AO617">
        <v>27.33467660174014</v>
      </c>
      <c r="AP617">
        <v>27.98162848484847</v>
      </c>
      <c r="AQ617">
        <v>2.600657629917711E-06</v>
      </c>
      <c r="AR617">
        <v>112.5684512557322</v>
      </c>
      <c r="AS617">
        <v>0</v>
      </c>
      <c r="AT617">
        <v>0</v>
      </c>
      <c r="AU617">
        <f>IF(AS617*$H$13&gt;=AW617,1.0,(AW617/(AW617-AS617*$H$13)))</f>
        <v>0</v>
      </c>
      <c r="AV617">
        <f>(AU617-1)*100</f>
        <v>0</v>
      </c>
      <c r="AW617">
        <f>MAX(0,($B$13+$C$13*BV617)/(1+$D$13*BV617)*BO617/(BQ617+273)*$E$13)</f>
        <v>0</v>
      </c>
      <c r="AX617">
        <f>$B$11*BW617+$C$11*BX617+$F$11*CI617*(1-CL617)</f>
        <v>0</v>
      </c>
      <c r="AY617">
        <f>AX617*AZ617</f>
        <v>0</v>
      </c>
      <c r="AZ617">
        <f>($B$11*$D$9+$C$11*$D$9+$F$11*((CV617+CN617)/MAX(CV617+CN617+CW617, 0.1)*$I$9+CW617/MAX(CV617+CN617+CW617, 0.1)*$J$9))/($B$11+$C$11+$F$11)</f>
        <v>0</v>
      </c>
      <c r="BA617">
        <f>($B$11*$K$9+$C$11*$K$9+$F$11*((CV617+CN617)/MAX(CV617+CN617+CW617, 0.1)*$P$9+CW617/MAX(CV617+CN617+CW617, 0.1)*$Q$9))/($B$11+$C$11+$F$11)</f>
        <v>0</v>
      </c>
      <c r="BB617">
        <v>3.21</v>
      </c>
      <c r="BC617">
        <v>0.5</v>
      </c>
      <c r="BD617" t="s">
        <v>355</v>
      </c>
      <c r="BE617">
        <v>2</v>
      </c>
      <c r="BF617" t="b">
        <v>1</v>
      </c>
      <c r="BG617">
        <v>1678820817.081481</v>
      </c>
      <c r="BH617">
        <v>1529.258518518519</v>
      </c>
      <c r="BI617">
        <v>1560.611851851852</v>
      </c>
      <c r="BJ617">
        <v>27.98558518518519</v>
      </c>
      <c r="BK617">
        <v>27.33615555555555</v>
      </c>
      <c r="BL617">
        <v>1536.14962962963</v>
      </c>
      <c r="BM617">
        <v>28.08538148148148</v>
      </c>
      <c r="BN617">
        <v>500.0644444444445</v>
      </c>
      <c r="BO617">
        <v>90.90172222222223</v>
      </c>
      <c r="BP617">
        <v>0.1000228333333333</v>
      </c>
      <c r="BQ617">
        <v>34.7488962962963</v>
      </c>
      <c r="BR617">
        <v>34.97587407407408</v>
      </c>
      <c r="BS617">
        <v>999.9000000000001</v>
      </c>
      <c r="BT617">
        <v>0</v>
      </c>
      <c r="BU617">
        <v>0</v>
      </c>
      <c r="BV617">
        <v>9999.721481481482</v>
      </c>
      <c r="BW617">
        <v>0</v>
      </c>
      <c r="BX617">
        <v>6.714771851851851</v>
      </c>
      <c r="BY617">
        <v>-31.3531037037037</v>
      </c>
      <c r="BZ617">
        <v>1573.288148148148</v>
      </c>
      <c r="CA617">
        <v>1604.471111111111</v>
      </c>
      <c r="CB617">
        <v>0.6494475185185186</v>
      </c>
      <c r="CC617">
        <v>1560.611851851852</v>
      </c>
      <c r="CD617">
        <v>27.33615555555555</v>
      </c>
      <c r="CE617">
        <v>2.543938888888889</v>
      </c>
      <c r="CF617">
        <v>2.484902222222221</v>
      </c>
      <c r="CG617">
        <v>21.31038148148148</v>
      </c>
      <c r="CH617">
        <v>20.92796296296296</v>
      </c>
      <c r="CI617">
        <v>2000.001481481481</v>
      </c>
      <c r="CJ617">
        <v>0.9799971111111112</v>
      </c>
      <c r="CK617">
        <v>0.02000338888888888</v>
      </c>
      <c r="CL617">
        <v>0</v>
      </c>
      <c r="CM617">
        <v>2.269244444444444</v>
      </c>
      <c r="CN617">
        <v>0</v>
      </c>
      <c r="CO617">
        <v>5771.371111111111</v>
      </c>
      <c r="CP617">
        <v>16749.45925925926</v>
      </c>
      <c r="CQ617">
        <v>38.5</v>
      </c>
      <c r="CR617">
        <v>39.125</v>
      </c>
      <c r="CS617">
        <v>38.5</v>
      </c>
      <c r="CT617">
        <v>38.375</v>
      </c>
      <c r="CU617">
        <v>38.437</v>
      </c>
      <c r="CV617">
        <v>1959.991481481482</v>
      </c>
      <c r="CW617">
        <v>40.01</v>
      </c>
      <c r="CX617">
        <v>0</v>
      </c>
      <c r="CY617">
        <v>1678820829.9</v>
      </c>
      <c r="CZ617">
        <v>0</v>
      </c>
      <c r="DA617">
        <v>0</v>
      </c>
      <c r="DB617" t="s">
        <v>356</v>
      </c>
      <c r="DC617">
        <v>1678481775.6</v>
      </c>
      <c r="DD617">
        <v>1678481780.6</v>
      </c>
      <c r="DE617">
        <v>0</v>
      </c>
      <c r="DF617">
        <v>1.339</v>
      </c>
      <c r="DG617">
        <v>0.082</v>
      </c>
      <c r="DH617">
        <v>-1.99</v>
      </c>
      <c r="DI617">
        <v>-0.032</v>
      </c>
      <c r="DJ617">
        <v>420</v>
      </c>
      <c r="DK617">
        <v>29</v>
      </c>
      <c r="DL617">
        <v>0.33</v>
      </c>
      <c r="DM617">
        <v>0.22</v>
      </c>
      <c r="DN617">
        <v>-31.33131951219513</v>
      </c>
      <c r="DO617">
        <v>-0.1772675958189185</v>
      </c>
      <c r="DP617">
        <v>0.08928743723807149</v>
      </c>
      <c r="DQ617">
        <v>0</v>
      </c>
      <c r="DR617">
        <v>0.6520028536585366</v>
      </c>
      <c r="DS617">
        <v>-0.03952108013937333</v>
      </c>
      <c r="DT617">
        <v>0.004106537783090525</v>
      </c>
      <c r="DU617">
        <v>1</v>
      </c>
      <c r="DV617">
        <v>1</v>
      </c>
      <c r="DW617">
        <v>2</v>
      </c>
      <c r="DX617" t="s">
        <v>357</v>
      </c>
      <c r="DY617">
        <v>2.98218</v>
      </c>
      <c r="DZ617">
        <v>2.71564</v>
      </c>
      <c r="EA617">
        <v>0.228796</v>
      </c>
      <c r="EB617">
        <v>0.228876</v>
      </c>
      <c r="EC617">
        <v>0.12001</v>
      </c>
      <c r="ED617">
        <v>0.115713</v>
      </c>
      <c r="EE617">
        <v>24510.1</v>
      </c>
      <c r="EF617">
        <v>24590.1</v>
      </c>
      <c r="EG617">
        <v>29541.7</v>
      </c>
      <c r="EH617">
        <v>29493.8</v>
      </c>
      <c r="EI617">
        <v>34435.6</v>
      </c>
      <c r="EJ617">
        <v>34649.2</v>
      </c>
      <c r="EK617">
        <v>41619.3</v>
      </c>
      <c r="EL617">
        <v>42021.8</v>
      </c>
      <c r="EM617">
        <v>1.96507</v>
      </c>
      <c r="EN617">
        <v>1.90675</v>
      </c>
      <c r="EO617">
        <v>0.201508</v>
      </c>
      <c r="EP617">
        <v>0</v>
      </c>
      <c r="EQ617">
        <v>31.7098</v>
      </c>
      <c r="ER617">
        <v>999.9</v>
      </c>
      <c r="ES617">
        <v>51.7</v>
      </c>
      <c r="ET617">
        <v>32.7</v>
      </c>
      <c r="EU617">
        <v>28.254</v>
      </c>
      <c r="EV617">
        <v>62.9666</v>
      </c>
      <c r="EW617">
        <v>31.891</v>
      </c>
      <c r="EX617">
        <v>1</v>
      </c>
      <c r="EY617">
        <v>-0.0256148</v>
      </c>
      <c r="EZ617">
        <v>-3.56074</v>
      </c>
      <c r="FA617">
        <v>20.3069</v>
      </c>
      <c r="FB617">
        <v>5.21939</v>
      </c>
      <c r="FC617">
        <v>12.0099</v>
      </c>
      <c r="FD617">
        <v>4.9892</v>
      </c>
      <c r="FE617">
        <v>3.28865</v>
      </c>
      <c r="FF617">
        <v>9999</v>
      </c>
      <c r="FG617">
        <v>9999</v>
      </c>
      <c r="FH617">
        <v>9999</v>
      </c>
      <c r="FI617">
        <v>999.9</v>
      </c>
      <c r="FJ617">
        <v>1.86756</v>
      </c>
      <c r="FK617">
        <v>1.86661</v>
      </c>
      <c r="FL617">
        <v>1.86604</v>
      </c>
      <c r="FM617">
        <v>1.86598</v>
      </c>
      <c r="FN617">
        <v>1.86783</v>
      </c>
      <c r="FO617">
        <v>1.87027</v>
      </c>
      <c r="FP617">
        <v>1.8689</v>
      </c>
      <c r="FQ617">
        <v>1.8704</v>
      </c>
      <c r="FR617">
        <v>0</v>
      </c>
      <c r="FS617">
        <v>0</v>
      </c>
      <c r="FT617">
        <v>0</v>
      </c>
      <c r="FU617">
        <v>0</v>
      </c>
      <c r="FV617" t="s">
        <v>358</v>
      </c>
      <c r="FW617" t="s">
        <v>359</v>
      </c>
      <c r="FX617" t="s">
        <v>360</v>
      </c>
      <c r="FY617" t="s">
        <v>360</v>
      </c>
      <c r="FZ617" t="s">
        <v>360</v>
      </c>
      <c r="GA617" t="s">
        <v>360</v>
      </c>
      <c r="GB617">
        <v>0</v>
      </c>
      <c r="GC617">
        <v>100</v>
      </c>
      <c r="GD617">
        <v>100</v>
      </c>
      <c r="GE617">
        <v>-6.97</v>
      </c>
      <c r="GF617">
        <v>-0.0998</v>
      </c>
      <c r="GG617">
        <v>-2.056217051124162</v>
      </c>
      <c r="GH617">
        <v>-0.003737517340571005</v>
      </c>
      <c r="GI617">
        <v>5.982085394622747E-07</v>
      </c>
      <c r="GJ617">
        <v>-1.391655459703326E-10</v>
      </c>
      <c r="GK617">
        <v>-0.1764639834609928</v>
      </c>
      <c r="GL617">
        <v>-0.02035982196881906</v>
      </c>
      <c r="GM617">
        <v>0.001568582532168705</v>
      </c>
      <c r="GN617">
        <v>-2.657820970413759E-05</v>
      </c>
      <c r="GO617">
        <v>3</v>
      </c>
      <c r="GP617">
        <v>2314</v>
      </c>
      <c r="GQ617">
        <v>1</v>
      </c>
      <c r="GR617">
        <v>27</v>
      </c>
      <c r="GS617">
        <v>5650.8</v>
      </c>
      <c r="GT617">
        <v>5650.7</v>
      </c>
      <c r="GU617">
        <v>3.09082</v>
      </c>
      <c r="GV617">
        <v>2.20093</v>
      </c>
      <c r="GW617">
        <v>1.39771</v>
      </c>
      <c r="GX617">
        <v>2.34619</v>
      </c>
      <c r="GY617">
        <v>1.49536</v>
      </c>
      <c r="GZ617">
        <v>2.44141</v>
      </c>
      <c r="HA617">
        <v>37.9891</v>
      </c>
      <c r="HB617">
        <v>24.0612</v>
      </c>
      <c r="HC617">
        <v>18</v>
      </c>
      <c r="HD617">
        <v>529.271</v>
      </c>
      <c r="HE617">
        <v>446.849</v>
      </c>
      <c r="HF617">
        <v>36.8559</v>
      </c>
      <c r="HG617">
        <v>27.2182</v>
      </c>
      <c r="HH617">
        <v>29.9999</v>
      </c>
      <c r="HI617">
        <v>27.0812</v>
      </c>
      <c r="HJ617">
        <v>26.9975</v>
      </c>
      <c r="HK617">
        <v>61.8863</v>
      </c>
      <c r="HL617">
        <v>0</v>
      </c>
      <c r="HM617">
        <v>100</v>
      </c>
      <c r="HN617">
        <v>36.8728</v>
      </c>
      <c r="HO617">
        <v>1603.59</v>
      </c>
      <c r="HP617">
        <v>28.6665</v>
      </c>
      <c r="HQ617">
        <v>101.034</v>
      </c>
      <c r="HR617">
        <v>100.929</v>
      </c>
    </row>
    <row r="618" spans="1:226">
      <c r="A618">
        <v>602</v>
      </c>
      <c r="B618">
        <v>1678821413.6</v>
      </c>
      <c r="C618">
        <v>11094.5</v>
      </c>
      <c r="D618" t="s">
        <v>1566</v>
      </c>
      <c r="E618" t="s">
        <v>1567</v>
      </c>
      <c r="F618">
        <v>5</v>
      </c>
      <c r="G618" t="s">
        <v>1568</v>
      </c>
      <c r="H618" t="s">
        <v>354</v>
      </c>
      <c r="I618">
        <v>1678821405.599999</v>
      </c>
      <c r="J618">
        <f>(K618)/1000</f>
        <v>0</v>
      </c>
      <c r="K618">
        <f>IF(BF618, AN618, AH618)</f>
        <v>0</v>
      </c>
      <c r="L618">
        <f>IF(BF618, AI618, AG618)</f>
        <v>0</v>
      </c>
      <c r="M618">
        <f>BH618 - IF(AU618&gt;1, L618*BB618*100.0/(AW618*BV618), 0)</f>
        <v>0</v>
      </c>
      <c r="N618">
        <f>((T618-J618/2)*M618-L618)/(T618+J618/2)</f>
        <v>0</v>
      </c>
      <c r="O618">
        <f>N618*(BO618+BP618)/1000.0</f>
        <v>0</v>
      </c>
      <c r="P618">
        <f>(BH618 - IF(AU618&gt;1, L618*BB618*100.0/(AW618*BV618), 0))*(BO618+BP618)/1000.0</f>
        <v>0</v>
      </c>
      <c r="Q618">
        <f>2.0/((1/S618-1/R618)+SIGN(S618)*SQRT((1/S618-1/R618)*(1/S618-1/R618) + 4*BC618/((BC618+1)*(BC618+1))*(2*1/S618*1/R618-1/R618*1/R618)))</f>
        <v>0</v>
      </c>
      <c r="R618">
        <f>IF(LEFT(BD618,1)&lt;&gt;"0",IF(LEFT(BD618,1)="1",3.0,BE618),$D$5+$E$5*(BV618*BO618/($K$5*1000))+$F$5*(BV618*BO618/($K$5*1000))*MAX(MIN(BB618,$J$5),$I$5)*MAX(MIN(BB618,$J$5),$I$5)+$G$5*MAX(MIN(BB618,$J$5),$I$5)*(BV618*BO618/($K$5*1000))+$H$5*(BV618*BO618/($K$5*1000))*(BV618*BO618/($K$5*1000)))</f>
        <v>0</v>
      </c>
      <c r="S618">
        <f>J618*(1000-(1000*0.61365*exp(17.502*W618/(240.97+W618))/(BO618+BP618)+BJ618)/2)/(1000*0.61365*exp(17.502*W618/(240.97+W618))/(BO618+BP618)-BJ618)</f>
        <v>0</v>
      </c>
      <c r="T618">
        <f>1/((BC618+1)/(Q618/1.6)+1/(R618/1.37)) + BC618/((BC618+1)/(Q618/1.6) + BC618/(R618/1.37))</f>
        <v>0</v>
      </c>
      <c r="U618">
        <f>(AX618*BA618)</f>
        <v>0</v>
      </c>
      <c r="V618">
        <f>(BQ618+(U618+2*0.95*5.67E-8*(((BQ618+$B$7)+273)^4-(BQ618+273)^4)-44100*J618)/(1.84*29.3*R618+8*0.95*5.67E-8*(BQ618+273)^3))</f>
        <v>0</v>
      </c>
      <c r="W618">
        <f>($C$7*BR618+$D$7*BS618+$E$7*V618)</f>
        <v>0</v>
      </c>
      <c r="X618">
        <f>0.61365*exp(17.502*W618/(240.97+W618))</f>
        <v>0</v>
      </c>
      <c r="Y618">
        <f>(Z618/AA618*100)</f>
        <v>0</v>
      </c>
      <c r="Z618">
        <f>BJ618*(BO618+BP618)/1000</f>
        <v>0</v>
      </c>
      <c r="AA618">
        <f>0.61365*exp(17.502*BQ618/(240.97+BQ618))</f>
        <v>0</v>
      </c>
      <c r="AB618">
        <f>(X618-BJ618*(BO618+BP618)/1000)</f>
        <v>0</v>
      </c>
      <c r="AC618">
        <f>(-J618*44100)</f>
        <v>0</v>
      </c>
      <c r="AD618">
        <f>2*29.3*R618*0.92*(BQ618-W618)</f>
        <v>0</v>
      </c>
      <c r="AE618">
        <f>2*0.95*5.67E-8*(((BQ618+$B$7)+273)^4-(W618+273)^4)</f>
        <v>0</v>
      </c>
      <c r="AF618">
        <f>U618+AE618+AC618+AD618</f>
        <v>0</v>
      </c>
      <c r="AG618">
        <f>BN618*AU618*(BI618-BH618*(1000-AU618*BK618)/(1000-AU618*BJ618))/(100*BB618)</f>
        <v>0</v>
      </c>
      <c r="AH618">
        <f>1000*BN618*AU618*(BJ618-BK618)/(100*BB618*(1000-AU618*BJ618))</f>
        <v>0</v>
      </c>
      <c r="AI618">
        <f>(AJ618 - AK618 - BO618*1E3/(8.314*(BQ618+273.15)) * AM618/BN618 * AL618) * BN618/(100*BB618) * (1000 - BK618)/1000</f>
        <v>0</v>
      </c>
      <c r="AJ618">
        <v>431.2973242431663</v>
      </c>
      <c r="AK618">
        <v>428.1304545454548</v>
      </c>
      <c r="AL618">
        <v>-9.04351637970905E-05</v>
      </c>
      <c r="AM618">
        <v>64.45171149066847</v>
      </c>
      <c r="AN618">
        <f>(AP618 - AO618 + BO618*1E3/(8.314*(BQ618+273.15)) * AR618/BN618 * AQ618) * BN618/(100*BB618) * 1000/(1000 - AP618)</f>
        <v>0</v>
      </c>
      <c r="AO618">
        <v>27.25197859144785</v>
      </c>
      <c r="AP618">
        <v>27.71812727272726</v>
      </c>
      <c r="AQ618">
        <v>-2.890813276402184E-06</v>
      </c>
      <c r="AR618">
        <v>112.7251065649256</v>
      </c>
      <c r="AS618">
        <v>0</v>
      </c>
      <c r="AT618">
        <v>0</v>
      </c>
      <c r="AU618">
        <f>IF(AS618*$H$13&gt;=AW618,1.0,(AW618/(AW618-AS618*$H$13)))</f>
        <v>0</v>
      </c>
      <c r="AV618">
        <f>(AU618-1)*100</f>
        <v>0</v>
      </c>
      <c r="AW618">
        <f>MAX(0,($B$13+$C$13*BV618)/(1+$D$13*BV618)*BO618/(BQ618+273)*$E$13)</f>
        <v>0</v>
      </c>
      <c r="AX618">
        <f>$B$11*BW618+$C$11*BX618+$F$11*CI618*(1-CL618)</f>
        <v>0</v>
      </c>
      <c r="AY618">
        <f>AX618*AZ618</f>
        <v>0</v>
      </c>
      <c r="AZ618">
        <f>($B$11*$D$9+$C$11*$D$9+$F$11*((CV618+CN618)/MAX(CV618+CN618+CW618, 0.1)*$I$9+CW618/MAX(CV618+CN618+CW618, 0.1)*$J$9))/($B$11+$C$11+$F$11)</f>
        <v>0</v>
      </c>
      <c r="BA618">
        <f>($B$11*$K$9+$C$11*$K$9+$F$11*((CV618+CN618)/MAX(CV618+CN618+CW618, 0.1)*$P$9+CW618/MAX(CV618+CN618+CW618, 0.1)*$Q$9))/($B$11+$C$11+$F$11)</f>
        <v>0</v>
      </c>
      <c r="BB618">
        <v>1.91</v>
      </c>
      <c r="BC618">
        <v>0.5</v>
      </c>
      <c r="BD618" t="s">
        <v>355</v>
      </c>
      <c r="BE618">
        <v>2</v>
      </c>
      <c r="BF618" t="b">
        <v>1</v>
      </c>
      <c r="BG618">
        <v>1678821405.599999</v>
      </c>
      <c r="BH618">
        <v>416.283129032258</v>
      </c>
      <c r="BI618">
        <v>419.5399354838709</v>
      </c>
      <c r="BJ618">
        <v>27.71843870967741</v>
      </c>
      <c r="BK618">
        <v>27.25232258064516</v>
      </c>
      <c r="BL618">
        <v>419.8133225806453</v>
      </c>
      <c r="BM618">
        <v>27.8195870967742</v>
      </c>
      <c r="BN618">
        <v>500.0728387096775</v>
      </c>
      <c r="BO618">
        <v>90.87807419354837</v>
      </c>
      <c r="BP618">
        <v>0.0999510483870968</v>
      </c>
      <c r="BQ618">
        <v>34.40894193548387</v>
      </c>
      <c r="BR618">
        <v>35.00316129032258</v>
      </c>
      <c r="BS618">
        <v>999.9000000000003</v>
      </c>
      <c r="BT618">
        <v>0</v>
      </c>
      <c r="BU618">
        <v>0</v>
      </c>
      <c r="BV618">
        <v>10005.61161290323</v>
      </c>
      <c r="BW618">
        <v>0</v>
      </c>
      <c r="BX618">
        <v>5.589748064516129</v>
      </c>
      <c r="BY618">
        <v>-3.256911290322582</v>
      </c>
      <c r="BZ618">
        <v>428.1508064516129</v>
      </c>
      <c r="CA618">
        <v>431.2937741935484</v>
      </c>
      <c r="CB618">
        <v>0.4661233225806451</v>
      </c>
      <c r="CC618">
        <v>419.5399354838709</v>
      </c>
      <c r="CD618">
        <v>27.25232258064516</v>
      </c>
      <c r="CE618">
        <v>2.51899935483871</v>
      </c>
      <c r="CF618">
        <v>2.476639032258065</v>
      </c>
      <c r="CG618">
        <v>21.14978709677419</v>
      </c>
      <c r="CH618">
        <v>20.87378387096774</v>
      </c>
      <c r="CI618">
        <v>1999.975161290322</v>
      </c>
      <c r="CJ618">
        <v>0.9800004193548389</v>
      </c>
      <c r="CK618">
        <v>0.0199992806451613</v>
      </c>
      <c r="CL618">
        <v>0</v>
      </c>
      <c r="CM618">
        <v>2.204587096774194</v>
      </c>
      <c r="CN618">
        <v>0</v>
      </c>
      <c r="CO618">
        <v>3627.791290322581</v>
      </c>
      <c r="CP618">
        <v>16749.25161290322</v>
      </c>
      <c r="CQ618">
        <v>38.49593548387097</v>
      </c>
      <c r="CR618">
        <v>39</v>
      </c>
      <c r="CS618">
        <v>38.375</v>
      </c>
      <c r="CT618">
        <v>38.31199999999998</v>
      </c>
      <c r="CU618">
        <v>38.34654838709677</v>
      </c>
      <c r="CV618">
        <v>1959.975161290322</v>
      </c>
      <c r="CW618">
        <v>40</v>
      </c>
      <c r="CX618">
        <v>0</v>
      </c>
      <c r="CY618">
        <v>1678821419.1</v>
      </c>
      <c r="CZ618">
        <v>0</v>
      </c>
      <c r="DA618">
        <v>0</v>
      </c>
      <c r="DB618" t="s">
        <v>356</v>
      </c>
      <c r="DC618">
        <v>1678481775.6</v>
      </c>
      <c r="DD618">
        <v>1678481780.6</v>
      </c>
      <c r="DE618">
        <v>0</v>
      </c>
      <c r="DF618">
        <v>1.339</v>
      </c>
      <c r="DG618">
        <v>0.082</v>
      </c>
      <c r="DH618">
        <v>-1.99</v>
      </c>
      <c r="DI618">
        <v>-0.032</v>
      </c>
      <c r="DJ618">
        <v>420</v>
      </c>
      <c r="DK618">
        <v>29</v>
      </c>
      <c r="DL618">
        <v>0.33</v>
      </c>
      <c r="DM618">
        <v>0.22</v>
      </c>
      <c r="DN618">
        <v>-3.24531175</v>
      </c>
      <c r="DO618">
        <v>-0.2316984990619118</v>
      </c>
      <c r="DP618">
        <v>0.03718800235879175</v>
      </c>
      <c r="DQ618">
        <v>0</v>
      </c>
      <c r="DR618">
        <v>0.465309775</v>
      </c>
      <c r="DS618">
        <v>0.01419560600375235</v>
      </c>
      <c r="DT618">
        <v>0.00169128509553387</v>
      </c>
      <c r="DU618">
        <v>1</v>
      </c>
      <c r="DV618">
        <v>1</v>
      </c>
      <c r="DW618">
        <v>2</v>
      </c>
      <c r="DX618" t="s">
        <v>357</v>
      </c>
      <c r="DY618">
        <v>2.9819</v>
      </c>
      <c r="DZ618">
        <v>2.71552</v>
      </c>
      <c r="EA618">
        <v>0.094735</v>
      </c>
      <c r="EB618">
        <v>0.09379659999999999</v>
      </c>
      <c r="EC618">
        <v>0.119183</v>
      </c>
      <c r="ED618">
        <v>0.115416</v>
      </c>
      <c r="EE618">
        <v>28757.9</v>
      </c>
      <c r="EF618">
        <v>28882.4</v>
      </c>
      <c r="EG618">
        <v>29529.9</v>
      </c>
      <c r="EH618">
        <v>29479.3</v>
      </c>
      <c r="EI618">
        <v>34452.8</v>
      </c>
      <c r="EJ618">
        <v>34642.4</v>
      </c>
      <c r="EK618">
        <v>41602.5</v>
      </c>
      <c r="EL618">
        <v>42001.5</v>
      </c>
      <c r="EM618">
        <v>1.96475</v>
      </c>
      <c r="EN618">
        <v>1.89937</v>
      </c>
      <c r="EO618">
        <v>0.173844</v>
      </c>
      <c r="EP618">
        <v>0</v>
      </c>
      <c r="EQ618">
        <v>32.1844</v>
      </c>
      <c r="ER618">
        <v>999.9</v>
      </c>
      <c r="ES618">
        <v>51.8</v>
      </c>
      <c r="ET618">
        <v>32.6</v>
      </c>
      <c r="EU618">
        <v>28.1581</v>
      </c>
      <c r="EV618">
        <v>63.1367</v>
      </c>
      <c r="EW618">
        <v>31.851</v>
      </c>
      <c r="EX618">
        <v>1</v>
      </c>
      <c r="EY618">
        <v>-0.0106961</v>
      </c>
      <c r="EZ618">
        <v>-2.64206</v>
      </c>
      <c r="FA618">
        <v>20.322</v>
      </c>
      <c r="FB618">
        <v>5.22313</v>
      </c>
      <c r="FC618">
        <v>12.0101</v>
      </c>
      <c r="FD618">
        <v>4.99035</v>
      </c>
      <c r="FE618">
        <v>3.28923</v>
      </c>
      <c r="FF618">
        <v>9999</v>
      </c>
      <c r="FG618">
        <v>9999</v>
      </c>
      <c r="FH618">
        <v>9999</v>
      </c>
      <c r="FI618">
        <v>999.9</v>
      </c>
      <c r="FJ618">
        <v>1.86752</v>
      </c>
      <c r="FK618">
        <v>1.86661</v>
      </c>
      <c r="FL618">
        <v>1.86602</v>
      </c>
      <c r="FM618">
        <v>1.866</v>
      </c>
      <c r="FN618">
        <v>1.86783</v>
      </c>
      <c r="FO618">
        <v>1.87027</v>
      </c>
      <c r="FP618">
        <v>1.8689</v>
      </c>
      <c r="FQ618">
        <v>1.8704</v>
      </c>
      <c r="FR618">
        <v>0</v>
      </c>
      <c r="FS618">
        <v>0</v>
      </c>
      <c r="FT618">
        <v>0</v>
      </c>
      <c r="FU618">
        <v>0</v>
      </c>
      <c r="FV618" t="s">
        <v>358</v>
      </c>
      <c r="FW618" t="s">
        <v>359</v>
      </c>
      <c r="FX618" t="s">
        <v>360</v>
      </c>
      <c r="FY618" t="s">
        <v>360</v>
      </c>
      <c r="FZ618" t="s">
        <v>360</v>
      </c>
      <c r="GA618" t="s">
        <v>360</v>
      </c>
      <c r="GB618">
        <v>0</v>
      </c>
      <c r="GC618">
        <v>100</v>
      </c>
      <c r="GD618">
        <v>100</v>
      </c>
      <c r="GE618">
        <v>-3.53</v>
      </c>
      <c r="GF618">
        <v>-0.1011</v>
      </c>
      <c r="GG618">
        <v>-2.056217051124162</v>
      </c>
      <c r="GH618">
        <v>-0.003737517340571005</v>
      </c>
      <c r="GI618">
        <v>5.982085394622747E-07</v>
      </c>
      <c r="GJ618">
        <v>-1.391655459703326E-10</v>
      </c>
      <c r="GK618">
        <v>-0.1764639834609928</v>
      </c>
      <c r="GL618">
        <v>-0.02035982196881906</v>
      </c>
      <c r="GM618">
        <v>0.001568582532168705</v>
      </c>
      <c r="GN618">
        <v>-2.657820970413759E-05</v>
      </c>
      <c r="GO618">
        <v>3</v>
      </c>
      <c r="GP618">
        <v>2314</v>
      </c>
      <c r="GQ618">
        <v>1</v>
      </c>
      <c r="GR618">
        <v>27</v>
      </c>
      <c r="GS618">
        <v>5660.6</v>
      </c>
      <c r="GT618">
        <v>5660.6</v>
      </c>
      <c r="GU618">
        <v>1.06201</v>
      </c>
      <c r="GV618">
        <v>2.22412</v>
      </c>
      <c r="GW618">
        <v>1.39648</v>
      </c>
      <c r="GX618">
        <v>2.34741</v>
      </c>
      <c r="GY618">
        <v>1.49536</v>
      </c>
      <c r="GZ618">
        <v>2.48169</v>
      </c>
      <c r="HA618">
        <v>37.8679</v>
      </c>
      <c r="HB618">
        <v>24.0525</v>
      </c>
      <c r="HC618">
        <v>18</v>
      </c>
      <c r="HD618">
        <v>529.937</v>
      </c>
      <c r="HE618">
        <v>443.105</v>
      </c>
      <c r="HF618">
        <v>35.2924</v>
      </c>
      <c r="HG618">
        <v>27.3646</v>
      </c>
      <c r="HH618">
        <v>30.0007</v>
      </c>
      <c r="HI618">
        <v>27.1787</v>
      </c>
      <c r="HJ618">
        <v>27.0967</v>
      </c>
      <c r="HK618">
        <v>21.181</v>
      </c>
      <c r="HL618">
        <v>0</v>
      </c>
      <c r="HM618">
        <v>100</v>
      </c>
      <c r="HN618">
        <v>35.5422</v>
      </c>
      <c r="HO618">
        <v>412.849</v>
      </c>
      <c r="HP618">
        <v>28.6665</v>
      </c>
      <c r="HQ618">
        <v>100.993</v>
      </c>
      <c r="HR618">
        <v>100.88</v>
      </c>
    </row>
    <row r="619" spans="1:226">
      <c r="A619">
        <v>603</v>
      </c>
      <c r="B619">
        <v>1678821418.6</v>
      </c>
      <c r="C619">
        <v>11099.5</v>
      </c>
      <c r="D619" t="s">
        <v>1569</v>
      </c>
      <c r="E619" t="s">
        <v>1570</v>
      </c>
      <c r="F619">
        <v>5</v>
      </c>
      <c r="G619" t="s">
        <v>1568</v>
      </c>
      <c r="H619" t="s">
        <v>354</v>
      </c>
      <c r="I619">
        <v>1678821410.755172</v>
      </c>
      <c r="J619">
        <f>(K619)/1000</f>
        <v>0</v>
      </c>
      <c r="K619">
        <f>IF(BF619, AN619, AH619)</f>
        <v>0</v>
      </c>
      <c r="L619">
        <f>IF(BF619, AI619, AG619)</f>
        <v>0</v>
      </c>
      <c r="M619">
        <f>BH619 - IF(AU619&gt;1, L619*BB619*100.0/(AW619*BV619), 0)</f>
        <v>0</v>
      </c>
      <c r="N619">
        <f>((T619-J619/2)*M619-L619)/(T619+J619/2)</f>
        <v>0</v>
      </c>
      <c r="O619">
        <f>N619*(BO619+BP619)/1000.0</f>
        <v>0</v>
      </c>
      <c r="P619">
        <f>(BH619 - IF(AU619&gt;1, L619*BB619*100.0/(AW619*BV619), 0))*(BO619+BP619)/1000.0</f>
        <v>0</v>
      </c>
      <c r="Q619">
        <f>2.0/((1/S619-1/R619)+SIGN(S619)*SQRT((1/S619-1/R619)*(1/S619-1/R619) + 4*BC619/((BC619+1)*(BC619+1))*(2*1/S619*1/R619-1/R619*1/R619)))</f>
        <v>0</v>
      </c>
      <c r="R619">
        <f>IF(LEFT(BD619,1)&lt;&gt;"0",IF(LEFT(BD619,1)="1",3.0,BE619),$D$5+$E$5*(BV619*BO619/($K$5*1000))+$F$5*(BV619*BO619/($K$5*1000))*MAX(MIN(BB619,$J$5),$I$5)*MAX(MIN(BB619,$J$5),$I$5)+$G$5*MAX(MIN(BB619,$J$5),$I$5)*(BV619*BO619/($K$5*1000))+$H$5*(BV619*BO619/($K$5*1000))*(BV619*BO619/($K$5*1000)))</f>
        <v>0</v>
      </c>
      <c r="S619">
        <f>J619*(1000-(1000*0.61365*exp(17.502*W619/(240.97+W619))/(BO619+BP619)+BJ619)/2)/(1000*0.61365*exp(17.502*W619/(240.97+W619))/(BO619+BP619)-BJ619)</f>
        <v>0</v>
      </c>
      <c r="T619">
        <f>1/((BC619+1)/(Q619/1.6)+1/(R619/1.37)) + BC619/((BC619+1)/(Q619/1.6) + BC619/(R619/1.37))</f>
        <v>0</v>
      </c>
      <c r="U619">
        <f>(AX619*BA619)</f>
        <v>0</v>
      </c>
      <c r="V619">
        <f>(BQ619+(U619+2*0.95*5.67E-8*(((BQ619+$B$7)+273)^4-(BQ619+273)^4)-44100*J619)/(1.84*29.3*R619+8*0.95*5.67E-8*(BQ619+273)^3))</f>
        <v>0</v>
      </c>
      <c r="W619">
        <f>($C$7*BR619+$D$7*BS619+$E$7*V619)</f>
        <v>0</v>
      </c>
      <c r="X619">
        <f>0.61365*exp(17.502*W619/(240.97+W619))</f>
        <v>0</v>
      </c>
      <c r="Y619">
        <f>(Z619/AA619*100)</f>
        <v>0</v>
      </c>
      <c r="Z619">
        <f>BJ619*(BO619+BP619)/1000</f>
        <v>0</v>
      </c>
      <c r="AA619">
        <f>0.61365*exp(17.502*BQ619/(240.97+BQ619))</f>
        <v>0</v>
      </c>
      <c r="AB619">
        <f>(X619-BJ619*(BO619+BP619)/1000)</f>
        <v>0</v>
      </c>
      <c r="AC619">
        <f>(-J619*44100)</f>
        <v>0</v>
      </c>
      <c r="AD619">
        <f>2*29.3*R619*0.92*(BQ619-W619)</f>
        <v>0</v>
      </c>
      <c r="AE619">
        <f>2*0.95*5.67E-8*(((BQ619+$B$7)+273)^4-(W619+273)^4)</f>
        <v>0</v>
      </c>
      <c r="AF619">
        <f>U619+AE619+AC619+AD619</f>
        <v>0</v>
      </c>
      <c r="AG619">
        <f>BN619*AU619*(BI619-BH619*(1000-AU619*BK619)/(1000-AU619*BJ619))/(100*BB619)</f>
        <v>0</v>
      </c>
      <c r="AH619">
        <f>1000*BN619*AU619*(BJ619-BK619)/(100*BB619*(1000-AU619*BJ619))</f>
        <v>0</v>
      </c>
      <c r="AI619">
        <f>(AJ619 - AK619 - BO619*1E3/(8.314*(BQ619+273.15)) * AM619/BN619 * AL619) * BN619/(100*BB619) * (1000 - BK619)/1000</f>
        <v>0</v>
      </c>
      <c r="AJ619">
        <v>431.2721902586093</v>
      </c>
      <c r="AK619">
        <v>428.0743757575758</v>
      </c>
      <c r="AL619">
        <v>-0.0001890646455871123</v>
      </c>
      <c r="AM619">
        <v>64.45171149066847</v>
      </c>
      <c r="AN619">
        <f>(AP619 - AO619 + BO619*1E3/(8.314*(BQ619+273.15)) * AR619/BN619 * AQ619) * BN619/(100*BB619) * 1000/(1000 - AP619)</f>
        <v>0</v>
      </c>
      <c r="AO619">
        <v>27.25222514341466</v>
      </c>
      <c r="AP619">
        <v>27.72243575757577</v>
      </c>
      <c r="AQ619">
        <v>6.690911857393319E-06</v>
      </c>
      <c r="AR619">
        <v>112.7251065649256</v>
      </c>
      <c r="AS619">
        <v>0</v>
      </c>
      <c r="AT619">
        <v>0</v>
      </c>
      <c r="AU619">
        <f>IF(AS619*$H$13&gt;=AW619,1.0,(AW619/(AW619-AS619*$H$13)))</f>
        <v>0</v>
      </c>
      <c r="AV619">
        <f>(AU619-1)*100</f>
        <v>0</v>
      </c>
      <c r="AW619">
        <f>MAX(0,($B$13+$C$13*BV619)/(1+$D$13*BV619)*BO619/(BQ619+273)*$E$13)</f>
        <v>0</v>
      </c>
      <c r="AX619">
        <f>$B$11*BW619+$C$11*BX619+$F$11*CI619*(1-CL619)</f>
        <v>0</v>
      </c>
      <c r="AY619">
        <f>AX619*AZ619</f>
        <v>0</v>
      </c>
      <c r="AZ619">
        <f>($B$11*$D$9+$C$11*$D$9+$F$11*((CV619+CN619)/MAX(CV619+CN619+CW619, 0.1)*$I$9+CW619/MAX(CV619+CN619+CW619, 0.1)*$J$9))/($B$11+$C$11+$F$11)</f>
        <v>0</v>
      </c>
      <c r="BA619">
        <f>($B$11*$K$9+$C$11*$K$9+$F$11*((CV619+CN619)/MAX(CV619+CN619+CW619, 0.1)*$P$9+CW619/MAX(CV619+CN619+CW619, 0.1)*$Q$9))/($B$11+$C$11+$F$11)</f>
        <v>0</v>
      </c>
      <c r="BB619">
        <v>1.91</v>
      </c>
      <c r="BC619">
        <v>0.5</v>
      </c>
      <c r="BD619" t="s">
        <v>355</v>
      </c>
      <c r="BE619">
        <v>2</v>
      </c>
      <c r="BF619" t="b">
        <v>1</v>
      </c>
      <c r="BG619">
        <v>1678821410.755172</v>
      </c>
      <c r="BH619">
        <v>416.2715517241379</v>
      </c>
      <c r="BI619">
        <v>419.3857241379309</v>
      </c>
      <c r="BJ619">
        <v>27.71912068965517</v>
      </c>
      <c r="BK619">
        <v>27.25221379310344</v>
      </c>
      <c r="BL619">
        <v>419.8016896551724</v>
      </c>
      <c r="BM619">
        <v>27.82026551724138</v>
      </c>
      <c r="BN619">
        <v>500.0619310344827</v>
      </c>
      <c r="BO619">
        <v>90.8778344827586</v>
      </c>
      <c r="BP619">
        <v>0.0999787172413793</v>
      </c>
      <c r="BQ619">
        <v>34.407</v>
      </c>
      <c r="BR619">
        <v>35.00274827586207</v>
      </c>
      <c r="BS619">
        <v>999.9000000000002</v>
      </c>
      <c r="BT619">
        <v>0</v>
      </c>
      <c r="BU619">
        <v>0</v>
      </c>
      <c r="BV619">
        <v>9997.415862068965</v>
      </c>
      <c r="BW619">
        <v>0</v>
      </c>
      <c r="BX619">
        <v>6.057717586206897</v>
      </c>
      <c r="BY619">
        <v>-3.114205862068965</v>
      </c>
      <c r="BZ619">
        <v>428.1392413793104</v>
      </c>
      <c r="CA619">
        <v>431.1351379310344</v>
      </c>
      <c r="CB619">
        <v>0.4669139655172413</v>
      </c>
      <c r="CC619">
        <v>419.3857241379309</v>
      </c>
      <c r="CD619">
        <v>27.25221379310344</v>
      </c>
      <c r="CE619">
        <v>2.519053793103448</v>
      </c>
      <c r="CF619">
        <v>2.476622413793104</v>
      </c>
      <c r="CG619">
        <v>21.15014482758621</v>
      </c>
      <c r="CH619">
        <v>20.87367586206896</v>
      </c>
      <c r="CI619">
        <v>1999.99</v>
      </c>
      <c r="CJ619">
        <v>0.9800006896551727</v>
      </c>
      <c r="CK619">
        <v>0.01999901034482759</v>
      </c>
      <c r="CL619">
        <v>0</v>
      </c>
      <c r="CM619">
        <v>2.217975862068965</v>
      </c>
      <c r="CN619">
        <v>0</v>
      </c>
      <c r="CO619">
        <v>3626.731034482758</v>
      </c>
      <c r="CP619">
        <v>16749.38275862069</v>
      </c>
      <c r="CQ619">
        <v>38.49565517241379</v>
      </c>
      <c r="CR619">
        <v>39</v>
      </c>
      <c r="CS619">
        <v>38.375</v>
      </c>
      <c r="CT619">
        <v>38.31199999999999</v>
      </c>
      <c r="CU619">
        <v>38.35762068965518</v>
      </c>
      <c r="CV619">
        <v>1959.99</v>
      </c>
      <c r="CW619">
        <v>40</v>
      </c>
      <c r="CX619">
        <v>0</v>
      </c>
      <c r="CY619">
        <v>1678821423.9</v>
      </c>
      <c r="CZ619">
        <v>0</v>
      </c>
      <c r="DA619">
        <v>0</v>
      </c>
      <c r="DB619" t="s">
        <v>356</v>
      </c>
      <c r="DC619">
        <v>1678481775.6</v>
      </c>
      <c r="DD619">
        <v>1678481780.6</v>
      </c>
      <c r="DE619">
        <v>0</v>
      </c>
      <c r="DF619">
        <v>1.339</v>
      </c>
      <c r="DG619">
        <v>0.082</v>
      </c>
      <c r="DH619">
        <v>-1.99</v>
      </c>
      <c r="DI619">
        <v>-0.032</v>
      </c>
      <c r="DJ619">
        <v>420</v>
      </c>
      <c r="DK619">
        <v>29</v>
      </c>
      <c r="DL619">
        <v>0.33</v>
      </c>
      <c r="DM619">
        <v>0.22</v>
      </c>
      <c r="DN619">
        <v>-3.14918225</v>
      </c>
      <c r="DO619">
        <v>1.793913208255156</v>
      </c>
      <c r="DP619">
        <v>0.3720123923506279</v>
      </c>
      <c r="DQ619">
        <v>0</v>
      </c>
      <c r="DR619">
        <v>0.466708675</v>
      </c>
      <c r="DS619">
        <v>0.01008136210131288</v>
      </c>
      <c r="DT619">
        <v>0.001262486047200129</v>
      </c>
      <c r="DU619">
        <v>1</v>
      </c>
      <c r="DV619">
        <v>1</v>
      </c>
      <c r="DW619">
        <v>2</v>
      </c>
      <c r="DX619" t="s">
        <v>357</v>
      </c>
      <c r="DY619">
        <v>2.98227</v>
      </c>
      <c r="DZ619">
        <v>2.7156</v>
      </c>
      <c r="EA619">
        <v>0.0947038</v>
      </c>
      <c r="EB619">
        <v>0.09331490000000001</v>
      </c>
      <c r="EC619">
        <v>0.119191</v>
      </c>
      <c r="ED619">
        <v>0.115414</v>
      </c>
      <c r="EE619">
        <v>28758.2</v>
      </c>
      <c r="EF619">
        <v>28897.3</v>
      </c>
      <c r="EG619">
        <v>29529.2</v>
      </c>
      <c r="EH619">
        <v>29478.8</v>
      </c>
      <c r="EI619">
        <v>34451.7</v>
      </c>
      <c r="EJ619">
        <v>34642</v>
      </c>
      <c r="EK619">
        <v>41601.6</v>
      </c>
      <c r="EL619">
        <v>42001</v>
      </c>
      <c r="EM619">
        <v>1.96502</v>
      </c>
      <c r="EN619">
        <v>1.8993</v>
      </c>
      <c r="EO619">
        <v>0.174306</v>
      </c>
      <c r="EP619">
        <v>0</v>
      </c>
      <c r="EQ619">
        <v>32.1902</v>
      </c>
      <c r="ER619">
        <v>999.9</v>
      </c>
      <c r="ES619">
        <v>51.8</v>
      </c>
      <c r="ET619">
        <v>32.6</v>
      </c>
      <c r="EU619">
        <v>28.1561</v>
      </c>
      <c r="EV619">
        <v>63.1467</v>
      </c>
      <c r="EW619">
        <v>31.7468</v>
      </c>
      <c r="EX619">
        <v>1</v>
      </c>
      <c r="EY619">
        <v>-0.00917683</v>
      </c>
      <c r="EZ619">
        <v>-3.25956</v>
      </c>
      <c r="FA619">
        <v>20.3109</v>
      </c>
      <c r="FB619">
        <v>5.21909</v>
      </c>
      <c r="FC619">
        <v>12.0104</v>
      </c>
      <c r="FD619">
        <v>4.98945</v>
      </c>
      <c r="FE619">
        <v>3.28865</v>
      </c>
      <c r="FF619">
        <v>9999</v>
      </c>
      <c r="FG619">
        <v>9999</v>
      </c>
      <c r="FH619">
        <v>9999</v>
      </c>
      <c r="FI619">
        <v>999.9</v>
      </c>
      <c r="FJ619">
        <v>1.86752</v>
      </c>
      <c r="FK619">
        <v>1.86661</v>
      </c>
      <c r="FL619">
        <v>1.86604</v>
      </c>
      <c r="FM619">
        <v>1.86598</v>
      </c>
      <c r="FN619">
        <v>1.86783</v>
      </c>
      <c r="FO619">
        <v>1.87027</v>
      </c>
      <c r="FP619">
        <v>1.8689</v>
      </c>
      <c r="FQ619">
        <v>1.87039</v>
      </c>
      <c r="FR619">
        <v>0</v>
      </c>
      <c r="FS619">
        <v>0</v>
      </c>
      <c r="FT619">
        <v>0</v>
      </c>
      <c r="FU619">
        <v>0</v>
      </c>
      <c r="FV619" t="s">
        <v>358</v>
      </c>
      <c r="FW619" t="s">
        <v>359</v>
      </c>
      <c r="FX619" t="s">
        <v>360</v>
      </c>
      <c r="FY619" t="s">
        <v>360</v>
      </c>
      <c r="FZ619" t="s">
        <v>360</v>
      </c>
      <c r="GA619" t="s">
        <v>360</v>
      </c>
      <c r="GB619">
        <v>0</v>
      </c>
      <c r="GC619">
        <v>100</v>
      </c>
      <c r="GD619">
        <v>100</v>
      </c>
      <c r="GE619">
        <v>-3.53</v>
      </c>
      <c r="GF619">
        <v>-0.1011</v>
      </c>
      <c r="GG619">
        <v>-2.056217051124162</v>
      </c>
      <c r="GH619">
        <v>-0.003737517340571005</v>
      </c>
      <c r="GI619">
        <v>5.982085394622747E-07</v>
      </c>
      <c r="GJ619">
        <v>-1.391655459703326E-10</v>
      </c>
      <c r="GK619">
        <v>-0.1764639834609928</v>
      </c>
      <c r="GL619">
        <v>-0.02035982196881906</v>
      </c>
      <c r="GM619">
        <v>0.001568582532168705</v>
      </c>
      <c r="GN619">
        <v>-2.657820970413759E-05</v>
      </c>
      <c r="GO619">
        <v>3</v>
      </c>
      <c r="GP619">
        <v>2314</v>
      </c>
      <c r="GQ619">
        <v>1</v>
      </c>
      <c r="GR619">
        <v>27</v>
      </c>
      <c r="GS619">
        <v>5660.7</v>
      </c>
      <c r="GT619">
        <v>5660.6</v>
      </c>
      <c r="GU619">
        <v>1.03516</v>
      </c>
      <c r="GV619">
        <v>2.21436</v>
      </c>
      <c r="GW619">
        <v>1.39648</v>
      </c>
      <c r="GX619">
        <v>2.34863</v>
      </c>
      <c r="GY619">
        <v>1.49536</v>
      </c>
      <c r="GZ619">
        <v>2.53174</v>
      </c>
      <c r="HA619">
        <v>37.8921</v>
      </c>
      <c r="HB619">
        <v>24.07</v>
      </c>
      <c r="HC619">
        <v>18</v>
      </c>
      <c r="HD619">
        <v>530.165</v>
      </c>
      <c r="HE619">
        <v>443.102</v>
      </c>
      <c r="HF619">
        <v>35.4771</v>
      </c>
      <c r="HG619">
        <v>27.3718</v>
      </c>
      <c r="HH619">
        <v>30.0012</v>
      </c>
      <c r="HI619">
        <v>27.1838</v>
      </c>
      <c r="HJ619">
        <v>27.1023</v>
      </c>
      <c r="HK619">
        <v>20.6797</v>
      </c>
      <c r="HL619">
        <v>0</v>
      </c>
      <c r="HM619">
        <v>100</v>
      </c>
      <c r="HN619">
        <v>35.4961</v>
      </c>
      <c r="HO619">
        <v>399.432</v>
      </c>
      <c r="HP619">
        <v>28.6665</v>
      </c>
      <c r="HQ619">
        <v>100.991</v>
      </c>
      <c r="HR619">
        <v>100.879</v>
      </c>
    </row>
    <row r="620" spans="1:226">
      <c r="A620">
        <v>604</v>
      </c>
      <c r="B620">
        <v>1678821423.6</v>
      </c>
      <c r="C620">
        <v>11104.5</v>
      </c>
      <c r="D620" t="s">
        <v>1571</v>
      </c>
      <c r="E620" t="s">
        <v>1572</v>
      </c>
      <c r="F620">
        <v>5</v>
      </c>
      <c r="G620" t="s">
        <v>1568</v>
      </c>
      <c r="H620" t="s">
        <v>354</v>
      </c>
      <c r="I620">
        <v>1678821415.832142</v>
      </c>
      <c r="J620">
        <f>(K620)/1000</f>
        <v>0</v>
      </c>
      <c r="K620">
        <f>IF(BF620, AN620, AH620)</f>
        <v>0</v>
      </c>
      <c r="L620">
        <f>IF(BF620, AI620, AG620)</f>
        <v>0</v>
      </c>
      <c r="M620">
        <f>BH620 - IF(AU620&gt;1, L620*BB620*100.0/(AW620*BV620), 0)</f>
        <v>0</v>
      </c>
      <c r="N620">
        <f>((T620-J620/2)*M620-L620)/(T620+J620/2)</f>
        <v>0</v>
      </c>
      <c r="O620">
        <f>N620*(BO620+BP620)/1000.0</f>
        <v>0</v>
      </c>
      <c r="P620">
        <f>(BH620 - IF(AU620&gt;1, L620*BB620*100.0/(AW620*BV620), 0))*(BO620+BP620)/1000.0</f>
        <v>0</v>
      </c>
      <c r="Q620">
        <f>2.0/((1/S620-1/R620)+SIGN(S620)*SQRT((1/S620-1/R620)*(1/S620-1/R620) + 4*BC620/((BC620+1)*(BC620+1))*(2*1/S620*1/R620-1/R620*1/R620)))</f>
        <v>0</v>
      </c>
      <c r="R620">
        <f>IF(LEFT(BD620,1)&lt;&gt;"0",IF(LEFT(BD620,1)="1",3.0,BE620),$D$5+$E$5*(BV620*BO620/($K$5*1000))+$F$5*(BV620*BO620/($K$5*1000))*MAX(MIN(BB620,$J$5),$I$5)*MAX(MIN(BB620,$J$5),$I$5)+$G$5*MAX(MIN(BB620,$J$5),$I$5)*(BV620*BO620/($K$5*1000))+$H$5*(BV620*BO620/($K$5*1000))*(BV620*BO620/($K$5*1000)))</f>
        <v>0</v>
      </c>
      <c r="S620">
        <f>J620*(1000-(1000*0.61365*exp(17.502*W620/(240.97+W620))/(BO620+BP620)+BJ620)/2)/(1000*0.61365*exp(17.502*W620/(240.97+W620))/(BO620+BP620)-BJ620)</f>
        <v>0</v>
      </c>
      <c r="T620">
        <f>1/((BC620+1)/(Q620/1.6)+1/(R620/1.37)) + BC620/((BC620+1)/(Q620/1.6) + BC620/(R620/1.37))</f>
        <v>0</v>
      </c>
      <c r="U620">
        <f>(AX620*BA620)</f>
        <v>0</v>
      </c>
      <c r="V620">
        <f>(BQ620+(U620+2*0.95*5.67E-8*(((BQ620+$B$7)+273)^4-(BQ620+273)^4)-44100*J620)/(1.84*29.3*R620+8*0.95*5.67E-8*(BQ620+273)^3))</f>
        <v>0</v>
      </c>
      <c r="W620">
        <f>($C$7*BR620+$D$7*BS620+$E$7*V620)</f>
        <v>0</v>
      </c>
      <c r="X620">
        <f>0.61365*exp(17.502*W620/(240.97+W620))</f>
        <v>0</v>
      </c>
      <c r="Y620">
        <f>(Z620/AA620*100)</f>
        <v>0</v>
      </c>
      <c r="Z620">
        <f>BJ620*(BO620+BP620)/1000</f>
        <v>0</v>
      </c>
      <c r="AA620">
        <f>0.61365*exp(17.502*BQ620/(240.97+BQ620))</f>
        <v>0</v>
      </c>
      <c r="AB620">
        <f>(X620-BJ620*(BO620+BP620)/1000)</f>
        <v>0</v>
      </c>
      <c r="AC620">
        <f>(-J620*44100)</f>
        <v>0</v>
      </c>
      <c r="AD620">
        <f>2*29.3*R620*0.92*(BQ620-W620)</f>
        <v>0</v>
      </c>
      <c r="AE620">
        <f>2*0.95*5.67E-8*(((BQ620+$B$7)+273)^4-(W620+273)^4)</f>
        <v>0</v>
      </c>
      <c r="AF620">
        <f>U620+AE620+AC620+AD620</f>
        <v>0</v>
      </c>
      <c r="AG620">
        <f>BN620*AU620*(BI620-BH620*(1000-AU620*BK620)/(1000-AU620*BJ620))/(100*BB620)</f>
        <v>0</v>
      </c>
      <c r="AH620">
        <f>1000*BN620*AU620*(BJ620-BK620)/(100*BB620*(1000-AU620*BJ620))</f>
        <v>0</v>
      </c>
      <c r="AI620">
        <f>(AJ620 - AK620 - BO620*1E3/(8.314*(BQ620+273.15)) * AM620/BN620 * AL620) * BN620/(100*BB620) * (1000 - BK620)/1000</f>
        <v>0</v>
      </c>
      <c r="AJ620">
        <v>423.6779492720564</v>
      </c>
      <c r="AK620">
        <v>424.5409575757574</v>
      </c>
      <c r="AL620">
        <v>-0.889851454049509</v>
      </c>
      <c r="AM620">
        <v>64.45171149066847</v>
      </c>
      <c r="AN620">
        <f>(AP620 - AO620 + BO620*1E3/(8.314*(BQ620+273.15)) * AR620/BN620 * AQ620) * BN620/(100*BB620) * 1000/(1000 - AP620)</f>
        <v>0</v>
      </c>
      <c r="AO620">
        <v>27.25082672389427</v>
      </c>
      <c r="AP620">
        <v>27.72627272727273</v>
      </c>
      <c r="AQ620">
        <v>1.450437269558742E-06</v>
      </c>
      <c r="AR620">
        <v>112.7251065649256</v>
      </c>
      <c r="AS620">
        <v>0</v>
      </c>
      <c r="AT620">
        <v>0</v>
      </c>
      <c r="AU620">
        <f>IF(AS620*$H$13&gt;=AW620,1.0,(AW620/(AW620-AS620*$H$13)))</f>
        <v>0</v>
      </c>
      <c r="AV620">
        <f>(AU620-1)*100</f>
        <v>0</v>
      </c>
      <c r="AW620">
        <f>MAX(0,($B$13+$C$13*BV620)/(1+$D$13*BV620)*BO620/(BQ620+273)*$E$13)</f>
        <v>0</v>
      </c>
      <c r="AX620">
        <f>$B$11*BW620+$C$11*BX620+$F$11*CI620*(1-CL620)</f>
        <v>0</v>
      </c>
      <c r="AY620">
        <f>AX620*AZ620</f>
        <v>0</v>
      </c>
      <c r="AZ620">
        <f>($B$11*$D$9+$C$11*$D$9+$F$11*((CV620+CN620)/MAX(CV620+CN620+CW620, 0.1)*$I$9+CW620/MAX(CV620+CN620+CW620, 0.1)*$J$9))/($B$11+$C$11+$F$11)</f>
        <v>0</v>
      </c>
      <c r="BA620">
        <f>($B$11*$K$9+$C$11*$K$9+$F$11*((CV620+CN620)/MAX(CV620+CN620+CW620, 0.1)*$P$9+CW620/MAX(CV620+CN620+CW620, 0.1)*$Q$9))/($B$11+$C$11+$F$11)</f>
        <v>0</v>
      </c>
      <c r="BB620">
        <v>1.91</v>
      </c>
      <c r="BC620">
        <v>0.5</v>
      </c>
      <c r="BD620" t="s">
        <v>355</v>
      </c>
      <c r="BE620">
        <v>2</v>
      </c>
      <c r="BF620" t="b">
        <v>1</v>
      </c>
      <c r="BG620">
        <v>1678821415.832142</v>
      </c>
      <c r="BH620">
        <v>415.7631071428572</v>
      </c>
      <c r="BI620">
        <v>416.5402142857142</v>
      </c>
      <c r="BJ620">
        <v>27.72137142857142</v>
      </c>
      <c r="BK620">
        <v>27.25166428571429</v>
      </c>
      <c r="BL620">
        <v>419.2915357142857</v>
      </c>
      <c r="BM620">
        <v>27.82250357142857</v>
      </c>
      <c r="BN620">
        <v>500.0476071428571</v>
      </c>
      <c r="BO620">
        <v>90.87687857142855</v>
      </c>
      <c r="BP620">
        <v>0.09988416428571427</v>
      </c>
      <c r="BQ620">
        <v>34.40758571428572</v>
      </c>
      <c r="BR620">
        <v>35.00135357142857</v>
      </c>
      <c r="BS620">
        <v>999.9000000000002</v>
      </c>
      <c r="BT620">
        <v>0</v>
      </c>
      <c r="BU620">
        <v>0</v>
      </c>
      <c r="BV620">
        <v>9998.479642857143</v>
      </c>
      <c r="BW620">
        <v>0</v>
      </c>
      <c r="BX620">
        <v>6.126620000000001</v>
      </c>
      <c r="BY620">
        <v>-0.7770344285714285</v>
      </c>
      <c r="BZ620">
        <v>427.6173571428571</v>
      </c>
      <c r="CA620">
        <v>428.2096071428571</v>
      </c>
      <c r="CB620">
        <v>0.469715</v>
      </c>
      <c r="CC620">
        <v>416.5402142857142</v>
      </c>
      <c r="CD620">
        <v>27.25166428571429</v>
      </c>
      <c r="CE620">
        <v>2.519232142857143</v>
      </c>
      <c r="CF620">
        <v>2.476546071428571</v>
      </c>
      <c r="CG620">
        <v>21.15129285714286</v>
      </c>
      <c r="CH620">
        <v>20.87317857142857</v>
      </c>
      <c r="CI620">
        <v>1999.989642857143</v>
      </c>
      <c r="CJ620">
        <v>0.9800010000000002</v>
      </c>
      <c r="CK620">
        <v>0.0199987</v>
      </c>
      <c r="CL620">
        <v>0</v>
      </c>
      <c r="CM620">
        <v>2.269721428571429</v>
      </c>
      <c r="CN620">
        <v>0</v>
      </c>
      <c r="CO620">
        <v>3625.716071428572</v>
      </c>
      <c r="CP620">
        <v>16749.38571428571</v>
      </c>
      <c r="CQ620">
        <v>38.4955</v>
      </c>
      <c r="CR620">
        <v>39</v>
      </c>
      <c r="CS620">
        <v>38.375</v>
      </c>
      <c r="CT620">
        <v>38.312</v>
      </c>
      <c r="CU620">
        <v>38.35699999999999</v>
      </c>
      <c r="CV620">
        <v>1959.989642857143</v>
      </c>
      <c r="CW620">
        <v>40</v>
      </c>
      <c r="CX620">
        <v>0</v>
      </c>
      <c r="CY620">
        <v>1678821428.7</v>
      </c>
      <c r="CZ620">
        <v>0</v>
      </c>
      <c r="DA620">
        <v>0</v>
      </c>
      <c r="DB620" t="s">
        <v>356</v>
      </c>
      <c r="DC620">
        <v>1678481775.6</v>
      </c>
      <c r="DD620">
        <v>1678481780.6</v>
      </c>
      <c r="DE620">
        <v>0</v>
      </c>
      <c r="DF620">
        <v>1.339</v>
      </c>
      <c r="DG620">
        <v>0.082</v>
      </c>
      <c r="DH620">
        <v>-1.99</v>
      </c>
      <c r="DI620">
        <v>-0.032</v>
      </c>
      <c r="DJ620">
        <v>420</v>
      </c>
      <c r="DK620">
        <v>29</v>
      </c>
      <c r="DL620">
        <v>0.33</v>
      </c>
      <c r="DM620">
        <v>0.22</v>
      </c>
      <c r="DN620">
        <v>-1.984482675</v>
      </c>
      <c r="DO620">
        <v>18.86498833395874</v>
      </c>
      <c r="DP620">
        <v>2.505945841679738</v>
      </c>
      <c r="DQ620">
        <v>0</v>
      </c>
      <c r="DR620">
        <v>0.4682178499999999</v>
      </c>
      <c r="DS620">
        <v>0.02820049530956819</v>
      </c>
      <c r="DT620">
        <v>0.003136291723915369</v>
      </c>
      <c r="DU620">
        <v>1</v>
      </c>
      <c r="DV620">
        <v>1</v>
      </c>
      <c r="DW620">
        <v>2</v>
      </c>
      <c r="DX620" t="s">
        <v>357</v>
      </c>
      <c r="DY620">
        <v>2.98206</v>
      </c>
      <c r="DZ620">
        <v>2.71548</v>
      </c>
      <c r="EA620">
        <v>0.0940023</v>
      </c>
      <c r="EB620">
        <v>0.091058</v>
      </c>
      <c r="EC620">
        <v>0.1192</v>
      </c>
      <c r="ED620">
        <v>0.115415</v>
      </c>
      <c r="EE620">
        <v>28780.5</v>
      </c>
      <c r="EF620">
        <v>28969.1</v>
      </c>
      <c r="EG620">
        <v>29529.3</v>
      </c>
      <c r="EH620">
        <v>29478.7</v>
      </c>
      <c r="EI620">
        <v>34451.4</v>
      </c>
      <c r="EJ620">
        <v>34641.6</v>
      </c>
      <c r="EK620">
        <v>41601.6</v>
      </c>
      <c r="EL620">
        <v>42000.6</v>
      </c>
      <c r="EM620">
        <v>1.9648</v>
      </c>
      <c r="EN620">
        <v>1.8992</v>
      </c>
      <c r="EO620">
        <v>0.174396</v>
      </c>
      <c r="EP620">
        <v>0</v>
      </c>
      <c r="EQ620">
        <v>32.1967</v>
      </c>
      <c r="ER620">
        <v>999.9</v>
      </c>
      <c r="ES620">
        <v>51.8</v>
      </c>
      <c r="ET620">
        <v>32.6</v>
      </c>
      <c r="EU620">
        <v>28.1582</v>
      </c>
      <c r="EV620">
        <v>63.1267</v>
      </c>
      <c r="EW620">
        <v>31.6707</v>
      </c>
      <c r="EX620">
        <v>1</v>
      </c>
      <c r="EY620">
        <v>-0.009143800000000001</v>
      </c>
      <c r="EZ620">
        <v>-2.7804</v>
      </c>
      <c r="FA620">
        <v>20.3196</v>
      </c>
      <c r="FB620">
        <v>5.21954</v>
      </c>
      <c r="FC620">
        <v>12.0104</v>
      </c>
      <c r="FD620">
        <v>4.98945</v>
      </c>
      <c r="FE620">
        <v>3.28865</v>
      </c>
      <c r="FF620">
        <v>9999</v>
      </c>
      <c r="FG620">
        <v>9999</v>
      </c>
      <c r="FH620">
        <v>9999</v>
      </c>
      <c r="FI620">
        <v>999.9</v>
      </c>
      <c r="FJ620">
        <v>1.86752</v>
      </c>
      <c r="FK620">
        <v>1.86661</v>
      </c>
      <c r="FL620">
        <v>1.86603</v>
      </c>
      <c r="FM620">
        <v>1.86597</v>
      </c>
      <c r="FN620">
        <v>1.86783</v>
      </c>
      <c r="FO620">
        <v>1.87027</v>
      </c>
      <c r="FP620">
        <v>1.86891</v>
      </c>
      <c r="FQ620">
        <v>1.87039</v>
      </c>
      <c r="FR620">
        <v>0</v>
      </c>
      <c r="FS620">
        <v>0</v>
      </c>
      <c r="FT620">
        <v>0</v>
      </c>
      <c r="FU620">
        <v>0</v>
      </c>
      <c r="FV620" t="s">
        <v>358</v>
      </c>
      <c r="FW620" t="s">
        <v>359</v>
      </c>
      <c r="FX620" t="s">
        <v>360</v>
      </c>
      <c r="FY620" t="s">
        <v>360</v>
      </c>
      <c r="FZ620" t="s">
        <v>360</v>
      </c>
      <c r="GA620" t="s">
        <v>360</v>
      </c>
      <c r="GB620">
        <v>0</v>
      </c>
      <c r="GC620">
        <v>100</v>
      </c>
      <c r="GD620">
        <v>100</v>
      </c>
      <c r="GE620">
        <v>-3.516</v>
      </c>
      <c r="GF620">
        <v>-0.1011</v>
      </c>
      <c r="GG620">
        <v>-2.056217051124162</v>
      </c>
      <c r="GH620">
        <v>-0.003737517340571005</v>
      </c>
      <c r="GI620">
        <v>5.982085394622747E-07</v>
      </c>
      <c r="GJ620">
        <v>-1.391655459703326E-10</v>
      </c>
      <c r="GK620">
        <v>-0.1764639834609928</v>
      </c>
      <c r="GL620">
        <v>-0.02035982196881906</v>
      </c>
      <c r="GM620">
        <v>0.001568582532168705</v>
      </c>
      <c r="GN620">
        <v>-2.657820970413759E-05</v>
      </c>
      <c r="GO620">
        <v>3</v>
      </c>
      <c r="GP620">
        <v>2314</v>
      </c>
      <c r="GQ620">
        <v>1</v>
      </c>
      <c r="GR620">
        <v>27</v>
      </c>
      <c r="GS620">
        <v>5660.8</v>
      </c>
      <c r="GT620">
        <v>5660.7</v>
      </c>
      <c r="GU620">
        <v>1.00586</v>
      </c>
      <c r="GV620">
        <v>2.229</v>
      </c>
      <c r="GW620">
        <v>1.39648</v>
      </c>
      <c r="GX620">
        <v>2.34619</v>
      </c>
      <c r="GY620">
        <v>1.49536</v>
      </c>
      <c r="GZ620">
        <v>2.4707</v>
      </c>
      <c r="HA620">
        <v>37.8921</v>
      </c>
      <c r="HB620">
        <v>24.07</v>
      </c>
      <c r="HC620">
        <v>18</v>
      </c>
      <c r="HD620">
        <v>530.0650000000001</v>
      </c>
      <c r="HE620">
        <v>443.084</v>
      </c>
      <c r="HF620">
        <v>35.5333</v>
      </c>
      <c r="HG620">
        <v>27.378</v>
      </c>
      <c r="HH620">
        <v>30.0005</v>
      </c>
      <c r="HI620">
        <v>27.1893</v>
      </c>
      <c r="HJ620">
        <v>27.1077</v>
      </c>
      <c r="HK620">
        <v>20.0082</v>
      </c>
      <c r="HL620">
        <v>0</v>
      </c>
      <c r="HM620">
        <v>100</v>
      </c>
      <c r="HN620">
        <v>35.486</v>
      </c>
      <c r="HO620">
        <v>379.396</v>
      </c>
      <c r="HP620">
        <v>28.6665</v>
      </c>
      <c r="HQ620">
        <v>100.991</v>
      </c>
      <c r="HR620">
        <v>100.878</v>
      </c>
    </row>
    <row r="621" spans="1:226">
      <c r="A621">
        <v>605</v>
      </c>
      <c r="B621">
        <v>1678821428.6</v>
      </c>
      <c r="C621">
        <v>11109.5</v>
      </c>
      <c r="D621" t="s">
        <v>1573</v>
      </c>
      <c r="E621" t="s">
        <v>1574</v>
      </c>
      <c r="F621">
        <v>5</v>
      </c>
      <c r="G621" t="s">
        <v>1568</v>
      </c>
      <c r="H621" t="s">
        <v>354</v>
      </c>
      <c r="I621">
        <v>1678821421.1</v>
      </c>
      <c r="J621">
        <f>(K621)/1000</f>
        <v>0</v>
      </c>
      <c r="K621">
        <f>IF(BF621, AN621, AH621)</f>
        <v>0</v>
      </c>
      <c r="L621">
        <f>IF(BF621, AI621, AG621)</f>
        <v>0</v>
      </c>
      <c r="M621">
        <f>BH621 - IF(AU621&gt;1, L621*BB621*100.0/(AW621*BV621), 0)</f>
        <v>0</v>
      </c>
      <c r="N621">
        <f>((T621-J621/2)*M621-L621)/(T621+J621/2)</f>
        <v>0</v>
      </c>
      <c r="O621">
        <f>N621*(BO621+BP621)/1000.0</f>
        <v>0</v>
      </c>
      <c r="P621">
        <f>(BH621 - IF(AU621&gt;1, L621*BB621*100.0/(AW621*BV621), 0))*(BO621+BP621)/1000.0</f>
        <v>0</v>
      </c>
      <c r="Q621">
        <f>2.0/((1/S621-1/R621)+SIGN(S621)*SQRT((1/S621-1/R621)*(1/S621-1/R621) + 4*BC621/((BC621+1)*(BC621+1))*(2*1/S621*1/R621-1/R621*1/R621)))</f>
        <v>0</v>
      </c>
      <c r="R621">
        <f>IF(LEFT(BD621,1)&lt;&gt;"0",IF(LEFT(BD621,1)="1",3.0,BE621),$D$5+$E$5*(BV621*BO621/($K$5*1000))+$F$5*(BV621*BO621/($K$5*1000))*MAX(MIN(BB621,$J$5),$I$5)*MAX(MIN(BB621,$J$5),$I$5)+$G$5*MAX(MIN(BB621,$J$5),$I$5)*(BV621*BO621/($K$5*1000))+$H$5*(BV621*BO621/($K$5*1000))*(BV621*BO621/($K$5*1000)))</f>
        <v>0</v>
      </c>
      <c r="S621">
        <f>J621*(1000-(1000*0.61365*exp(17.502*W621/(240.97+W621))/(BO621+BP621)+BJ621)/2)/(1000*0.61365*exp(17.502*W621/(240.97+W621))/(BO621+BP621)-BJ621)</f>
        <v>0</v>
      </c>
      <c r="T621">
        <f>1/((BC621+1)/(Q621/1.6)+1/(R621/1.37)) + BC621/((BC621+1)/(Q621/1.6) + BC621/(R621/1.37))</f>
        <v>0</v>
      </c>
      <c r="U621">
        <f>(AX621*BA621)</f>
        <v>0</v>
      </c>
      <c r="V621">
        <f>(BQ621+(U621+2*0.95*5.67E-8*(((BQ621+$B$7)+273)^4-(BQ621+273)^4)-44100*J621)/(1.84*29.3*R621+8*0.95*5.67E-8*(BQ621+273)^3))</f>
        <v>0</v>
      </c>
      <c r="W621">
        <f>($C$7*BR621+$D$7*BS621+$E$7*V621)</f>
        <v>0</v>
      </c>
      <c r="X621">
        <f>0.61365*exp(17.502*W621/(240.97+W621))</f>
        <v>0</v>
      </c>
      <c r="Y621">
        <f>(Z621/AA621*100)</f>
        <v>0</v>
      </c>
      <c r="Z621">
        <f>BJ621*(BO621+BP621)/1000</f>
        <v>0</v>
      </c>
      <c r="AA621">
        <f>0.61365*exp(17.502*BQ621/(240.97+BQ621))</f>
        <v>0</v>
      </c>
      <c r="AB621">
        <f>(X621-BJ621*(BO621+BP621)/1000)</f>
        <v>0</v>
      </c>
      <c r="AC621">
        <f>(-J621*44100)</f>
        <v>0</v>
      </c>
      <c r="AD621">
        <f>2*29.3*R621*0.92*(BQ621-W621)</f>
        <v>0</v>
      </c>
      <c r="AE621">
        <f>2*0.95*5.67E-8*(((BQ621+$B$7)+273)^4-(W621+273)^4)</f>
        <v>0</v>
      </c>
      <c r="AF621">
        <f>U621+AE621+AC621+AD621</f>
        <v>0</v>
      </c>
      <c r="AG621">
        <f>BN621*AU621*(BI621-BH621*(1000-AU621*BK621)/(1000-AU621*BJ621))/(100*BB621)</f>
        <v>0</v>
      </c>
      <c r="AH621">
        <f>1000*BN621*AU621*(BJ621-BK621)/(100*BB621*(1000-AU621*BJ621))</f>
        <v>0</v>
      </c>
      <c r="AI621">
        <f>(AJ621 - AK621 - BO621*1E3/(8.314*(BQ621+273.15)) * AM621/BN621 * AL621) * BN621/(100*BB621) * (1000 - BK621)/1000</f>
        <v>0</v>
      </c>
      <c r="AJ621">
        <v>408.3251722365812</v>
      </c>
      <c r="AK621">
        <v>414.7380424242424</v>
      </c>
      <c r="AL621">
        <v>-2.110292336318951</v>
      </c>
      <c r="AM621">
        <v>64.45171149066847</v>
      </c>
      <c r="AN621">
        <f>(AP621 - AO621 + BO621*1E3/(8.314*(BQ621+273.15)) * AR621/BN621 * AQ621) * BN621/(100*BB621) * 1000/(1000 - AP621)</f>
        <v>0</v>
      </c>
      <c r="AO621">
        <v>27.25290656470724</v>
      </c>
      <c r="AP621">
        <v>27.73194363636363</v>
      </c>
      <c r="AQ621">
        <v>5.899334072383156E-06</v>
      </c>
      <c r="AR621">
        <v>112.7251065649256</v>
      </c>
      <c r="AS621">
        <v>0</v>
      </c>
      <c r="AT621">
        <v>0</v>
      </c>
      <c r="AU621">
        <f>IF(AS621*$H$13&gt;=AW621,1.0,(AW621/(AW621-AS621*$H$13)))</f>
        <v>0</v>
      </c>
      <c r="AV621">
        <f>(AU621-1)*100</f>
        <v>0</v>
      </c>
      <c r="AW621">
        <f>MAX(0,($B$13+$C$13*BV621)/(1+$D$13*BV621)*BO621/(BQ621+273)*$E$13)</f>
        <v>0</v>
      </c>
      <c r="AX621">
        <f>$B$11*BW621+$C$11*BX621+$F$11*CI621*(1-CL621)</f>
        <v>0</v>
      </c>
      <c r="AY621">
        <f>AX621*AZ621</f>
        <v>0</v>
      </c>
      <c r="AZ621">
        <f>($B$11*$D$9+$C$11*$D$9+$F$11*((CV621+CN621)/MAX(CV621+CN621+CW621, 0.1)*$I$9+CW621/MAX(CV621+CN621+CW621, 0.1)*$J$9))/($B$11+$C$11+$F$11)</f>
        <v>0</v>
      </c>
      <c r="BA621">
        <f>($B$11*$K$9+$C$11*$K$9+$F$11*((CV621+CN621)/MAX(CV621+CN621+CW621, 0.1)*$P$9+CW621/MAX(CV621+CN621+CW621, 0.1)*$Q$9))/($B$11+$C$11+$F$11)</f>
        <v>0</v>
      </c>
      <c r="BB621">
        <v>1.91</v>
      </c>
      <c r="BC621">
        <v>0.5</v>
      </c>
      <c r="BD621" t="s">
        <v>355</v>
      </c>
      <c r="BE621">
        <v>2</v>
      </c>
      <c r="BF621" t="b">
        <v>1</v>
      </c>
      <c r="BG621">
        <v>1678821421.1</v>
      </c>
      <c r="BH621">
        <v>412.8051851851852</v>
      </c>
      <c r="BI621">
        <v>408.4930740740741</v>
      </c>
      <c r="BJ621">
        <v>27.72508148148148</v>
      </c>
      <c r="BK621">
        <v>27.25215925925926</v>
      </c>
      <c r="BL621">
        <v>416.3237037037037</v>
      </c>
      <c r="BM621">
        <v>27.82618518518519</v>
      </c>
      <c r="BN621">
        <v>500.0532222222222</v>
      </c>
      <c r="BO621">
        <v>90.87596666666667</v>
      </c>
      <c r="BP621">
        <v>0.09995442592592593</v>
      </c>
      <c r="BQ621">
        <v>34.41187777777778</v>
      </c>
      <c r="BR621">
        <v>35.01272962962963</v>
      </c>
      <c r="BS621">
        <v>999.9000000000001</v>
      </c>
      <c r="BT621">
        <v>0</v>
      </c>
      <c r="BU621">
        <v>0</v>
      </c>
      <c r="BV621">
        <v>9995.271111111111</v>
      </c>
      <c r="BW621">
        <v>0</v>
      </c>
      <c r="BX621">
        <v>6.126620000000001</v>
      </c>
      <c r="BY621">
        <v>4.312186148148148</v>
      </c>
      <c r="BZ621">
        <v>424.5766296296296</v>
      </c>
      <c r="CA621">
        <v>419.9372222222221</v>
      </c>
      <c r="CB621">
        <v>0.4729212962962963</v>
      </c>
      <c r="CC621">
        <v>408.4930740740741</v>
      </c>
      <c r="CD621">
        <v>27.25215925925926</v>
      </c>
      <c r="CE621">
        <v>2.519543703703704</v>
      </c>
      <c r="CF621">
        <v>2.476566666666667</v>
      </c>
      <c r="CG621">
        <v>21.15330000000001</v>
      </c>
      <c r="CH621">
        <v>20.87331481481481</v>
      </c>
      <c r="CI621">
        <v>1999.991851851852</v>
      </c>
      <c r="CJ621">
        <v>0.9800011111111112</v>
      </c>
      <c r="CK621">
        <v>0.01999858888888889</v>
      </c>
      <c r="CL621">
        <v>0</v>
      </c>
      <c r="CM621">
        <v>2.306862962962963</v>
      </c>
      <c r="CN621">
        <v>0</v>
      </c>
      <c r="CO621">
        <v>3624.91074074074</v>
      </c>
      <c r="CP621">
        <v>16749.41481481481</v>
      </c>
      <c r="CQ621">
        <v>38.5</v>
      </c>
      <c r="CR621">
        <v>39</v>
      </c>
      <c r="CS621">
        <v>38.375</v>
      </c>
      <c r="CT621">
        <v>38.312</v>
      </c>
      <c r="CU621">
        <v>38.37033333333333</v>
      </c>
      <c r="CV621">
        <v>1959.991851851852</v>
      </c>
      <c r="CW621">
        <v>40</v>
      </c>
      <c r="CX621">
        <v>0</v>
      </c>
      <c r="CY621">
        <v>1678821433.5</v>
      </c>
      <c r="CZ621">
        <v>0</v>
      </c>
      <c r="DA621">
        <v>0</v>
      </c>
      <c r="DB621" t="s">
        <v>356</v>
      </c>
      <c r="DC621">
        <v>1678481775.6</v>
      </c>
      <c r="DD621">
        <v>1678481780.6</v>
      </c>
      <c r="DE621">
        <v>0</v>
      </c>
      <c r="DF621">
        <v>1.339</v>
      </c>
      <c r="DG621">
        <v>0.082</v>
      </c>
      <c r="DH621">
        <v>-1.99</v>
      </c>
      <c r="DI621">
        <v>-0.032</v>
      </c>
      <c r="DJ621">
        <v>420</v>
      </c>
      <c r="DK621">
        <v>29</v>
      </c>
      <c r="DL621">
        <v>0.33</v>
      </c>
      <c r="DM621">
        <v>0.22</v>
      </c>
      <c r="DN621">
        <v>1.658226170731707</v>
      </c>
      <c r="DO621">
        <v>54.9373603902439</v>
      </c>
      <c r="DP621">
        <v>5.908354527728251</v>
      </c>
      <c r="DQ621">
        <v>0</v>
      </c>
      <c r="DR621">
        <v>0.4707770975609757</v>
      </c>
      <c r="DS621">
        <v>0.03684928222996554</v>
      </c>
      <c r="DT621">
        <v>0.003929018730625221</v>
      </c>
      <c r="DU621">
        <v>1</v>
      </c>
      <c r="DV621">
        <v>1</v>
      </c>
      <c r="DW621">
        <v>2</v>
      </c>
      <c r="DX621" t="s">
        <v>357</v>
      </c>
      <c r="DY621">
        <v>2.9822</v>
      </c>
      <c r="DZ621">
        <v>2.71568</v>
      </c>
      <c r="EA621">
        <v>0.0922612</v>
      </c>
      <c r="EB621">
        <v>0.0882984</v>
      </c>
      <c r="EC621">
        <v>0.119213</v>
      </c>
      <c r="ED621">
        <v>0.115414</v>
      </c>
      <c r="EE621">
        <v>28835.9</v>
      </c>
      <c r="EF621">
        <v>29056.9</v>
      </c>
      <c r="EG621">
        <v>29529.4</v>
      </c>
      <c r="EH621">
        <v>29478.7</v>
      </c>
      <c r="EI621">
        <v>34451.2</v>
      </c>
      <c r="EJ621">
        <v>34641.7</v>
      </c>
      <c r="EK621">
        <v>41602</v>
      </c>
      <c r="EL621">
        <v>42000.6</v>
      </c>
      <c r="EM621">
        <v>1.96485</v>
      </c>
      <c r="EN621">
        <v>1.89898</v>
      </c>
      <c r="EO621">
        <v>0.173919</v>
      </c>
      <c r="EP621">
        <v>0</v>
      </c>
      <c r="EQ621">
        <v>32.2042</v>
      </c>
      <c r="ER621">
        <v>999.9</v>
      </c>
      <c r="ES621">
        <v>51.8</v>
      </c>
      <c r="ET621">
        <v>32.6</v>
      </c>
      <c r="EU621">
        <v>28.1559</v>
      </c>
      <c r="EV621">
        <v>62.9867</v>
      </c>
      <c r="EW621">
        <v>31.863</v>
      </c>
      <c r="EX621">
        <v>1</v>
      </c>
      <c r="EY621">
        <v>-0.00868902</v>
      </c>
      <c r="EZ621">
        <v>-2.66801</v>
      </c>
      <c r="FA621">
        <v>20.3211</v>
      </c>
      <c r="FB621">
        <v>5.21924</v>
      </c>
      <c r="FC621">
        <v>12.0102</v>
      </c>
      <c r="FD621">
        <v>4.98945</v>
      </c>
      <c r="FE621">
        <v>3.28865</v>
      </c>
      <c r="FF621">
        <v>9999</v>
      </c>
      <c r="FG621">
        <v>9999</v>
      </c>
      <c r="FH621">
        <v>9999</v>
      </c>
      <c r="FI621">
        <v>999.9</v>
      </c>
      <c r="FJ621">
        <v>1.86752</v>
      </c>
      <c r="FK621">
        <v>1.86661</v>
      </c>
      <c r="FL621">
        <v>1.86603</v>
      </c>
      <c r="FM621">
        <v>1.86597</v>
      </c>
      <c r="FN621">
        <v>1.86783</v>
      </c>
      <c r="FO621">
        <v>1.87027</v>
      </c>
      <c r="FP621">
        <v>1.8689</v>
      </c>
      <c r="FQ621">
        <v>1.87037</v>
      </c>
      <c r="FR621">
        <v>0</v>
      </c>
      <c r="FS621">
        <v>0</v>
      </c>
      <c r="FT621">
        <v>0</v>
      </c>
      <c r="FU621">
        <v>0</v>
      </c>
      <c r="FV621" t="s">
        <v>358</v>
      </c>
      <c r="FW621" t="s">
        <v>359</v>
      </c>
      <c r="FX621" t="s">
        <v>360</v>
      </c>
      <c r="FY621" t="s">
        <v>360</v>
      </c>
      <c r="FZ621" t="s">
        <v>360</v>
      </c>
      <c r="GA621" t="s">
        <v>360</v>
      </c>
      <c r="GB621">
        <v>0</v>
      </c>
      <c r="GC621">
        <v>100</v>
      </c>
      <c r="GD621">
        <v>100</v>
      </c>
      <c r="GE621">
        <v>-3.483</v>
      </c>
      <c r="GF621">
        <v>-0.1011</v>
      </c>
      <c r="GG621">
        <v>-2.056217051124162</v>
      </c>
      <c r="GH621">
        <v>-0.003737517340571005</v>
      </c>
      <c r="GI621">
        <v>5.982085394622747E-07</v>
      </c>
      <c r="GJ621">
        <v>-1.391655459703326E-10</v>
      </c>
      <c r="GK621">
        <v>-0.1764639834609928</v>
      </c>
      <c r="GL621">
        <v>-0.02035982196881906</v>
      </c>
      <c r="GM621">
        <v>0.001568582532168705</v>
      </c>
      <c r="GN621">
        <v>-2.657820970413759E-05</v>
      </c>
      <c r="GO621">
        <v>3</v>
      </c>
      <c r="GP621">
        <v>2314</v>
      </c>
      <c r="GQ621">
        <v>1</v>
      </c>
      <c r="GR621">
        <v>27</v>
      </c>
      <c r="GS621">
        <v>5660.9</v>
      </c>
      <c r="GT621">
        <v>5660.8</v>
      </c>
      <c r="GU621">
        <v>0.969238</v>
      </c>
      <c r="GV621">
        <v>2.2229</v>
      </c>
      <c r="GW621">
        <v>1.39648</v>
      </c>
      <c r="GX621">
        <v>2.34863</v>
      </c>
      <c r="GY621">
        <v>1.49536</v>
      </c>
      <c r="GZ621">
        <v>2.53174</v>
      </c>
      <c r="HA621">
        <v>37.8679</v>
      </c>
      <c r="HB621">
        <v>24.0787</v>
      </c>
      <c r="HC621">
        <v>18</v>
      </c>
      <c r="HD621">
        <v>530.152</v>
      </c>
      <c r="HE621">
        <v>442.984</v>
      </c>
      <c r="HF621">
        <v>35.5129</v>
      </c>
      <c r="HG621">
        <v>27.3852</v>
      </c>
      <c r="HH621">
        <v>30.0005</v>
      </c>
      <c r="HI621">
        <v>27.1953</v>
      </c>
      <c r="HJ621">
        <v>27.1125</v>
      </c>
      <c r="HK621">
        <v>19.3658</v>
      </c>
      <c r="HL621">
        <v>0</v>
      </c>
      <c r="HM621">
        <v>100</v>
      </c>
      <c r="HN621">
        <v>35.4647</v>
      </c>
      <c r="HO621">
        <v>366.037</v>
      </c>
      <c r="HP621">
        <v>28.6665</v>
      </c>
      <c r="HQ621">
        <v>100.992</v>
      </c>
      <c r="HR621">
        <v>100.878</v>
      </c>
    </row>
    <row r="622" spans="1:226">
      <c r="A622">
        <v>606</v>
      </c>
      <c r="B622">
        <v>1678821433.6</v>
      </c>
      <c r="C622">
        <v>11114.5</v>
      </c>
      <c r="D622" t="s">
        <v>1575</v>
      </c>
      <c r="E622" t="s">
        <v>1576</v>
      </c>
      <c r="F622">
        <v>5</v>
      </c>
      <c r="G622" t="s">
        <v>1568</v>
      </c>
      <c r="H622" t="s">
        <v>354</v>
      </c>
      <c r="I622">
        <v>1678821425.814285</v>
      </c>
      <c r="J622">
        <f>(K622)/1000</f>
        <v>0</v>
      </c>
      <c r="K622">
        <f>IF(BF622, AN622, AH622)</f>
        <v>0</v>
      </c>
      <c r="L622">
        <f>IF(BF622, AI622, AG622)</f>
        <v>0</v>
      </c>
      <c r="M622">
        <f>BH622 - IF(AU622&gt;1, L622*BB622*100.0/(AW622*BV622), 0)</f>
        <v>0</v>
      </c>
      <c r="N622">
        <f>((T622-J622/2)*M622-L622)/(T622+J622/2)</f>
        <v>0</v>
      </c>
      <c r="O622">
        <f>N622*(BO622+BP622)/1000.0</f>
        <v>0</v>
      </c>
      <c r="P622">
        <f>(BH622 - IF(AU622&gt;1, L622*BB622*100.0/(AW622*BV622), 0))*(BO622+BP622)/1000.0</f>
        <v>0</v>
      </c>
      <c r="Q622">
        <f>2.0/((1/S622-1/R622)+SIGN(S622)*SQRT((1/S622-1/R622)*(1/S622-1/R622) + 4*BC622/((BC622+1)*(BC622+1))*(2*1/S622*1/R622-1/R622*1/R622)))</f>
        <v>0</v>
      </c>
      <c r="R622">
        <f>IF(LEFT(BD622,1)&lt;&gt;"0",IF(LEFT(BD622,1)="1",3.0,BE622),$D$5+$E$5*(BV622*BO622/($K$5*1000))+$F$5*(BV622*BO622/($K$5*1000))*MAX(MIN(BB622,$J$5),$I$5)*MAX(MIN(BB622,$J$5),$I$5)+$G$5*MAX(MIN(BB622,$J$5),$I$5)*(BV622*BO622/($K$5*1000))+$H$5*(BV622*BO622/($K$5*1000))*(BV622*BO622/($K$5*1000)))</f>
        <v>0</v>
      </c>
      <c r="S622">
        <f>J622*(1000-(1000*0.61365*exp(17.502*W622/(240.97+W622))/(BO622+BP622)+BJ622)/2)/(1000*0.61365*exp(17.502*W622/(240.97+W622))/(BO622+BP622)-BJ622)</f>
        <v>0</v>
      </c>
      <c r="T622">
        <f>1/((BC622+1)/(Q622/1.6)+1/(R622/1.37)) + BC622/((BC622+1)/(Q622/1.6) + BC622/(R622/1.37))</f>
        <v>0</v>
      </c>
      <c r="U622">
        <f>(AX622*BA622)</f>
        <v>0</v>
      </c>
      <c r="V622">
        <f>(BQ622+(U622+2*0.95*5.67E-8*(((BQ622+$B$7)+273)^4-(BQ622+273)^4)-44100*J622)/(1.84*29.3*R622+8*0.95*5.67E-8*(BQ622+273)^3))</f>
        <v>0</v>
      </c>
      <c r="W622">
        <f>($C$7*BR622+$D$7*BS622+$E$7*V622)</f>
        <v>0</v>
      </c>
      <c r="X622">
        <f>0.61365*exp(17.502*W622/(240.97+W622))</f>
        <v>0</v>
      </c>
      <c r="Y622">
        <f>(Z622/AA622*100)</f>
        <v>0</v>
      </c>
      <c r="Z622">
        <f>BJ622*(BO622+BP622)/1000</f>
        <v>0</v>
      </c>
      <c r="AA622">
        <f>0.61365*exp(17.502*BQ622/(240.97+BQ622))</f>
        <v>0</v>
      </c>
      <c r="AB622">
        <f>(X622-BJ622*(BO622+BP622)/1000)</f>
        <v>0</v>
      </c>
      <c r="AC622">
        <f>(-J622*44100)</f>
        <v>0</v>
      </c>
      <c r="AD622">
        <f>2*29.3*R622*0.92*(BQ622-W622)</f>
        <v>0</v>
      </c>
      <c r="AE622">
        <f>2*0.95*5.67E-8*(((BQ622+$B$7)+273)^4-(W622+273)^4)</f>
        <v>0</v>
      </c>
      <c r="AF622">
        <f>U622+AE622+AC622+AD622</f>
        <v>0</v>
      </c>
      <c r="AG622">
        <f>BN622*AU622*(BI622-BH622*(1000-AU622*BK622)/(1000-AU622*BJ622))/(100*BB622)</f>
        <v>0</v>
      </c>
      <c r="AH622">
        <f>1000*BN622*AU622*(BJ622-BK622)/(100*BB622*(1000-AU622*BJ622))</f>
        <v>0</v>
      </c>
      <c r="AI622">
        <f>(AJ622 - AK622 - BO622*1E3/(8.314*(BQ622+273.15)) * AM622/BN622 * AL622) * BN622/(100*BB622) * (1000 - BK622)/1000</f>
        <v>0</v>
      </c>
      <c r="AJ622">
        <v>391.8918321429425</v>
      </c>
      <c r="AK622">
        <v>401.2233454545454</v>
      </c>
      <c r="AL622">
        <v>-2.784397888622331</v>
      </c>
      <c r="AM622">
        <v>64.45171149066847</v>
      </c>
      <c r="AN622">
        <f>(AP622 - AO622 + BO622*1E3/(8.314*(BQ622+273.15)) * AR622/BN622 * AQ622) * BN622/(100*BB622) * 1000/(1000 - AP622)</f>
        <v>0</v>
      </c>
      <c r="AO622">
        <v>27.25137450467784</v>
      </c>
      <c r="AP622">
        <v>27.73335212121212</v>
      </c>
      <c r="AQ622">
        <v>3.965973631624351E-06</v>
      </c>
      <c r="AR622">
        <v>112.7251065649256</v>
      </c>
      <c r="AS622">
        <v>0</v>
      </c>
      <c r="AT622">
        <v>0</v>
      </c>
      <c r="AU622">
        <f>IF(AS622*$H$13&gt;=AW622,1.0,(AW622/(AW622-AS622*$H$13)))</f>
        <v>0</v>
      </c>
      <c r="AV622">
        <f>(AU622-1)*100</f>
        <v>0</v>
      </c>
      <c r="AW622">
        <f>MAX(0,($B$13+$C$13*BV622)/(1+$D$13*BV622)*BO622/(BQ622+273)*$E$13)</f>
        <v>0</v>
      </c>
      <c r="AX622">
        <f>$B$11*BW622+$C$11*BX622+$F$11*CI622*(1-CL622)</f>
        <v>0</v>
      </c>
      <c r="AY622">
        <f>AX622*AZ622</f>
        <v>0</v>
      </c>
      <c r="AZ622">
        <f>($B$11*$D$9+$C$11*$D$9+$F$11*((CV622+CN622)/MAX(CV622+CN622+CW622, 0.1)*$I$9+CW622/MAX(CV622+CN622+CW622, 0.1)*$J$9))/($B$11+$C$11+$F$11)</f>
        <v>0</v>
      </c>
      <c r="BA622">
        <f>($B$11*$K$9+$C$11*$K$9+$F$11*((CV622+CN622)/MAX(CV622+CN622+CW622, 0.1)*$P$9+CW622/MAX(CV622+CN622+CW622, 0.1)*$Q$9))/($B$11+$C$11+$F$11)</f>
        <v>0</v>
      </c>
      <c r="BB622">
        <v>1.91</v>
      </c>
      <c r="BC622">
        <v>0.5</v>
      </c>
      <c r="BD622" t="s">
        <v>355</v>
      </c>
      <c r="BE622">
        <v>2</v>
      </c>
      <c r="BF622" t="b">
        <v>1</v>
      </c>
      <c r="BG622">
        <v>1678821425.814285</v>
      </c>
      <c r="BH622">
        <v>406.28475</v>
      </c>
      <c r="BI622">
        <v>396.1783928571428</v>
      </c>
      <c r="BJ622">
        <v>27.72882142857143</v>
      </c>
      <c r="BK622">
        <v>27.25238928571429</v>
      </c>
      <c r="BL622">
        <v>409.7815714285713</v>
      </c>
      <c r="BM622">
        <v>27.82990714285714</v>
      </c>
      <c r="BN622">
        <v>500.0663214285715</v>
      </c>
      <c r="BO622">
        <v>90.87576428571427</v>
      </c>
      <c r="BP622">
        <v>0.09999460714285714</v>
      </c>
      <c r="BQ622">
        <v>34.4174</v>
      </c>
      <c r="BR622">
        <v>35.01573571428571</v>
      </c>
      <c r="BS622">
        <v>999.9000000000002</v>
      </c>
      <c r="BT622">
        <v>0</v>
      </c>
      <c r="BU622">
        <v>0</v>
      </c>
      <c r="BV622">
        <v>9994.883571428571</v>
      </c>
      <c r="BW622">
        <v>0</v>
      </c>
      <c r="BX622">
        <v>6.126620000000001</v>
      </c>
      <c r="BY622">
        <v>10.10643485714286</v>
      </c>
      <c r="BZ622">
        <v>417.8718214285715</v>
      </c>
      <c r="CA622">
        <v>407.2776428571427</v>
      </c>
      <c r="CB622">
        <v>0.4764305357142858</v>
      </c>
      <c r="CC622">
        <v>396.1783928571428</v>
      </c>
      <c r="CD622">
        <v>27.25238928571429</v>
      </c>
      <c r="CE622">
        <v>2.519878214285714</v>
      </c>
      <c r="CF622">
        <v>2.4765825</v>
      </c>
      <c r="CG622">
        <v>21.15546071428572</v>
      </c>
      <c r="CH622">
        <v>20.87341428571429</v>
      </c>
      <c r="CI622">
        <v>1999.985</v>
      </c>
      <c r="CJ622">
        <v>0.9800011071428573</v>
      </c>
      <c r="CK622">
        <v>0.01999859285714286</v>
      </c>
      <c r="CL622">
        <v>0</v>
      </c>
      <c r="CM622">
        <v>2.279960714285714</v>
      </c>
      <c r="CN622">
        <v>0</v>
      </c>
      <c r="CO622">
        <v>3624.390357142857</v>
      </c>
      <c r="CP622">
        <v>16749.34642857143</v>
      </c>
      <c r="CQ622">
        <v>38.5</v>
      </c>
      <c r="CR622">
        <v>39</v>
      </c>
      <c r="CS622">
        <v>38.375</v>
      </c>
      <c r="CT622">
        <v>38.312</v>
      </c>
      <c r="CU622">
        <v>38.375</v>
      </c>
      <c r="CV622">
        <v>1959.985</v>
      </c>
      <c r="CW622">
        <v>40</v>
      </c>
      <c r="CX622">
        <v>0</v>
      </c>
      <c r="CY622">
        <v>1678821438.9</v>
      </c>
      <c r="CZ622">
        <v>0</v>
      </c>
      <c r="DA622">
        <v>0</v>
      </c>
      <c r="DB622" t="s">
        <v>356</v>
      </c>
      <c r="DC622">
        <v>1678481775.6</v>
      </c>
      <c r="DD622">
        <v>1678481780.6</v>
      </c>
      <c r="DE622">
        <v>0</v>
      </c>
      <c r="DF622">
        <v>1.339</v>
      </c>
      <c r="DG622">
        <v>0.082</v>
      </c>
      <c r="DH622">
        <v>-1.99</v>
      </c>
      <c r="DI622">
        <v>-0.032</v>
      </c>
      <c r="DJ622">
        <v>420</v>
      </c>
      <c r="DK622">
        <v>29</v>
      </c>
      <c r="DL622">
        <v>0.33</v>
      </c>
      <c r="DM622">
        <v>0.22</v>
      </c>
      <c r="DN622">
        <v>6.956229824999999</v>
      </c>
      <c r="DO622">
        <v>75.25488883677299</v>
      </c>
      <c r="DP622">
        <v>7.336818981796034</v>
      </c>
      <c r="DQ622">
        <v>0</v>
      </c>
      <c r="DR622">
        <v>0.47436855</v>
      </c>
      <c r="DS622">
        <v>0.04405589493433344</v>
      </c>
      <c r="DT622">
        <v>0.004445017193161351</v>
      </c>
      <c r="DU622">
        <v>1</v>
      </c>
      <c r="DV622">
        <v>1</v>
      </c>
      <c r="DW622">
        <v>2</v>
      </c>
      <c r="DX622" t="s">
        <v>357</v>
      </c>
      <c r="DY622">
        <v>2.98189</v>
      </c>
      <c r="DZ622">
        <v>2.71569</v>
      </c>
      <c r="EA622">
        <v>0.0899075</v>
      </c>
      <c r="EB622">
        <v>0.085395</v>
      </c>
      <c r="EC622">
        <v>0.11922</v>
      </c>
      <c r="ED622">
        <v>0.115407</v>
      </c>
      <c r="EE622">
        <v>28909.7</v>
      </c>
      <c r="EF622">
        <v>29149.3</v>
      </c>
      <c r="EG622">
        <v>29528.5</v>
      </c>
      <c r="EH622">
        <v>29478.6</v>
      </c>
      <c r="EI622">
        <v>34449.9</v>
      </c>
      <c r="EJ622">
        <v>34641.6</v>
      </c>
      <c r="EK622">
        <v>41600.8</v>
      </c>
      <c r="EL622">
        <v>42000.3</v>
      </c>
      <c r="EM622">
        <v>1.96472</v>
      </c>
      <c r="EN622">
        <v>1.8986</v>
      </c>
      <c r="EO622">
        <v>0.173628</v>
      </c>
      <c r="EP622">
        <v>0</v>
      </c>
      <c r="EQ622">
        <v>32.211</v>
      </c>
      <c r="ER622">
        <v>999.9</v>
      </c>
      <c r="ES622">
        <v>51.8</v>
      </c>
      <c r="ET622">
        <v>32.6</v>
      </c>
      <c r="EU622">
        <v>28.158</v>
      </c>
      <c r="EV622">
        <v>63.1467</v>
      </c>
      <c r="EW622">
        <v>31.7067</v>
      </c>
      <c r="EX622">
        <v>1</v>
      </c>
      <c r="EY622">
        <v>-0.008320630000000001</v>
      </c>
      <c r="EZ622">
        <v>-2.58856</v>
      </c>
      <c r="FA622">
        <v>20.3223</v>
      </c>
      <c r="FB622">
        <v>5.21879</v>
      </c>
      <c r="FC622">
        <v>12.0101</v>
      </c>
      <c r="FD622">
        <v>4.98885</v>
      </c>
      <c r="FE622">
        <v>3.28858</v>
      </c>
      <c r="FF622">
        <v>9999</v>
      </c>
      <c r="FG622">
        <v>9999</v>
      </c>
      <c r="FH622">
        <v>9999</v>
      </c>
      <c r="FI622">
        <v>999.9</v>
      </c>
      <c r="FJ622">
        <v>1.86752</v>
      </c>
      <c r="FK622">
        <v>1.86661</v>
      </c>
      <c r="FL622">
        <v>1.86602</v>
      </c>
      <c r="FM622">
        <v>1.86598</v>
      </c>
      <c r="FN622">
        <v>1.86783</v>
      </c>
      <c r="FO622">
        <v>1.87027</v>
      </c>
      <c r="FP622">
        <v>1.8689</v>
      </c>
      <c r="FQ622">
        <v>1.87037</v>
      </c>
      <c r="FR622">
        <v>0</v>
      </c>
      <c r="FS622">
        <v>0</v>
      </c>
      <c r="FT622">
        <v>0</v>
      </c>
      <c r="FU622">
        <v>0</v>
      </c>
      <c r="FV622" t="s">
        <v>358</v>
      </c>
      <c r="FW622" t="s">
        <v>359</v>
      </c>
      <c r="FX622" t="s">
        <v>360</v>
      </c>
      <c r="FY622" t="s">
        <v>360</v>
      </c>
      <c r="FZ622" t="s">
        <v>360</v>
      </c>
      <c r="GA622" t="s">
        <v>360</v>
      </c>
      <c r="GB622">
        <v>0</v>
      </c>
      <c r="GC622">
        <v>100</v>
      </c>
      <c r="GD622">
        <v>100</v>
      </c>
      <c r="GE622">
        <v>-3.439</v>
      </c>
      <c r="GF622">
        <v>-0.1011</v>
      </c>
      <c r="GG622">
        <v>-2.056217051124162</v>
      </c>
      <c r="GH622">
        <v>-0.003737517340571005</v>
      </c>
      <c r="GI622">
        <v>5.982085394622747E-07</v>
      </c>
      <c r="GJ622">
        <v>-1.391655459703326E-10</v>
      </c>
      <c r="GK622">
        <v>-0.1764639834609928</v>
      </c>
      <c r="GL622">
        <v>-0.02035982196881906</v>
      </c>
      <c r="GM622">
        <v>0.001568582532168705</v>
      </c>
      <c r="GN622">
        <v>-2.657820970413759E-05</v>
      </c>
      <c r="GO622">
        <v>3</v>
      </c>
      <c r="GP622">
        <v>2314</v>
      </c>
      <c r="GQ622">
        <v>1</v>
      </c>
      <c r="GR622">
        <v>27</v>
      </c>
      <c r="GS622">
        <v>5661</v>
      </c>
      <c r="GT622">
        <v>5660.9</v>
      </c>
      <c r="GU622">
        <v>0.9375</v>
      </c>
      <c r="GV622">
        <v>2.23267</v>
      </c>
      <c r="GW622">
        <v>1.39648</v>
      </c>
      <c r="GX622">
        <v>2.34863</v>
      </c>
      <c r="GY622">
        <v>1.49536</v>
      </c>
      <c r="GZ622">
        <v>2.44995</v>
      </c>
      <c r="HA622">
        <v>37.8679</v>
      </c>
      <c r="HB622">
        <v>24.0612</v>
      </c>
      <c r="HC622">
        <v>18</v>
      </c>
      <c r="HD622">
        <v>530.1180000000001</v>
      </c>
      <c r="HE622">
        <v>442.797</v>
      </c>
      <c r="HF622">
        <v>35.4839</v>
      </c>
      <c r="HG622">
        <v>27.3913</v>
      </c>
      <c r="HH622">
        <v>30.0005</v>
      </c>
      <c r="HI622">
        <v>27.2008</v>
      </c>
      <c r="HJ622">
        <v>27.118</v>
      </c>
      <c r="HK622">
        <v>18.6494</v>
      </c>
      <c r="HL622">
        <v>0</v>
      </c>
      <c r="HM622">
        <v>100</v>
      </c>
      <c r="HN622">
        <v>35.4483</v>
      </c>
      <c r="HO622">
        <v>346.001</v>
      </c>
      <c r="HP622">
        <v>28.6665</v>
      </c>
      <c r="HQ622">
        <v>100.988</v>
      </c>
      <c r="HR622">
        <v>100.878</v>
      </c>
    </row>
    <row r="623" spans="1:226">
      <c r="A623">
        <v>607</v>
      </c>
      <c r="B623">
        <v>1678821438.6</v>
      </c>
      <c r="C623">
        <v>11119.5</v>
      </c>
      <c r="D623" t="s">
        <v>1577</v>
      </c>
      <c r="E623" t="s">
        <v>1578</v>
      </c>
      <c r="F623">
        <v>5</v>
      </c>
      <c r="G623" t="s">
        <v>1568</v>
      </c>
      <c r="H623" t="s">
        <v>354</v>
      </c>
      <c r="I623">
        <v>1678821431.1</v>
      </c>
      <c r="J623">
        <f>(K623)/1000</f>
        <v>0</v>
      </c>
      <c r="K623">
        <f>IF(BF623, AN623, AH623)</f>
        <v>0</v>
      </c>
      <c r="L623">
        <f>IF(BF623, AI623, AG623)</f>
        <v>0</v>
      </c>
      <c r="M623">
        <f>BH623 - IF(AU623&gt;1, L623*BB623*100.0/(AW623*BV623), 0)</f>
        <v>0</v>
      </c>
      <c r="N623">
        <f>((T623-J623/2)*M623-L623)/(T623+J623/2)</f>
        <v>0</v>
      </c>
      <c r="O623">
        <f>N623*(BO623+BP623)/1000.0</f>
        <v>0</v>
      </c>
      <c r="P623">
        <f>(BH623 - IF(AU623&gt;1, L623*BB623*100.0/(AW623*BV623), 0))*(BO623+BP623)/1000.0</f>
        <v>0</v>
      </c>
      <c r="Q623">
        <f>2.0/((1/S623-1/R623)+SIGN(S623)*SQRT((1/S623-1/R623)*(1/S623-1/R623) + 4*BC623/((BC623+1)*(BC623+1))*(2*1/S623*1/R623-1/R623*1/R623)))</f>
        <v>0</v>
      </c>
      <c r="R623">
        <f>IF(LEFT(BD623,1)&lt;&gt;"0",IF(LEFT(BD623,1)="1",3.0,BE623),$D$5+$E$5*(BV623*BO623/($K$5*1000))+$F$5*(BV623*BO623/($K$5*1000))*MAX(MIN(BB623,$J$5),$I$5)*MAX(MIN(BB623,$J$5),$I$5)+$G$5*MAX(MIN(BB623,$J$5),$I$5)*(BV623*BO623/($K$5*1000))+$H$5*(BV623*BO623/($K$5*1000))*(BV623*BO623/($K$5*1000)))</f>
        <v>0</v>
      </c>
      <c r="S623">
        <f>J623*(1000-(1000*0.61365*exp(17.502*W623/(240.97+W623))/(BO623+BP623)+BJ623)/2)/(1000*0.61365*exp(17.502*W623/(240.97+W623))/(BO623+BP623)-BJ623)</f>
        <v>0</v>
      </c>
      <c r="T623">
        <f>1/((BC623+1)/(Q623/1.6)+1/(R623/1.37)) + BC623/((BC623+1)/(Q623/1.6) + BC623/(R623/1.37))</f>
        <v>0</v>
      </c>
      <c r="U623">
        <f>(AX623*BA623)</f>
        <v>0</v>
      </c>
      <c r="V623">
        <f>(BQ623+(U623+2*0.95*5.67E-8*(((BQ623+$B$7)+273)^4-(BQ623+273)^4)-44100*J623)/(1.84*29.3*R623+8*0.95*5.67E-8*(BQ623+273)^3))</f>
        <v>0</v>
      </c>
      <c r="W623">
        <f>($C$7*BR623+$D$7*BS623+$E$7*V623)</f>
        <v>0</v>
      </c>
      <c r="X623">
        <f>0.61365*exp(17.502*W623/(240.97+W623))</f>
        <v>0</v>
      </c>
      <c r="Y623">
        <f>(Z623/AA623*100)</f>
        <v>0</v>
      </c>
      <c r="Z623">
        <f>BJ623*(BO623+BP623)/1000</f>
        <v>0</v>
      </c>
      <c r="AA623">
        <f>0.61365*exp(17.502*BQ623/(240.97+BQ623))</f>
        <v>0</v>
      </c>
      <c r="AB623">
        <f>(X623-BJ623*(BO623+BP623)/1000)</f>
        <v>0</v>
      </c>
      <c r="AC623">
        <f>(-J623*44100)</f>
        <v>0</v>
      </c>
      <c r="AD623">
        <f>2*29.3*R623*0.92*(BQ623-W623)</f>
        <v>0</v>
      </c>
      <c r="AE623">
        <f>2*0.95*5.67E-8*(((BQ623+$B$7)+273)^4-(W623+273)^4)</f>
        <v>0</v>
      </c>
      <c r="AF623">
        <f>U623+AE623+AC623+AD623</f>
        <v>0</v>
      </c>
      <c r="AG623">
        <f>BN623*AU623*(BI623-BH623*(1000-AU623*BK623)/(1000-AU623*BJ623))/(100*BB623)</f>
        <v>0</v>
      </c>
      <c r="AH623">
        <f>1000*BN623*AU623*(BJ623-BK623)/(100*BB623*(1000-AU623*BJ623))</f>
        <v>0</v>
      </c>
      <c r="AI623">
        <f>(AJ623 - AK623 - BO623*1E3/(8.314*(BQ623+273.15)) * AM623/BN623 * AL623) * BN623/(100*BB623) * (1000 - BK623)/1000</f>
        <v>0</v>
      </c>
      <c r="AJ623">
        <v>374.894417986222</v>
      </c>
      <c r="AK623">
        <v>385.8244545454543</v>
      </c>
      <c r="AL623">
        <v>-3.128309658870515</v>
      </c>
      <c r="AM623">
        <v>64.45171149066847</v>
      </c>
      <c r="AN623">
        <f>(AP623 - AO623 + BO623*1E3/(8.314*(BQ623+273.15)) * AR623/BN623 * AQ623) * BN623/(100*BB623) * 1000/(1000 - AP623)</f>
        <v>0</v>
      </c>
      <c r="AO623">
        <v>27.25125422558994</v>
      </c>
      <c r="AP623">
        <v>27.73649393939393</v>
      </c>
      <c r="AQ623">
        <v>2.969881181484095E-06</v>
      </c>
      <c r="AR623">
        <v>112.7251065649256</v>
      </c>
      <c r="AS623">
        <v>0</v>
      </c>
      <c r="AT623">
        <v>0</v>
      </c>
      <c r="AU623">
        <f>IF(AS623*$H$13&gt;=AW623,1.0,(AW623/(AW623-AS623*$H$13)))</f>
        <v>0</v>
      </c>
      <c r="AV623">
        <f>(AU623-1)*100</f>
        <v>0</v>
      </c>
      <c r="AW623">
        <f>MAX(0,($B$13+$C$13*BV623)/(1+$D$13*BV623)*BO623/(BQ623+273)*$E$13)</f>
        <v>0</v>
      </c>
      <c r="AX623">
        <f>$B$11*BW623+$C$11*BX623+$F$11*CI623*(1-CL623)</f>
        <v>0</v>
      </c>
      <c r="AY623">
        <f>AX623*AZ623</f>
        <v>0</v>
      </c>
      <c r="AZ623">
        <f>($B$11*$D$9+$C$11*$D$9+$F$11*((CV623+CN623)/MAX(CV623+CN623+CW623, 0.1)*$I$9+CW623/MAX(CV623+CN623+CW623, 0.1)*$J$9))/($B$11+$C$11+$F$11)</f>
        <v>0</v>
      </c>
      <c r="BA623">
        <f>($B$11*$K$9+$C$11*$K$9+$F$11*((CV623+CN623)/MAX(CV623+CN623+CW623, 0.1)*$P$9+CW623/MAX(CV623+CN623+CW623, 0.1)*$Q$9))/($B$11+$C$11+$F$11)</f>
        <v>0</v>
      </c>
      <c r="BB623">
        <v>1.91</v>
      </c>
      <c r="BC623">
        <v>0.5</v>
      </c>
      <c r="BD623" t="s">
        <v>355</v>
      </c>
      <c r="BE623">
        <v>2</v>
      </c>
      <c r="BF623" t="b">
        <v>1</v>
      </c>
      <c r="BG623">
        <v>1678821431.1</v>
      </c>
      <c r="BH623">
        <v>394.7668888888888</v>
      </c>
      <c r="BI623">
        <v>379.5233333333333</v>
      </c>
      <c r="BJ623">
        <v>27.73239629629629</v>
      </c>
      <c r="BK623">
        <v>27.25238888888889</v>
      </c>
      <c r="BL623">
        <v>398.2252962962963</v>
      </c>
      <c r="BM623">
        <v>27.83346666666667</v>
      </c>
      <c r="BN623">
        <v>500.0696296296296</v>
      </c>
      <c r="BO623">
        <v>90.87565555555558</v>
      </c>
      <c r="BP623">
        <v>0.09996511481481482</v>
      </c>
      <c r="BQ623">
        <v>34.42253333333333</v>
      </c>
      <c r="BR623">
        <v>35.02262592592592</v>
      </c>
      <c r="BS623">
        <v>999.9000000000001</v>
      </c>
      <c r="BT623">
        <v>0</v>
      </c>
      <c r="BU623">
        <v>0</v>
      </c>
      <c r="BV623">
        <v>10004.65407407407</v>
      </c>
      <c r="BW623">
        <v>0</v>
      </c>
      <c r="BX623">
        <v>6.126620000000001</v>
      </c>
      <c r="BY623">
        <v>15.24355777777778</v>
      </c>
      <c r="BZ623">
        <v>406.0268888888888</v>
      </c>
      <c r="CA623">
        <v>390.1560740740741</v>
      </c>
      <c r="CB623">
        <v>0.4800111851851852</v>
      </c>
      <c r="CC623">
        <v>379.5233333333333</v>
      </c>
      <c r="CD623">
        <v>27.25238888888889</v>
      </c>
      <c r="CE623">
        <v>2.52020037037037</v>
      </c>
      <c r="CF623">
        <v>2.476580000000001</v>
      </c>
      <c r="CG623">
        <v>21.15755185185185</v>
      </c>
      <c r="CH623">
        <v>20.8733962962963</v>
      </c>
      <c r="CI623">
        <v>1999.985925925926</v>
      </c>
      <c r="CJ623">
        <v>0.9800011111111112</v>
      </c>
      <c r="CK623">
        <v>0.01999858888888889</v>
      </c>
      <c r="CL623">
        <v>0</v>
      </c>
      <c r="CM623">
        <v>2.258448148148148</v>
      </c>
      <c r="CN623">
        <v>0</v>
      </c>
      <c r="CO623">
        <v>3624.153703703703</v>
      </c>
      <c r="CP623">
        <v>16749.35185185185</v>
      </c>
      <c r="CQ623">
        <v>38.5</v>
      </c>
      <c r="CR623">
        <v>39</v>
      </c>
      <c r="CS623">
        <v>38.37729629629629</v>
      </c>
      <c r="CT623">
        <v>38.312</v>
      </c>
      <c r="CU623">
        <v>38.375</v>
      </c>
      <c r="CV623">
        <v>1959.985925925926</v>
      </c>
      <c r="CW623">
        <v>40</v>
      </c>
      <c r="CX623">
        <v>0</v>
      </c>
      <c r="CY623">
        <v>1678821443.7</v>
      </c>
      <c r="CZ623">
        <v>0</v>
      </c>
      <c r="DA623">
        <v>0</v>
      </c>
      <c r="DB623" t="s">
        <v>356</v>
      </c>
      <c r="DC623">
        <v>1678481775.6</v>
      </c>
      <c r="DD623">
        <v>1678481780.6</v>
      </c>
      <c r="DE623">
        <v>0</v>
      </c>
      <c r="DF623">
        <v>1.339</v>
      </c>
      <c r="DG623">
        <v>0.082</v>
      </c>
      <c r="DH623">
        <v>-1.99</v>
      </c>
      <c r="DI623">
        <v>-0.032</v>
      </c>
      <c r="DJ623">
        <v>420</v>
      </c>
      <c r="DK623">
        <v>29</v>
      </c>
      <c r="DL623">
        <v>0.33</v>
      </c>
      <c r="DM623">
        <v>0.22</v>
      </c>
      <c r="DN623">
        <v>11.150112825</v>
      </c>
      <c r="DO623">
        <v>63.29815111069419</v>
      </c>
      <c r="DP623">
        <v>6.312101065201875</v>
      </c>
      <c r="DQ623">
        <v>0</v>
      </c>
      <c r="DR623">
        <v>0.4774927</v>
      </c>
      <c r="DS623">
        <v>0.04379223264540223</v>
      </c>
      <c r="DT623">
        <v>0.004414085359392135</v>
      </c>
      <c r="DU623">
        <v>1</v>
      </c>
      <c r="DV623">
        <v>1</v>
      </c>
      <c r="DW623">
        <v>2</v>
      </c>
      <c r="DX623" t="s">
        <v>357</v>
      </c>
      <c r="DY623">
        <v>2.98208</v>
      </c>
      <c r="DZ623">
        <v>2.71571</v>
      </c>
      <c r="EA623">
        <v>0.0871903</v>
      </c>
      <c r="EB623">
        <v>0.0823644</v>
      </c>
      <c r="EC623">
        <v>0.119224</v>
      </c>
      <c r="ED623">
        <v>0.115401</v>
      </c>
      <c r="EE623">
        <v>28995.7</v>
      </c>
      <c r="EF623">
        <v>29245.5</v>
      </c>
      <c r="EG623">
        <v>29528.1</v>
      </c>
      <c r="EH623">
        <v>29478.2</v>
      </c>
      <c r="EI623">
        <v>34449.2</v>
      </c>
      <c r="EJ623">
        <v>34641.3</v>
      </c>
      <c r="EK623">
        <v>41600.2</v>
      </c>
      <c r="EL623">
        <v>41999.7</v>
      </c>
      <c r="EM623">
        <v>1.9647</v>
      </c>
      <c r="EN623">
        <v>1.89842</v>
      </c>
      <c r="EO623">
        <v>0.173569</v>
      </c>
      <c r="EP623">
        <v>0</v>
      </c>
      <c r="EQ623">
        <v>32.2177</v>
      </c>
      <c r="ER623">
        <v>999.9</v>
      </c>
      <c r="ES623">
        <v>51.8</v>
      </c>
      <c r="ET623">
        <v>32.6</v>
      </c>
      <c r="EU623">
        <v>28.1567</v>
      </c>
      <c r="EV623">
        <v>63.0067</v>
      </c>
      <c r="EW623">
        <v>31.4824</v>
      </c>
      <c r="EX623">
        <v>1</v>
      </c>
      <c r="EY623">
        <v>-0.00777185</v>
      </c>
      <c r="EZ623">
        <v>-2.57109</v>
      </c>
      <c r="FA623">
        <v>20.3227</v>
      </c>
      <c r="FB623">
        <v>5.21804</v>
      </c>
      <c r="FC623">
        <v>12.0102</v>
      </c>
      <c r="FD623">
        <v>4.98915</v>
      </c>
      <c r="FE623">
        <v>3.2885</v>
      </c>
      <c r="FF623">
        <v>9999</v>
      </c>
      <c r="FG623">
        <v>9999</v>
      </c>
      <c r="FH623">
        <v>9999</v>
      </c>
      <c r="FI623">
        <v>999.9</v>
      </c>
      <c r="FJ623">
        <v>1.86752</v>
      </c>
      <c r="FK623">
        <v>1.86661</v>
      </c>
      <c r="FL623">
        <v>1.86603</v>
      </c>
      <c r="FM623">
        <v>1.86599</v>
      </c>
      <c r="FN623">
        <v>1.86783</v>
      </c>
      <c r="FO623">
        <v>1.87027</v>
      </c>
      <c r="FP623">
        <v>1.8689</v>
      </c>
      <c r="FQ623">
        <v>1.87038</v>
      </c>
      <c r="FR623">
        <v>0</v>
      </c>
      <c r="FS623">
        <v>0</v>
      </c>
      <c r="FT623">
        <v>0</v>
      </c>
      <c r="FU623">
        <v>0</v>
      </c>
      <c r="FV623" t="s">
        <v>358</v>
      </c>
      <c r="FW623" t="s">
        <v>359</v>
      </c>
      <c r="FX623" t="s">
        <v>360</v>
      </c>
      <c r="FY623" t="s">
        <v>360</v>
      </c>
      <c r="FZ623" t="s">
        <v>360</v>
      </c>
      <c r="GA623" t="s">
        <v>360</v>
      </c>
      <c r="GB623">
        <v>0</v>
      </c>
      <c r="GC623">
        <v>100</v>
      </c>
      <c r="GD623">
        <v>100</v>
      </c>
      <c r="GE623">
        <v>-3.388</v>
      </c>
      <c r="GF623">
        <v>-0.101</v>
      </c>
      <c r="GG623">
        <v>-2.056217051124162</v>
      </c>
      <c r="GH623">
        <v>-0.003737517340571005</v>
      </c>
      <c r="GI623">
        <v>5.982085394622747E-07</v>
      </c>
      <c r="GJ623">
        <v>-1.391655459703326E-10</v>
      </c>
      <c r="GK623">
        <v>-0.1764639834609928</v>
      </c>
      <c r="GL623">
        <v>-0.02035982196881906</v>
      </c>
      <c r="GM623">
        <v>0.001568582532168705</v>
      </c>
      <c r="GN623">
        <v>-2.657820970413759E-05</v>
      </c>
      <c r="GO623">
        <v>3</v>
      </c>
      <c r="GP623">
        <v>2314</v>
      </c>
      <c r="GQ623">
        <v>1</v>
      </c>
      <c r="GR623">
        <v>27</v>
      </c>
      <c r="GS623">
        <v>5661.1</v>
      </c>
      <c r="GT623">
        <v>5661</v>
      </c>
      <c r="GU623">
        <v>0.900879</v>
      </c>
      <c r="GV623">
        <v>2.23511</v>
      </c>
      <c r="GW623">
        <v>1.39648</v>
      </c>
      <c r="GX623">
        <v>2.34985</v>
      </c>
      <c r="GY623">
        <v>1.49536</v>
      </c>
      <c r="GZ623">
        <v>2.44507</v>
      </c>
      <c r="HA623">
        <v>37.8679</v>
      </c>
      <c r="HB623">
        <v>24.07</v>
      </c>
      <c r="HC623">
        <v>18</v>
      </c>
      <c r="HD623">
        <v>530.1559999999999</v>
      </c>
      <c r="HE623">
        <v>442.736</v>
      </c>
      <c r="HF623">
        <v>35.454</v>
      </c>
      <c r="HG623">
        <v>27.3985</v>
      </c>
      <c r="HH623">
        <v>30.0005</v>
      </c>
      <c r="HI623">
        <v>27.2068</v>
      </c>
      <c r="HJ623">
        <v>27.1239</v>
      </c>
      <c r="HK623">
        <v>17.9936</v>
      </c>
      <c r="HL623">
        <v>0</v>
      </c>
      <c r="HM623">
        <v>100</v>
      </c>
      <c r="HN623">
        <v>35.4193</v>
      </c>
      <c r="HO623">
        <v>332.639</v>
      </c>
      <c r="HP623">
        <v>28.6665</v>
      </c>
      <c r="HQ623">
        <v>100.987</v>
      </c>
      <c r="HR623">
        <v>100.876</v>
      </c>
    </row>
    <row r="624" spans="1:226">
      <c r="A624">
        <v>608</v>
      </c>
      <c r="B624">
        <v>1678821443.6</v>
      </c>
      <c r="C624">
        <v>11124.5</v>
      </c>
      <c r="D624" t="s">
        <v>1579</v>
      </c>
      <c r="E624" t="s">
        <v>1580</v>
      </c>
      <c r="F624">
        <v>5</v>
      </c>
      <c r="G624" t="s">
        <v>1568</v>
      </c>
      <c r="H624" t="s">
        <v>354</v>
      </c>
      <c r="I624">
        <v>1678821435.814285</v>
      </c>
      <c r="J624">
        <f>(K624)/1000</f>
        <v>0</v>
      </c>
      <c r="K624">
        <f>IF(BF624, AN624, AH624)</f>
        <v>0</v>
      </c>
      <c r="L624">
        <f>IF(BF624, AI624, AG624)</f>
        <v>0</v>
      </c>
      <c r="M624">
        <f>BH624 - IF(AU624&gt;1, L624*BB624*100.0/(AW624*BV624), 0)</f>
        <v>0</v>
      </c>
      <c r="N624">
        <f>((T624-J624/2)*M624-L624)/(T624+J624/2)</f>
        <v>0</v>
      </c>
      <c r="O624">
        <f>N624*(BO624+BP624)/1000.0</f>
        <v>0</v>
      </c>
      <c r="P624">
        <f>(BH624 - IF(AU624&gt;1, L624*BB624*100.0/(AW624*BV624), 0))*(BO624+BP624)/1000.0</f>
        <v>0</v>
      </c>
      <c r="Q624">
        <f>2.0/((1/S624-1/R624)+SIGN(S624)*SQRT((1/S624-1/R624)*(1/S624-1/R624) + 4*BC624/((BC624+1)*(BC624+1))*(2*1/S624*1/R624-1/R624*1/R624)))</f>
        <v>0</v>
      </c>
      <c r="R624">
        <f>IF(LEFT(BD624,1)&lt;&gt;"0",IF(LEFT(BD624,1)="1",3.0,BE624),$D$5+$E$5*(BV624*BO624/($K$5*1000))+$F$5*(BV624*BO624/($K$5*1000))*MAX(MIN(BB624,$J$5),$I$5)*MAX(MIN(BB624,$J$5),$I$5)+$G$5*MAX(MIN(BB624,$J$5),$I$5)*(BV624*BO624/($K$5*1000))+$H$5*(BV624*BO624/($K$5*1000))*(BV624*BO624/($K$5*1000)))</f>
        <v>0</v>
      </c>
      <c r="S624">
        <f>J624*(1000-(1000*0.61365*exp(17.502*W624/(240.97+W624))/(BO624+BP624)+BJ624)/2)/(1000*0.61365*exp(17.502*W624/(240.97+W624))/(BO624+BP624)-BJ624)</f>
        <v>0</v>
      </c>
      <c r="T624">
        <f>1/((BC624+1)/(Q624/1.6)+1/(R624/1.37)) + BC624/((BC624+1)/(Q624/1.6) + BC624/(R624/1.37))</f>
        <v>0</v>
      </c>
      <c r="U624">
        <f>(AX624*BA624)</f>
        <v>0</v>
      </c>
      <c r="V624">
        <f>(BQ624+(U624+2*0.95*5.67E-8*(((BQ624+$B$7)+273)^4-(BQ624+273)^4)-44100*J624)/(1.84*29.3*R624+8*0.95*5.67E-8*(BQ624+273)^3))</f>
        <v>0</v>
      </c>
      <c r="W624">
        <f>($C$7*BR624+$D$7*BS624+$E$7*V624)</f>
        <v>0</v>
      </c>
      <c r="X624">
        <f>0.61365*exp(17.502*W624/(240.97+W624))</f>
        <v>0</v>
      </c>
      <c r="Y624">
        <f>(Z624/AA624*100)</f>
        <v>0</v>
      </c>
      <c r="Z624">
        <f>BJ624*(BO624+BP624)/1000</f>
        <v>0</v>
      </c>
      <c r="AA624">
        <f>0.61365*exp(17.502*BQ624/(240.97+BQ624))</f>
        <v>0</v>
      </c>
      <c r="AB624">
        <f>(X624-BJ624*(BO624+BP624)/1000)</f>
        <v>0</v>
      </c>
      <c r="AC624">
        <f>(-J624*44100)</f>
        <v>0</v>
      </c>
      <c r="AD624">
        <f>2*29.3*R624*0.92*(BQ624-W624)</f>
        <v>0</v>
      </c>
      <c r="AE624">
        <f>2*0.95*5.67E-8*(((BQ624+$B$7)+273)^4-(W624+273)^4)</f>
        <v>0</v>
      </c>
      <c r="AF624">
        <f>U624+AE624+AC624+AD624</f>
        <v>0</v>
      </c>
      <c r="AG624">
        <f>BN624*AU624*(BI624-BH624*(1000-AU624*BK624)/(1000-AU624*BJ624))/(100*BB624)</f>
        <v>0</v>
      </c>
      <c r="AH624">
        <f>1000*BN624*AU624*(BJ624-BK624)/(100*BB624*(1000-AU624*BJ624))</f>
        <v>0</v>
      </c>
      <c r="AI624">
        <f>(AJ624 - AK624 - BO624*1E3/(8.314*(BQ624+273.15)) * AM624/BN624 * AL624) * BN624/(100*BB624) * (1000 - BK624)/1000</f>
        <v>0</v>
      </c>
      <c r="AJ624">
        <v>357.7629181202535</v>
      </c>
      <c r="AK624">
        <v>369.5288969696969</v>
      </c>
      <c r="AL624">
        <v>-3.277877268937291</v>
      </c>
      <c r="AM624">
        <v>64.45171149066847</v>
      </c>
      <c r="AN624">
        <f>(AP624 - AO624 + BO624*1E3/(8.314*(BQ624+273.15)) * AR624/BN624 * AQ624) * BN624/(100*BB624) * 1000/(1000 - AP624)</f>
        <v>0</v>
      </c>
      <c r="AO624">
        <v>27.25099312496121</v>
      </c>
      <c r="AP624">
        <v>27.73957878787877</v>
      </c>
      <c r="AQ624">
        <v>3.126215464681838E-06</v>
      </c>
      <c r="AR624">
        <v>112.7251065649256</v>
      </c>
      <c r="AS624">
        <v>0</v>
      </c>
      <c r="AT624">
        <v>0</v>
      </c>
      <c r="AU624">
        <f>IF(AS624*$H$13&gt;=AW624,1.0,(AW624/(AW624-AS624*$H$13)))</f>
        <v>0</v>
      </c>
      <c r="AV624">
        <f>(AU624-1)*100</f>
        <v>0</v>
      </c>
      <c r="AW624">
        <f>MAX(0,($B$13+$C$13*BV624)/(1+$D$13*BV624)*BO624/(BQ624+273)*$E$13)</f>
        <v>0</v>
      </c>
      <c r="AX624">
        <f>$B$11*BW624+$C$11*BX624+$F$11*CI624*(1-CL624)</f>
        <v>0</v>
      </c>
      <c r="AY624">
        <f>AX624*AZ624</f>
        <v>0</v>
      </c>
      <c r="AZ624">
        <f>($B$11*$D$9+$C$11*$D$9+$F$11*((CV624+CN624)/MAX(CV624+CN624+CW624, 0.1)*$I$9+CW624/MAX(CV624+CN624+CW624, 0.1)*$J$9))/($B$11+$C$11+$F$11)</f>
        <v>0</v>
      </c>
      <c r="BA624">
        <f>($B$11*$K$9+$C$11*$K$9+$F$11*((CV624+CN624)/MAX(CV624+CN624+CW624, 0.1)*$P$9+CW624/MAX(CV624+CN624+CW624, 0.1)*$Q$9))/($B$11+$C$11+$F$11)</f>
        <v>0</v>
      </c>
      <c r="BB624">
        <v>1.91</v>
      </c>
      <c r="BC624">
        <v>0.5</v>
      </c>
      <c r="BD624" t="s">
        <v>355</v>
      </c>
      <c r="BE624">
        <v>2</v>
      </c>
      <c r="BF624" t="b">
        <v>1</v>
      </c>
      <c r="BG624">
        <v>1678821435.814285</v>
      </c>
      <c r="BH624">
        <v>381.6372499999999</v>
      </c>
      <c r="BI624">
        <v>364.0495</v>
      </c>
      <c r="BJ624">
        <v>27.73511785714286</v>
      </c>
      <c r="BK624">
        <v>27.25148571428571</v>
      </c>
      <c r="BL624">
        <v>385.0518214285715</v>
      </c>
      <c r="BM624">
        <v>27.83617857142857</v>
      </c>
      <c r="BN624">
        <v>500.0727857142856</v>
      </c>
      <c r="BO624">
        <v>90.87519285714286</v>
      </c>
      <c r="BP624">
        <v>0.1000217428571429</v>
      </c>
      <c r="BQ624">
        <v>34.42615</v>
      </c>
      <c r="BR624">
        <v>35.02548214285714</v>
      </c>
      <c r="BS624">
        <v>999.9000000000002</v>
      </c>
      <c r="BT624">
        <v>0</v>
      </c>
      <c r="BU624">
        <v>0</v>
      </c>
      <c r="BV624">
        <v>10003.6175</v>
      </c>
      <c r="BW624">
        <v>0</v>
      </c>
      <c r="BX624">
        <v>6.126620000000001</v>
      </c>
      <c r="BY624">
        <v>17.58781428571428</v>
      </c>
      <c r="BZ624">
        <v>392.5238928571429</v>
      </c>
      <c r="CA624">
        <v>374.2483571428572</v>
      </c>
      <c r="CB624">
        <v>0.4836380714285714</v>
      </c>
      <c r="CC624">
        <v>364.0495</v>
      </c>
      <c r="CD624">
        <v>27.25148571428571</v>
      </c>
      <c r="CE624">
        <v>2.520434642857143</v>
      </c>
      <c r="CF624">
        <v>2.476484642857142</v>
      </c>
      <c r="CG624">
        <v>21.15906785714286</v>
      </c>
      <c r="CH624">
        <v>20.87277142857143</v>
      </c>
      <c r="CI624">
        <v>1999.981428571429</v>
      </c>
      <c r="CJ624">
        <v>0.9800012142857144</v>
      </c>
      <c r="CK624">
        <v>0.01999848571428572</v>
      </c>
      <c r="CL624">
        <v>0</v>
      </c>
      <c r="CM624">
        <v>2.288928571428571</v>
      </c>
      <c r="CN624">
        <v>0</v>
      </c>
      <c r="CO624">
        <v>3624.232857142857</v>
      </c>
      <c r="CP624">
        <v>16749.31071428571</v>
      </c>
      <c r="CQ624">
        <v>38.5</v>
      </c>
      <c r="CR624">
        <v>39</v>
      </c>
      <c r="CS624">
        <v>38.38164285714286</v>
      </c>
      <c r="CT624">
        <v>38.32099999999999</v>
      </c>
      <c r="CU624">
        <v>38.375</v>
      </c>
      <c r="CV624">
        <v>1959.981428571429</v>
      </c>
      <c r="CW624">
        <v>40</v>
      </c>
      <c r="CX624">
        <v>0</v>
      </c>
      <c r="CY624">
        <v>1678821449.1</v>
      </c>
      <c r="CZ624">
        <v>0</v>
      </c>
      <c r="DA624">
        <v>0</v>
      </c>
      <c r="DB624" t="s">
        <v>356</v>
      </c>
      <c r="DC624">
        <v>1678481775.6</v>
      </c>
      <c r="DD624">
        <v>1678481780.6</v>
      </c>
      <c r="DE624">
        <v>0</v>
      </c>
      <c r="DF624">
        <v>1.339</v>
      </c>
      <c r="DG624">
        <v>0.082</v>
      </c>
      <c r="DH624">
        <v>-1.99</v>
      </c>
      <c r="DI624">
        <v>-0.032</v>
      </c>
      <c r="DJ624">
        <v>420</v>
      </c>
      <c r="DK624">
        <v>29</v>
      </c>
      <c r="DL624">
        <v>0.33</v>
      </c>
      <c r="DM624">
        <v>0.22</v>
      </c>
      <c r="DN624">
        <v>15.5573843902439</v>
      </c>
      <c r="DO624">
        <v>34.38126585365854</v>
      </c>
      <c r="DP624">
        <v>3.584297942700777</v>
      </c>
      <c r="DQ624">
        <v>0</v>
      </c>
      <c r="DR624">
        <v>0.481168</v>
      </c>
      <c r="DS624">
        <v>0.04744473867595758</v>
      </c>
      <c r="DT624">
        <v>0.004756205271575841</v>
      </c>
      <c r="DU624">
        <v>1</v>
      </c>
      <c r="DV624">
        <v>1</v>
      </c>
      <c r="DW624">
        <v>2</v>
      </c>
      <c r="DX624" t="s">
        <v>357</v>
      </c>
      <c r="DY624">
        <v>2.98226</v>
      </c>
      <c r="DZ624">
        <v>2.71564</v>
      </c>
      <c r="EA624">
        <v>0.084283</v>
      </c>
      <c r="EB624">
        <v>0.07929070000000001</v>
      </c>
      <c r="EC624">
        <v>0.119228</v>
      </c>
      <c r="ED624">
        <v>0.115399</v>
      </c>
      <c r="EE624">
        <v>29088</v>
      </c>
      <c r="EF624">
        <v>29342.6</v>
      </c>
      <c r="EG624">
        <v>29528.1</v>
      </c>
      <c r="EH624">
        <v>29477.3</v>
      </c>
      <c r="EI624">
        <v>34448.9</v>
      </c>
      <c r="EJ624">
        <v>34640.5</v>
      </c>
      <c r="EK624">
        <v>41600</v>
      </c>
      <c r="EL624">
        <v>41998.6</v>
      </c>
      <c r="EM624">
        <v>1.9645</v>
      </c>
      <c r="EN624">
        <v>1.89845</v>
      </c>
      <c r="EO624">
        <v>0.174049</v>
      </c>
      <c r="EP624">
        <v>0</v>
      </c>
      <c r="EQ624">
        <v>32.2232</v>
      </c>
      <c r="ER624">
        <v>999.9</v>
      </c>
      <c r="ES624">
        <v>51.8</v>
      </c>
      <c r="ET624">
        <v>32.6</v>
      </c>
      <c r="EU624">
        <v>28.1567</v>
      </c>
      <c r="EV624">
        <v>62.9267</v>
      </c>
      <c r="EW624">
        <v>31.4784</v>
      </c>
      <c r="EX624">
        <v>1</v>
      </c>
      <c r="EY624">
        <v>-0.00720528</v>
      </c>
      <c r="EZ624">
        <v>-2.53342</v>
      </c>
      <c r="FA624">
        <v>20.3234</v>
      </c>
      <c r="FB624">
        <v>5.21834</v>
      </c>
      <c r="FC624">
        <v>12.0099</v>
      </c>
      <c r="FD624">
        <v>4.989</v>
      </c>
      <c r="FE624">
        <v>3.2885</v>
      </c>
      <c r="FF624">
        <v>9999</v>
      </c>
      <c r="FG624">
        <v>9999</v>
      </c>
      <c r="FH624">
        <v>9999</v>
      </c>
      <c r="FI624">
        <v>999.9</v>
      </c>
      <c r="FJ624">
        <v>1.86752</v>
      </c>
      <c r="FK624">
        <v>1.86661</v>
      </c>
      <c r="FL624">
        <v>1.86602</v>
      </c>
      <c r="FM624">
        <v>1.86598</v>
      </c>
      <c r="FN624">
        <v>1.86783</v>
      </c>
      <c r="FO624">
        <v>1.87027</v>
      </c>
      <c r="FP624">
        <v>1.8689</v>
      </c>
      <c r="FQ624">
        <v>1.87037</v>
      </c>
      <c r="FR624">
        <v>0</v>
      </c>
      <c r="FS624">
        <v>0</v>
      </c>
      <c r="FT624">
        <v>0</v>
      </c>
      <c r="FU624">
        <v>0</v>
      </c>
      <c r="FV624" t="s">
        <v>358</v>
      </c>
      <c r="FW624" t="s">
        <v>359</v>
      </c>
      <c r="FX624" t="s">
        <v>360</v>
      </c>
      <c r="FY624" t="s">
        <v>360</v>
      </c>
      <c r="FZ624" t="s">
        <v>360</v>
      </c>
      <c r="GA624" t="s">
        <v>360</v>
      </c>
      <c r="GB624">
        <v>0</v>
      </c>
      <c r="GC624">
        <v>100</v>
      </c>
      <c r="GD624">
        <v>100</v>
      </c>
      <c r="GE624">
        <v>-3.334</v>
      </c>
      <c r="GF624">
        <v>-0.1011</v>
      </c>
      <c r="GG624">
        <v>-2.056217051124162</v>
      </c>
      <c r="GH624">
        <v>-0.003737517340571005</v>
      </c>
      <c r="GI624">
        <v>5.982085394622747E-07</v>
      </c>
      <c r="GJ624">
        <v>-1.391655459703326E-10</v>
      </c>
      <c r="GK624">
        <v>-0.1764639834609928</v>
      </c>
      <c r="GL624">
        <v>-0.02035982196881906</v>
      </c>
      <c r="GM624">
        <v>0.001568582532168705</v>
      </c>
      <c r="GN624">
        <v>-2.657820970413759E-05</v>
      </c>
      <c r="GO624">
        <v>3</v>
      </c>
      <c r="GP624">
        <v>2314</v>
      </c>
      <c r="GQ624">
        <v>1</v>
      </c>
      <c r="GR624">
        <v>27</v>
      </c>
      <c r="GS624">
        <v>5661.1</v>
      </c>
      <c r="GT624">
        <v>5661.1</v>
      </c>
      <c r="GU624">
        <v>0.86792</v>
      </c>
      <c r="GV624">
        <v>2.23633</v>
      </c>
      <c r="GW624">
        <v>1.39648</v>
      </c>
      <c r="GX624">
        <v>2.34741</v>
      </c>
      <c r="GY624">
        <v>1.49536</v>
      </c>
      <c r="GZ624">
        <v>2.48779</v>
      </c>
      <c r="HA624">
        <v>37.8679</v>
      </c>
      <c r="HB624">
        <v>24.07</v>
      </c>
      <c r="HC624">
        <v>18</v>
      </c>
      <c r="HD624">
        <v>530.073</v>
      </c>
      <c r="HE624">
        <v>442.788</v>
      </c>
      <c r="HF624">
        <v>35.423</v>
      </c>
      <c r="HG624">
        <v>27.4054</v>
      </c>
      <c r="HH624">
        <v>30.0006</v>
      </c>
      <c r="HI624">
        <v>27.2124</v>
      </c>
      <c r="HJ624">
        <v>27.1286</v>
      </c>
      <c r="HK624">
        <v>17.2704</v>
      </c>
      <c r="HL624">
        <v>0</v>
      </c>
      <c r="HM624">
        <v>100</v>
      </c>
      <c r="HN624">
        <v>35.3889</v>
      </c>
      <c r="HO624">
        <v>312.604</v>
      </c>
      <c r="HP624">
        <v>28.6665</v>
      </c>
      <c r="HQ624">
        <v>100.987</v>
      </c>
      <c r="HR624">
        <v>100.874</v>
      </c>
    </row>
    <row r="625" spans="1:226">
      <c r="A625">
        <v>609</v>
      </c>
      <c r="B625">
        <v>1678821448.6</v>
      </c>
      <c r="C625">
        <v>11129.5</v>
      </c>
      <c r="D625" t="s">
        <v>1581</v>
      </c>
      <c r="E625" t="s">
        <v>1582</v>
      </c>
      <c r="F625">
        <v>5</v>
      </c>
      <c r="G625" t="s">
        <v>1568</v>
      </c>
      <c r="H625" t="s">
        <v>354</v>
      </c>
      <c r="I625">
        <v>1678821441.1</v>
      </c>
      <c r="J625">
        <f>(K625)/1000</f>
        <v>0</v>
      </c>
      <c r="K625">
        <f>IF(BF625, AN625, AH625)</f>
        <v>0</v>
      </c>
      <c r="L625">
        <f>IF(BF625, AI625, AG625)</f>
        <v>0</v>
      </c>
      <c r="M625">
        <f>BH625 - IF(AU625&gt;1, L625*BB625*100.0/(AW625*BV625), 0)</f>
        <v>0</v>
      </c>
      <c r="N625">
        <f>((T625-J625/2)*M625-L625)/(T625+J625/2)</f>
        <v>0</v>
      </c>
      <c r="O625">
        <f>N625*(BO625+BP625)/1000.0</f>
        <v>0</v>
      </c>
      <c r="P625">
        <f>(BH625 - IF(AU625&gt;1, L625*BB625*100.0/(AW625*BV625), 0))*(BO625+BP625)/1000.0</f>
        <v>0</v>
      </c>
      <c r="Q625">
        <f>2.0/((1/S625-1/R625)+SIGN(S625)*SQRT((1/S625-1/R625)*(1/S625-1/R625) + 4*BC625/((BC625+1)*(BC625+1))*(2*1/S625*1/R625-1/R625*1/R625)))</f>
        <v>0</v>
      </c>
      <c r="R625">
        <f>IF(LEFT(BD625,1)&lt;&gt;"0",IF(LEFT(BD625,1)="1",3.0,BE625),$D$5+$E$5*(BV625*BO625/($K$5*1000))+$F$5*(BV625*BO625/($K$5*1000))*MAX(MIN(BB625,$J$5),$I$5)*MAX(MIN(BB625,$J$5),$I$5)+$G$5*MAX(MIN(BB625,$J$5),$I$5)*(BV625*BO625/($K$5*1000))+$H$5*(BV625*BO625/($K$5*1000))*(BV625*BO625/($K$5*1000)))</f>
        <v>0</v>
      </c>
      <c r="S625">
        <f>J625*(1000-(1000*0.61365*exp(17.502*W625/(240.97+W625))/(BO625+BP625)+BJ625)/2)/(1000*0.61365*exp(17.502*W625/(240.97+W625))/(BO625+BP625)-BJ625)</f>
        <v>0</v>
      </c>
      <c r="T625">
        <f>1/((BC625+1)/(Q625/1.6)+1/(R625/1.37)) + BC625/((BC625+1)/(Q625/1.6) + BC625/(R625/1.37))</f>
        <v>0</v>
      </c>
      <c r="U625">
        <f>(AX625*BA625)</f>
        <v>0</v>
      </c>
      <c r="V625">
        <f>(BQ625+(U625+2*0.95*5.67E-8*(((BQ625+$B$7)+273)^4-(BQ625+273)^4)-44100*J625)/(1.84*29.3*R625+8*0.95*5.67E-8*(BQ625+273)^3))</f>
        <v>0</v>
      </c>
      <c r="W625">
        <f>($C$7*BR625+$D$7*BS625+$E$7*V625)</f>
        <v>0</v>
      </c>
      <c r="X625">
        <f>0.61365*exp(17.502*W625/(240.97+W625))</f>
        <v>0</v>
      </c>
      <c r="Y625">
        <f>(Z625/AA625*100)</f>
        <v>0</v>
      </c>
      <c r="Z625">
        <f>BJ625*(BO625+BP625)/1000</f>
        <v>0</v>
      </c>
      <c r="AA625">
        <f>0.61365*exp(17.502*BQ625/(240.97+BQ625))</f>
        <v>0</v>
      </c>
      <c r="AB625">
        <f>(X625-BJ625*(BO625+BP625)/1000)</f>
        <v>0</v>
      </c>
      <c r="AC625">
        <f>(-J625*44100)</f>
        <v>0</v>
      </c>
      <c r="AD625">
        <f>2*29.3*R625*0.92*(BQ625-W625)</f>
        <v>0</v>
      </c>
      <c r="AE625">
        <f>2*0.95*5.67E-8*(((BQ625+$B$7)+273)^4-(W625+273)^4)</f>
        <v>0</v>
      </c>
      <c r="AF625">
        <f>U625+AE625+AC625+AD625</f>
        <v>0</v>
      </c>
      <c r="AG625">
        <f>BN625*AU625*(BI625-BH625*(1000-AU625*BK625)/(1000-AU625*BJ625))/(100*BB625)</f>
        <v>0</v>
      </c>
      <c r="AH625">
        <f>1000*BN625*AU625*(BJ625-BK625)/(100*BB625*(1000-AU625*BJ625))</f>
        <v>0</v>
      </c>
      <c r="AI625">
        <f>(AJ625 - AK625 - BO625*1E3/(8.314*(BQ625+273.15)) * AM625/BN625 * AL625) * BN625/(100*BB625) * (1000 - BK625)/1000</f>
        <v>0</v>
      </c>
      <c r="AJ625">
        <v>340.7671581964792</v>
      </c>
      <c r="AK625">
        <v>352.914103030303</v>
      </c>
      <c r="AL625">
        <v>-3.316711989912787</v>
      </c>
      <c r="AM625">
        <v>64.45171149066847</v>
      </c>
      <c r="AN625">
        <f>(AP625 - AO625 + BO625*1E3/(8.314*(BQ625+273.15)) * AR625/BN625 * AQ625) * BN625/(100*BB625) * 1000/(1000 - AP625)</f>
        <v>0</v>
      </c>
      <c r="AO625">
        <v>27.25083544928614</v>
      </c>
      <c r="AP625">
        <v>27.73779757575756</v>
      </c>
      <c r="AQ625">
        <v>3.508411960634042E-07</v>
      </c>
      <c r="AR625">
        <v>112.7251065649256</v>
      </c>
      <c r="AS625">
        <v>0</v>
      </c>
      <c r="AT625">
        <v>0</v>
      </c>
      <c r="AU625">
        <f>IF(AS625*$H$13&gt;=AW625,1.0,(AW625/(AW625-AS625*$H$13)))</f>
        <v>0</v>
      </c>
      <c r="AV625">
        <f>(AU625-1)*100</f>
        <v>0</v>
      </c>
      <c r="AW625">
        <f>MAX(0,($B$13+$C$13*BV625)/(1+$D$13*BV625)*BO625/(BQ625+273)*$E$13)</f>
        <v>0</v>
      </c>
      <c r="AX625">
        <f>$B$11*BW625+$C$11*BX625+$F$11*CI625*(1-CL625)</f>
        <v>0</v>
      </c>
      <c r="AY625">
        <f>AX625*AZ625</f>
        <v>0</v>
      </c>
      <c r="AZ625">
        <f>($B$11*$D$9+$C$11*$D$9+$F$11*((CV625+CN625)/MAX(CV625+CN625+CW625, 0.1)*$I$9+CW625/MAX(CV625+CN625+CW625, 0.1)*$J$9))/($B$11+$C$11+$F$11)</f>
        <v>0</v>
      </c>
      <c r="BA625">
        <f>($B$11*$K$9+$C$11*$K$9+$F$11*((CV625+CN625)/MAX(CV625+CN625+CW625, 0.1)*$P$9+CW625/MAX(CV625+CN625+CW625, 0.1)*$Q$9))/($B$11+$C$11+$F$11)</f>
        <v>0</v>
      </c>
      <c r="BB625">
        <v>1.91</v>
      </c>
      <c r="BC625">
        <v>0.5</v>
      </c>
      <c r="BD625" t="s">
        <v>355</v>
      </c>
      <c r="BE625">
        <v>2</v>
      </c>
      <c r="BF625" t="b">
        <v>1</v>
      </c>
      <c r="BG625">
        <v>1678821441.1</v>
      </c>
      <c r="BH625">
        <v>365.4991111111111</v>
      </c>
      <c r="BI625">
        <v>346.5307777777778</v>
      </c>
      <c r="BJ625">
        <v>27.7372074074074</v>
      </c>
      <c r="BK625">
        <v>27.25081111111111</v>
      </c>
      <c r="BL625">
        <v>368.8594444444445</v>
      </c>
      <c r="BM625">
        <v>27.83824814814815</v>
      </c>
      <c r="BN625">
        <v>500.0695555555556</v>
      </c>
      <c r="BO625">
        <v>90.87390370370369</v>
      </c>
      <c r="BP625">
        <v>0.1000058777777778</v>
      </c>
      <c r="BQ625">
        <v>34.4280962962963</v>
      </c>
      <c r="BR625">
        <v>35.03192592592593</v>
      </c>
      <c r="BS625">
        <v>999.9000000000001</v>
      </c>
      <c r="BT625">
        <v>0</v>
      </c>
      <c r="BU625">
        <v>0</v>
      </c>
      <c r="BV625">
        <v>10004.49407407407</v>
      </c>
      <c r="BW625">
        <v>0</v>
      </c>
      <c r="BX625">
        <v>6.126620000000001</v>
      </c>
      <c r="BY625">
        <v>18.96832222222222</v>
      </c>
      <c r="BZ625">
        <v>375.9261481481482</v>
      </c>
      <c r="CA625">
        <v>356.2386296296297</v>
      </c>
      <c r="CB625">
        <v>0.486396925925926</v>
      </c>
      <c r="CC625">
        <v>346.5307777777778</v>
      </c>
      <c r="CD625">
        <v>27.25081111111111</v>
      </c>
      <c r="CE625">
        <v>2.520588518518519</v>
      </c>
      <c r="CF625">
        <v>2.476387407407408</v>
      </c>
      <c r="CG625">
        <v>21.16005925925926</v>
      </c>
      <c r="CH625">
        <v>20.87214074074074</v>
      </c>
      <c r="CI625">
        <v>1999.992222222222</v>
      </c>
      <c r="CJ625">
        <v>0.9800014444444445</v>
      </c>
      <c r="CK625">
        <v>0.01999825555555555</v>
      </c>
      <c r="CL625">
        <v>0</v>
      </c>
      <c r="CM625">
        <v>2.230159259259259</v>
      </c>
      <c r="CN625">
        <v>0</v>
      </c>
      <c r="CO625">
        <v>3624.872222222222</v>
      </c>
      <c r="CP625">
        <v>16749.4037037037</v>
      </c>
      <c r="CQ625">
        <v>38.51377777777778</v>
      </c>
      <c r="CR625">
        <v>39.00688888888889</v>
      </c>
      <c r="CS625">
        <v>38.38877777777778</v>
      </c>
      <c r="CT625">
        <v>38.33766666666666</v>
      </c>
      <c r="CU625">
        <v>38.375</v>
      </c>
      <c r="CV625">
        <v>1959.992222222222</v>
      </c>
      <c r="CW625">
        <v>40</v>
      </c>
      <c r="CX625">
        <v>0</v>
      </c>
      <c r="CY625">
        <v>1678821453.9</v>
      </c>
      <c r="CZ625">
        <v>0</v>
      </c>
      <c r="DA625">
        <v>0</v>
      </c>
      <c r="DB625" t="s">
        <v>356</v>
      </c>
      <c r="DC625">
        <v>1678481775.6</v>
      </c>
      <c r="DD625">
        <v>1678481780.6</v>
      </c>
      <c r="DE625">
        <v>0</v>
      </c>
      <c r="DF625">
        <v>1.339</v>
      </c>
      <c r="DG625">
        <v>0.082</v>
      </c>
      <c r="DH625">
        <v>-1.99</v>
      </c>
      <c r="DI625">
        <v>-0.032</v>
      </c>
      <c r="DJ625">
        <v>420</v>
      </c>
      <c r="DK625">
        <v>29</v>
      </c>
      <c r="DL625">
        <v>0.33</v>
      </c>
      <c r="DM625">
        <v>0.22</v>
      </c>
      <c r="DN625">
        <v>17.86000243902439</v>
      </c>
      <c r="DO625">
        <v>17.22513240418121</v>
      </c>
      <c r="DP625">
        <v>1.810572859014221</v>
      </c>
      <c r="DQ625">
        <v>0</v>
      </c>
      <c r="DR625">
        <v>0.4843112926829268</v>
      </c>
      <c r="DS625">
        <v>0.03400956794425019</v>
      </c>
      <c r="DT625">
        <v>0.003619172249008772</v>
      </c>
      <c r="DU625">
        <v>1</v>
      </c>
      <c r="DV625">
        <v>1</v>
      </c>
      <c r="DW625">
        <v>2</v>
      </c>
      <c r="DX625" t="s">
        <v>357</v>
      </c>
      <c r="DY625">
        <v>2.98231</v>
      </c>
      <c r="DZ625">
        <v>2.71562</v>
      </c>
      <c r="EA625">
        <v>0.081275</v>
      </c>
      <c r="EB625">
        <v>0.07615479999999999</v>
      </c>
      <c r="EC625">
        <v>0.119224</v>
      </c>
      <c r="ED625">
        <v>0.1154</v>
      </c>
      <c r="EE625">
        <v>29182.8</v>
      </c>
      <c r="EF625">
        <v>29441.7</v>
      </c>
      <c r="EG625">
        <v>29527.4</v>
      </c>
      <c r="EH625">
        <v>29476.5</v>
      </c>
      <c r="EI625">
        <v>34448.1</v>
      </c>
      <c r="EJ625">
        <v>34639.7</v>
      </c>
      <c r="EK625">
        <v>41598.9</v>
      </c>
      <c r="EL625">
        <v>41997.8</v>
      </c>
      <c r="EM625">
        <v>1.96475</v>
      </c>
      <c r="EN625">
        <v>1.89837</v>
      </c>
      <c r="EO625">
        <v>0.173315</v>
      </c>
      <c r="EP625">
        <v>0</v>
      </c>
      <c r="EQ625">
        <v>32.2273</v>
      </c>
      <c r="ER625">
        <v>999.9</v>
      </c>
      <c r="ES625">
        <v>51.8</v>
      </c>
      <c r="ET625">
        <v>32.6</v>
      </c>
      <c r="EU625">
        <v>28.1565</v>
      </c>
      <c r="EV625">
        <v>63.1767</v>
      </c>
      <c r="EW625">
        <v>31.6627</v>
      </c>
      <c r="EX625">
        <v>1</v>
      </c>
      <c r="EY625">
        <v>-0.006781</v>
      </c>
      <c r="EZ625">
        <v>-2.50137</v>
      </c>
      <c r="FA625">
        <v>20.3238</v>
      </c>
      <c r="FB625">
        <v>5.21729</v>
      </c>
      <c r="FC625">
        <v>12.0107</v>
      </c>
      <c r="FD625">
        <v>4.98895</v>
      </c>
      <c r="FE625">
        <v>3.2885</v>
      </c>
      <c r="FF625">
        <v>9999</v>
      </c>
      <c r="FG625">
        <v>9999</v>
      </c>
      <c r="FH625">
        <v>9999</v>
      </c>
      <c r="FI625">
        <v>999.9</v>
      </c>
      <c r="FJ625">
        <v>1.86752</v>
      </c>
      <c r="FK625">
        <v>1.86661</v>
      </c>
      <c r="FL625">
        <v>1.86601</v>
      </c>
      <c r="FM625">
        <v>1.866</v>
      </c>
      <c r="FN625">
        <v>1.86783</v>
      </c>
      <c r="FO625">
        <v>1.87027</v>
      </c>
      <c r="FP625">
        <v>1.8689</v>
      </c>
      <c r="FQ625">
        <v>1.8704</v>
      </c>
      <c r="FR625">
        <v>0</v>
      </c>
      <c r="FS625">
        <v>0</v>
      </c>
      <c r="FT625">
        <v>0</v>
      </c>
      <c r="FU625">
        <v>0</v>
      </c>
      <c r="FV625" t="s">
        <v>358</v>
      </c>
      <c r="FW625" t="s">
        <v>359</v>
      </c>
      <c r="FX625" t="s">
        <v>360</v>
      </c>
      <c r="FY625" t="s">
        <v>360</v>
      </c>
      <c r="FZ625" t="s">
        <v>360</v>
      </c>
      <c r="GA625" t="s">
        <v>360</v>
      </c>
      <c r="GB625">
        <v>0</v>
      </c>
      <c r="GC625">
        <v>100</v>
      </c>
      <c r="GD625">
        <v>100</v>
      </c>
      <c r="GE625">
        <v>-3.28</v>
      </c>
      <c r="GF625">
        <v>-0.101</v>
      </c>
      <c r="GG625">
        <v>-2.056217051124162</v>
      </c>
      <c r="GH625">
        <v>-0.003737517340571005</v>
      </c>
      <c r="GI625">
        <v>5.982085394622747E-07</v>
      </c>
      <c r="GJ625">
        <v>-1.391655459703326E-10</v>
      </c>
      <c r="GK625">
        <v>-0.1764639834609928</v>
      </c>
      <c r="GL625">
        <v>-0.02035982196881906</v>
      </c>
      <c r="GM625">
        <v>0.001568582532168705</v>
      </c>
      <c r="GN625">
        <v>-2.657820970413759E-05</v>
      </c>
      <c r="GO625">
        <v>3</v>
      </c>
      <c r="GP625">
        <v>2314</v>
      </c>
      <c r="GQ625">
        <v>1</v>
      </c>
      <c r="GR625">
        <v>27</v>
      </c>
      <c r="GS625">
        <v>5661.2</v>
      </c>
      <c r="GT625">
        <v>5661.1</v>
      </c>
      <c r="GU625">
        <v>0.831299</v>
      </c>
      <c r="GV625">
        <v>2.23267</v>
      </c>
      <c r="GW625">
        <v>1.39771</v>
      </c>
      <c r="GX625">
        <v>2.34619</v>
      </c>
      <c r="GY625">
        <v>1.49536</v>
      </c>
      <c r="GZ625">
        <v>2.52686</v>
      </c>
      <c r="HA625">
        <v>37.8679</v>
      </c>
      <c r="HB625">
        <v>24.07</v>
      </c>
      <c r="HC625">
        <v>18</v>
      </c>
      <c r="HD625">
        <v>530.295</v>
      </c>
      <c r="HE625">
        <v>442.785</v>
      </c>
      <c r="HF625">
        <v>35.39</v>
      </c>
      <c r="HG625">
        <v>27.4125</v>
      </c>
      <c r="HH625">
        <v>30.0005</v>
      </c>
      <c r="HI625">
        <v>27.2182</v>
      </c>
      <c r="HJ625">
        <v>27.1341</v>
      </c>
      <c r="HK625">
        <v>16.6053</v>
      </c>
      <c r="HL625">
        <v>0</v>
      </c>
      <c r="HM625">
        <v>100</v>
      </c>
      <c r="HN625">
        <v>35.3536</v>
      </c>
      <c r="HO625">
        <v>299.246</v>
      </c>
      <c r="HP625">
        <v>28.6665</v>
      </c>
      <c r="HQ625">
        <v>100.984</v>
      </c>
      <c r="HR625">
        <v>100.871</v>
      </c>
    </row>
    <row r="626" spans="1:226">
      <c r="A626">
        <v>610</v>
      </c>
      <c r="B626">
        <v>1678821453.6</v>
      </c>
      <c r="C626">
        <v>11134.5</v>
      </c>
      <c r="D626" t="s">
        <v>1583</v>
      </c>
      <c r="E626" t="s">
        <v>1584</v>
      </c>
      <c r="F626">
        <v>5</v>
      </c>
      <c r="G626" t="s">
        <v>1568</v>
      </c>
      <c r="H626" t="s">
        <v>354</v>
      </c>
      <c r="I626">
        <v>1678821445.814285</v>
      </c>
      <c r="J626">
        <f>(K626)/1000</f>
        <v>0</v>
      </c>
      <c r="K626">
        <f>IF(BF626, AN626, AH626)</f>
        <v>0</v>
      </c>
      <c r="L626">
        <f>IF(BF626, AI626, AG626)</f>
        <v>0</v>
      </c>
      <c r="M626">
        <f>BH626 - IF(AU626&gt;1, L626*BB626*100.0/(AW626*BV626), 0)</f>
        <v>0</v>
      </c>
      <c r="N626">
        <f>((T626-J626/2)*M626-L626)/(T626+J626/2)</f>
        <v>0</v>
      </c>
      <c r="O626">
        <f>N626*(BO626+BP626)/1000.0</f>
        <v>0</v>
      </c>
      <c r="P626">
        <f>(BH626 - IF(AU626&gt;1, L626*BB626*100.0/(AW626*BV626), 0))*(BO626+BP626)/1000.0</f>
        <v>0</v>
      </c>
      <c r="Q626">
        <f>2.0/((1/S626-1/R626)+SIGN(S626)*SQRT((1/S626-1/R626)*(1/S626-1/R626) + 4*BC626/((BC626+1)*(BC626+1))*(2*1/S626*1/R626-1/R626*1/R626)))</f>
        <v>0</v>
      </c>
      <c r="R626">
        <f>IF(LEFT(BD626,1)&lt;&gt;"0",IF(LEFT(BD626,1)="1",3.0,BE626),$D$5+$E$5*(BV626*BO626/($K$5*1000))+$F$5*(BV626*BO626/($K$5*1000))*MAX(MIN(BB626,$J$5),$I$5)*MAX(MIN(BB626,$J$5),$I$5)+$G$5*MAX(MIN(BB626,$J$5),$I$5)*(BV626*BO626/($K$5*1000))+$H$5*(BV626*BO626/($K$5*1000))*(BV626*BO626/($K$5*1000)))</f>
        <v>0</v>
      </c>
      <c r="S626">
        <f>J626*(1000-(1000*0.61365*exp(17.502*W626/(240.97+W626))/(BO626+BP626)+BJ626)/2)/(1000*0.61365*exp(17.502*W626/(240.97+W626))/(BO626+BP626)-BJ626)</f>
        <v>0</v>
      </c>
      <c r="T626">
        <f>1/((BC626+1)/(Q626/1.6)+1/(R626/1.37)) + BC626/((BC626+1)/(Q626/1.6) + BC626/(R626/1.37))</f>
        <v>0</v>
      </c>
      <c r="U626">
        <f>(AX626*BA626)</f>
        <v>0</v>
      </c>
      <c r="V626">
        <f>(BQ626+(U626+2*0.95*5.67E-8*(((BQ626+$B$7)+273)^4-(BQ626+273)^4)-44100*J626)/(1.84*29.3*R626+8*0.95*5.67E-8*(BQ626+273)^3))</f>
        <v>0</v>
      </c>
      <c r="W626">
        <f>($C$7*BR626+$D$7*BS626+$E$7*V626)</f>
        <v>0</v>
      </c>
      <c r="X626">
        <f>0.61365*exp(17.502*W626/(240.97+W626))</f>
        <v>0</v>
      </c>
      <c r="Y626">
        <f>(Z626/AA626*100)</f>
        <v>0</v>
      </c>
      <c r="Z626">
        <f>BJ626*(BO626+BP626)/1000</f>
        <v>0</v>
      </c>
      <c r="AA626">
        <f>0.61365*exp(17.502*BQ626/(240.97+BQ626))</f>
        <v>0</v>
      </c>
      <c r="AB626">
        <f>(X626-BJ626*(BO626+BP626)/1000)</f>
        <v>0</v>
      </c>
      <c r="AC626">
        <f>(-J626*44100)</f>
        <v>0</v>
      </c>
      <c r="AD626">
        <f>2*29.3*R626*0.92*(BQ626-W626)</f>
        <v>0</v>
      </c>
      <c r="AE626">
        <f>2*0.95*5.67E-8*(((BQ626+$B$7)+273)^4-(W626+273)^4)</f>
        <v>0</v>
      </c>
      <c r="AF626">
        <f>U626+AE626+AC626+AD626</f>
        <v>0</v>
      </c>
      <c r="AG626">
        <f>BN626*AU626*(BI626-BH626*(1000-AU626*BK626)/(1000-AU626*BJ626))/(100*BB626)</f>
        <v>0</v>
      </c>
      <c r="AH626">
        <f>1000*BN626*AU626*(BJ626-BK626)/(100*BB626*(1000-AU626*BJ626))</f>
        <v>0</v>
      </c>
      <c r="AI626">
        <f>(AJ626 - AK626 - BO626*1E3/(8.314*(BQ626+273.15)) * AM626/BN626 * AL626) * BN626/(100*BB626) * (1000 - BK626)/1000</f>
        <v>0</v>
      </c>
      <c r="AJ626">
        <v>323.7247951024808</v>
      </c>
      <c r="AK626">
        <v>336.1579757575756</v>
      </c>
      <c r="AL626">
        <v>-3.361494771267458</v>
      </c>
      <c r="AM626">
        <v>64.45171149066847</v>
      </c>
      <c r="AN626">
        <f>(AP626 - AO626 + BO626*1E3/(8.314*(BQ626+273.15)) * AR626/BN626 * AQ626) * BN626/(100*BB626) * 1000/(1000 - AP626)</f>
        <v>0</v>
      </c>
      <c r="AO626">
        <v>27.25096656518249</v>
      </c>
      <c r="AP626">
        <v>27.74157939393938</v>
      </c>
      <c r="AQ626">
        <v>4.498883697548601E-06</v>
      </c>
      <c r="AR626">
        <v>112.7251065649256</v>
      </c>
      <c r="AS626">
        <v>0</v>
      </c>
      <c r="AT626">
        <v>0</v>
      </c>
      <c r="AU626">
        <f>IF(AS626*$H$13&gt;=AW626,1.0,(AW626/(AW626-AS626*$H$13)))</f>
        <v>0</v>
      </c>
      <c r="AV626">
        <f>(AU626-1)*100</f>
        <v>0</v>
      </c>
      <c r="AW626">
        <f>MAX(0,($B$13+$C$13*BV626)/(1+$D$13*BV626)*BO626/(BQ626+273)*$E$13)</f>
        <v>0</v>
      </c>
      <c r="AX626">
        <f>$B$11*BW626+$C$11*BX626+$F$11*CI626*(1-CL626)</f>
        <v>0</v>
      </c>
      <c r="AY626">
        <f>AX626*AZ626</f>
        <v>0</v>
      </c>
      <c r="AZ626">
        <f>($B$11*$D$9+$C$11*$D$9+$F$11*((CV626+CN626)/MAX(CV626+CN626+CW626, 0.1)*$I$9+CW626/MAX(CV626+CN626+CW626, 0.1)*$J$9))/($B$11+$C$11+$F$11)</f>
        <v>0</v>
      </c>
      <c r="BA626">
        <f>($B$11*$K$9+$C$11*$K$9+$F$11*((CV626+CN626)/MAX(CV626+CN626+CW626, 0.1)*$P$9+CW626/MAX(CV626+CN626+CW626, 0.1)*$Q$9))/($B$11+$C$11+$F$11)</f>
        <v>0</v>
      </c>
      <c r="BB626">
        <v>1.91</v>
      </c>
      <c r="BC626">
        <v>0.5</v>
      </c>
      <c r="BD626" t="s">
        <v>355</v>
      </c>
      <c r="BE626">
        <v>2</v>
      </c>
      <c r="BF626" t="b">
        <v>1</v>
      </c>
      <c r="BG626">
        <v>1678821445.814285</v>
      </c>
      <c r="BH626">
        <v>350.4557857142857</v>
      </c>
      <c r="BI626">
        <v>330.8924285714285</v>
      </c>
      <c r="BJ626">
        <v>27.73869642857143</v>
      </c>
      <c r="BK626">
        <v>27.25083928571429</v>
      </c>
      <c r="BL626">
        <v>353.7653571428572</v>
      </c>
      <c r="BM626">
        <v>27.83972857142857</v>
      </c>
      <c r="BN626">
        <v>500.0671071428572</v>
      </c>
      <c r="BO626">
        <v>90.87331071428572</v>
      </c>
      <c r="BP626">
        <v>0.1000608964285714</v>
      </c>
      <c r="BQ626">
        <v>34.42891428571428</v>
      </c>
      <c r="BR626">
        <v>35.03195357142857</v>
      </c>
      <c r="BS626">
        <v>999.9000000000002</v>
      </c>
      <c r="BT626">
        <v>0</v>
      </c>
      <c r="BU626">
        <v>0</v>
      </c>
      <c r="BV626">
        <v>9993.528571428571</v>
      </c>
      <c r="BW626">
        <v>0</v>
      </c>
      <c r="BX626">
        <v>6.126620000000001</v>
      </c>
      <c r="BY626">
        <v>19.56334285714286</v>
      </c>
      <c r="BZ626">
        <v>360.4542142857143</v>
      </c>
      <c r="CA626">
        <v>340.1621071428571</v>
      </c>
      <c r="CB626">
        <v>0.4878576428571429</v>
      </c>
      <c r="CC626">
        <v>330.8924285714285</v>
      </c>
      <c r="CD626">
        <v>27.25083928571429</v>
      </c>
      <c r="CE626">
        <v>2.520706785714286</v>
      </c>
      <c r="CF626">
        <v>2.476373571428571</v>
      </c>
      <c r="CG626">
        <v>21.160825</v>
      </c>
      <c r="CH626">
        <v>20.87205</v>
      </c>
      <c r="CI626">
        <v>2000.001071428572</v>
      </c>
      <c r="CJ626">
        <v>0.9800015357142858</v>
      </c>
      <c r="CK626">
        <v>0.01999816428571429</v>
      </c>
      <c r="CL626">
        <v>0</v>
      </c>
      <c r="CM626">
        <v>2.149853571428571</v>
      </c>
      <c r="CN626">
        <v>0</v>
      </c>
      <c r="CO626">
        <v>3625.808571428571</v>
      </c>
      <c r="CP626">
        <v>16749.475</v>
      </c>
      <c r="CQ626">
        <v>38.52878571428571</v>
      </c>
      <c r="CR626">
        <v>39.02214285714285</v>
      </c>
      <c r="CS626">
        <v>38.40599999999999</v>
      </c>
      <c r="CT626">
        <v>38.3525</v>
      </c>
      <c r="CU626">
        <v>38.375</v>
      </c>
      <c r="CV626">
        <v>1960.001071428572</v>
      </c>
      <c r="CW626">
        <v>40</v>
      </c>
      <c r="CX626">
        <v>0</v>
      </c>
      <c r="CY626">
        <v>1678821458.7</v>
      </c>
      <c r="CZ626">
        <v>0</v>
      </c>
      <c r="DA626">
        <v>0</v>
      </c>
      <c r="DB626" t="s">
        <v>356</v>
      </c>
      <c r="DC626">
        <v>1678481775.6</v>
      </c>
      <c r="DD626">
        <v>1678481780.6</v>
      </c>
      <c r="DE626">
        <v>0</v>
      </c>
      <c r="DF626">
        <v>1.339</v>
      </c>
      <c r="DG626">
        <v>0.082</v>
      </c>
      <c r="DH626">
        <v>-1.99</v>
      </c>
      <c r="DI626">
        <v>-0.032</v>
      </c>
      <c r="DJ626">
        <v>420</v>
      </c>
      <c r="DK626">
        <v>29</v>
      </c>
      <c r="DL626">
        <v>0.33</v>
      </c>
      <c r="DM626">
        <v>0.22</v>
      </c>
      <c r="DN626">
        <v>19.1816225</v>
      </c>
      <c r="DO626">
        <v>7.690911444652879</v>
      </c>
      <c r="DP626">
        <v>0.782297938603797</v>
      </c>
      <c r="DQ626">
        <v>0</v>
      </c>
      <c r="DR626">
        <v>0.4869043</v>
      </c>
      <c r="DS626">
        <v>0.01673504690431303</v>
      </c>
      <c r="DT626">
        <v>0.001935198157812268</v>
      </c>
      <c r="DU626">
        <v>1</v>
      </c>
      <c r="DV626">
        <v>1</v>
      </c>
      <c r="DW626">
        <v>2</v>
      </c>
      <c r="DX626" t="s">
        <v>357</v>
      </c>
      <c r="DY626">
        <v>2.98214</v>
      </c>
      <c r="DZ626">
        <v>2.71558</v>
      </c>
      <c r="EA626">
        <v>0.0781703</v>
      </c>
      <c r="EB626">
        <v>0.0729585</v>
      </c>
      <c r="EC626">
        <v>0.119233</v>
      </c>
      <c r="ED626">
        <v>0.115397</v>
      </c>
      <c r="EE626">
        <v>29281.4</v>
      </c>
      <c r="EF626">
        <v>29543.5</v>
      </c>
      <c r="EG626">
        <v>29527.5</v>
      </c>
      <c r="EH626">
        <v>29476.5</v>
      </c>
      <c r="EI626">
        <v>34447.5</v>
      </c>
      <c r="EJ626">
        <v>34639.9</v>
      </c>
      <c r="EK626">
        <v>41598.6</v>
      </c>
      <c r="EL626">
        <v>41998</v>
      </c>
      <c r="EM626">
        <v>1.96465</v>
      </c>
      <c r="EN626">
        <v>1.8981</v>
      </c>
      <c r="EO626">
        <v>0.172563</v>
      </c>
      <c r="EP626">
        <v>0</v>
      </c>
      <c r="EQ626">
        <v>32.2318</v>
      </c>
      <c r="ER626">
        <v>999.9</v>
      </c>
      <c r="ES626">
        <v>51.8</v>
      </c>
      <c r="ET626">
        <v>32.6</v>
      </c>
      <c r="EU626">
        <v>28.1572</v>
      </c>
      <c r="EV626">
        <v>63.2167</v>
      </c>
      <c r="EW626">
        <v>31.5545</v>
      </c>
      <c r="EX626">
        <v>1</v>
      </c>
      <c r="EY626">
        <v>-0.00617632</v>
      </c>
      <c r="EZ626">
        <v>-2.47418</v>
      </c>
      <c r="FA626">
        <v>20.3241</v>
      </c>
      <c r="FB626">
        <v>5.21699</v>
      </c>
      <c r="FC626">
        <v>12.0107</v>
      </c>
      <c r="FD626">
        <v>4.9894</v>
      </c>
      <c r="FE626">
        <v>3.28848</v>
      </c>
      <c r="FF626">
        <v>9999</v>
      </c>
      <c r="FG626">
        <v>9999</v>
      </c>
      <c r="FH626">
        <v>9999</v>
      </c>
      <c r="FI626">
        <v>999.9</v>
      </c>
      <c r="FJ626">
        <v>1.86752</v>
      </c>
      <c r="FK626">
        <v>1.86661</v>
      </c>
      <c r="FL626">
        <v>1.86604</v>
      </c>
      <c r="FM626">
        <v>1.866</v>
      </c>
      <c r="FN626">
        <v>1.86783</v>
      </c>
      <c r="FO626">
        <v>1.87027</v>
      </c>
      <c r="FP626">
        <v>1.8689</v>
      </c>
      <c r="FQ626">
        <v>1.8704</v>
      </c>
      <c r="FR626">
        <v>0</v>
      </c>
      <c r="FS626">
        <v>0</v>
      </c>
      <c r="FT626">
        <v>0</v>
      </c>
      <c r="FU626">
        <v>0</v>
      </c>
      <c r="FV626" t="s">
        <v>358</v>
      </c>
      <c r="FW626" t="s">
        <v>359</v>
      </c>
      <c r="FX626" t="s">
        <v>360</v>
      </c>
      <c r="FY626" t="s">
        <v>360</v>
      </c>
      <c r="FZ626" t="s">
        <v>360</v>
      </c>
      <c r="GA626" t="s">
        <v>360</v>
      </c>
      <c r="GB626">
        <v>0</v>
      </c>
      <c r="GC626">
        <v>100</v>
      </c>
      <c r="GD626">
        <v>100</v>
      </c>
      <c r="GE626">
        <v>-3.224</v>
      </c>
      <c r="GF626">
        <v>-0.101</v>
      </c>
      <c r="GG626">
        <v>-2.056217051124162</v>
      </c>
      <c r="GH626">
        <v>-0.003737517340571005</v>
      </c>
      <c r="GI626">
        <v>5.982085394622747E-07</v>
      </c>
      <c r="GJ626">
        <v>-1.391655459703326E-10</v>
      </c>
      <c r="GK626">
        <v>-0.1764639834609928</v>
      </c>
      <c r="GL626">
        <v>-0.02035982196881906</v>
      </c>
      <c r="GM626">
        <v>0.001568582532168705</v>
      </c>
      <c r="GN626">
        <v>-2.657820970413759E-05</v>
      </c>
      <c r="GO626">
        <v>3</v>
      </c>
      <c r="GP626">
        <v>2314</v>
      </c>
      <c r="GQ626">
        <v>1</v>
      </c>
      <c r="GR626">
        <v>27</v>
      </c>
      <c r="GS626">
        <v>5661.3</v>
      </c>
      <c r="GT626">
        <v>5661.2</v>
      </c>
      <c r="GU626">
        <v>0.79834</v>
      </c>
      <c r="GV626">
        <v>2.24243</v>
      </c>
      <c r="GW626">
        <v>1.39648</v>
      </c>
      <c r="GX626">
        <v>2.34863</v>
      </c>
      <c r="GY626">
        <v>1.49536</v>
      </c>
      <c r="GZ626">
        <v>2.40479</v>
      </c>
      <c r="HA626">
        <v>37.8679</v>
      </c>
      <c r="HB626">
        <v>24.07</v>
      </c>
      <c r="HC626">
        <v>18</v>
      </c>
      <c r="HD626">
        <v>530.278</v>
      </c>
      <c r="HE626">
        <v>442.66</v>
      </c>
      <c r="HF626">
        <v>35.3535</v>
      </c>
      <c r="HG626">
        <v>27.4193</v>
      </c>
      <c r="HH626">
        <v>30.0006</v>
      </c>
      <c r="HI626">
        <v>27.2239</v>
      </c>
      <c r="HJ626">
        <v>27.1397</v>
      </c>
      <c r="HK626">
        <v>15.8694</v>
      </c>
      <c r="HL626">
        <v>0</v>
      </c>
      <c r="HM626">
        <v>100</v>
      </c>
      <c r="HN626">
        <v>35.3229</v>
      </c>
      <c r="HO626">
        <v>279.189</v>
      </c>
      <c r="HP626">
        <v>28.6665</v>
      </c>
      <c r="HQ626">
        <v>100.984</v>
      </c>
      <c r="HR626">
        <v>100.871</v>
      </c>
    </row>
    <row r="627" spans="1:226">
      <c r="A627">
        <v>611</v>
      </c>
      <c r="B627">
        <v>1678821458.6</v>
      </c>
      <c r="C627">
        <v>11139.5</v>
      </c>
      <c r="D627" t="s">
        <v>1585</v>
      </c>
      <c r="E627" t="s">
        <v>1586</v>
      </c>
      <c r="F627">
        <v>5</v>
      </c>
      <c r="G627" t="s">
        <v>1568</v>
      </c>
      <c r="H627" t="s">
        <v>354</v>
      </c>
      <c r="I627">
        <v>1678821451.1</v>
      </c>
      <c r="J627">
        <f>(K627)/1000</f>
        <v>0</v>
      </c>
      <c r="K627">
        <f>IF(BF627, AN627, AH627)</f>
        <v>0</v>
      </c>
      <c r="L627">
        <f>IF(BF627, AI627, AG627)</f>
        <v>0</v>
      </c>
      <c r="M627">
        <f>BH627 - IF(AU627&gt;1, L627*BB627*100.0/(AW627*BV627), 0)</f>
        <v>0</v>
      </c>
      <c r="N627">
        <f>((T627-J627/2)*M627-L627)/(T627+J627/2)</f>
        <v>0</v>
      </c>
      <c r="O627">
        <f>N627*(BO627+BP627)/1000.0</f>
        <v>0</v>
      </c>
      <c r="P627">
        <f>(BH627 - IF(AU627&gt;1, L627*BB627*100.0/(AW627*BV627), 0))*(BO627+BP627)/1000.0</f>
        <v>0</v>
      </c>
      <c r="Q627">
        <f>2.0/((1/S627-1/R627)+SIGN(S627)*SQRT((1/S627-1/R627)*(1/S627-1/R627) + 4*BC627/((BC627+1)*(BC627+1))*(2*1/S627*1/R627-1/R627*1/R627)))</f>
        <v>0</v>
      </c>
      <c r="R627">
        <f>IF(LEFT(BD627,1)&lt;&gt;"0",IF(LEFT(BD627,1)="1",3.0,BE627),$D$5+$E$5*(BV627*BO627/($K$5*1000))+$F$5*(BV627*BO627/($K$5*1000))*MAX(MIN(BB627,$J$5),$I$5)*MAX(MIN(BB627,$J$5),$I$5)+$G$5*MAX(MIN(BB627,$J$5),$I$5)*(BV627*BO627/($K$5*1000))+$H$5*(BV627*BO627/($K$5*1000))*(BV627*BO627/($K$5*1000)))</f>
        <v>0</v>
      </c>
      <c r="S627">
        <f>J627*(1000-(1000*0.61365*exp(17.502*W627/(240.97+W627))/(BO627+BP627)+BJ627)/2)/(1000*0.61365*exp(17.502*W627/(240.97+W627))/(BO627+BP627)-BJ627)</f>
        <v>0</v>
      </c>
      <c r="T627">
        <f>1/((BC627+1)/(Q627/1.6)+1/(R627/1.37)) + BC627/((BC627+1)/(Q627/1.6) + BC627/(R627/1.37))</f>
        <v>0</v>
      </c>
      <c r="U627">
        <f>(AX627*BA627)</f>
        <v>0</v>
      </c>
      <c r="V627">
        <f>(BQ627+(U627+2*0.95*5.67E-8*(((BQ627+$B$7)+273)^4-(BQ627+273)^4)-44100*J627)/(1.84*29.3*R627+8*0.95*5.67E-8*(BQ627+273)^3))</f>
        <v>0</v>
      </c>
      <c r="W627">
        <f>($C$7*BR627+$D$7*BS627+$E$7*V627)</f>
        <v>0</v>
      </c>
      <c r="X627">
        <f>0.61365*exp(17.502*W627/(240.97+W627))</f>
        <v>0</v>
      </c>
      <c r="Y627">
        <f>(Z627/AA627*100)</f>
        <v>0</v>
      </c>
      <c r="Z627">
        <f>BJ627*(BO627+BP627)/1000</f>
        <v>0</v>
      </c>
      <c r="AA627">
        <f>0.61365*exp(17.502*BQ627/(240.97+BQ627))</f>
        <v>0</v>
      </c>
      <c r="AB627">
        <f>(X627-BJ627*(BO627+BP627)/1000)</f>
        <v>0</v>
      </c>
      <c r="AC627">
        <f>(-J627*44100)</f>
        <v>0</v>
      </c>
      <c r="AD627">
        <f>2*29.3*R627*0.92*(BQ627-W627)</f>
        <v>0</v>
      </c>
      <c r="AE627">
        <f>2*0.95*5.67E-8*(((BQ627+$B$7)+273)^4-(W627+273)^4)</f>
        <v>0</v>
      </c>
      <c r="AF627">
        <f>U627+AE627+AC627+AD627</f>
        <v>0</v>
      </c>
      <c r="AG627">
        <f>BN627*AU627*(BI627-BH627*(1000-AU627*BK627)/(1000-AU627*BJ627))/(100*BB627)</f>
        <v>0</v>
      </c>
      <c r="AH627">
        <f>1000*BN627*AU627*(BJ627-BK627)/(100*BB627*(1000-AU627*BJ627))</f>
        <v>0</v>
      </c>
      <c r="AI627">
        <f>(AJ627 - AK627 - BO627*1E3/(8.314*(BQ627+273.15)) * AM627/BN627 * AL627) * BN627/(100*BB627) * (1000 - BK627)/1000</f>
        <v>0</v>
      </c>
      <c r="AJ627">
        <v>306.7426058926975</v>
      </c>
      <c r="AK627">
        <v>319.2986606060604</v>
      </c>
      <c r="AL627">
        <v>-3.36871375112904</v>
      </c>
      <c r="AM627">
        <v>64.45171149066847</v>
      </c>
      <c r="AN627">
        <f>(AP627 - AO627 + BO627*1E3/(8.314*(BQ627+273.15)) * AR627/BN627 * AQ627) * BN627/(100*BB627) * 1000/(1000 - AP627)</f>
        <v>0</v>
      </c>
      <c r="AO627">
        <v>27.2498416705758</v>
      </c>
      <c r="AP627">
        <v>27.74616666666667</v>
      </c>
      <c r="AQ627">
        <v>6.810129374068954E-06</v>
      </c>
      <c r="AR627">
        <v>112.7251065649256</v>
      </c>
      <c r="AS627">
        <v>0</v>
      </c>
      <c r="AT627">
        <v>0</v>
      </c>
      <c r="AU627">
        <f>IF(AS627*$H$13&gt;=AW627,1.0,(AW627/(AW627-AS627*$H$13)))</f>
        <v>0</v>
      </c>
      <c r="AV627">
        <f>(AU627-1)*100</f>
        <v>0</v>
      </c>
      <c r="AW627">
        <f>MAX(0,($B$13+$C$13*BV627)/(1+$D$13*BV627)*BO627/(BQ627+273)*$E$13)</f>
        <v>0</v>
      </c>
      <c r="AX627">
        <f>$B$11*BW627+$C$11*BX627+$F$11*CI627*(1-CL627)</f>
        <v>0</v>
      </c>
      <c r="AY627">
        <f>AX627*AZ627</f>
        <v>0</v>
      </c>
      <c r="AZ627">
        <f>($B$11*$D$9+$C$11*$D$9+$F$11*((CV627+CN627)/MAX(CV627+CN627+CW627, 0.1)*$I$9+CW627/MAX(CV627+CN627+CW627, 0.1)*$J$9))/($B$11+$C$11+$F$11)</f>
        <v>0</v>
      </c>
      <c r="BA627">
        <f>($B$11*$K$9+$C$11*$K$9+$F$11*((CV627+CN627)/MAX(CV627+CN627+CW627, 0.1)*$P$9+CW627/MAX(CV627+CN627+CW627, 0.1)*$Q$9))/($B$11+$C$11+$F$11)</f>
        <v>0</v>
      </c>
      <c r="BB627">
        <v>1.91</v>
      </c>
      <c r="BC627">
        <v>0.5</v>
      </c>
      <c r="BD627" t="s">
        <v>355</v>
      </c>
      <c r="BE627">
        <v>2</v>
      </c>
      <c r="BF627" t="b">
        <v>1</v>
      </c>
      <c r="BG627">
        <v>1678821451.1</v>
      </c>
      <c r="BH627">
        <v>333.3118148148148</v>
      </c>
      <c r="BI627">
        <v>313.3987777777778</v>
      </c>
      <c r="BJ627">
        <v>27.74061111111111</v>
      </c>
      <c r="BK627">
        <v>27.2506037037037</v>
      </c>
      <c r="BL627">
        <v>336.5632962962962</v>
      </c>
      <c r="BM627">
        <v>27.84162962962963</v>
      </c>
      <c r="BN627">
        <v>500.0638148148149</v>
      </c>
      <c r="BO627">
        <v>90.87314814814815</v>
      </c>
      <c r="BP627">
        <v>0.09999212962962963</v>
      </c>
      <c r="BQ627">
        <v>34.42861851851852</v>
      </c>
      <c r="BR627">
        <v>35.03018148148148</v>
      </c>
      <c r="BS627">
        <v>999.9000000000001</v>
      </c>
      <c r="BT627">
        <v>0</v>
      </c>
      <c r="BU627">
        <v>0</v>
      </c>
      <c r="BV627">
        <v>9993.242222222223</v>
      </c>
      <c r="BW627">
        <v>0</v>
      </c>
      <c r="BX627">
        <v>6.126620000000001</v>
      </c>
      <c r="BY627">
        <v>19.91301481481482</v>
      </c>
      <c r="BZ627">
        <v>342.8217037037037</v>
      </c>
      <c r="CA627">
        <v>322.1782592592593</v>
      </c>
      <c r="CB627">
        <v>0.4899931481481481</v>
      </c>
      <c r="CC627">
        <v>313.3987777777778</v>
      </c>
      <c r="CD627">
        <v>27.2506037037037</v>
      </c>
      <c r="CE627">
        <v>2.520875555555556</v>
      </c>
      <c r="CF627">
        <v>2.476348518518519</v>
      </c>
      <c r="CG627">
        <v>21.16191851851852</v>
      </c>
      <c r="CH627">
        <v>20.87188518518519</v>
      </c>
      <c r="CI627">
        <v>2000.000370370371</v>
      </c>
      <c r="CJ627">
        <v>0.9800014444444445</v>
      </c>
      <c r="CK627">
        <v>0.01999825555555556</v>
      </c>
      <c r="CL627">
        <v>0</v>
      </c>
      <c r="CM627">
        <v>2.1124</v>
      </c>
      <c r="CN627">
        <v>0</v>
      </c>
      <c r="CO627">
        <v>3627.062222222222</v>
      </c>
      <c r="CP627">
        <v>16749.47777777778</v>
      </c>
      <c r="CQ627">
        <v>38.54592592592593</v>
      </c>
      <c r="CR627">
        <v>39.03903703703704</v>
      </c>
      <c r="CS627">
        <v>38.40944444444444</v>
      </c>
      <c r="CT627">
        <v>38.36566666666667</v>
      </c>
      <c r="CU627">
        <v>38.375</v>
      </c>
      <c r="CV627">
        <v>1960.000370370371</v>
      </c>
      <c r="CW627">
        <v>40</v>
      </c>
      <c r="CX627">
        <v>0</v>
      </c>
      <c r="CY627">
        <v>1678821463.5</v>
      </c>
      <c r="CZ627">
        <v>0</v>
      </c>
      <c r="DA627">
        <v>0</v>
      </c>
      <c r="DB627" t="s">
        <v>356</v>
      </c>
      <c r="DC627">
        <v>1678481775.6</v>
      </c>
      <c r="DD627">
        <v>1678481780.6</v>
      </c>
      <c r="DE627">
        <v>0</v>
      </c>
      <c r="DF627">
        <v>1.339</v>
      </c>
      <c r="DG627">
        <v>0.082</v>
      </c>
      <c r="DH627">
        <v>-1.99</v>
      </c>
      <c r="DI627">
        <v>-0.032</v>
      </c>
      <c r="DJ627">
        <v>420</v>
      </c>
      <c r="DK627">
        <v>29</v>
      </c>
      <c r="DL627">
        <v>0.33</v>
      </c>
      <c r="DM627">
        <v>0.22</v>
      </c>
      <c r="DN627">
        <v>19.64187317073171</v>
      </c>
      <c r="DO627">
        <v>4.435831358885038</v>
      </c>
      <c r="DP627">
        <v>0.4552803971311503</v>
      </c>
      <c r="DQ627">
        <v>0</v>
      </c>
      <c r="DR627">
        <v>0.4888827073170732</v>
      </c>
      <c r="DS627">
        <v>0.02149940069686518</v>
      </c>
      <c r="DT627">
        <v>0.002545866312316961</v>
      </c>
      <c r="DU627">
        <v>1</v>
      </c>
      <c r="DV627">
        <v>1</v>
      </c>
      <c r="DW627">
        <v>2</v>
      </c>
      <c r="DX627" t="s">
        <v>357</v>
      </c>
      <c r="DY627">
        <v>2.98193</v>
      </c>
      <c r="DZ627">
        <v>2.7155</v>
      </c>
      <c r="EA627">
        <v>0.0749855</v>
      </c>
      <c r="EB627">
        <v>0.0696759</v>
      </c>
      <c r="EC627">
        <v>0.119247</v>
      </c>
      <c r="ED627">
        <v>0.115392</v>
      </c>
      <c r="EE627">
        <v>29382</v>
      </c>
      <c r="EF627">
        <v>29648.1</v>
      </c>
      <c r="EG627">
        <v>29527</v>
      </c>
      <c r="EH627">
        <v>29476.5</v>
      </c>
      <c r="EI627">
        <v>34446.4</v>
      </c>
      <c r="EJ627">
        <v>34639.8</v>
      </c>
      <c r="EK627">
        <v>41598.1</v>
      </c>
      <c r="EL627">
        <v>41997.6</v>
      </c>
      <c r="EM627">
        <v>1.9644</v>
      </c>
      <c r="EN627">
        <v>1.89807</v>
      </c>
      <c r="EO627">
        <v>0.17222</v>
      </c>
      <c r="EP627">
        <v>0</v>
      </c>
      <c r="EQ627">
        <v>32.2365</v>
      </c>
      <c r="ER627">
        <v>999.9</v>
      </c>
      <c r="ES627">
        <v>51.8</v>
      </c>
      <c r="ET627">
        <v>32.6</v>
      </c>
      <c r="EU627">
        <v>28.1572</v>
      </c>
      <c r="EV627">
        <v>63.0467</v>
      </c>
      <c r="EW627">
        <v>31.9631</v>
      </c>
      <c r="EX627">
        <v>1</v>
      </c>
      <c r="EY627">
        <v>-0.0056123</v>
      </c>
      <c r="EZ627">
        <v>-2.4641</v>
      </c>
      <c r="FA627">
        <v>20.3241</v>
      </c>
      <c r="FB627">
        <v>5.21714</v>
      </c>
      <c r="FC627">
        <v>12.0105</v>
      </c>
      <c r="FD627">
        <v>4.98925</v>
      </c>
      <c r="FE627">
        <v>3.28865</v>
      </c>
      <c r="FF627">
        <v>9999</v>
      </c>
      <c r="FG627">
        <v>9999</v>
      </c>
      <c r="FH627">
        <v>9999</v>
      </c>
      <c r="FI627">
        <v>999.9</v>
      </c>
      <c r="FJ627">
        <v>1.86753</v>
      </c>
      <c r="FK627">
        <v>1.86661</v>
      </c>
      <c r="FL627">
        <v>1.86603</v>
      </c>
      <c r="FM627">
        <v>1.86598</v>
      </c>
      <c r="FN627">
        <v>1.86783</v>
      </c>
      <c r="FO627">
        <v>1.87027</v>
      </c>
      <c r="FP627">
        <v>1.8689</v>
      </c>
      <c r="FQ627">
        <v>1.8704</v>
      </c>
      <c r="FR627">
        <v>0</v>
      </c>
      <c r="FS627">
        <v>0</v>
      </c>
      <c r="FT627">
        <v>0</v>
      </c>
      <c r="FU627">
        <v>0</v>
      </c>
      <c r="FV627" t="s">
        <v>358</v>
      </c>
      <c r="FW627" t="s">
        <v>359</v>
      </c>
      <c r="FX627" t="s">
        <v>360</v>
      </c>
      <c r="FY627" t="s">
        <v>360</v>
      </c>
      <c r="FZ627" t="s">
        <v>360</v>
      </c>
      <c r="GA627" t="s">
        <v>360</v>
      </c>
      <c r="GB627">
        <v>0</v>
      </c>
      <c r="GC627">
        <v>100</v>
      </c>
      <c r="GD627">
        <v>100</v>
      </c>
      <c r="GE627">
        <v>-3.168</v>
      </c>
      <c r="GF627">
        <v>-0.101</v>
      </c>
      <c r="GG627">
        <v>-2.056217051124162</v>
      </c>
      <c r="GH627">
        <v>-0.003737517340571005</v>
      </c>
      <c r="GI627">
        <v>5.982085394622747E-07</v>
      </c>
      <c r="GJ627">
        <v>-1.391655459703326E-10</v>
      </c>
      <c r="GK627">
        <v>-0.1764639834609928</v>
      </c>
      <c r="GL627">
        <v>-0.02035982196881906</v>
      </c>
      <c r="GM627">
        <v>0.001568582532168705</v>
      </c>
      <c r="GN627">
        <v>-2.657820970413759E-05</v>
      </c>
      <c r="GO627">
        <v>3</v>
      </c>
      <c r="GP627">
        <v>2314</v>
      </c>
      <c r="GQ627">
        <v>1</v>
      </c>
      <c r="GR627">
        <v>27</v>
      </c>
      <c r="GS627">
        <v>5661.4</v>
      </c>
      <c r="GT627">
        <v>5661.3</v>
      </c>
      <c r="GU627">
        <v>0.760498</v>
      </c>
      <c r="GV627">
        <v>2.24365</v>
      </c>
      <c r="GW627">
        <v>1.39771</v>
      </c>
      <c r="GX627">
        <v>2.34985</v>
      </c>
      <c r="GY627">
        <v>1.49536</v>
      </c>
      <c r="GZ627">
        <v>2.48779</v>
      </c>
      <c r="HA627">
        <v>37.8679</v>
      </c>
      <c r="HB627">
        <v>24.0612</v>
      </c>
      <c r="HC627">
        <v>18</v>
      </c>
      <c r="HD627">
        <v>530.164</v>
      </c>
      <c r="HE627">
        <v>442.69</v>
      </c>
      <c r="HF627">
        <v>35.3202</v>
      </c>
      <c r="HG627">
        <v>27.427</v>
      </c>
      <c r="HH627">
        <v>30.0006</v>
      </c>
      <c r="HI627">
        <v>27.2297</v>
      </c>
      <c r="HJ627">
        <v>27.1455</v>
      </c>
      <c r="HK627">
        <v>15.1889</v>
      </c>
      <c r="HL627">
        <v>0</v>
      </c>
      <c r="HM627">
        <v>100</v>
      </c>
      <c r="HN627">
        <v>35.298</v>
      </c>
      <c r="HO627">
        <v>265.761</v>
      </c>
      <c r="HP627">
        <v>28.6665</v>
      </c>
      <c r="HQ627">
        <v>100.983</v>
      </c>
      <c r="HR627">
        <v>100.871</v>
      </c>
    </row>
    <row r="628" spans="1:226">
      <c r="A628">
        <v>612</v>
      </c>
      <c r="B628">
        <v>1678821463.6</v>
      </c>
      <c r="C628">
        <v>11144.5</v>
      </c>
      <c r="D628" t="s">
        <v>1587</v>
      </c>
      <c r="E628" t="s">
        <v>1588</v>
      </c>
      <c r="F628">
        <v>5</v>
      </c>
      <c r="G628" t="s">
        <v>1568</v>
      </c>
      <c r="H628" t="s">
        <v>354</v>
      </c>
      <c r="I628">
        <v>1678821455.814285</v>
      </c>
      <c r="J628">
        <f>(K628)/1000</f>
        <v>0</v>
      </c>
      <c r="K628">
        <f>IF(BF628, AN628, AH628)</f>
        <v>0</v>
      </c>
      <c r="L628">
        <f>IF(BF628, AI628, AG628)</f>
        <v>0</v>
      </c>
      <c r="M628">
        <f>BH628 - IF(AU628&gt;1, L628*BB628*100.0/(AW628*BV628), 0)</f>
        <v>0</v>
      </c>
      <c r="N628">
        <f>((T628-J628/2)*M628-L628)/(T628+J628/2)</f>
        <v>0</v>
      </c>
      <c r="O628">
        <f>N628*(BO628+BP628)/1000.0</f>
        <v>0</v>
      </c>
      <c r="P628">
        <f>(BH628 - IF(AU628&gt;1, L628*BB628*100.0/(AW628*BV628), 0))*(BO628+BP628)/1000.0</f>
        <v>0</v>
      </c>
      <c r="Q628">
        <f>2.0/((1/S628-1/R628)+SIGN(S628)*SQRT((1/S628-1/R628)*(1/S628-1/R628) + 4*BC628/((BC628+1)*(BC628+1))*(2*1/S628*1/R628-1/R628*1/R628)))</f>
        <v>0</v>
      </c>
      <c r="R628">
        <f>IF(LEFT(BD628,1)&lt;&gt;"0",IF(LEFT(BD628,1)="1",3.0,BE628),$D$5+$E$5*(BV628*BO628/($K$5*1000))+$F$5*(BV628*BO628/($K$5*1000))*MAX(MIN(BB628,$J$5),$I$5)*MAX(MIN(BB628,$J$5),$I$5)+$G$5*MAX(MIN(BB628,$J$5),$I$5)*(BV628*BO628/($K$5*1000))+$H$5*(BV628*BO628/($K$5*1000))*(BV628*BO628/($K$5*1000)))</f>
        <v>0</v>
      </c>
      <c r="S628">
        <f>J628*(1000-(1000*0.61365*exp(17.502*W628/(240.97+W628))/(BO628+BP628)+BJ628)/2)/(1000*0.61365*exp(17.502*W628/(240.97+W628))/(BO628+BP628)-BJ628)</f>
        <v>0</v>
      </c>
      <c r="T628">
        <f>1/((BC628+1)/(Q628/1.6)+1/(R628/1.37)) + BC628/((BC628+1)/(Q628/1.6) + BC628/(R628/1.37))</f>
        <v>0</v>
      </c>
      <c r="U628">
        <f>(AX628*BA628)</f>
        <v>0</v>
      </c>
      <c r="V628">
        <f>(BQ628+(U628+2*0.95*5.67E-8*(((BQ628+$B$7)+273)^4-(BQ628+273)^4)-44100*J628)/(1.84*29.3*R628+8*0.95*5.67E-8*(BQ628+273)^3))</f>
        <v>0</v>
      </c>
      <c r="W628">
        <f>($C$7*BR628+$D$7*BS628+$E$7*V628)</f>
        <v>0</v>
      </c>
      <c r="X628">
        <f>0.61365*exp(17.502*W628/(240.97+W628))</f>
        <v>0</v>
      </c>
      <c r="Y628">
        <f>(Z628/AA628*100)</f>
        <v>0</v>
      </c>
      <c r="Z628">
        <f>BJ628*(BO628+BP628)/1000</f>
        <v>0</v>
      </c>
      <c r="AA628">
        <f>0.61365*exp(17.502*BQ628/(240.97+BQ628))</f>
        <v>0</v>
      </c>
      <c r="AB628">
        <f>(X628-BJ628*(BO628+BP628)/1000)</f>
        <v>0</v>
      </c>
      <c r="AC628">
        <f>(-J628*44100)</f>
        <v>0</v>
      </c>
      <c r="AD628">
        <f>2*29.3*R628*0.92*(BQ628-W628)</f>
        <v>0</v>
      </c>
      <c r="AE628">
        <f>2*0.95*5.67E-8*(((BQ628+$B$7)+273)^4-(W628+273)^4)</f>
        <v>0</v>
      </c>
      <c r="AF628">
        <f>U628+AE628+AC628+AD628</f>
        <v>0</v>
      </c>
      <c r="AG628">
        <f>BN628*AU628*(BI628-BH628*(1000-AU628*BK628)/(1000-AU628*BJ628))/(100*BB628)</f>
        <v>0</v>
      </c>
      <c r="AH628">
        <f>1000*BN628*AU628*(BJ628-BK628)/(100*BB628*(1000-AU628*BJ628))</f>
        <v>0</v>
      </c>
      <c r="AI628">
        <f>(AJ628 - AK628 - BO628*1E3/(8.314*(BQ628+273.15)) * AM628/BN628 * AL628) * BN628/(100*BB628) * (1000 - BK628)/1000</f>
        <v>0</v>
      </c>
      <c r="AJ628">
        <v>289.7374126809424</v>
      </c>
      <c r="AK628">
        <v>302.4139151515151</v>
      </c>
      <c r="AL628">
        <v>-3.377634571257179</v>
      </c>
      <c r="AM628">
        <v>64.45171149066847</v>
      </c>
      <c r="AN628">
        <f>(AP628 - AO628 + BO628*1E3/(8.314*(BQ628+273.15)) * AR628/BN628 * AQ628) * BN628/(100*BB628) * 1000/(1000 - AP628)</f>
        <v>0</v>
      </c>
      <c r="AO628">
        <v>27.25030899260694</v>
      </c>
      <c r="AP628">
        <v>27.74951757575758</v>
      </c>
      <c r="AQ628">
        <v>-5.380218339514815E-07</v>
      </c>
      <c r="AR628">
        <v>112.7251065649256</v>
      </c>
      <c r="AS628">
        <v>0</v>
      </c>
      <c r="AT628">
        <v>0</v>
      </c>
      <c r="AU628">
        <f>IF(AS628*$H$13&gt;=AW628,1.0,(AW628/(AW628-AS628*$H$13)))</f>
        <v>0</v>
      </c>
      <c r="AV628">
        <f>(AU628-1)*100</f>
        <v>0</v>
      </c>
      <c r="AW628">
        <f>MAX(0,($B$13+$C$13*BV628)/(1+$D$13*BV628)*BO628/(BQ628+273)*$E$13)</f>
        <v>0</v>
      </c>
      <c r="AX628">
        <f>$B$11*BW628+$C$11*BX628+$F$11*CI628*(1-CL628)</f>
        <v>0</v>
      </c>
      <c r="AY628">
        <f>AX628*AZ628</f>
        <v>0</v>
      </c>
      <c r="AZ628">
        <f>($B$11*$D$9+$C$11*$D$9+$F$11*((CV628+CN628)/MAX(CV628+CN628+CW628, 0.1)*$I$9+CW628/MAX(CV628+CN628+CW628, 0.1)*$J$9))/($B$11+$C$11+$F$11)</f>
        <v>0</v>
      </c>
      <c r="BA628">
        <f>($B$11*$K$9+$C$11*$K$9+$F$11*((CV628+CN628)/MAX(CV628+CN628+CW628, 0.1)*$P$9+CW628/MAX(CV628+CN628+CW628, 0.1)*$Q$9))/($B$11+$C$11+$F$11)</f>
        <v>0</v>
      </c>
      <c r="BB628">
        <v>1.91</v>
      </c>
      <c r="BC628">
        <v>0.5</v>
      </c>
      <c r="BD628" t="s">
        <v>355</v>
      </c>
      <c r="BE628">
        <v>2</v>
      </c>
      <c r="BF628" t="b">
        <v>1</v>
      </c>
      <c r="BG628">
        <v>1678821455.814285</v>
      </c>
      <c r="BH628">
        <v>317.9177857142857</v>
      </c>
      <c r="BI628">
        <v>297.79</v>
      </c>
      <c r="BJ628">
        <v>27.74410357142857</v>
      </c>
      <c r="BK628">
        <v>27.25056428571428</v>
      </c>
      <c r="BL628">
        <v>321.1169285714286</v>
      </c>
      <c r="BM628">
        <v>27.84510357142858</v>
      </c>
      <c r="BN628">
        <v>500.0471785714285</v>
      </c>
      <c r="BO628">
        <v>90.87323571428571</v>
      </c>
      <c r="BP628">
        <v>0.09995941785714284</v>
      </c>
      <c r="BQ628">
        <v>34.42831071428571</v>
      </c>
      <c r="BR628">
        <v>35.02621071428571</v>
      </c>
      <c r="BS628">
        <v>999.9000000000002</v>
      </c>
      <c r="BT628">
        <v>0</v>
      </c>
      <c r="BU628">
        <v>0</v>
      </c>
      <c r="BV628">
        <v>9998.724642857143</v>
      </c>
      <c r="BW628">
        <v>0</v>
      </c>
      <c r="BX628">
        <v>6.126620000000001</v>
      </c>
      <c r="BY628">
        <v>20.12771785714286</v>
      </c>
      <c r="BZ628">
        <v>326.9896071428572</v>
      </c>
      <c r="CA628">
        <v>306.13225</v>
      </c>
      <c r="CB628">
        <v>0.4935266785714286</v>
      </c>
      <c r="CC628">
        <v>297.79</v>
      </c>
      <c r="CD628">
        <v>27.25056428571428</v>
      </c>
      <c r="CE628">
        <v>2.521195714285715</v>
      </c>
      <c r="CF628">
        <v>2.476346785714286</v>
      </c>
      <c r="CG628">
        <v>21.16398571428571</v>
      </c>
      <c r="CH628">
        <v>20.87187857142857</v>
      </c>
      <c r="CI628">
        <v>2000.007857142857</v>
      </c>
      <c r="CJ628">
        <v>0.9800015357142858</v>
      </c>
      <c r="CK628">
        <v>0.01999816428571429</v>
      </c>
      <c r="CL628">
        <v>0</v>
      </c>
      <c r="CM628">
        <v>2.170260714285714</v>
      </c>
      <c r="CN628">
        <v>0</v>
      </c>
      <c r="CO628">
        <v>3628.295714285714</v>
      </c>
      <c r="CP628">
        <v>16749.54642857143</v>
      </c>
      <c r="CQ628">
        <v>38.54649999999999</v>
      </c>
      <c r="CR628">
        <v>39.05314285714285</v>
      </c>
      <c r="CS628">
        <v>38.41928571428571</v>
      </c>
      <c r="CT628">
        <v>38.3705</v>
      </c>
      <c r="CU628">
        <v>38.375</v>
      </c>
      <c r="CV628">
        <v>1960.007857142857</v>
      </c>
      <c r="CW628">
        <v>40</v>
      </c>
      <c r="CX628">
        <v>0</v>
      </c>
      <c r="CY628">
        <v>1678821468.9</v>
      </c>
      <c r="CZ628">
        <v>0</v>
      </c>
      <c r="DA628">
        <v>0</v>
      </c>
      <c r="DB628" t="s">
        <v>356</v>
      </c>
      <c r="DC628">
        <v>1678481775.6</v>
      </c>
      <c r="DD628">
        <v>1678481780.6</v>
      </c>
      <c r="DE628">
        <v>0</v>
      </c>
      <c r="DF628">
        <v>1.339</v>
      </c>
      <c r="DG628">
        <v>0.082</v>
      </c>
      <c r="DH628">
        <v>-1.99</v>
      </c>
      <c r="DI628">
        <v>-0.032</v>
      </c>
      <c r="DJ628">
        <v>420</v>
      </c>
      <c r="DK628">
        <v>29</v>
      </c>
      <c r="DL628">
        <v>0.33</v>
      </c>
      <c r="DM628">
        <v>0.22</v>
      </c>
      <c r="DN628">
        <v>19.99649</v>
      </c>
      <c r="DO628">
        <v>2.715928705440858</v>
      </c>
      <c r="DP628">
        <v>0.2701342682815341</v>
      </c>
      <c r="DQ628">
        <v>0</v>
      </c>
      <c r="DR628">
        <v>0.492061875</v>
      </c>
      <c r="DS628">
        <v>0.04481510318949272</v>
      </c>
      <c r="DT628">
        <v>0.004572389223302736</v>
      </c>
      <c r="DU628">
        <v>1</v>
      </c>
      <c r="DV628">
        <v>1</v>
      </c>
      <c r="DW628">
        <v>2</v>
      </c>
      <c r="DX628" t="s">
        <v>357</v>
      </c>
      <c r="DY628">
        <v>2.98242</v>
      </c>
      <c r="DZ628">
        <v>2.71597</v>
      </c>
      <c r="EA628">
        <v>0.07172829999999999</v>
      </c>
      <c r="EB628">
        <v>0.0663164</v>
      </c>
      <c r="EC628">
        <v>0.119256</v>
      </c>
      <c r="ED628">
        <v>0.115392</v>
      </c>
      <c r="EE628">
        <v>29485.1</v>
      </c>
      <c r="EF628">
        <v>29754.7</v>
      </c>
      <c r="EG628">
        <v>29526.7</v>
      </c>
      <c r="EH628">
        <v>29476.1</v>
      </c>
      <c r="EI628">
        <v>34445.7</v>
      </c>
      <c r="EJ628">
        <v>34639.3</v>
      </c>
      <c r="EK628">
        <v>41597.7</v>
      </c>
      <c r="EL628">
        <v>41997</v>
      </c>
      <c r="EM628">
        <v>1.96455</v>
      </c>
      <c r="EN628">
        <v>1.8978</v>
      </c>
      <c r="EO628">
        <v>0.171613</v>
      </c>
      <c r="EP628">
        <v>0</v>
      </c>
      <c r="EQ628">
        <v>32.2414</v>
      </c>
      <c r="ER628">
        <v>999.9</v>
      </c>
      <c r="ES628">
        <v>51.8</v>
      </c>
      <c r="ET628">
        <v>32.6</v>
      </c>
      <c r="EU628">
        <v>28.156</v>
      </c>
      <c r="EV628">
        <v>63.2367</v>
      </c>
      <c r="EW628">
        <v>31.855</v>
      </c>
      <c r="EX628">
        <v>1</v>
      </c>
      <c r="EY628">
        <v>-0.00518801</v>
      </c>
      <c r="EZ628">
        <v>-2.46855</v>
      </c>
      <c r="FA628">
        <v>20.324</v>
      </c>
      <c r="FB628">
        <v>5.21639</v>
      </c>
      <c r="FC628">
        <v>12.0101</v>
      </c>
      <c r="FD628">
        <v>4.9894</v>
      </c>
      <c r="FE628">
        <v>3.28855</v>
      </c>
      <c r="FF628">
        <v>9999</v>
      </c>
      <c r="FG628">
        <v>9999</v>
      </c>
      <c r="FH628">
        <v>9999</v>
      </c>
      <c r="FI628">
        <v>999.9</v>
      </c>
      <c r="FJ628">
        <v>1.86752</v>
      </c>
      <c r="FK628">
        <v>1.86661</v>
      </c>
      <c r="FL628">
        <v>1.86604</v>
      </c>
      <c r="FM628">
        <v>1.86595</v>
      </c>
      <c r="FN628">
        <v>1.86783</v>
      </c>
      <c r="FO628">
        <v>1.87027</v>
      </c>
      <c r="FP628">
        <v>1.8689</v>
      </c>
      <c r="FQ628">
        <v>1.87036</v>
      </c>
      <c r="FR628">
        <v>0</v>
      </c>
      <c r="FS628">
        <v>0</v>
      </c>
      <c r="FT628">
        <v>0</v>
      </c>
      <c r="FU628">
        <v>0</v>
      </c>
      <c r="FV628" t="s">
        <v>358</v>
      </c>
      <c r="FW628" t="s">
        <v>359</v>
      </c>
      <c r="FX628" t="s">
        <v>360</v>
      </c>
      <c r="FY628" t="s">
        <v>360</v>
      </c>
      <c r="FZ628" t="s">
        <v>360</v>
      </c>
      <c r="GA628" t="s">
        <v>360</v>
      </c>
      <c r="GB628">
        <v>0</v>
      </c>
      <c r="GC628">
        <v>100</v>
      </c>
      <c r="GD628">
        <v>100</v>
      </c>
      <c r="GE628">
        <v>-3.112</v>
      </c>
      <c r="GF628">
        <v>-0.101</v>
      </c>
      <c r="GG628">
        <v>-2.056217051124162</v>
      </c>
      <c r="GH628">
        <v>-0.003737517340571005</v>
      </c>
      <c r="GI628">
        <v>5.982085394622747E-07</v>
      </c>
      <c r="GJ628">
        <v>-1.391655459703326E-10</v>
      </c>
      <c r="GK628">
        <v>-0.1764639834609928</v>
      </c>
      <c r="GL628">
        <v>-0.02035982196881906</v>
      </c>
      <c r="GM628">
        <v>0.001568582532168705</v>
      </c>
      <c r="GN628">
        <v>-2.657820970413759E-05</v>
      </c>
      <c r="GO628">
        <v>3</v>
      </c>
      <c r="GP628">
        <v>2314</v>
      </c>
      <c r="GQ628">
        <v>1</v>
      </c>
      <c r="GR628">
        <v>27</v>
      </c>
      <c r="GS628">
        <v>5661.5</v>
      </c>
      <c r="GT628">
        <v>5661.4</v>
      </c>
      <c r="GU628">
        <v>0.727539</v>
      </c>
      <c r="GV628">
        <v>2.23633</v>
      </c>
      <c r="GW628">
        <v>1.39648</v>
      </c>
      <c r="GX628">
        <v>2.35107</v>
      </c>
      <c r="GY628">
        <v>1.49536</v>
      </c>
      <c r="GZ628">
        <v>2.52808</v>
      </c>
      <c r="HA628">
        <v>37.8679</v>
      </c>
      <c r="HB628">
        <v>24.07</v>
      </c>
      <c r="HC628">
        <v>18</v>
      </c>
      <c r="HD628">
        <v>530.3150000000001</v>
      </c>
      <c r="HE628">
        <v>442.565</v>
      </c>
      <c r="HF628">
        <v>35.2936</v>
      </c>
      <c r="HG628">
        <v>27.4339</v>
      </c>
      <c r="HH628">
        <v>30.0006</v>
      </c>
      <c r="HI628">
        <v>27.2353</v>
      </c>
      <c r="HJ628">
        <v>27.1511</v>
      </c>
      <c r="HK628">
        <v>14.4425</v>
      </c>
      <c r="HL628">
        <v>0</v>
      </c>
      <c r="HM628">
        <v>100</v>
      </c>
      <c r="HN628">
        <v>35.2756</v>
      </c>
      <c r="HO628">
        <v>245.723</v>
      </c>
      <c r="HP628">
        <v>28.6665</v>
      </c>
      <c r="HQ628">
        <v>100.982</v>
      </c>
      <c r="HR628">
        <v>100.87</v>
      </c>
    </row>
    <row r="629" spans="1:226">
      <c r="A629">
        <v>613</v>
      </c>
      <c r="B629">
        <v>1678821468.6</v>
      </c>
      <c r="C629">
        <v>11149.5</v>
      </c>
      <c r="D629" t="s">
        <v>1589</v>
      </c>
      <c r="E629" t="s">
        <v>1590</v>
      </c>
      <c r="F629">
        <v>5</v>
      </c>
      <c r="G629" t="s">
        <v>1568</v>
      </c>
      <c r="H629" t="s">
        <v>354</v>
      </c>
      <c r="I629">
        <v>1678821461.1</v>
      </c>
      <c r="J629">
        <f>(K629)/1000</f>
        <v>0</v>
      </c>
      <c r="K629">
        <f>IF(BF629, AN629, AH629)</f>
        <v>0</v>
      </c>
      <c r="L629">
        <f>IF(BF629, AI629, AG629)</f>
        <v>0</v>
      </c>
      <c r="M629">
        <f>BH629 - IF(AU629&gt;1, L629*BB629*100.0/(AW629*BV629), 0)</f>
        <v>0</v>
      </c>
      <c r="N629">
        <f>((T629-J629/2)*M629-L629)/(T629+J629/2)</f>
        <v>0</v>
      </c>
      <c r="O629">
        <f>N629*(BO629+BP629)/1000.0</f>
        <v>0</v>
      </c>
      <c r="P629">
        <f>(BH629 - IF(AU629&gt;1, L629*BB629*100.0/(AW629*BV629), 0))*(BO629+BP629)/1000.0</f>
        <v>0</v>
      </c>
      <c r="Q629">
        <f>2.0/((1/S629-1/R629)+SIGN(S629)*SQRT((1/S629-1/R629)*(1/S629-1/R629) + 4*BC629/((BC629+1)*(BC629+1))*(2*1/S629*1/R629-1/R629*1/R629)))</f>
        <v>0</v>
      </c>
      <c r="R629">
        <f>IF(LEFT(BD629,1)&lt;&gt;"0",IF(LEFT(BD629,1)="1",3.0,BE629),$D$5+$E$5*(BV629*BO629/($K$5*1000))+$F$5*(BV629*BO629/($K$5*1000))*MAX(MIN(BB629,$J$5),$I$5)*MAX(MIN(BB629,$J$5),$I$5)+$G$5*MAX(MIN(BB629,$J$5),$I$5)*(BV629*BO629/($K$5*1000))+$H$5*(BV629*BO629/($K$5*1000))*(BV629*BO629/($K$5*1000)))</f>
        <v>0</v>
      </c>
      <c r="S629">
        <f>J629*(1000-(1000*0.61365*exp(17.502*W629/(240.97+W629))/(BO629+BP629)+BJ629)/2)/(1000*0.61365*exp(17.502*W629/(240.97+W629))/(BO629+BP629)-BJ629)</f>
        <v>0</v>
      </c>
      <c r="T629">
        <f>1/((BC629+1)/(Q629/1.6)+1/(R629/1.37)) + BC629/((BC629+1)/(Q629/1.6) + BC629/(R629/1.37))</f>
        <v>0</v>
      </c>
      <c r="U629">
        <f>(AX629*BA629)</f>
        <v>0</v>
      </c>
      <c r="V629">
        <f>(BQ629+(U629+2*0.95*5.67E-8*(((BQ629+$B$7)+273)^4-(BQ629+273)^4)-44100*J629)/(1.84*29.3*R629+8*0.95*5.67E-8*(BQ629+273)^3))</f>
        <v>0</v>
      </c>
      <c r="W629">
        <f>($C$7*BR629+$D$7*BS629+$E$7*V629)</f>
        <v>0</v>
      </c>
      <c r="X629">
        <f>0.61365*exp(17.502*W629/(240.97+W629))</f>
        <v>0</v>
      </c>
      <c r="Y629">
        <f>(Z629/AA629*100)</f>
        <v>0</v>
      </c>
      <c r="Z629">
        <f>BJ629*(BO629+BP629)/1000</f>
        <v>0</v>
      </c>
      <c r="AA629">
        <f>0.61365*exp(17.502*BQ629/(240.97+BQ629))</f>
        <v>0</v>
      </c>
      <c r="AB629">
        <f>(X629-BJ629*(BO629+BP629)/1000)</f>
        <v>0</v>
      </c>
      <c r="AC629">
        <f>(-J629*44100)</f>
        <v>0</v>
      </c>
      <c r="AD629">
        <f>2*29.3*R629*0.92*(BQ629-W629)</f>
        <v>0</v>
      </c>
      <c r="AE629">
        <f>2*0.95*5.67E-8*(((BQ629+$B$7)+273)^4-(W629+273)^4)</f>
        <v>0</v>
      </c>
      <c r="AF629">
        <f>U629+AE629+AC629+AD629</f>
        <v>0</v>
      </c>
      <c r="AG629">
        <f>BN629*AU629*(BI629-BH629*(1000-AU629*BK629)/(1000-AU629*BJ629))/(100*BB629)</f>
        <v>0</v>
      </c>
      <c r="AH629">
        <f>1000*BN629*AU629*(BJ629-BK629)/(100*BB629*(1000-AU629*BJ629))</f>
        <v>0</v>
      </c>
      <c r="AI629">
        <f>(AJ629 - AK629 - BO629*1E3/(8.314*(BQ629+273.15)) * AM629/BN629 * AL629) * BN629/(100*BB629) * (1000 - BK629)/1000</f>
        <v>0</v>
      </c>
      <c r="AJ629">
        <v>272.6511598432982</v>
      </c>
      <c r="AK629">
        <v>285.4793878787878</v>
      </c>
      <c r="AL629">
        <v>-3.390211429190829</v>
      </c>
      <c r="AM629">
        <v>64.45171149066847</v>
      </c>
      <c r="AN629">
        <f>(AP629 - AO629 + BO629*1E3/(8.314*(BQ629+273.15)) * AR629/BN629 * AQ629) * BN629/(100*BB629) * 1000/(1000 - AP629)</f>
        <v>0</v>
      </c>
      <c r="AO629">
        <v>27.24894235107178</v>
      </c>
      <c r="AP629">
        <v>27.75416909090908</v>
      </c>
      <c r="AQ629">
        <v>4.484830098019774E-06</v>
      </c>
      <c r="AR629">
        <v>112.7251065649256</v>
      </c>
      <c r="AS629">
        <v>0</v>
      </c>
      <c r="AT629">
        <v>0</v>
      </c>
      <c r="AU629">
        <f>IF(AS629*$H$13&gt;=AW629,1.0,(AW629/(AW629-AS629*$H$13)))</f>
        <v>0</v>
      </c>
      <c r="AV629">
        <f>(AU629-1)*100</f>
        <v>0</v>
      </c>
      <c r="AW629">
        <f>MAX(0,($B$13+$C$13*BV629)/(1+$D$13*BV629)*BO629/(BQ629+273)*$E$13)</f>
        <v>0</v>
      </c>
      <c r="AX629">
        <f>$B$11*BW629+$C$11*BX629+$F$11*CI629*(1-CL629)</f>
        <v>0</v>
      </c>
      <c r="AY629">
        <f>AX629*AZ629</f>
        <v>0</v>
      </c>
      <c r="AZ629">
        <f>($B$11*$D$9+$C$11*$D$9+$F$11*((CV629+CN629)/MAX(CV629+CN629+CW629, 0.1)*$I$9+CW629/MAX(CV629+CN629+CW629, 0.1)*$J$9))/($B$11+$C$11+$F$11)</f>
        <v>0</v>
      </c>
      <c r="BA629">
        <f>($B$11*$K$9+$C$11*$K$9+$F$11*((CV629+CN629)/MAX(CV629+CN629+CW629, 0.1)*$P$9+CW629/MAX(CV629+CN629+CW629, 0.1)*$Q$9))/($B$11+$C$11+$F$11)</f>
        <v>0</v>
      </c>
      <c r="BB629">
        <v>1.91</v>
      </c>
      <c r="BC629">
        <v>0.5</v>
      </c>
      <c r="BD629" t="s">
        <v>355</v>
      </c>
      <c r="BE629">
        <v>2</v>
      </c>
      <c r="BF629" t="b">
        <v>1</v>
      </c>
      <c r="BG629">
        <v>1678821461.1</v>
      </c>
      <c r="BH629">
        <v>300.5749259259259</v>
      </c>
      <c r="BI629">
        <v>280.2843703703704</v>
      </c>
      <c r="BJ629">
        <v>27.74842222222222</v>
      </c>
      <c r="BK629">
        <v>27.2498962962963</v>
      </c>
      <c r="BL629">
        <v>303.7148888888889</v>
      </c>
      <c r="BM629">
        <v>27.8494037037037</v>
      </c>
      <c r="BN629">
        <v>500.0657407407408</v>
      </c>
      <c r="BO629">
        <v>90.87304074074073</v>
      </c>
      <c r="BP629">
        <v>0.09996851481481482</v>
      </c>
      <c r="BQ629">
        <v>34.42791111111111</v>
      </c>
      <c r="BR629">
        <v>35.02077037037037</v>
      </c>
      <c r="BS629">
        <v>999.9000000000001</v>
      </c>
      <c r="BT629">
        <v>0</v>
      </c>
      <c r="BU629">
        <v>0</v>
      </c>
      <c r="BV629">
        <v>10004.83</v>
      </c>
      <c r="BW629">
        <v>0</v>
      </c>
      <c r="BX629">
        <v>6.126620000000001</v>
      </c>
      <c r="BY629">
        <v>20.29057777777778</v>
      </c>
      <c r="BZ629">
        <v>309.1533333333334</v>
      </c>
      <c r="CA629">
        <v>288.1360370370371</v>
      </c>
      <c r="CB629">
        <v>0.4985140370370371</v>
      </c>
      <c r="CC629">
        <v>280.2843703703704</v>
      </c>
      <c r="CD629">
        <v>27.2498962962963</v>
      </c>
      <c r="CE629">
        <v>2.521582962962963</v>
      </c>
      <c r="CF629">
        <v>2.47628037037037</v>
      </c>
      <c r="CG629">
        <v>21.16648518518518</v>
      </c>
      <c r="CH629">
        <v>20.87144814814815</v>
      </c>
      <c r="CI629">
        <v>2000.016666666667</v>
      </c>
      <c r="CJ629">
        <v>0.9800014444444445</v>
      </c>
      <c r="CK629">
        <v>0.01999825555555556</v>
      </c>
      <c r="CL629">
        <v>0</v>
      </c>
      <c r="CM629">
        <v>2.229618518518518</v>
      </c>
      <c r="CN629">
        <v>0</v>
      </c>
      <c r="CO629">
        <v>3629.844444444444</v>
      </c>
      <c r="CP629">
        <v>16749.62592592592</v>
      </c>
      <c r="CQ629">
        <v>38.54822222222222</v>
      </c>
      <c r="CR629">
        <v>39.0574074074074</v>
      </c>
      <c r="CS629">
        <v>38.41862962962963</v>
      </c>
      <c r="CT629">
        <v>38.375</v>
      </c>
      <c r="CU629">
        <v>38.37959259259259</v>
      </c>
      <c r="CV629">
        <v>1960.016666666667</v>
      </c>
      <c r="CW629">
        <v>40</v>
      </c>
      <c r="CX629">
        <v>0</v>
      </c>
      <c r="CY629">
        <v>1678821473.7</v>
      </c>
      <c r="CZ629">
        <v>0</v>
      </c>
      <c r="DA629">
        <v>0</v>
      </c>
      <c r="DB629" t="s">
        <v>356</v>
      </c>
      <c r="DC629">
        <v>1678481775.6</v>
      </c>
      <c r="DD629">
        <v>1678481780.6</v>
      </c>
      <c r="DE629">
        <v>0</v>
      </c>
      <c r="DF629">
        <v>1.339</v>
      </c>
      <c r="DG629">
        <v>0.082</v>
      </c>
      <c r="DH629">
        <v>-1.99</v>
      </c>
      <c r="DI629">
        <v>-0.032</v>
      </c>
      <c r="DJ629">
        <v>420</v>
      </c>
      <c r="DK629">
        <v>29</v>
      </c>
      <c r="DL629">
        <v>0.33</v>
      </c>
      <c r="DM629">
        <v>0.22</v>
      </c>
      <c r="DN629">
        <v>20.17537</v>
      </c>
      <c r="DO629">
        <v>2.051184990619116</v>
      </c>
      <c r="DP629">
        <v>0.2009593045867744</v>
      </c>
      <c r="DQ629">
        <v>0</v>
      </c>
      <c r="DR629">
        <v>0.4949247</v>
      </c>
      <c r="DS629">
        <v>0.05616907317072985</v>
      </c>
      <c r="DT629">
        <v>0.005437356003610578</v>
      </c>
      <c r="DU629">
        <v>1</v>
      </c>
      <c r="DV629">
        <v>1</v>
      </c>
      <c r="DW629">
        <v>2</v>
      </c>
      <c r="DX629" t="s">
        <v>357</v>
      </c>
      <c r="DY629">
        <v>2.982</v>
      </c>
      <c r="DZ629">
        <v>2.71572</v>
      </c>
      <c r="EA629">
        <v>0.0683854</v>
      </c>
      <c r="EB629">
        <v>0.0629041</v>
      </c>
      <c r="EC629">
        <v>0.119266</v>
      </c>
      <c r="ED629">
        <v>0.115387</v>
      </c>
      <c r="EE629">
        <v>29590.8</v>
      </c>
      <c r="EF629">
        <v>29863</v>
      </c>
      <c r="EG629">
        <v>29526.2</v>
      </c>
      <c r="EH629">
        <v>29475.7</v>
      </c>
      <c r="EI629">
        <v>34445.1</v>
      </c>
      <c r="EJ629">
        <v>34639.1</v>
      </c>
      <c r="EK629">
        <v>41597.5</v>
      </c>
      <c r="EL629">
        <v>41996.6</v>
      </c>
      <c r="EM629">
        <v>1.96397</v>
      </c>
      <c r="EN629">
        <v>1.89753</v>
      </c>
      <c r="EO629">
        <v>0.171721</v>
      </c>
      <c r="EP629">
        <v>0</v>
      </c>
      <c r="EQ629">
        <v>32.2465</v>
      </c>
      <c r="ER629">
        <v>999.9</v>
      </c>
      <c r="ES629">
        <v>51.8</v>
      </c>
      <c r="ET629">
        <v>32.6</v>
      </c>
      <c r="EU629">
        <v>28.1568</v>
      </c>
      <c r="EV629">
        <v>62.8567</v>
      </c>
      <c r="EW629">
        <v>32.0393</v>
      </c>
      <c r="EX629">
        <v>1</v>
      </c>
      <c r="EY629">
        <v>-0.00440041</v>
      </c>
      <c r="EZ629">
        <v>-2.47452</v>
      </c>
      <c r="FA629">
        <v>20.3239</v>
      </c>
      <c r="FB629">
        <v>5.21669</v>
      </c>
      <c r="FC629">
        <v>12.0101</v>
      </c>
      <c r="FD629">
        <v>4.9894</v>
      </c>
      <c r="FE629">
        <v>3.28865</v>
      </c>
      <c r="FF629">
        <v>9999</v>
      </c>
      <c r="FG629">
        <v>9999</v>
      </c>
      <c r="FH629">
        <v>9999</v>
      </c>
      <c r="FI629">
        <v>999.9</v>
      </c>
      <c r="FJ629">
        <v>1.86752</v>
      </c>
      <c r="FK629">
        <v>1.86662</v>
      </c>
      <c r="FL629">
        <v>1.86605</v>
      </c>
      <c r="FM629">
        <v>1.86598</v>
      </c>
      <c r="FN629">
        <v>1.86783</v>
      </c>
      <c r="FO629">
        <v>1.87027</v>
      </c>
      <c r="FP629">
        <v>1.8689</v>
      </c>
      <c r="FQ629">
        <v>1.8704</v>
      </c>
      <c r="FR629">
        <v>0</v>
      </c>
      <c r="FS629">
        <v>0</v>
      </c>
      <c r="FT629">
        <v>0</v>
      </c>
      <c r="FU629">
        <v>0</v>
      </c>
      <c r="FV629" t="s">
        <v>358</v>
      </c>
      <c r="FW629" t="s">
        <v>359</v>
      </c>
      <c r="FX629" t="s">
        <v>360</v>
      </c>
      <c r="FY629" t="s">
        <v>360</v>
      </c>
      <c r="FZ629" t="s">
        <v>360</v>
      </c>
      <c r="GA629" t="s">
        <v>360</v>
      </c>
      <c r="GB629">
        <v>0</v>
      </c>
      <c r="GC629">
        <v>100</v>
      </c>
      <c r="GD629">
        <v>100</v>
      </c>
      <c r="GE629">
        <v>-3.055</v>
      </c>
      <c r="GF629">
        <v>-0.101</v>
      </c>
      <c r="GG629">
        <v>-2.056217051124162</v>
      </c>
      <c r="GH629">
        <v>-0.003737517340571005</v>
      </c>
      <c r="GI629">
        <v>5.982085394622747E-07</v>
      </c>
      <c r="GJ629">
        <v>-1.391655459703326E-10</v>
      </c>
      <c r="GK629">
        <v>-0.1764639834609928</v>
      </c>
      <c r="GL629">
        <v>-0.02035982196881906</v>
      </c>
      <c r="GM629">
        <v>0.001568582532168705</v>
      </c>
      <c r="GN629">
        <v>-2.657820970413759E-05</v>
      </c>
      <c r="GO629">
        <v>3</v>
      </c>
      <c r="GP629">
        <v>2314</v>
      </c>
      <c r="GQ629">
        <v>1</v>
      </c>
      <c r="GR629">
        <v>27</v>
      </c>
      <c r="GS629">
        <v>5661.6</v>
      </c>
      <c r="GT629">
        <v>5661.5</v>
      </c>
      <c r="GU629">
        <v>0.689697</v>
      </c>
      <c r="GV629">
        <v>2.23877</v>
      </c>
      <c r="GW629">
        <v>1.39648</v>
      </c>
      <c r="GX629">
        <v>2.34741</v>
      </c>
      <c r="GY629">
        <v>1.49536</v>
      </c>
      <c r="GZ629">
        <v>2.53662</v>
      </c>
      <c r="HA629">
        <v>37.8679</v>
      </c>
      <c r="HB629">
        <v>24.07</v>
      </c>
      <c r="HC629">
        <v>18</v>
      </c>
      <c r="HD629">
        <v>529.984</v>
      </c>
      <c r="HE629">
        <v>442.442</v>
      </c>
      <c r="HF629">
        <v>35.2703</v>
      </c>
      <c r="HG629">
        <v>27.441</v>
      </c>
      <c r="HH629">
        <v>30.0006</v>
      </c>
      <c r="HI629">
        <v>27.2412</v>
      </c>
      <c r="HJ629">
        <v>27.1569</v>
      </c>
      <c r="HK629">
        <v>13.7482</v>
      </c>
      <c r="HL629">
        <v>0</v>
      </c>
      <c r="HM629">
        <v>100</v>
      </c>
      <c r="HN629">
        <v>35.2604</v>
      </c>
      <c r="HO629">
        <v>232.361</v>
      </c>
      <c r="HP629">
        <v>28.6665</v>
      </c>
      <c r="HQ629">
        <v>100.981</v>
      </c>
      <c r="HR629">
        <v>100.868</v>
      </c>
    </row>
    <row r="630" spans="1:226">
      <c r="A630">
        <v>614</v>
      </c>
      <c r="B630">
        <v>1678821473.6</v>
      </c>
      <c r="C630">
        <v>11154.5</v>
      </c>
      <c r="D630" t="s">
        <v>1591</v>
      </c>
      <c r="E630" t="s">
        <v>1592</v>
      </c>
      <c r="F630">
        <v>5</v>
      </c>
      <c r="G630" t="s">
        <v>1568</v>
      </c>
      <c r="H630" t="s">
        <v>354</v>
      </c>
      <c r="I630">
        <v>1678821465.814285</v>
      </c>
      <c r="J630">
        <f>(K630)/1000</f>
        <v>0</v>
      </c>
      <c r="K630">
        <f>IF(BF630, AN630, AH630)</f>
        <v>0</v>
      </c>
      <c r="L630">
        <f>IF(BF630, AI630, AG630)</f>
        <v>0</v>
      </c>
      <c r="M630">
        <f>BH630 - IF(AU630&gt;1, L630*BB630*100.0/(AW630*BV630), 0)</f>
        <v>0</v>
      </c>
      <c r="N630">
        <f>((T630-J630/2)*M630-L630)/(T630+J630/2)</f>
        <v>0</v>
      </c>
      <c r="O630">
        <f>N630*(BO630+BP630)/1000.0</f>
        <v>0</v>
      </c>
      <c r="P630">
        <f>(BH630 - IF(AU630&gt;1, L630*BB630*100.0/(AW630*BV630), 0))*(BO630+BP630)/1000.0</f>
        <v>0</v>
      </c>
      <c r="Q630">
        <f>2.0/((1/S630-1/R630)+SIGN(S630)*SQRT((1/S630-1/R630)*(1/S630-1/R630) + 4*BC630/((BC630+1)*(BC630+1))*(2*1/S630*1/R630-1/R630*1/R630)))</f>
        <v>0</v>
      </c>
      <c r="R630">
        <f>IF(LEFT(BD630,1)&lt;&gt;"0",IF(LEFT(BD630,1)="1",3.0,BE630),$D$5+$E$5*(BV630*BO630/($K$5*1000))+$F$5*(BV630*BO630/($K$5*1000))*MAX(MIN(BB630,$J$5),$I$5)*MAX(MIN(BB630,$J$5),$I$5)+$G$5*MAX(MIN(BB630,$J$5),$I$5)*(BV630*BO630/($K$5*1000))+$H$5*(BV630*BO630/($K$5*1000))*(BV630*BO630/($K$5*1000)))</f>
        <v>0</v>
      </c>
      <c r="S630">
        <f>J630*(1000-(1000*0.61365*exp(17.502*W630/(240.97+W630))/(BO630+BP630)+BJ630)/2)/(1000*0.61365*exp(17.502*W630/(240.97+W630))/(BO630+BP630)-BJ630)</f>
        <v>0</v>
      </c>
      <c r="T630">
        <f>1/((BC630+1)/(Q630/1.6)+1/(R630/1.37)) + BC630/((BC630+1)/(Q630/1.6) + BC630/(R630/1.37))</f>
        <v>0</v>
      </c>
      <c r="U630">
        <f>(AX630*BA630)</f>
        <v>0</v>
      </c>
      <c r="V630">
        <f>(BQ630+(U630+2*0.95*5.67E-8*(((BQ630+$B$7)+273)^4-(BQ630+273)^4)-44100*J630)/(1.84*29.3*R630+8*0.95*5.67E-8*(BQ630+273)^3))</f>
        <v>0</v>
      </c>
      <c r="W630">
        <f>($C$7*BR630+$D$7*BS630+$E$7*V630)</f>
        <v>0</v>
      </c>
      <c r="X630">
        <f>0.61365*exp(17.502*W630/(240.97+W630))</f>
        <v>0</v>
      </c>
      <c r="Y630">
        <f>(Z630/AA630*100)</f>
        <v>0</v>
      </c>
      <c r="Z630">
        <f>BJ630*(BO630+BP630)/1000</f>
        <v>0</v>
      </c>
      <c r="AA630">
        <f>0.61365*exp(17.502*BQ630/(240.97+BQ630))</f>
        <v>0</v>
      </c>
      <c r="AB630">
        <f>(X630-BJ630*(BO630+BP630)/1000)</f>
        <v>0</v>
      </c>
      <c r="AC630">
        <f>(-J630*44100)</f>
        <v>0</v>
      </c>
      <c r="AD630">
        <f>2*29.3*R630*0.92*(BQ630-W630)</f>
        <v>0</v>
      </c>
      <c r="AE630">
        <f>2*0.95*5.67E-8*(((BQ630+$B$7)+273)^4-(W630+273)^4)</f>
        <v>0</v>
      </c>
      <c r="AF630">
        <f>U630+AE630+AC630+AD630</f>
        <v>0</v>
      </c>
      <c r="AG630">
        <f>BN630*AU630*(BI630-BH630*(1000-AU630*BK630)/(1000-AU630*BJ630))/(100*BB630)</f>
        <v>0</v>
      </c>
      <c r="AH630">
        <f>1000*BN630*AU630*(BJ630-BK630)/(100*BB630*(1000-AU630*BJ630))</f>
        <v>0</v>
      </c>
      <c r="AI630">
        <f>(AJ630 - AK630 - BO630*1E3/(8.314*(BQ630+273.15)) * AM630/BN630 * AL630) * BN630/(100*BB630) * (1000 - BK630)/1000</f>
        <v>0</v>
      </c>
      <c r="AJ630">
        <v>255.6824609286099</v>
      </c>
      <c r="AK630">
        <v>268.5349090909091</v>
      </c>
      <c r="AL630">
        <v>-3.389305683813526</v>
      </c>
      <c r="AM630">
        <v>64.45171149066847</v>
      </c>
      <c r="AN630">
        <f>(AP630 - AO630 + BO630*1E3/(8.314*(BQ630+273.15)) * AR630/BN630 * AQ630) * BN630/(100*BB630) * 1000/(1000 - AP630)</f>
        <v>0</v>
      </c>
      <c r="AO630">
        <v>27.24967186534822</v>
      </c>
      <c r="AP630">
        <v>27.76054424242425</v>
      </c>
      <c r="AQ630">
        <v>6.801106083888012E-06</v>
      </c>
      <c r="AR630">
        <v>112.7251065649256</v>
      </c>
      <c r="AS630">
        <v>0</v>
      </c>
      <c r="AT630">
        <v>0</v>
      </c>
      <c r="AU630">
        <f>IF(AS630*$H$13&gt;=AW630,1.0,(AW630/(AW630-AS630*$H$13)))</f>
        <v>0</v>
      </c>
      <c r="AV630">
        <f>(AU630-1)*100</f>
        <v>0</v>
      </c>
      <c r="AW630">
        <f>MAX(0,($B$13+$C$13*BV630)/(1+$D$13*BV630)*BO630/(BQ630+273)*$E$13)</f>
        <v>0</v>
      </c>
      <c r="AX630">
        <f>$B$11*BW630+$C$11*BX630+$F$11*CI630*(1-CL630)</f>
        <v>0</v>
      </c>
      <c r="AY630">
        <f>AX630*AZ630</f>
        <v>0</v>
      </c>
      <c r="AZ630">
        <f>($B$11*$D$9+$C$11*$D$9+$F$11*((CV630+CN630)/MAX(CV630+CN630+CW630, 0.1)*$I$9+CW630/MAX(CV630+CN630+CW630, 0.1)*$J$9))/($B$11+$C$11+$F$11)</f>
        <v>0</v>
      </c>
      <c r="BA630">
        <f>($B$11*$K$9+$C$11*$K$9+$F$11*((CV630+CN630)/MAX(CV630+CN630+CW630, 0.1)*$P$9+CW630/MAX(CV630+CN630+CW630, 0.1)*$Q$9))/($B$11+$C$11+$F$11)</f>
        <v>0</v>
      </c>
      <c r="BB630">
        <v>1.91</v>
      </c>
      <c r="BC630">
        <v>0.5</v>
      </c>
      <c r="BD630" t="s">
        <v>355</v>
      </c>
      <c r="BE630">
        <v>2</v>
      </c>
      <c r="BF630" t="b">
        <v>1</v>
      </c>
      <c r="BG630">
        <v>1678821465.814285</v>
      </c>
      <c r="BH630">
        <v>285.076</v>
      </c>
      <c r="BI630">
        <v>264.6728571428571</v>
      </c>
      <c r="BJ630">
        <v>27.752775</v>
      </c>
      <c r="BK630">
        <v>27.24972857142857</v>
      </c>
      <c r="BL630">
        <v>288.16275</v>
      </c>
      <c r="BM630">
        <v>27.85373571428572</v>
      </c>
      <c r="BN630">
        <v>500.0697857142858</v>
      </c>
      <c r="BO630">
        <v>90.87259285714285</v>
      </c>
      <c r="BP630">
        <v>0.09995567142857142</v>
      </c>
      <c r="BQ630">
        <v>34.42641428571428</v>
      </c>
      <c r="BR630">
        <v>35.02309285714286</v>
      </c>
      <c r="BS630">
        <v>999.9000000000002</v>
      </c>
      <c r="BT630">
        <v>0</v>
      </c>
      <c r="BU630">
        <v>0</v>
      </c>
      <c r="BV630">
        <v>10003.36392857143</v>
      </c>
      <c r="BW630">
        <v>0</v>
      </c>
      <c r="BX630">
        <v>6.126620000000001</v>
      </c>
      <c r="BY630">
        <v>20.40303571428572</v>
      </c>
      <c r="BZ630">
        <v>293.2133214285714</v>
      </c>
      <c r="CA630">
        <v>272.08725</v>
      </c>
      <c r="CB630">
        <v>0.5030392857142857</v>
      </c>
      <c r="CC630">
        <v>264.6728571428571</v>
      </c>
      <c r="CD630">
        <v>27.24972857142857</v>
      </c>
      <c r="CE630">
        <v>2.521967142857143</v>
      </c>
      <c r="CF630">
        <v>2.476253928571428</v>
      </c>
      <c r="CG630">
        <v>21.16895714285714</v>
      </c>
      <c r="CH630">
        <v>20.87127142857143</v>
      </c>
      <c r="CI630">
        <v>1999.991428571429</v>
      </c>
      <c r="CJ630">
        <v>0.9800013214285715</v>
      </c>
      <c r="CK630">
        <v>0.01999837857142858</v>
      </c>
      <c r="CL630">
        <v>0</v>
      </c>
      <c r="CM630">
        <v>2.278517857142857</v>
      </c>
      <c r="CN630">
        <v>0</v>
      </c>
      <c r="CO630">
        <v>3631.480714285714</v>
      </c>
      <c r="CP630">
        <v>16749.4</v>
      </c>
      <c r="CQ630">
        <v>38.54649999999999</v>
      </c>
      <c r="CR630">
        <v>39.0597857142857</v>
      </c>
      <c r="CS630">
        <v>38.43035714285714</v>
      </c>
      <c r="CT630">
        <v>38.375</v>
      </c>
      <c r="CU630">
        <v>38.39271428571428</v>
      </c>
      <c r="CV630">
        <v>1959.991428571429</v>
      </c>
      <c r="CW630">
        <v>40</v>
      </c>
      <c r="CX630">
        <v>0</v>
      </c>
      <c r="CY630">
        <v>1678821479.1</v>
      </c>
      <c r="CZ630">
        <v>0</v>
      </c>
      <c r="DA630">
        <v>0</v>
      </c>
      <c r="DB630" t="s">
        <v>356</v>
      </c>
      <c r="DC630">
        <v>1678481775.6</v>
      </c>
      <c r="DD630">
        <v>1678481780.6</v>
      </c>
      <c r="DE630">
        <v>0</v>
      </c>
      <c r="DF630">
        <v>1.339</v>
      </c>
      <c r="DG630">
        <v>0.082</v>
      </c>
      <c r="DH630">
        <v>-1.99</v>
      </c>
      <c r="DI630">
        <v>-0.032</v>
      </c>
      <c r="DJ630">
        <v>420</v>
      </c>
      <c r="DK630">
        <v>29</v>
      </c>
      <c r="DL630">
        <v>0.33</v>
      </c>
      <c r="DM630">
        <v>0.22</v>
      </c>
      <c r="DN630">
        <v>20.31636341463415</v>
      </c>
      <c r="DO630">
        <v>1.522981881533121</v>
      </c>
      <c r="DP630">
        <v>0.1576052706746756</v>
      </c>
      <c r="DQ630">
        <v>0</v>
      </c>
      <c r="DR630">
        <v>0.4999006097560976</v>
      </c>
      <c r="DS630">
        <v>0.05683126829268377</v>
      </c>
      <c r="DT630">
        <v>0.00563806040372063</v>
      </c>
      <c r="DU630">
        <v>1</v>
      </c>
      <c r="DV630">
        <v>1</v>
      </c>
      <c r="DW630">
        <v>2</v>
      </c>
      <c r="DX630" t="s">
        <v>357</v>
      </c>
      <c r="DY630">
        <v>2.98213</v>
      </c>
      <c r="DZ630">
        <v>2.71565</v>
      </c>
      <c r="EA630">
        <v>0.0649571</v>
      </c>
      <c r="EB630">
        <v>0.0593814</v>
      </c>
      <c r="EC630">
        <v>0.11928</v>
      </c>
      <c r="ED630">
        <v>0.115385</v>
      </c>
      <c r="EE630">
        <v>29699.8</v>
      </c>
      <c r="EF630">
        <v>29975.2</v>
      </c>
      <c r="EG630">
        <v>29526.4</v>
      </c>
      <c r="EH630">
        <v>29475.7</v>
      </c>
      <c r="EI630">
        <v>34444.8</v>
      </c>
      <c r="EJ630">
        <v>34639.1</v>
      </c>
      <c r="EK630">
        <v>41597.8</v>
      </c>
      <c r="EL630">
        <v>41996.5</v>
      </c>
      <c r="EM630">
        <v>1.96408</v>
      </c>
      <c r="EN630">
        <v>1.89775</v>
      </c>
      <c r="EO630">
        <v>0.171766</v>
      </c>
      <c r="EP630">
        <v>0</v>
      </c>
      <c r="EQ630">
        <v>32.2489</v>
      </c>
      <c r="ER630">
        <v>999.9</v>
      </c>
      <c r="ES630">
        <v>51.8</v>
      </c>
      <c r="ET630">
        <v>32.6</v>
      </c>
      <c r="EU630">
        <v>28.1586</v>
      </c>
      <c r="EV630">
        <v>63.1967</v>
      </c>
      <c r="EW630">
        <v>31.5385</v>
      </c>
      <c r="EX630">
        <v>1</v>
      </c>
      <c r="EY630">
        <v>-0.00375762</v>
      </c>
      <c r="EZ630">
        <v>-2.47458</v>
      </c>
      <c r="FA630">
        <v>20.324</v>
      </c>
      <c r="FB630">
        <v>5.21609</v>
      </c>
      <c r="FC630">
        <v>12.0099</v>
      </c>
      <c r="FD630">
        <v>4.98905</v>
      </c>
      <c r="FE630">
        <v>3.28845</v>
      </c>
      <c r="FF630">
        <v>9999</v>
      </c>
      <c r="FG630">
        <v>9999</v>
      </c>
      <c r="FH630">
        <v>9999</v>
      </c>
      <c r="FI630">
        <v>999.9</v>
      </c>
      <c r="FJ630">
        <v>1.86752</v>
      </c>
      <c r="FK630">
        <v>1.86661</v>
      </c>
      <c r="FL630">
        <v>1.86604</v>
      </c>
      <c r="FM630">
        <v>1.86598</v>
      </c>
      <c r="FN630">
        <v>1.86783</v>
      </c>
      <c r="FO630">
        <v>1.87027</v>
      </c>
      <c r="FP630">
        <v>1.8689</v>
      </c>
      <c r="FQ630">
        <v>1.8704</v>
      </c>
      <c r="FR630">
        <v>0</v>
      </c>
      <c r="FS630">
        <v>0</v>
      </c>
      <c r="FT630">
        <v>0</v>
      </c>
      <c r="FU630">
        <v>0</v>
      </c>
      <c r="FV630" t="s">
        <v>358</v>
      </c>
      <c r="FW630" t="s">
        <v>359</v>
      </c>
      <c r="FX630" t="s">
        <v>360</v>
      </c>
      <c r="FY630" t="s">
        <v>360</v>
      </c>
      <c r="FZ630" t="s">
        <v>360</v>
      </c>
      <c r="GA630" t="s">
        <v>360</v>
      </c>
      <c r="GB630">
        <v>0</v>
      </c>
      <c r="GC630">
        <v>100</v>
      </c>
      <c r="GD630">
        <v>100</v>
      </c>
      <c r="GE630">
        <v>-2.998</v>
      </c>
      <c r="GF630">
        <v>-0.1009</v>
      </c>
      <c r="GG630">
        <v>-2.056217051124162</v>
      </c>
      <c r="GH630">
        <v>-0.003737517340571005</v>
      </c>
      <c r="GI630">
        <v>5.982085394622747E-07</v>
      </c>
      <c r="GJ630">
        <v>-1.391655459703326E-10</v>
      </c>
      <c r="GK630">
        <v>-0.1764639834609928</v>
      </c>
      <c r="GL630">
        <v>-0.02035982196881906</v>
      </c>
      <c r="GM630">
        <v>0.001568582532168705</v>
      </c>
      <c r="GN630">
        <v>-2.657820970413759E-05</v>
      </c>
      <c r="GO630">
        <v>3</v>
      </c>
      <c r="GP630">
        <v>2314</v>
      </c>
      <c r="GQ630">
        <v>1</v>
      </c>
      <c r="GR630">
        <v>27</v>
      </c>
      <c r="GS630">
        <v>5661.6</v>
      </c>
      <c r="GT630">
        <v>5661.6</v>
      </c>
      <c r="GU630">
        <v>0.655518</v>
      </c>
      <c r="GV630">
        <v>2.2522</v>
      </c>
      <c r="GW630">
        <v>1.39771</v>
      </c>
      <c r="GX630">
        <v>2.34741</v>
      </c>
      <c r="GY630">
        <v>1.49536</v>
      </c>
      <c r="GZ630">
        <v>2.38159</v>
      </c>
      <c r="HA630">
        <v>37.8437</v>
      </c>
      <c r="HB630">
        <v>24.07</v>
      </c>
      <c r="HC630">
        <v>18</v>
      </c>
      <c r="HD630">
        <v>530.102</v>
      </c>
      <c r="HE630">
        <v>442.623</v>
      </c>
      <c r="HF630">
        <v>35.2537</v>
      </c>
      <c r="HG630">
        <v>27.4484</v>
      </c>
      <c r="HH630">
        <v>30.0007</v>
      </c>
      <c r="HI630">
        <v>27.2468</v>
      </c>
      <c r="HJ630">
        <v>27.1625</v>
      </c>
      <c r="HK630">
        <v>12.9901</v>
      </c>
      <c r="HL630">
        <v>0</v>
      </c>
      <c r="HM630">
        <v>100</v>
      </c>
      <c r="HN630">
        <v>35.2291</v>
      </c>
      <c r="HO630">
        <v>212.325</v>
      </c>
      <c r="HP630">
        <v>28.6665</v>
      </c>
      <c r="HQ630">
        <v>100.981</v>
      </c>
      <c r="HR630">
        <v>100.868</v>
      </c>
    </row>
    <row r="631" spans="1:226">
      <c r="A631">
        <v>615</v>
      </c>
      <c r="B631">
        <v>1678821478.6</v>
      </c>
      <c r="C631">
        <v>11159.5</v>
      </c>
      <c r="D631" t="s">
        <v>1593</v>
      </c>
      <c r="E631" t="s">
        <v>1594</v>
      </c>
      <c r="F631">
        <v>5</v>
      </c>
      <c r="G631" t="s">
        <v>1568</v>
      </c>
      <c r="H631" t="s">
        <v>354</v>
      </c>
      <c r="I631">
        <v>1678821471.1</v>
      </c>
      <c r="J631">
        <f>(K631)/1000</f>
        <v>0</v>
      </c>
      <c r="K631">
        <f>IF(BF631, AN631, AH631)</f>
        <v>0</v>
      </c>
      <c r="L631">
        <f>IF(BF631, AI631, AG631)</f>
        <v>0</v>
      </c>
      <c r="M631">
        <f>BH631 - IF(AU631&gt;1, L631*BB631*100.0/(AW631*BV631), 0)</f>
        <v>0</v>
      </c>
      <c r="N631">
        <f>((T631-J631/2)*M631-L631)/(T631+J631/2)</f>
        <v>0</v>
      </c>
      <c r="O631">
        <f>N631*(BO631+BP631)/1000.0</f>
        <v>0</v>
      </c>
      <c r="P631">
        <f>(BH631 - IF(AU631&gt;1, L631*BB631*100.0/(AW631*BV631), 0))*(BO631+BP631)/1000.0</f>
        <v>0</v>
      </c>
      <c r="Q631">
        <f>2.0/((1/S631-1/R631)+SIGN(S631)*SQRT((1/S631-1/R631)*(1/S631-1/R631) + 4*BC631/((BC631+1)*(BC631+1))*(2*1/S631*1/R631-1/R631*1/R631)))</f>
        <v>0</v>
      </c>
      <c r="R631">
        <f>IF(LEFT(BD631,1)&lt;&gt;"0",IF(LEFT(BD631,1)="1",3.0,BE631),$D$5+$E$5*(BV631*BO631/($K$5*1000))+$F$5*(BV631*BO631/($K$5*1000))*MAX(MIN(BB631,$J$5),$I$5)*MAX(MIN(BB631,$J$5),$I$5)+$G$5*MAX(MIN(BB631,$J$5),$I$5)*(BV631*BO631/($K$5*1000))+$H$5*(BV631*BO631/($K$5*1000))*(BV631*BO631/($K$5*1000)))</f>
        <v>0</v>
      </c>
      <c r="S631">
        <f>J631*(1000-(1000*0.61365*exp(17.502*W631/(240.97+W631))/(BO631+BP631)+BJ631)/2)/(1000*0.61365*exp(17.502*W631/(240.97+W631))/(BO631+BP631)-BJ631)</f>
        <v>0</v>
      </c>
      <c r="T631">
        <f>1/((BC631+1)/(Q631/1.6)+1/(R631/1.37)) + BC631/((BC631+1)/(Q631/1.6) + BC631/(R631/1.37))</f>
        <v>0</v>
      </c>
      <c r="U631">
        <f>(AX631*BA631)</f>
        <v>0</v>
      </c>
      <c r="V631">
        <f>(BQ631+(U631+2*0.95*5.67E-8*(((BQ631+$B$7)+273)^4-(BQ631+273)^4)-44100*J631)/(1.84*29.3*R631+8*0.95*5.67E-8*(BQ631+273)^3))</f>
        <v>0</v>
      </c>
      <c r="W631">
        <f>($C$7*BR631+$D$7*BS631+$E$7*V631)</f>
        <v>0</v>
      </c>
      <c r="X631">
        <f>0.61365*exp(17.502*W631/(240.97+W631))</f>
        <v>0</v>
      </c>
      <c r="Y631">
        <f>(Z631/AA631*100)</f>
        <v>0</v>
      </c>
      <c r="Z631">
        <f>BJ631*(BO631+BP631)/1000</f>
        <v>0</v>
      </c>
      <c r="AA631">
        <f>0.61365*exp(17.502*BQ631/(240.97+BQ631))</f>
        <v>0</v>
      </c>
      <c r="AB631">
        <f>(X631-BJ631*(BO631+BP631)/1000)</f>
        <v>0</v>
      </c>
      <c r="AC631">
        <f>(-J631*44100)</f>
        <v>0</v>
      </c>
      <c r="AD631">
        <f>2*29.3*R631*0.92*(BQ631-W631)</f>
        <v>0</v>
      </c>
      <c r="AE631">
        <f>2*0.95*5.67E-8*(((BQ631+$B$7)+273)^4-(W631+273)^4)</f>
        <v>0</v>
      </c>
      <c r="AF631">
        <f>U631+AE631+AC631+AD631</f>
        <v>0</v>
      </c>
      <c r="AG631">
        <f>BN631*AU631*(BI631-BH631*(1000-AU631*BK631)/(1000-AU631*BJ631))/(100*BB631)</f>
        <v>0</v>
      </c>
      <c r="AH631">
        <f>1000*BN631*AU631*(BJ631-BK631)/(100*BB631*(1000-AU631*BJ631))</f>
        <v>0</v>
      </c>
      <c r="AI631">
        <f>(AJ631 - AK631 - BO631*1E3/(8.314*(BQ631+273.15)) * AM631/BN631 * AL631) * BN631/(100*BB631) * (1000 - BK631)/1000</f>
        <v>0</v>
      </c>
      <c r="AJ631">
        <v>238.5819542079636</v>
      </c>
      <c r="AK631">
        <v>251.5972</v>
      </c>
      <c r="AL631">
        <v>-3.385524195298852</v>
      </c>
      <c r="AM631">
        <v>64.45171149066847</v>
      </c>
      <c r="AN631">
        <f>(AP631 - AO631 + BO631*1E3/(8.314*(BQ631+273.15)) * AR631/BN631 * AQ631) * BN631/(100*BB631) * 1000/(1000 - AP631)</f>
        <v>0</v>
      </c>
      <c r="AO631">
        <v>27.24918720378504</v>
      </c>
      <c r="AP631">
        <v>27.76458727272727</v>
      </c>
      <c r="AQ631">
        <v>3.833512004329135E-06</v>
      </c>
      <c r="AR631">
        <v>112.7251065649256</v>
      </c>
      <c r="AS631">
        <v>0</v>
      </c>
      <c r="AT631">
        <v>0</v>
      </c>
      <c r="AU631">
        <f>IF(AS631*$H$13&gt;=AW631,1.0,(AW631/(AW631-AS631*$H$13)))</f>
        <v>0</v>
      </c>
      <c r="AV631">
        <f>(AU631-1)*100</f>
        <v>0</v>
      </c>
      <c r="AW631">
        <f>MAX(0,($B$13+$C$13*BV631)/(1+$D$13*BV631)*BO631/(BQ631+273)*$E$13)</f>
        <v>0</v>
      </c>
      <c r="AX631">
        <f>$B$11*BW631+$C$11*BX631+$F$11*CI631*(1-CL631)</f>
        <v>0</v>
      </c>
      <c r="AY631">
        <f>AX631*AZ631</f>
        <v>0</v>
      </c>
      <c r="AZ631">
        <f>($B$11*$D$9+$C$11*$D$9+$F$11*((CV631+CN631)/MAX(CV631+CN631+CW631, 0.1)*$I$9+CW631/MAX(CV631+CN631+CW631, 0.1)*$J$9))/($B$11+$C$11+$F$11)</f>
        <v>0</v>
      </c>
      <c r="BA631">
        <f>($B$11*$K$9+$C$11*$K$9+$F$11*((CV631+CN631)/MAX(CV631+CN631+CW631, 0.1)*$P$9+CW631/MAX(CV631+CN631+CW631, 0.1)*$Q$9))/($B$11+$C$11+$F$11)</f>
        <v>0</v>
      </c>
      <c r="BB631">
        <v>1.91</v>
      </c>
      <c r="BC631">
        <v>0.5</v>
      </c>
      <c r="BD631" t="s">
        <v>355</v>
      </c>
      <c r="BE631">
        <v>2</v>
      </c>
      <c r="BF631" t="b">
        <v>1</v>
      </c>
      <c r="BG631">
        <v>1678821471.1</v>
      </c>
      <c r="BH631">
        <v>267.6704074074074</v>
      </c>
      <c r="BI631">
        <v>247.1517407407407</v>
      </c>
      <c r="BJ631">
        <v>27.75760740740741</v>
      </c>
      <c r="BK631">
        <v>27.24938888888889</v>
      </c>
      <c r="BL631">
        <v>270.6972592592593</v>
      </c>
      <c r="BM631">
        <v>27.85854814814815</v>
      </c>
      <c r="BN631">
        <v>500.0872222222222</v>
      </c>
      <c r="BO631">
        <v>90.87265555555554</v>
      </c>
      <c r="BP631">
        <v>0.1000406740740741</v>
      </c>
      <c r="BQ631">
        <v>34.42370740740741</v>
      </c>
      <c r="BR631">
        <v>35.0247</v>
      </c>
      <c r="BS631">
        <v>999.9000000000001</v>
      </c>
      <c r="BT631">
        <v>0</v>
      </c>
      <c r="BU631">
        <v>0</v>
      </c>
      <c r="BV631">
        <v>9994.94925925926</v>
      </c>
      <c r="BW631">
        <v>0</v>
      </c>
      <c r="BX631">
        <v>6.126620000000001</v>
      </c>
      <c r="BY631">
        <v>20.51859259259259</v>
      </c>
      <c r="BZ631">
        <v>275.3122592592593</v>
      </c>
      <c r="CA631">
        <v>254.0752962962963</v>
      </c>
      <c r="CB631">
        <v>0.5082178148148148</v>
      </c>
      <c r="CC631">
        <v>247.1517407407407</v>
      </c>
      <c r="CD631">
        <v>27.24938888888889</v>
      </c>
      <c r="CE631">
        <v>2.522408148148148</v>
      </c>
      <c r="CF631">
        <v>2.476225185185185</v>
      </c>
      <c r="CG631">
        <v>21.17181481481481</v>
      </c>
      <c r="CH631">
        <v>20.87107407407407</v>
      </c>
      <c r="CI631">
        <v>1999.983703703704</v>
      </c>
      <c r="CJ631">
        <v>0.9800014444444445</v>
      </c>
      <c r="CK631">
        <v>0.01999825555555556</v>
      </c>
      <c r="CL631">
        <v>0</v>
      </c>
      <c r="CM631">
        <v>2.277796296296296</v>
      </c>
      <c r="CN631">
        <v>0</v>
      </c>
      <c r="CO631">
        <v>3633.470370370371</v>
      </c>
      <c r="CP631">
        <v>16749.33703703704</v>
      </c>
      <c r="CQ631">
        <v>38.55511111111111</v>
      </c>
      <c r="CR631">
        <v>39.062</v>
      </c>
      <c r="CS631">
        <v>38.437</v>
      </c>
      <c r="CT631">
        <v>38.375</v>
      </c>
      <c r="CU631">
        <v>38.39796296296296</v>
      </c>
      <c r="CV631">
        <v>1959.983703703704</v>
      </c>
      <c r="CW631">
        <v>40</v>
      </c>
      <c r="CX631">
        <v>0</v>
      </c>
      <c r="CY631">
        <v>1678821483.9</v>
      </c>
      <c r="CZ631">
        <v>0</v>
      </c>
      <c r="DA631">
        <v>0</v>
      </c>
      <c r="DB631" t="s">
        <v>356</v>
      </c>
      <c r="DC631">
        <v>1678481775.6</v>
      </c>
      <c r="DD631">
        <v>1678481780.6</v>
      </c>
      <c r="DE631">
        <v>0</v>
      </c>
      <c r="DF631">
        <v>1.339</v>
      </c>
      <c r="DG631">
        <v>0.082</v>
      </c>
      <c r="DH631">
        <v>-1.99</v>
      </c>
      <c r="DI631">
        <v>-0.032</v>
      </c>
      <c r="DJ631">
        <v>420</v>
      </c>
      <c r="DK631">
        <v>29</v>
      </c>
      <c r="DL631">
        <v>0.33</v>
      </c>
      <c r="DM631">
        <v>0.22</v>
      </c>
      <c r="DN631">
        <v>20.44370487804878</v>
      </c>
      <c r="DO631">
        <v>1.235606968641129</v>
      </c>
      <c r="DP631">
        <v>0.1272356292162629</v>
      </c>
      <c r="DQ631">
        <v>0</v>
      </c>
      <c r="DR631">
        <v>0.504902731707317</v>
      </c>
      <c r="DS631">
        <v>0.05827960975609761</v>
      </c>
      <c r="DT631">
        <v>0.005785724180590767</v>
      </c>
      <c r="DU631">
        <v>1</v>
      </c>
      <c r="DV631">
        <v>1</v>
      </c>
      <c r="DW631">
        <v>2</v>
      </c>
      <c r="DX631" t="s">
        <v>357</v>
      </c>
      <c r="DY631">
        <v>2.98178</v>
      </c>
      <c r="DZ631">
        <v>2.71554</v>
      </c>
      <c r="EA631">
        <v>0.0614565</v>
      </c>
      <c r="EB631">
        <v>0.0557873</v>
      </c>
      <c r="EC631">
        <v>0.119296</v>
      </c>
      <c r="ED631">
        <v>0.115384</v>
      </c>
      <c r="EE631">
        <v>29809.9</v>
      </c>
      <c r="EF631">
        <v>30089.5</v>
      </c>
      <c r="EG631">
        <v>29525.3</v>
      </c>
      <c r="EH631">
        <v>29475.4</v>
      </c>
      <c r="EI631">
        <v>34442.7</v>
      </c>
      <c r="EJ631">
        <v>34638.7</v>
      </c>
      <c r="EK631">
        <v>41596</v>
      </c>
      <c r="EL631">
        <v>41996.1</v>
      </c>
      <c r="EM631">
        <v>1.964</v>
      </c>
      <c r="EN631">
        <v>1.89755</v>
      </c>
      <c r="EO631">
        <v>0.171378</v>
      </c>
      <c r="EP631">
        <v>0</v>
      </c>
      <c r="EQ631">
        <v>32.2489</v>
      </c>
      <c r="ER631">
        <v>999.9</v>
      </c>
      <c r="ES631">
        <v>51.8</v>
      </c>
      <c r="ET631">
        <v>32.6</v>
      </c>
      <c r="EU631">
        <v>28.1561</v>
      </c>
      <c r="EV631">
        <v>63.0567</v>
      </c>
      <c r="EW631">
        <v>32.0232</v>
      </c>
      <c r="EX631">
        <v>1</v>
      </c>
      <c r="EY631">
        <v>-0.00324949</v>
      </c>
      <c r="EZ631">
        <v>-2.42937</v>
      </c>
      <c r="FA631">
        <v>20.3246</v>
      </c>
      <c r="FB631">
        <v>5.21609</v>
      </c>
      <c r="FC631">
        <v>12.0099</v>
      </c>
      <c r="FD631">
        <v>4.9893</v>
      </c>
      <c r="FE631">
        <v>3.2885</v>
      </c>
      <c r="FF631">
        <v>9999</v>
      </c>
      <c r="FG631">
        <v>9999</v>
      </c>
      <c r="FH631">
        <v>9999</v>
      </c>
      <c r="FI631">
        <v>999.9</v>
      </c>
      <c r="FJ631">
        <v>1.86752</v>
      </c>
      <c r="FK631">
        <v>1.86661</v>
      </c>
      <c r="FL631">
        <v>1.86607</v>
      </c>
      <c r="FM631">
        <v>1.86599</v>
      </c>
      <c r="FN631">
        <v>1.86783</v>
      </c>
      <c r="FO631">
        <v>1.87027</v>
      </c>
      <c r="FP631">
        <v>1.8689</v>
      </c>
      <c r="FQ631">
        <v>1.8704</v>
      </c>
      <c r="FR631">
        <v>0</v>
      </c>
      <c r="FS631">
        <v>0</v>
      </c>
      <c r="FT631">
        <v>0</v>
      </c>
      <c r="FU631">
        <v>0</v>
      </c>
      <c r="FV631" t="s">
        <v>358</v>
      </c>
      <c r="FW631" t="s">
        <v>359</v>
      </c>
      <c r="FX631" t="s">
        <v>360</v>
      </c>
      <c r="FY631" t="s">
        <v>360</v>
      </c>
      <c r="FZ631" t="s">
        <v>360</v>
      </c>
      <c r="GA631" t="s">
        <v>360</v>
      </c>
      <c r="GB631">
        <v>0</v>
      </c>
      <c r="GC631">
        <v>100</v>
      </c>
      <c r="GD631">
        <v>100</v>
      </c>
      <c r="GE631">
        <v>-2.941</v>
      </c>
      <c r="GF631">
        <v>-0.1009</v>
      </c>
      <c r="GG631">
        <v>-2.056217051124162</v>
      </c>
      <c r="GH631">
        <v>-0.003737517340571005</v>
      </c>
      <c r="GI631">
        <v>5.982085394622747E-07</v>
      </c>
      <c r="GJ631">
        <v>-1.391655459703326E-10</v>
      </c>
      <c r="GK631">
        <v>-0.1764639834609928</v>
      </c>
      <c r="GL631">
        <v>-0.02035982196881906</v>
      </c>
      <c r="GM631">
        <v>0.001568582532168705</v>
      </c>
      <c r="GN631">
        <v>-2.657820970413759E-05</v>
      </c>
      <c r="GO631">
        <v>3</v>
      </c>
      <c r="GP631">
        <v>2314</v>
      </c>
      <c r="GQ631">
        <v>1</v>
      </c>
      <c r="GR631">
        <v>27</v>
      </c>
      <c r="GS631">
        <v>5661.7</v>
      </c>
      <c r="GT631">
        <v>5661.6</v>
      </c>
      <c r="GU631">
        <v>0.616455</v>
      </c>
      <c r="GV631">
        <v>2.25098</v>
      </c>
      <c r="GW631">
        <v>1.39648</v>
      </c>
      <c r="GX631">
        <v>2.34863</v>
      </c>
      <c r="GY631">
        <v>1.49536</v>
      </c>
      <c r="GZ631">
        <v>2.51709</v>
      </c>
      <c r="HA631">
        <v>37.8679</v>
      </c>
      <c r="HB631">
        <v>24.07</v>
      </c>
      <c r="HC631">
        <v>18</v>
      </c>
      <c r="HD631">
        <v>530.105</v>
      </c>
      <c r="HE631">
        <v>442.546</v>
      </c>
      <c r="HF631">
        <v>35.2298</v>
      </c>
      <c r="HG631">
        <v>27.456</v>
      </c>
      <c r="HH631">
        <v>30.0007</v>
      </c>
      <c r="HI631">
        <v>27.2527</v>
      </c>
      <c r="HJ631">
        <v>27.1683</v>
      </c>
      <c r="HK631">
        <v>12.288</v>
      </c>
      <c r="HL631">
        <v>0</v>
      </c>
      <c r="HM631">
        <v>100</v>
      </c>
      <c r="HN631">
        <v>35.2018</v>
      </c>
      <c r="HO631">
        <v>198.968</v>
      </c>
      <c r="HP631">
        <v>28.6665</v>
      </c>
      <c r="HQ631">
        <v>100.977</v>
      </c>
      <c r="HR631">
        <v>100.867</v>
      </c>
    </row>
    <row r="632" spans="1:226">
      <c r="A632">
        <v>616</v>
      </c>
      <c r="B632">
        <v>1678821483.6</v>
      </c>
      <c r="C632">
        <v>11164.5</v>
      </c>
      <c r="D632" t="s">
        <v>1595</v>
      </c>
      <c r="E632" t="s">
        <v>1596</v>
      </c>
      <c r="F632">
        <v>5</v>
      </c>
      <c r="G632" t="s">
        <v>1568</v>
      </c>
      <c r="H632" t="s">
        <v>354</v>
      </c>
      <c r="I632">
        <v>1678821475.814285</v>
      </c>
      <c r="J632">
        <f>(K632)/1000</f>
        <v>0</v>
      </c>
      <c r="K632">
        <f>IF(BF632, AN632, AH632)</f>
        <v>0</v>
      </c>
      <c r="L632">
        <f>IF(BF632, AI632, AG632)</f>
        <v>0</v>
      </c>
      <c r="M632">
        <f>BH632 - IF(AU632&gt;1, L632*BB632*100.0/(AW632*BV632), 0)</f>
        <v>0</v>
      </c>
      <c r="N632">
        <f>((T632-J632/2)*M632-L632)/(T632+J632/2)</f>
        <v>0</v>
      </c>
      <c r="O632">
        <f>N632*(BO632+BP632)/1000.0</f>
        <v>0</v>
      </c>
      <c r="P632">
        <f>(BH632 - IF(AU632&gt;1, L632*BB632*100.0/(AW632*BV632), 0))*(BO632+BP632)/1000.0</f>
        <v>0</v>
      </c>
      <c r="Q632">
        <f>2.0/((1/S632-1/R632)+SIGN(S632)*SQRT((1/S632-1/R632)*(1/S632-1/R632) + 4*BC632/((BC632+1)*(BC632+1))*(2*1/S632*1/R632-1/R632*1/R632)))</f>
        <v>0</v>
      </c>
      <c r="R632">
        <f>IF(LEFT(BD632,1)&lt;&gt;"0",IF(LEFT(BD632,1)="1",3.0,BE632),$D$5+$E$5*(BV632*BO632/($K$5*1000))+$F$5*(BV632*BO632/($K$5*1000))*MAX(MIN(BB632,$J$5),$I$5)*MAX(MIN(BB632,$J$5),$I$5)+$G$5*MAX(MIN(BB632,$J$5),$I$5)*(BV632*BO632/($K$5*1000))+$H$5*(BV632*BO632/($K$5*1000))*(BV632*BO632/($K$5*1000)))</f>
        <v>0</v>
      </c>
      <c r="S632">
        <f>J632*(1000-(1000*0.61365*exp(17.502*W632/(240.97+W632))/(BO632+BP632)+BJ632)/2)/(1000*0.61365*exp(17.502*W632/(240.97+W632))/(BO632+BP632)-BJ632)</f>
        <v>0</v>
      </c>
      <c r="T632">
        <f>1/((BC632+1)/(Q632/1.6)+1/(R632/1.37)) + BC632/((BC632+1)/(Q632/1.6) + BC632/(R632/1.37))</f>
        <v>0</v>
      </c>
      <c r="U632">
        <f>(AX632*BA632)</f>
        <v>0</v>
      </c>
      <c r="V632">
        <f>(BQ632+(U632+2*0.95*5.67E-8*(((BQ632+$B$7)+273)^4-(BQ632+273)^4)-44100*J632)/(1.84*29.3*R632+8*0.95*5.67E-8*(BQ632+273)^3))</f>
        <v>0</v>
      </c>
      <c r="W632">
        <f>($C$7*BR632+$D$7*BS632+$E$7*V632)</f>
        <v>0</v>
      </c>
      <c r="X632">
        <f>0.61365*exp(17.502*W632/(240.97+W632))</f>
        <v>0</v>
      </c>
      <c r="Y632">
        <f>(Z632/AA632*100)</f>
        <v>0</v>
      </c>
      <c r="Z632">
        <f>BJ632*(BO632+BP632)/1000</f>
        <v>0</v>
      </c>
      <c r="AA632">
        <f>0.61365*exp(17.502*BQ632/(240.97+BQ632))</f>
        <v>0</v>
      </c>
      <c r="AB632">
        <f>(X632-BJ632*(BO632+BP632)/1000)</f>
        <v>0</v>
      </c>
      <c r="AC632">
        <f>(-J632*44100)</f>
        <v>0</v>
      </c>
      <c r="AD632">
        <f>2*29.3*R632*0.92*(BQ632-W632)</f>
        <v>0</v>
      </c>
      <c r="AE632">
        <f>2*0.95*5.67E-8*(((BQ632+$B$7)+273)^4-(W632+273)^4)</f>
        <v>0</v>
      </c>
      <c r="AF632">
        <f>U632+AE632+AC632+AD632</f>
        <v>0</v>
      </c>
      <c r="AG632">
        <f>BN632*AU632*(BI632-BH632*(1000-AU632*BK632)/(1000-AU632*BJ632))/(100*BB632)</f>
        <v>0</v>
      </c>
      <c r="AH632">
        <f>1000*BN632*AU632*(BJ632-BK632)/(100*BB632*(1000-AU632*BJ632))</f>
        <v>0</v>
      </c>
      <c r="AI632">
        <f>(AJ632 - AK632 - BO632*1E3/(8.314*(BQ632+273.15)) * AM632/BN632 * AL632) * BN632/(100*BB632) * (1000 - BK632)/1000</f>
        <v>0</v>
      </c>
      <c r="AJ632">
        <v>221.5411678184725</v>
      </c>
      <c r="AK632">
        <v>234.6654181818182</v>
      </c>
      <c r="AL632">
        <v>-3.386163397137125</v>
      </c>
      <c r="AM632">
        <v>64.45171149066847</v>
      </c>
      <c r="AN632">
        <f>(AP632 - AO632 + BO632*1E3/(8.314*(BQ632+273.15)) * AR632/BN632 * AQ632) * BN632/(100*BB632) * 1000/(1000 - AP632)</f>
        <v>0</v>
      </c>
      <c r="AO632">
        <v>27.24716370263652</v>
      </c>
      <c r="AP632">
        <v>27.77148000000001</v>
      </c>
      <c r="AQ632">
        <v>9.434779709721299E-06</v>
      </c>
      <c r="AR632">
        <v>112.7251065649256</v>
      </c>
      <c r="AS632">
        <v>0</v>
      </c>
      <c r="AT632">
        <v>0</v>
      </c>
      <c r="AU632">
        <f>IF(AS632*$H$13&gt;=AW632,1.0,(AW632/(AW632-AS632*$H$13)))</f>
        <v>0</v>
      </c>
      <c r="AV632">
        <f>(AU632-1)*100</f>
        <v>0</v>
      </c>
      <c r="AW632">
        <f>MAX(0,($B$13+$C$13*BV632)/(1+$D$13*BV632)*BO632/(BQ632+273)*$E$13)</f>
        <v>0</v>
      </c>
      <c r="AX632">
        <f>$B$11*BW632+$C$11*BX632+$F$11*CI632*(1-CL632)</f>
        <v>0</v>
      </c>
      <c r="AY632">
        <f>AX632*AZ632</f>
        <v>0</v>
      </c>
      <c r="AZ632">
        <f>($B$11*$D$9+$C$11*$D$9+$F$11*((CV632+CN632)/MAX(CV632+CN632+CW632, 0.1)*$I$9+CW632/MAX(CV632+CN632+CW632, 0.1)*$J$9))/($B$11+$C$11+$F$11)</f>
        <v>0</v>
      </c>
      <c r="BA632">
        <f>($B$11*$K$9+$C$11*$K$9+$F$11*((CV632+CN632)/MAX(CV632+CN632+CW632, 0.1)*$P$9+CW632/MAX(CV632+CN632+CW632, 0.1)*$Q$9))/($B$11+$C$11+$F$11)</f>
        <v>0</v>
      </c>
      <c r="BB632">
        <v>1.91</v>
      </c>
      <c r="BC632">
        <v>0.5</v>
      </c>
      <c r="BD632" t="s">
        <v>355</v>
      </c>
      <c r="BE632">
        <v>2</v>
      </c>
      <c r="BF632" t="b">
        <v>1</v>
      </c>
      <c r="BG632">
        <v>1678821475.814285</v>
      </c>
      <c r="BH632">
        <v>252.138</v>
      </c>
      <c r="BI632">
        <v>231.5256785714286</v>
      </c>
      <c r="BJ632">
        <v>27.7625</v>
      </c>
      <c r="BK632">
        <v>27.24873214285714</v>
      </c>
      <c r="BL632">
        <v>255.1111071428572</v>
      </c>
      <c r="BM632">
        <v>27.86341071428571</v>
      </c>
      <c r="BN632">
        <v>500.0702142857144</v>
      </c>
      <c r="BO632">
        <v>90.87365357142858</v>
      </c>
      <c r="BP632">
        <v>0.09999887857142857</v>
      </c>
      <c r="BQ632">
        <v>34.42087142857143</v>
      </c>
      <c r="BR632">
        <v>35.02743214285714</v>
      </c>
      <c r="BS632">
        <v>999.9000000000002</v>
      </c>
      <c r="BT632">
        <v>0</v>
      </c>
      <c r="BU632">
        <v>0</v>
      </c>
      <c r="BV632">
        <v>9996.3375</v>
      </c>
      <c r="BW632">
        <v>0</v>
      </c>
      <c r="BX632">
        <v>6.126620000000001</v>
      </c>
      <c r="BY632">
        <v>20.61225714285714</v>
      </c>
      <c r="BZ632">
        <v>259.3377142857142</v>
      </c>
      <c r="CA632">
        <v>238.0113571428572</v>
      </c>
      <c r="CB632">
        <v>0.5137667499999999</v>
      </c>
      <c r="CC632">
        <v>231.5256785714286</v>
      </c>
      <c r="CD632">
        <v>27.24873214285714</v>
      </c>
      <c r="CE632">
        <v>2.522880714285714</v>
      </c>
      <c r="CF632">
        <v>2.476192857142857</v>
      </c>
      <c r="CG632">
        <v>21.17486428571429</v>
      </c>
      <c r="CH632">
        <v>20.87085714285714</v>
      </c>
      <c r="CI632">
        <v>1999.953928571429</v>
      </c>
      <c r="CJ632">
        <v>0.9800014285714287</v>
      </c>
      <c r="CK632">
        <v>0.01999827142857143</v>
      </c>
      <c r="CL632">
        <v>0</v>
      </c>
      <c r="CM632">
        <v>2.364153571428571</v>
      </c>
      <c r="CN632">
        <v>0</v>
      </c>
      <c r="CO632">
        <v>3635.259642857143</v>
      </c>
      <c r="CP632">
        <v>16749.08928571429</v>
      </c>
      <c r="CQ632">
        <v>38.55757142857142</v>
      </c>
      <c r="CR632">
        <v>39.062</v>
      </c>
      <c r="CS632">
        <v>38.437</v>
      </c>
      <c r="CT632">
        <v>38.375</v>
      </c>
      <c r="CU632">
        <v>38.40157142857144</v>
      </c>
      <c r="CV632">
        <v>1959.953928571429</v>
      </c>
      <c r="CW632">
        <v>40</v>
      </c>
      <c r="CX632">
        <v>0</v>
      </c>
      <c r="CY632">
        <v>1678821488.7</v>
      </c>
      <c r="CZ632">
        <v>0</v>
      </c>
      <c r="DA632">
        <v>0</v>
      </c>
      <c r="DB632" t="s">
        <v>356</v>
      </c>
      <c r="DC632">
        <v>1678481775.6</v>
      </c>
      <c r="DD632">
        <v>1678481780.6</v>
      </c>
      <c r="DE632">
        <v>0</v>
      </c>
      <c r="DF632">
        <v>1.339</v>
      </c>
      <c r="DG632">
        <v>0.082</v>
      </c>
      <c r="DH632">
        <v>-1.99</v>
      </c>
      <c r="DI632">
        <v>-0.032</v>
      </c>
      <c r="DJ632">
        <v>420</v>
      </c>
      <c r="DK632">
        <v>29</v>
      </c>
      <c r="DL632">
        <v>0.33</v>
      </c>
      <c r="DM632">
        <v>0.22</v>
      </c>
      <c r="DN632">
        <v>20.57109</v>
      </c>
      <c r="DO632">
        <v>1.191097936210147</v>
      </c>
      <c r="DP632">
        <v>0.1190469756020707</v>
      </c>
      <c r="DQ632">
        <v>0</v>
      </c>
      <c r="DR632">
        <v>0.511000825</v>
      </c>
      <c r="DS632">
        <v>0.06995987617260642</v>
      </c>
      <c r="DT632">
        <v>0.006760383801558527</v>
      </c>
      <c r="DU632">
        <v>1</v>
      </c>
      <c r="DV632">
        <v>1</v>
      </c>
      <c r="DW632">
        <v>2</v>
      </c>
      <c r="DX632" t="s">
        <v>357</v>
      </c>
      <c r="DY632">
        <v>2.9821</v>
      </c>
      <c r="DZ632">
        <v>2.71574</v>
      </c>
      <c r="EA632">
        <v>0.057873</v>
      </c>
      <c r="EB632">
        <v>0.0521035</v>
      </c>
      <c r="EC632">
        <v>0.119316</v>
      </c>
      <c r="ED632">
        <v>0.115381</v>
      </c>
      <c r="EE632">
        <v>29923.4</v>
      </c>
      <c r="EF632">
        <v>30206</v>
      </c>
      <c r="EG632">
        <v>29525.1</v>
      </c>
      <c r="EH632">
        <v>29474.6</v>
      </c>
      <c r="EI632">
        <v>34441.4</v>
      </c>
      <c r="EJ632">
        <v>34638.1</v>
      </c>
      <c r="EK632">
        <v>41595.5</v>
      </c>
      <c r="EL632">
        <v>41995.3</v>
      </c>
      <c r="EM632">
        <v>1.964</v>
      </c>
      <c r="EN632">
        <v>1.89732</v>
      </c>
      <c r="EO632">
        <v>0.172079</v>
      </c>
      <c r="EP632">
        <v>0</v>
      </c>
      <c r="EQ632">
        <v>32.2515</v>
      </c>
      <c r="ER632">
        <v>999.9</v>
      </c>
      <c r="ES632">
        <v>51.8</v>
      </c>
      <c r="ET632">
        <v>32.6</v>
      </c>
      <c r="EU632">
        <v>28.1562</v>
      </c>
      <c r="EV632">
        <v>63.0967</v>
      </c>
      <c r="EW632">
        <v>31.5304</v>
      </c>
      <c r="EX632">
        <v>1</v>
      </c>
      <c r="EY632">
        <v>-0.00271341</v>
      </c>
      <c r="EZ632">
        <v>-2.41704</v>
      </c>
      <c r="FA632">
        <v>20.3248</v>
      </c>
      <c r="FB632">
        <v>5.21594</v>
      </c>
      <c r="FC632">
        <v>12.0104</v>
      </c>
      <c r="FD632">
        <v>4.98915</v>
      </c>
      <c r="FE632">
        <v>3.2885</v>
      </c>
      <c r="FF632">
        <v>9999</v>
      </c>
      <c r="FG632">
        <v>9999</v>
      </c>
      <c r="FH632">
        <v>9999</v>
      </c>
      <c r="FI632">
        <v>999.9</v>
      </c>
      <c r="FJ632">
        <v>1.86752</v>
      </c>
      <c r="FK632">
        <v>1.86661</v>
      </c>
      <c r="FL632">
        <v>1.86603</v>
      </c>
      <c r="FM632">
        <v>1.86597</v>
      </c>
      <c r="FN632">
        <v>1.86783</v>
      </c>
      <c r="FO632">
        <v>1.87027</v>
      </c>
      <c r="FP632">
        <v>1.8689</v>
      </c>
      <c r="FQ632">
        <v>1.8704</v>
      </c>
      <c r="FR632">
        <v>0</v>
      </c>
      <c r="FS632">
        <v>0</v>
      </c>
      <c r="FT632">
        <v>0</v>
      </c>
      <c r="FU632">
        <v>0</v>
      </c>
      <c r="FV632" t="s">
        <v>358</v>
      </c>
      <c r="FW632" t="s">
        <v>359</v>
      </c>
      <c r="FX632" t="s">
        <v>360</v>
      </c>
      <c r="FY632" t="s">
        <v>360</v>
      </c>
      <c r="FZ632" t="s">
        <v>360</v>
      </c>
      <c r="GA632" t="s">
        <v>360</v>
      </c>
      <c r="GB632">
        <v>0</v>
      </c>
      <c r="GC632">
        <v>100</v>
      </c>
      <c r="GD632">
        <v>100</v>
      </c>
      <c r="GE632">
        <v>-2.884</v>
      </c>
      <c r="GF632">
        <v>-0.1008</v>
      </c>
      <c r="GG632">
        <v>-2.056217051124162</v>
      </c>
      <c r="GH632">
        <v>-0.003737517340571005</v>
      </c>
      <c r="GI632">
        <v>5.982085394622747E-07</v>
      </c>
      <c r="GJ632">
        <v>-1.391655459703326E-10</v>
      </c>
      <c r="GK632">
        <v>-0.1764639834609928</v>
      </c>
      <c r="GL632">
        <v>-0.02035982196881906</v>
      </c>
      <c r="GM632">
        <v>0.001568582532168705</v>
      </c>
      <c r="GN632">
        <v>-2.657820970413759E-05</v>
      </c>
      <c r="GO632">
        <v>3</v>
      </c>
      <c r="GP632">
        <v>2314</v>
      </c>
      <c r="GQ632">
        <v>1</v>
      </c>
      <c r="GR632">
        <v>27</v>
      </c>
      <c r="GS632">
        <v>5661.8</v>
      </c>
      <c r="GT632">
        <v>5661.7</v>
      </c>
      <c r="GU632">
        <v>0.582275</v>
      </c>
      <c r="GV632">
        <v>2.2583</v>
      </c>
      <c r="GW632">
        <v>1.39648</v>
      </c>
      <c r="GX632">
        <v>2.34619</v>
      </c>
      <c r="GY632">
        <v>1.49536</v>
      </c>
      <c r="GZ632">
        <v>2.45117</v>
      </c>
      <c r="HA632">
        <v>37.8679</v>
      </c>
      <c r="HB632">
        <v>24.07</v>
      </c>
      <c r="HC632">
        <v>18</v>
      </c>
      <c r="HD632">
        <v>530.165</v>
      </c>
      <c r="HE632">
        <v>442.452</v>
      </c>
      <c r="HF632">
        <v>35.2004</v>
      </c>
      <c r="HG632">
        <v>27.463</v>
      </c>
      <c r="HH632">
        <v>30.0006</v>
      </c>
      <c r="HI632">
        <v>27.2595</v>
      </c>
      <c r="HJ632">
        <v>27.174</v>
      </c>
      <c r="HK632">
        <v>11.5995</v>
      </c>
      <c r="HL632">
        <v>0</v>
      </c>
      <c r="HM632">
        <v>100</v>
      </c>
      <c r="HN632">
        <v>35.1781</v>
      </c>
      <c r="HO632">
        <v>185.612</v>
      </c>
      <c r="HP632">
        <v>28.6665</v>
      </c>
      <c r="HQ632">
        <v>100.976</v>
      </c>
      <c r="HR632">
        <v>100.865</v>
      </c>
    </row>
    <row r="633" spans="1:226">
      <c r="A633">
        <v>617</v>
      </c>
      <c r="B633">
        <v>1678821488.6</v>
      </c>
      <c r="C633">
        <v>11169.5</v>
      </c>
      <c r="D633" t="s">
        <v>1597</v>
      </c>
      <c r="E633" t="s">
        <v>1598</v>
      </c>
      <c r="F633">
        <v>5</v>
      </c>
      <c r="G633" t="s">
        <v>1568</v>
      </c>
      <c r="H633" t="s">
        <v>354</v>
      </c>
      <c r="I633">
        <v>1678821481.1</v>
      </c>
      <c r="J633">
        <f>(K633)/1000</f>
        <v>0</v>
      </c>
      <c r="K633">
        <f>IF(BF633, AN633, AH633)</f>
        <v>0</v>
      </c>
      <c r="L633">
        <f>IF(BF633, AI633, AG633)</f>
        <v>0</v>
      </c>
      <c r="M633">
        <f>BH633 - IF(AU633&gt;1, L633*BB633*100.0/(AW633*BV633), 0)</f>
        <v>0</v>
      </c>
      <c r="N633">
        <f>((T633-J633/2)*M633-L633)/(T633+J633/2)</f>
        <v>0</v>
      </c>
      <c r="O633">
        <f>N633*(BO633+BP633)/1000.0</f>
        <v>0</v>
      </c>
      <c r="P633">
        <f>(BH633 - IF(AU633&gt;1, L633*BB633*100.0/(AW633*BV633), 0))*(BO633+BP633)/1000.0</f>
        <v>0</v>
      </c>
      <c r="Q633">
        <f>2.0/((1/S633-1/R633)+SIGN(S633)*SQRT((1/S633-1/R633)*(1/S633-1/R633) + 4*BC633/((BC633+1)*(BC633+1))*(2*1/S633*1/R633-1/R633*1/R633)))</f>
        <v>0</v>
      </c>
      <c r="R633">
        <f>IF(LEFT(BD633,1)&lt;&gt;"0",IF(LEFT(BD633,1)="1",3.0,BE633),$D$5+$E$5*(BV633*BO633/($K$5*1000))+$F$5*(BV633*BO633/($K$5*1000))*MAX(MIN(BB633,$J$5),$I$5)*MAX(MIN(BB633,$J$5),$I$5)+$G$5*MAX(MIN(BB633,$J$5),$I$5)*(BV633*BO633/($K$5*1000))+$H$5*(BV633*BO633/($K$5*1000))*(BV633*BO633/($K$5*1000)))</f>
        <v>0</v>
      </c>
      <c r="S633">
        <f>J633*(1000-(1000*0.61365*exp(17.502*W633/(240.97+W633))/(BO633+BP633)+BJ633)/2)/(1000*0.61365*exp(17.502*W633/(240.97+W633))/(BO633+BP633)-BJ633)</f>
        <v>0</v>
      </c>
      <c r="T633">
        <f>1/((BC633+1)/(Q633/1.6)+1/(R633/1.37)) + BC633/((BC633+1)/(Q633/1.6) + BC633/(R633/1.37))</f>
        <v>0</v>
      </c>
      <c r="U633">
        <f>(AX633*BA633)</f>
        <v>0</v>
      </c>
      <c r="V633">
        <f>(BQ633+(U633+2*0.95*5.67E-8*(((BQ633+$B$7)+273)^4-(BQ633+273)^4)-44100*J633)/(1.84*29.3*R633+8*0.95*5.67E-8*(BQ633+273)^3))</f>
        <v>0</v>
      </c>
      <c r="W633">
        <f>($C$7*BR633+$D$7*BS633+$E$7*V633)</f>
        <v>0</v>
      </c>
      <c r="X633">
        <f>0.61365*exp(17.502*W633/(240.97+W633))</f>
        <v>0</v>
      </c>
      <c r="Y633">
        <f>(Z633/AA633*100)</f>
        <v>0</v>
      </c>
      <c r="Z633">
        <f>BJ633*(BO633+BP633)/1000</f>
        <v>0</v>
      </c>
      <c r="AA633">
        <f>0.61365*exp(17.502*BQ633/(240.97+BQ633))</f>
        <v>0</v>
      </c>
      <c r="AB633">
        <f>(X633-BJ633*(BO633+BP633)/1000)</f>
        <v>0</v>
      </c>
      <c r="AC633">
        <f>(-J633*44100)</f>
        <v>0</v>
      </c>
      <c r="AD633">
        <f>2*29.3*R633*0.92*(BQ633-W633)</f>
        <v>0</v>
      </c>
      <c r="AE633">
        <f>2*0.95*5.67E-8*(((BQ633+$B$7)+273)^4-(W633+273)^4)</f>
        <v>0</v>
      </c>
      <c r="AF633">
        <f>U633+AE633+AC633+AD633</f>
        <v>0</v>
      </c>
      <c r="AG633">
        <f>BN633*AU633*(BI633-BH633*(1000-AU633*BK633)/(1000-AU633*BJ633))/(100*BB633)</f>
        <v>0</v>
      </c>
      <c r="AH633">
        <f>1000*BN633*AU633*(BJ633-BK633)/(100*BB633*(1000-AU633*BJ633))</f>
        <v>0</v>
      </c>
      <c r="AI633">
        <f>(AJ633 - AK633 - BO633*1E3/(8.314*(BQ633+273.15)) * AM633/BN633 * AL633) * BN633/(100*BB633) * (1000 - BK633)/1000</f>
        <v>0</v>
      </c>
      <c r="AJ633">
        <v>204.5364328786474</v>
      </c>
      <c r="AK633">
        <v>217.7560424242425</v>
      </c>
      <c r="AL633">
        <v>-3.383250606894853</v>
      </c>
      <c r="AM633">
        <v>64.45171149066847</v>
      </c>
      <c r="AN633">
        <f>(AP633 - AO633 + BO633*1E3/(8.314*(BQ633+273.15)) * AR633/BN633 * AQ633) * BN633/(100*BB633) * 1000/(1000 - AP633)</f>
        <v>0</v>
      </c>
      <c r="AO633">
        <v>27.24740422076735</v>
      </c>
      <c r="AP633">
        <v>27.77971454545454</v>
      </c>
      <c r="AQ633">
        <v>5.125042914442469E-06</v>
      </c>
      <c r="AR633">
        <v>112.7251065649256</v>
      </c>
      <c r="AS633">
        <v>0</v>
      </c>
      <c r="AT633">
        <v>0</v>
      </c>
      <c r="AU633">
        <f>IF(AS633*$H$13&gt;=AW633,1.0,(AW633/(AW633-AS633*$H$13)))</f>
        <v>0</v>
      </c>
      <c r="AV633">
        <f>(AU633-1)*100</f>
        <v>0</v>
      </c>
      <c r="AW633">
        <f>MAX(0,($B$13+$C$13*BV633)/(1+$D$13*BV633)*BO633/(BQ633+273)*$E$13)</f>
        <v>0</v>
      </c>
      <c r="AX633">
        <f>$B$11*BW633+$C$11*BX633+$F$11*CI633*(1-CL633)</f>
        <v>0</v>
      </c>
      <c r="AY633">
        <f>AX633*AZ633</f>
        <v>0</v>
      </c>
      <c r="AZ633">
        <f>($B$11*$D$9+$C$11*$D$9+$F$11*((CV633+CN633)/MAX(CV633+CN633+CW633, 0.1)*$I$9+CW633/MAX(CV633+CN633+CW633, 0.1)*$J$9))/($B$11+$C$11+$F$11)</f>
        <v>0</v>
      </c>
      <c r="BA633">
        <f>($B$11*$K$9+$C$11*$K$9+$F$11*((CV633+CN633)/MAX(CV633+CN633+CW633, 0.1)*$P$9+CW633/MAX(CV633+CN633+CW633, 0.1)*$Q$9))/($B$11+$C$11+$F$11)</f>
        <v>0</v>
      </c>
      <c r="BB633">
        <v>1.91</v>
      </c>
      <c r="BC633">
        <v>0.5</v>
      </c>
      <c r="BD633" t="s">
        <v>355</v>
      </c>
      <c r="BE633">
        <v>2</v>
      </c>
      <c r="BF633" t="b">
        <v>1</v>
      </c>
      <c r="BG633">
        <v>1678821481.1</v>
      </c>
      <c r="BH633">
        <v>234.7329259259259</v>
      </c>
      <c r="BI633">
        <v>214.0327777777777</v>
      </c>
      <c r="BJ633">
        <v>27.76932592592592</v>
      </c>
      <c r="BK633">
        <v>27.24811481481482</v>
      </c>
      <c r="BL633">
        <v>237.6455185185185</v>
      </c>
      <c r="BM633">
        <v>27.8702037037037</v>
      </c>
      <c r="BN633">
        <v>500.0711111111111</v>
      </c>
      <c r="BO633">
        <v>90.8742925925926</v>
      </c>
      <c r="BP633">
        <v>0.09997919259259259</v>
      </c>
      <c r="BQ633">
        <v>34.41799259259259</v>
      </c>
      <c r="BR633">
        <v>35.02582962962963</v>
      </c>
      <c r="BS633">
        <v>999.9000000000001</v>
      </c>
      <c r="BT633">
        <v>0</v>
      </c>
      <c r="BU633">
        <v>0</v>
      </c>
      <c r="BV633">
        <v>10004.25851851852</v>
      </c>
      <c r="BW633">
        <v>0</v>
      </c>
      <c r="BX633">
        <v>6.126620000000001</v>
      </c>
      <c r="BY633">
        <v>20.70015925925926</v>
      </c>
      <c r="BZ633">
        <v>241.4373703703704</v>
      </c>
      <c r="CA633">
        <v>220.0282222222222</v>
      </c>
      <c r="CB633">
        <v>0.5212134814814814</v>
      </c>
      <c r="CC633">
        <v>214.0327777777777</v>
      </c>
      <c r="CD633">
        <v>27.24811481481482</v>
      </c>
      <c r="CE633">
        <v>2.523518148148148</v>
      </c>
      <c r="CF633">
        <v>2.476154074074074</v>
      </c>
      <c r="CG633">
        <v>21.17898518518518</v>
      </c>
      <c r="CH633">
        <v>20.87059629629629</v>
      </c>
      <c r="CI633">
        <v>1999.964444444445</v>
      </c>
      <c r="CJ633">
        <v>0.9800016666666667</v>
      </c>
      <c r="CK633">
        <v>0.01999803333333334</v>
      </c>
      <c r="CL633">
        <v>0</v>
      </c>
      <c r="CM633">
        <v>2.323596296296296</v>
      </c>
      <c r="CN633">
        <v>0</v>
      </c>
      <c r="CO633">
        <v>3637.475555555555</v>
      </c>
      <c r="CP633">
        <v>16749.17777777778</v>
      </c>
      <c r="CQ633">
        <v>38.562</v>
      </c>
      <c r="CR633">
        <v>39.062</v>
      </c>
      <c r="CS633">
        <v>38.437</v>
      </c>
      <c r="CT633">
        <v>38.375</v>
      </c>
      <c r="CU633">
        <v>38.40944444444444</v>
      </c>
      <c r="CV633">
        <v>1959.964444444445</v>
      </c>
      <c r="CW633">
        <v>39.99962962962963</v>
      </c>
      <c r="CX633">
        <v>0</v>
      </c>
      <c r="CY633">
        <v>1678821493.5</v>
      </c>
      <c r="CZ633">
        <v>0</v>
      </c>
      <c r="DA633">
        <v>0</v>
      </c>
      <c r="DB633" t="s">
        <v>356</v>
      </c>
      <c r="DC633">
        <v>1678481775.6</v>
      </c>
      <c r="DD633">
        <v>1678481780.6</v>
      </c>
      <c r="DE633">
        <v>0</v>
      </c>
      <c r="DF633">
        <v>1.339</v>
      </c>
      <c r="DG633">
        <v>0.082</v>
      </c>
      <c r="DH633">
        <v>-1.99</v>
      </c>
      <c r="DI633">
        <v>-0.032</v>
      </c>
      <c r="DJ633">
        <v>420</v>
      </c>
      <c r="DK633">
        <v>29</v>
      </c>
      <c r="DL633">
        <v>0.33</v>
      </c>
      <c r="DM633">
        <v>0.22</v>
      </c>
      <c r="DN633">
        <v>20.63849512195122</v>
      </c>
      <c r="DO633">
        <v>1.157205574912929</v>
      </c>
      <c r="DP633">
        <v>0.1293336108791287</v>
      </c>
      <c r="DQ633">
        <v>0</v>
      </c>
      <c r="DR633">
        <v>0.516595</v>
      </c>
      <c r="DS633">
        <v>0.08203114285714362</v>
      </c>
      <c r="DT633">
        <v>0.00815438413878857</v>
      </c>
      <c r="DU633">
        <v>1</v>
      </c>
      <c r="DV633">
        <v>1</v>
      </c>
      <c r="DW633">
        <v>2</v>
      </c>
      <c r="DX633" t="s">
        <v>357</v>
      </c>
      <c r="DY633">
        <v>2.98181</v>
      </c>
      <c r="DZ633">
        <v>2.71581</v>
      </c>
      <c r="EA633">
        <v>0.0542144</v>
      </c>
      <c r="EB633">
        <v>0.0484704</v>
      </c>
      <c r="EC633">
        <v>0.119336</v>
      </c>
      <c r="ED633">
        <v>0.115378</v>
      </c>
      <c r="EE633">
        <v>30039.1</v>
      </c>
      <c r="EF633">
        <v>30321.2</v>
      </c>
      <c r="EG633">
        <v>29524.6</v>
      </c>
      <c r="EH633">
        <v>29474.1</v>
      </c>
      <c r="EI633">
        <v>34440</v>
      </c>
      <c r="EJ633">
        <v>34637.5</v>
      </c>
      <c r="EK633">
        <v>41594.8</v>
      </c>
      <c r="EL633">
        <v>41994.5</v>
      </c>
      <c r="EM633">
        <v>1.96385</v>
      </c>
      <c r="EN633">
        <v>1.89732</v>
      </c>
      <c r="EO633">
        <v>0.171006</v>
      </c>
      <c r="EP633">
        <v>0</v>
      </c>
      <c r="EQ633">
        <v>32.2518</v>
      </c>
      <c r="ER633">
        <v>999.9</v>
      </c>
      <c r="ES633">
        <v>51.8</v>
      </c>
      <c r="ET633">
        <v>32.6</v>
      </c>
      <c r="EU633">
        <v>28.1563</v>
      </c>
      <c r="EV633">
        <v>63.0167</v>
      </c>
      <c r="EW633">
        <v>32.0553</v>
      </c>
      <c r="EX633">
        <v>1</v>
      </c>
      <c r="EY633">
        <v>-0.00212144</v>
      </c>
      <c r="EZ633">
        <v>-2.40591</v>
      </c>
      <c r="FA633">
        <v>20.325</v>
      </c>
      <c r="FB633">
        <v>5.21669</v>
      </c>
      <c r="FC633">
        <v>12.0099</v>
      </c>
      <c r="FD633">
        <v>4.9894</v>
      </c>
      <c r="FE633">
        <v>3.28865</v>
      </c>
      <c r="FF633">
        <v>9999</v>
      </c>
      <c r="FG633">
        <v>9999</v>
      </c>
      <c r="FH633">
        <v>9999</v>
      </c>
      <c r="FI633">
        <v>999.9</v>
      </c>
      <c r="FJ633">
        <v>1.86752</v>
      </c>
      <c r="FK633">
        <v>1.86661</v>
      </c>
      <c r="FL633">
        <v>1.86603</v>
      </c>
      <c r="FM633">
        <v>1.86598</v>
      </c>
      <c r="FN633">
        <v>1.86783</v>
      </c>
      <c r="FO633">
        <v>1.87028</v>
      </c>
      <c r="FP633">
        <v>1.8689</v>
      </c>
      <c r="FQ633">
        <v>1.87041</v>
      </c>
      <c r="FR633">
        <v>0</v>
      </c>
      <c r="FS633">
        <v>0</v>
      </c>
      <c r="FT633">
        <v>0</v>
      </c>
      <c r="FU633">
        <v>0</v>
      </c>
      <c r="FV633" t="s">
        <v>358</v>
      </c>
      <c r="FW633" t="s">
        <v>359</v>
      </c>
      <c r="FX633" t="s">
        <v>360</v>
      </c>
      <c r="FY633" t="s">
        <v>360</v>
      </c>
      <c r="FZ633" t="s">
        <v>360</v>
      </c>
      <c r="GA633" t="s">
        <v>360</v>
      </c>
      <c r="GB633">
        <v>0</v>
      </c>
      <c r="GC633">
        <v>100</v>
      </c>
      <c r="GD633">
        <v>100</v>
      </c>
      <c r="GE633">
        <v>-2.827</v>
      </c>
      <c r="GF633">
        <v>-0.1008</v>
      </c>
      <c r="GG633">
        <v>-2.056217051124162</v>
      </c>
      <c r="GH633">
        <v>-0.003737517340571005</v>
      </c>
      <c r="GI633">
        <v>5.982085394622747E-07</v>
      </c>
      <c r="GJ633">
        <v>-1.391655459703326E-10</v>
      </c>
      <c r="GK633">
        <v>-0.1764639834609928</v>
      </c>
      <c r="GL633">
        <v>-0.02035982196881906</v>
      </c>
      <c r="GM633">
        <v>0.001568582532168705</v>
      </c>
      <c r="GN633">
        <v>-2.657820970413759E-05</v>
      </c>
      <c r="GO633">
        <v>3</v>
      </c>
      <c r="GP633">
        <v>2314</v>
      </c>
      <c r="GQ633">
        <v>1</v>
      </c>
      <c r="GR633">
        <v>27</v>
      </c>
      <c r="GS633">
        <v>5661.9</v>
      </c>
      <c r="GT633">
        <v>5661.8</v>
      </c>
      <c r="GU633">
        <v>0.551758</v>
      </c>
      <c r="GV633">
        <v>2.26196</v>
      </c>
      <c r="GW633">
        <v>1.39648</v>
      </c>
      <c r="GX633">
        <v>2.34741</v>
      </c>
      <c r="GY633">
        <v>1.49536</v>
      </c>
      <c r="GZ633">
        <v>2.43896</v>
      </c>
      <c r="HA633">
        <v>37.8679</v>
      </c>
      <c r="HB633">
        <v>24.0612</v>
      </c>
      <c r="HC633">
        <v>18</v>
      </c>
      <c r="HD633">
        <v>530.12</v>
      </c>
      <c r="HE633">
        <v>442.497</v>
      </c>
      <c r="HF633">
        <v>35.1754</v>
      </c>
      <c r="HG633">
        <v>27.4706</v>
      </c>
      <c r="HH633">
        <v>30.0006</v>
      </c>
      <c r="HI633">
        <v>27.2653</v>
      </c>
      <c r="HJ633">
        <v>27.1797</v>
      </c>
      <c r="HK633">
        <v>10.8599</v>
      </c>
      <c r="HL633">
        <v>0</v>
      </c>
      <c r="HM633">
        <v>100</v>
      </c>
      <c r="HN633">
        <v>35.1509</v>
      </c>
      <c r="HO633">
        <v>165.575</v>
      </c>
      <c r="HP633">
        <v>28.6665</v>
      </c>
      <c r="HQ633">
        <v>100.975</v>
      </c>
      <c r="HR633">
        <v>100.863</v>
      </c>
    </row>
    <row r="634" spans="1:226">
      <c r="A634">
        <v>618</v>
      </c>
      <c r="B634">
        <v>1678821493.6</v>
      </c>
      <c r="C634">
        <v>11174.5</v>
      </c>
      <c r="D634" t="s">
        <v>1599</v>
      </c>
      <c r="E634" t="s">
        <v>1600</v>
      </c>
      <c r="F634">
        <v>5</v>
      </c>
      <c r="G634" t="s">
        <v>1568</v>
      </c>
      <c r="H634" t="s">
        <v>354</v>
      </c>
      <c r="I634">
        <v>1678821485.814285</v>
      </c>
      <c r="J634">
        <f>(K634)/1000</f>
        <v>0</v>
      </c>
      <c r="K634">
        <f>IF(BF634, AN634, AH634)</f>
        <v>0</v>
      </c>
      <c r="L634">
        <f>IF(BF634, AI634, AG634)</f>
        <v>0</v>
      </c>
      <c r="M634">
        <f>BH634 - IF(AU634&gt;1, L634*BB634*100.0/(AW634*BV634), 0)</f>
        <v>0</v>
      </c>
      <c r="N634">
        <f>((T634-J634/2)*M634-L634)/(T634+J634/2)</f>
        <v>0</v>
      </c>
      <c r="O634">
        <f>N634*(BO634+BP634)/1000.0</f>
        <v>0</v>
      </c>
      <c r="P634">
        <f>(BH634 - IF(AU634&gt;1, L634*BB634*100.0/(AW634*BV634), 0))*(BO634+BP634)/1000.0</f>
        <v>0</v>
      </c>
      <c r="Q634">
        <f>2.0/((1/S634-1/R634)+SIGN(S634)*SQRT((1/S634-1/R634)*(1/S634-1/R634) + 4*BC634/((BC634+1)*(BC634+1))*(2*1/S634*1/R634-1/R634*1/R634)))</f>
        <v>0</v>
      </c>
      <c r="R634">
        <f>IF(LEFT(BD634,1)&lt;&gt;"0",IF(LEFT(BD634,1)="1",3.0,BE634),$D$5+$E$5*(BV634*BO634/($K$5*1000))+$F$5*(BV634*BO634/($K$5*1000))*MAX(MIN(BB634,$J$5),$I$5)*MAX(MIN(BB634,$J$5),$I$5)+$G$5*MAX(MIN(BB634,$J$5),$I$5)*(BV634*BO634/($K$5*1000))+$H$5*(BV634*BO634/($K$5*1000))*(BV634*BO634/($K$5*1000)))</f>
        <v>0</v>
      </c>
      <c r="S634">
        <f>J634*(1000-(1000*0.61365*exp(17.502*W634/(240.97+W634))/(BO634+BP634)+BJ634)/2)/(1000*0.61365*exp(17.502*W634/(240.97+W634))/(BO634+BP634)-BJ634)</f>
        <v>0</v>
      </c>
      <c r="T634">
        <f>1/((BC634+1)/(Q634/1.6)+1/(R634/1.37)) + BC634/((BC634+1)/(Q634/1.6) + BC634/(R634/1.37))</f>
        <v>0</v>
      </c>
      <c r="U634">
        <f>(AX634*BA634)</f>
        <v>0</v>
      </c>
      <c r="V634">
        <f>(BQ634+(U634+2*0.95*5.67E-8*(((BQ634+$B$7)+273)^4-(BQ634+273)^4)-44100*J634)/(1.84*29.3*R634+8*0.95*5.67E-8*(BQ634+273)^3))</f>
        <v>0</v>
      </c>
      <c r="W634">
        <f>($C$7*BR634+$D$7*BS634+$E$7*V634)</f>
        <v>0</v>
      </c>
      <c r="X634">
        <f>0.61365*exp(17.502*W634/(240.97+W634))</f>
        <v>0</v>
      </c>
      <c r="Y634">
        <f>(Z634/AA634*100)</f>
        <v>0</v>
      </c>
      <c r="Z634">
        <f>BJ634*(BO634+BP634)/1000</f>
        <v>0</v>
      </c>
      <c r="AA634">
        <f>0.61365*exp(17.502*BQ634/(240.97+BQ634))</f>
        <v>0</v>
      </c>
      <c r="AB634">
        <f>(X634-BJ634*(BO634+BP634)/1000)</f>
        <v>0</v>
      </c>
      <c r="AC634">
        <f>(-J634*44100)</f>
        <v>0</v>
      </c>
      <c r="AD634">
        <f>2*29.3*R634*0.92*(BQ634-W634)</f>
        <v>0</v>
      </c>
      <c r="AE634">
        <f>2*0.95*5.67E-8*(((BQ634+$B$7)+273)^4-(W634+273)^4)</f>
        <v>0</v>
      </c>
      <c r="AF634">
        <f>U634+AE634+AC634+AD634</f>
        <v>0</v>
      </c>
      <c r="AG634">
        <f>BN634*AU634*(BI634-BH634*(1000-AU634*BK634)/(1000-AU634*BJ634))/(100*BB634)</f>
        <v>0</v>
      </c>
      <c r="AH634">
        <f>1000*BN634*AU634*(BJ634-BK634)/(100*BB634*(1000-AU634*BJ634))</f>
        <v>0</v>
      </c>
      <c r="AI634">
        <f>(AJ634 - AK634 - BO634*1E3/(8.314*(BQ634+273.15)) * AM634/BN634 * AL634) * BN634/(100*BB634) * (1000 - BK634)/1000</f>
        <v>0</v>
      </c>
      <c r="AJ634">
        <v>188.5798896421699</v>
      </c>
      <c r="AK634">
        <v>201.3620121212121</v>
      </c>
      <c r="AL634">
        <v>-3.266005321078323</v>
      </c>
      <c r="AM634">
        <v>64.45171149066847</v>
      </c>
      <c r="AN634">
        <f>(AP634 - AO634 + BO634*1E3/(8.314*(BQ634+273.15)) * AR634/BN634 * AQ634) * BN634/(100*BB634) * 1000/(1000 - AP634)</f>
        <v>0</v>
      </c>
      <c r="AO634">
        <v>27.24714558242977</v>
      </c>
      <c r="AP634">
        <v>27.78526484848484</v>
      </c>
      <c r="AQ634">
        <v>8.033405590156954E-06</v>
      </c>
      <c r="AR634">
        <v>112.7251065649256</v>
      </c>
      <c r="AS634">
        <v>0</v>
      </c>
      <c r="AT634">
        <v>0</v>
      </c>
      <c r="AU634">
        <f>IF(AS634*$H$13&gt;=AW634,1.0,(AW634/(AW634-AS634*$H$13)))</f>
        <v>0</v>
      </c>
      <c r="AV634">
        <f>(AU634-1)*100</f>
        <v>0</v>
      </c>
      <c r="AW634">
        <f>MAX(0,($B$13+$C$13*BV634)/(1+$D$13*BV634)*BO634/(BQ634+273)*$E$13)</f>
        <v>0</v>
      </c>
      <c r="AX634">
        <f>$B$11*BW634+$C$11*BX634+$F$11*CI634*(1-CL634)</f>
        <v>0</v>
      </c>
      <c r="AY634">
        <f>AX634*AZ634</f>
        <v>0</v>
      </c>
      <c r="AZ634">
        <f>($B$11*$D$9+$C$11*$D$9+$F$11*((CV634+CN634)/MAX(CV634+CN634+CW634, 0.1)*$I$9+CW634/MAX(CV634+CN634+CW634, 0.1)*$J$9))/($B$11+$C$11+$F$11)</f>
        <v>0</v>
      </c>
      <c r="BA634">
        <f>($B$11*$K$9+$C$11*$K$9+$F$11*((CV634+CN634)/MAX(CV634+CN634+CW634, 0.1)*$P$9+CW634/MAX(CV634+CN634+CW634, 0.1)*$Q$9))/($B$11+$C$11+$F$11)</f>
        <v>0</v>
      </c>
      <c r="BB634">
        <v>1.91</v>
      </c>
      <c r="BC634">
        <v>0.5</v>
      </c>
      <c r="BD634" t="s">
        <v>355</v>
      </c>
      <c r="BE634">
        <v>2</v>
      </c>
      <c r="BF634" t="b">
        <v>1</v>
      </c>
      <c r="BG634">
        <v>1678821485.814285</v>
      </c>
      <c r="BH634">
        <v>219.3105</v>
      </c>
      <c r="BI634">
        <v>198.7618571428572</v>
      </c>
      <c r="BJ634">
        <v>27.77534285714286</v>
      </c>
      <c r="BK634">
        <v>27.24739642857142</v>
      </c>
      <c r="BL634">
        <v>222.1690714285714</v>
      </c>
      <c r="BM634">
        <v>27.87619285714286</v>
      </c>
      <c r="BN634">
        <v>500.0717500000001</v>
      </c>
      <c r="BO634">
        <v>90.87470714285713</v>
      </c>
      <c r="BP634">
        <v>0.09995649285714288</v>
      </c>
      <c r="BQ634">
        <v>34.41527142857144</v>
      </c>
      <c r="BR634">
        <v>35.023275</v>
      </c>
      <c r="BS634">
        <v>999.9000000000002</v>
      </c>
      <c r="BT634">
        <v>0</v>
      </c>
      <c r="BU634">
        <v>0</v>
      </c>
      <c r="BV634">
        <v>10011.62571428572</v>
      </c>
      <c r="BW634">
        <v>0</v>
      </c>
      <c r="BX634">
        <v>6.126620000000001</v>
      </c>
      <c r="BY634">
        <v>20.54869285714286</v>
      </c>
      <c r="BZ634">
        <v>225.5758571428571</v>
      </c>
      <c r="CA634">
        <v>204.32925</v>
      </c>
      <c r="CB634">
        <v>0.5279473214285714</v>
      </c>
      <c r="CC634">
        <v>198.7618571428572</v>
      </c>
      <c r="CD634">
        <v>27.24739642857142</v>
      </c>
      <c r="CE634">
        <v>2.524076071428571</v>
      </c>
      <c r="CF634">
        <v>2.476099642857143</v>
      </c>
      <c r="CG634">
        <v>21.18258214285714</v>
      </c>
      <c r="CH634">
        <v>20.87023928571429</v>
      </c>
      <c r="CI634">
        <v>1999.9725</v>
      </c>
      <c r="CJ634">
        <v>0.9800017500000001</v>
      </c>
      <c r="CK634">
        <v>0.01999795</v>
      </c>
      <c r="CL634">
        <v>0</v>
      </c>
      <c r="CM634">
        <v>2.366060714285715</v>
      </c>
      <c r="CN634">
        <v>0</v>
      </c>
      <c r="CO634">
        <v>3639.5675</v>
      </c>
      <c r="CP634">
        <v>16749.23571428571</v>
      </c>
      <c r="CQ634">
        <v>38.562</v>
      </c>
      <c r="CR634">
        <v>39.062</v>
      </c>
      <c r="CS634">
        <v>38.437</v>
      </c>
      <c r="CT634">
        <v>38.375</v>
      </c>
      <c r="CU634">
        <v>38.41928571428571</v>
      </c>
      <c r="CV634">
        <v>1959.9725</v>
      </c>
      <c r="CW634">
        <v>39.99714285714286</v>
      </c>
      <c r="CX634">
        <v>0</v>
      </c>
      <c r="CY634">
        <v>1678821498.9</v>
      </c>
      <c r="CZ634">
        <v>0</v>
      </c>
      <c r="DA634">
        <v>0</v>
      </c>
      <c r="DB634" t="s">
        <v>356</v>
      </c>
      <c r="DC634">
        <v>1678481775.6</v>
      </c>
      <c r="DD634">
        <v>1678481780.6</v>
      </c>
      <c r="DE634">
        <v>0</v>
      </c>
      <c r="DF634">
        <v>1.339</v>
      </c>
      <c r="DG634">
        <v>0.082</v>
      </c>
      <c r="DH634">
        <v>-1.99</v>
      </c>
      <c r="DI634">
        <v>-0.032</v>
      </c>
      <c r="DJ634">
        <v>420</v>
      </c>
      <c r="DK634">
        <v>29</v>
      </c>
      <c r="DL634">
        <v>0.33</v>
      </c>
      <c r="DM634">
        <v>0.22</v>
      </c>
      <c r="DN634">
        <v>20.57565121951219</v>
      </c>
      <c r="DO634">
        <v>-1.25621811846695</v>
      </c>
      <c r="DP634">
        <v>0.2321960327405786</v>
      </c>
      <c r="DQ634">
        <v>0</v>
      </c>
      <c r="DR634">
        <v>0.5233539268292684</v>
      </c>
      <c r="DS634">
        <v>0.0869640000000015</v>
      </c>
      <c r="DT634">
        <v>0.0086180365184693</v>
      </c>
      <c r="DU634">
        <v>1</v>
      </c>
      <c r="DV634">
        <v>1</v>
      </c>
      <c r="DW634">
        <v>2</v>
      </c>
      <c r="DX634" t="s">
        <v>357</v>
      </c>
      <c r="DY634">
        <v>2.98216</v>
      </c>
      <c r="DZ634">
        <v>2.71584</v>
      </c>
      <c r="EA634">
        <v>0.0505848</v>
      </c>
      <c r="EB634">
        <v>0.0447945</v>
      </c>
      <c r="EC634">
        <v>0.119352</v>
      </c>
      <c r="ED634">
        <v>0.115378</v>
      </c>
      <c r="EE634">
        <v>30154</v>
      </c>
      <c r="EF634">
        <v>30437.8</v>
      </c>
      <c r="EG634">
        <v>29524.2</v>
      </c>
      <c r="EH634">
        <v>29473.6</v>
      </c>
      <c r="EI634">
        <v>34438.9</v>
      </c>
      <c r="EJ634">
        <v>34636.8</v>
      </c>
      <c r="EK634">
        <v>41594.2</v>
      </c>
      <c r="EL634">
        <v>41993.7</v>
      </c>
      <c r="EM634">
        <v>1.9638</v>
      </c>
      <c r="EN634">
        <v>1.89683</v>
      </c>
      <c r="EO634">
        <v>0.17041</v>
      </c>
      <c r="EP634">
        <v>0</v>
      </c>
      <c r="EQ634">
        <v>32.2514</v>
      </c>
      <c r="ER634">
        <v>999.9</v>
      </c>
      <c r="ES634">
        <v>51.8</v>
      </c>
      <c r="ET634">
        <v>32.6</v>
      </c>
      <c r="EU634">
        <v>28.1561</v>
      </c>
      <c r="EV634">
        <v>63.0267</v>
      </c>
      <c r="EW634">
        <v>31.4824</v>
      </c>
      <c r="EX634">
        <v>1</v>
      </c>
      <c r="EY634">
        <v>-0.0016311</v>
      </c>
      <c r="EZ634">
        <v>-2.39368</v>
      </c>
      <c r="FA634">
        <v>20.3249</v>
      </c>
      <c r="FB634">
        <v>5.21699</v>
      </c>
      <c r="FC634">
        <v>12.0099</v>
      </c>
      <c r="FD634">
        <v>4.9896</v>
      </c>
      <c r="FE634">
        <v>3.28865</v>
      </c>
      <c r="FF634">
        <v>9999</v>
      </c>
      <c r="FG634">
        <v>9999</v>
      </c>
      <c r="FH634">
        <v>9999</v>
      </c>
      <c r="FI634">
        <v>999.9</v>
      </c>
      <c r="FJ634">
        <v>1.86752</v>
      </c>
      <c r="FK634">
        <v>1.86661</v>
      </c>
      <c r="FL634">
        <v>1.86604</v>
      </c>
      <c r="FM634">
        <v>1.86594</v>
      </c>
      <c r="FN634">
        <v>1.86783</v>
      </c>
      <c r="FO634">
        <v>1.87027</v>
      </c>
      <c r="FP634">
        <v>1.8689</v>
      </c>
      <c r="FQ634">
        <v>1.87039</v>
      </c>
      <c r="FR634">
        <v>0</v>
      </c>
      <c r="FS634">
        <v>0</v>
      </c>
      <c r="FT634">
        <v>0</v>
      </c>
      <c r="FU634">
        <v>0</v>
      </c>
      <c r="FV634" t="s">
        <v>358</v>
      </c>
      <c r="FW634" t="s">
        <v>359</v>
      </c>
      <c r="FX634" t="s">
        <v>360</v>
      </c>
      <c r="FY634" t="s">
        <v>360</v>
      </c>
      <c r="FZ634" t="s">
        <v>360</v>
      </c>
      <c r="GA634" t="s">
        <v>360</v>
      </c>
      <c r="GB634">
        <v>0</v>
      </c>
      <c r="GC634">
        <v>100</v>
      </c>
      <c r="GD634">
        <v>100</v>
      </c>
      <c r="GE634">
        <v>-2.77</v>
      </c>
      <c r="GF634">
        <v>-0.1008</v>
      </c>
      <c r="GG634">
        <v>-2.056217051124162</v>
      </c>
      <c r="GH634">
        <v>-0.003737517340571005</v>
      </c>
      <c r="GI634">
        <v>5.982085394622747E-07</v>
      </c>
      <c r="GJ634">
        <v>-1.391655459703326E-10</v>
      </c>
      <c r="GK634">
        <v>-0.1764639834609928</v>
      </c>
      <c r="GL634">
        <v>-0.02035982196881906</v>
      </c>
      <c r="GM634">
        <v>0.001568582532168705</v>
      </c>
      <c r="GN634">
        <v>-2.657820970413759E-05</v>
      </c>
      <c r="GO634">
        <v>3</v>
      </c>
      <c r="GP634">
        <v>2314</v>
      </c>
      <c r="GQ634">
        <v>1</v>
      </c>
      <c r="GR634">
        <v>27</v>
      </c>
      <c r="GS634">
        <v>5662</v>
      </c>
      <c r="GT634">
        <v>5661.9</v>
      </c>
      <c r="GU634">
        <v>0.510254</v>
      </c>
      <c r="GV634">
        <v>2.2644</v>
      </c>
      <c r="GW634">
        <v>1.39648</v>
      </c>
      <c r="GX634">
        <v>2.34619</v>
      </c>
      <c r="GY634">
        <v>1.49536</v>
      </c>
      <c r="GZ634">
        <v>2.44751</v>
      </c>
      <c r="HA634">
        <v>37.8679</v>
      </c>
      <c r="HB634">
        <v>24.07</v>
      </c>
      <c r="HC634">
        <v>18</v>
      </c>
      <c r="HD634">
        <v>530.138</v>
      </c>
      <c r="HE634">
        <v>442.235</v>
      </c>
      <c r="HF634">
        <v>35.1485</v>
      </c>
      <c r="HG634">
        <v>27.4775</v>
      </c>
      <c r="HH634">
        <v>30.0006</v>
      </c>
      <c r="HI634">
        <v>27.2711</v>
      </c>
      <c r="HJ634">
        <v>27.1854</v>
      </c>
      <c r="HK634">
        <v>10.1604</v>
      </c>
      <c r="HL634">
        <v>0</v>
      </c>
      <c r="HM634">
        <v>100</v>
      </c>
      <c r="HN634">
        <v>35.1315</v>
      </c>
      <c r="HO634">
        <v>152.218</v>
      </c>
      <c r="HP634">
        <v>28.6665</v>
      </c>
      <c r="HQ634">
        <v>100.973</v>
      </c>
      <c r="HR634">
        <v>100.861</v>
      </c>
    </row>
    <row r="635" spans="1:226">
      <c r="A635">
        <v>619</v>
      </c>
      <c r="B635">
        <v>1678821498.6</v>
      </c>
      <c r="C635">
        <v>11179.5</v>
      </c>
      <c r="D635" t="s">
        <v>1601</v>
      </c>
      <c r="E635" t="s">
        <v>1602</v>
      </c>
      <c r="F635">
        <v>5</v>
      </c>
      <c r="G635" t="s">
        <v>1568</v>
      </c>
      <c r="H635" t="s">
        <v>354</v>
      </c>
      <c r="I635">
        <v>1678821491.1</v>
      </c>
      <c r="J635">
        <f>(K635)/1000</f>
        <v>0</v>
      </c>
      <c r="K635">
        <f>IF(BF635, AN635, AH635)</f>
        <v>0</v>
      </c>
      <c r="L635">
        <f>IF(BF635, AI635, AG635)</f>
        <v>0</v>
      </c>
      <c r="M635">
        <f>BH635 - IF(AU635&gt;1, L635*BB635*100.0/(AW635*BV635), 0)</f>
        <v>0</v>
      </c>
      <c r="N635">
        <f>((T635-J635/2)*M635-L635)/(T635+J635/2)</f>
        <v>0</v>
      </c>
      <c r="O635">
        <f>N635*(BO635+BP635)/1000.0</f>
        <v>0</v>
      </c>
      <c r="P635">
        <f>(BH635 - IF(AU635&gt;1, L635*BB635*100.0/(AW635*BV635), 0))*(BO635+BP635)/1000.0</f>
        <v>0</v>
      </c>
      <c r="Q635">
        <f>2.0/((1/S635-1/R635)+SIGN(S635)*SQRT((1/S635-1/R635)*(1/S635-1/R635) + 4*BC635/((BC635+1)*(BC635+1))*(2*1/S635*1/R635-1/R635*1/R635)))</f>
        <v>0</v>
      </c>
      <c r="R635">
        <f>IF(LEFT(BD635,1)&lt;&gt;"0",IF(LEFT(BD635,1)="1",3.0,BE635),$D$5+$E$5*(BV635*BO635/($K$5*1000))+$F$5*(BV635*BO635/($K$5*1000))*MAX(MIN(BB635,$J$5),$I$5)*MAX(MIN(BB635,$J$5),$I$5)+$G$5*MAX(MIN(BB635,$J$5),$I$5)*(BV635*BO635/($K$5*1000))+$H$5*(BV635*BO635/($K$5*1000))*(BV635*BO635/($K$5*1000)))</f>
        <v>0</v>
      </c>
      <c r="S635">
        <f>J635*(1000-(1000*0.61365*exp(17.502*W635/(240.97+W635))/(BO635+BP635)+BJ635)/2)/(1000*0.61365*exp(17.502*W635/(240.97+W635))/(BO635+BP635)-BJ635)</f>
        <v>0</v>
      </c>
      <c r="T635">
        <f>1/((BC635+1)/(Q635/1.6)+1/(R635/1.37)) + BC635/((BC635+1)/(Q635/1.6) + BC635/(R635/1.37))</f>
        <v>0</v>
      </c>
      <c r="U635">
        <f>(AX635*BA635)</f>
        <v>0</v>
      </c>
      <c r="V635">
        <f>(BQ635+(U635+2*0.95*5.67E-8*(((BQ635+$B$7)+273)^4-(BQ635+273)^4)-44100*J635)/(1.84*29.3*R635+8*0.95*5.67E-8*(BQ635+273)^3))</f>
        <v>0</v>
      </c>
      <c r="W635">
        <f>($C$7*BR635+$D$7*BS635+$E$7*V635)</f>
        <v>0</v>
      </c>
      <c r="X635">
        <f>0.61365*exp(17.502*W635/(240.97+W635))</f>
        <v>0</v>
      </c>
      <c r="Y635">
        <f>(Z635/AA635*100)</f>
        <v>0</v>
      </c>
      <c r="Z635">
        <f>BJ635*(BO635+BP635)/1000</f>
        <v>0</v>
      </c>
      <c r="AA635">
        <f>0.61365*exp(17.502*BQ635/(240.97+BQ635))</f>
        <v>0</v>
      </c>
      <c r="AB635">
        <f>(X635-BJ635*(BO635+BP635)/1000)</f>
        <v>0</v>
      </c>
      <c r="AC635">
        <f>(-J635*44100)</f>
        <v>0</v>
      </c>
      <c r="AD635">
        <f>2*29.3*R635*0.92*(BQ635-W635)</f>
        <v>0</v>
      </c>
      <c r="AE635">
        <f>2*0.95*5.67E-8*(((BQ635+$B$7)+273)^4-(W635+273)^4)</f>
        <v>0</v>
      </c>
      <c r="AF635">
        <f>U635+AE635+AC635+AD635</f>
        <v>0</v>
      </c>
      <c r="AG635">
        <f>BN635*AU635*(BI635-BH635*(1000-AU635*BK635)/(1000-AU635*BJ635))/(100*BB635)</f>
        <v>0</v>
      </c>
      <c r="AH635">
        <f>1000*BN635*AU635*(BJ635-BK635)/(100*BB635*(1000-AU635*BJ635))</f>
        <v>0</v>
      </c>
      <c r="AI635">
        <f>(AJ635 - AK635 - BO635*1E3/(8.314*(BQ635+273.15)) * AM635/BN635 * AL635) * BN635/(100*BB635) * (1000 - BK635)/1000</f>
        <v>0</v>
      </c>
      <c r="AJ635">
        <v>171.9641232901674</v>
      </c>
      <c r="AK635">
        <v>184.9816545454545</v>
      </c>
      <c r="AL635">
        <v>-3.282961006987409</v>
      </c>
      <c r="AM635">
        <v>64.45171149066847</v>
      </c>
      <c r="AN635">
        <f>(AP635 - AO635 + BO635*1E3/(8.314*(BQ635+273.15)) * AR635/BN635 * AQ635) * BN635/(100*BB635) * 1000/(1000 - AP635)</f>
        <v>0</v>
      </c>
      <c r="AO635">
        <v>27.24756683970439</v>
      </c>
      <c r="AP635">
        <v>27.79414606060605</v>
      </c>
      <c r="AQ635">
        <v>8.083407080316266E-06</v>
      </c>
      <c r="AR635">
        <v>112.7251065649256</v>
      </c>
      <c r="AS635">
        <v>0</v>
      </c>
      <c r="AT635">
        <v>0</v>
      </c>
      <c r="AU635">
        <f>IF(AS635*$H$13&gt;=AW635,1.0,(AW635/(AW635-AS635*$H$13)))</f>
        <v>0</v>
      </c>
      <c r="AV635">
        <f>(AU635-1)*100</f>
        <v>0</v>
      </c>
      <c r="AW635">
        <f>MAX(0,($B$13+$C$13*BV635)/(1+$D$13*BV635)*BO635/(BQ635+273)*$E$13)</f>
        <v>0</v>
      </c>
      <c r="AX635">
        <f>$B$11*BW635+$C$11*BX635+$F$11*CI635*(1-CL635)</f>
        <v>0</v>
      </c>
      <c r="AY635">
        <f>AX635*AZ635</f>
        <v>0</v>
      </c>
      <c r="AZ635">
        <f>($B$11*$D$9+$C$11*$D$9+$F$11*((CV635+CN635)/MAX(CV635+CN635+CW635, 0.1)*$I$9+CW635/MAX(CV635+CN635+CW635, 0.1)*$J$9))/($B$11+$C$11+$F$11)</f>
        <v>0</v>
      </c>
      <c r="BA635">
        <f>($B$11*$K$9+$C$11*$K$9+$F$11*((CV635+CN635)/MAX(CV635+CN635+CW635, 0.1)*$P$9+CW635/MAX(CV635+CN635+CW635, 0.1)*$Q$9))/($B$11+$C$11+$F$11)</f>
        <v>0</v>
      </c>
      <c r="BB635">
        <v>1.91</v>
      </c>
      <c r="BC635">
        <v>0.5</v>
      </c>
      <c r="BD635" t="s">
        <v>355</v>
      </c>
      <c r="BE635">
        <v>2</v>
      </c>
      <c r="BF635" t="b">
        <v>1</v>
      </c>
      <c r="BG635">
        <v>1678821491.1</v>
      </c>
      <c r="BH635">
        <v>202.2076296296297</v>
      </c>
      <c r="BI635">
        <v>181.7601111111111</v>
      </c>
      <c r="BJ635">
        <v>27.78329259259259</v>
      </c>
      <c r="BK635">
        <v>27.2476037037037</v>
      </c>
      <c r="BL635">
        <v>205.0061111111111</v>
      </c>
      <c r="BM635">
        <v>27.8840962962963</v>
      </c>
      <c r="BN635">
        <v>500.0806296296296</v>
      </c>
      <c r="BO635">
        <v>90.87454074074074</v>
      </c>
      <c r="BP635">
        <v>0.09999492962962962</v>
      </c>
      <c r="BQ635">
        <v>34.41125555555556</v>
      </c>
      <c r="BR635">
        <v>35.01368888888889</v>
      </c>
      <c r="BS635">
        <v>999.9000000000001</v>
      </c>
      <c r="BT635">
        <v>0</v>
      </c>
      <c r="BU635">
        <v>0</v>
      </c>
      <c r="BV635">
        <v>10007.7062962963</v>
      </c>
      <c r="BW635">
        <v>0</v>
      </c>
      <c r="BX635">
        <v>6.126620000000001</v>
      </c>
      <c r="BY635">
        <v>20.44756296296296</v>
      </c>
      <c r="BZ635">
        <v>207.9860740740741</v>
      </c>
      <c r="CA635">
        <v>186.8512962962963</v>
      </c>
      <c r="CB635">
        <v>0.5356928518518519</v>
      </c>
      <c r="CC635">
        <v>181.7601111111111</v>
      </c>
      <c r="CD635">
        <v>27.2476037037037</v>
      </c>
      <c r="CE635">
        <v>2.524792962962963</v>
      </c>
      <c r="CF635">
        <v>2.476113333333334</v>
      </c>
      <c r="CG635">
        <v>21.18721481481482</v>
      </c>
      <c r="CH635">
        <v>20.87032962962963</v>
      </c>
      <c r="CI635">
        <v>1999.993333333333</v>
      </c>
      <c r="CJ635">
        <v>0.9800019999999999</v>
      </c>
      <c r="CK635">
        <v>0.0199977</v>
      </c>
      <c r="CL635">
        <v>0</v>
      </c>
      <c r="CM635">
        <v>2.312248148148148</v>
      </c>
      <c r="CN635">
        <v>0</v>
      </c>
      <c r="CO635">
        <v>3642.141481481481</v>
      </c>
      <c r="CP635">
        <v>16749.41111111111</v>
      </c>
      <c r="CQ635">
        <v>38.562</v>
      </c>
      <c r="CR635">
        <v>39.062</v>
      </c>
      <c r="CS635">
        <v>38.437</v>
      </c>
      <c r="CT635">
        <v>38.38877777777777</v>
      </c>
      <c r="CU635">
        <v>38.4324074074074</v>
      </c>
      <c r="CV635">
        <v>1959.994444444444</v>
      </c>
      <c r="CW635">
        <v>39.99407407407408</v>
      </c>
      <c r="CX635">
        <v>0</v>
      </c>
      <c r="CY635">
        <v>1678821503.7</v>
      </c>
      <c r="CZ635">
        <v>0</v>
      </c>
      <c r="DA635">
        <v>0</v>
      </c>
      <c r="DB635" t="s">
        <v>356</v>
      </c>
      <c r="DC635">
        <v>1678481775.6</v>
      </c>
      <c r="DD635">
        <v>1678481780.6</v>
      </c>
      <c r="DE635">
        <v>0</v>
      </c>
      <c r="DF635">
        <v>1.339</v>
      </c>
      <c r="DG635">
        <v>0.082</v>
      </c>
      <c r="DH635">
        <v>-1.99</v>
      </c>
      <c r="DI635">
        <v>-0.032</v>
      </c>
      <c r="DJ635">
        <v>420</v>
      </c>
      <c r="DK635">
        <v>29</v>
      </c>
      <c r="DL635">
        <v>0.33</v>
      </c>
      <c r="DM635">
        <v>0.22</v>
      </c>
      <c r="DN635">
        <v>20.5204425</v>
      </c>
      <c r="DO635">
        <v>-1.673690431519736</v>
      </c>
      <c r="DP635">
        <v>0.252332361071167</v>
      </c>
      <c r="DQ635">
        <v>0</v>
      </c>
      <c r="DR635">
        <v>0.5315179000000001</v>
      </c>
      <c r="DS635">
        <v>0.08659681801125606</v>
      </c>
      <c r="DT635">
        <v>0.008382912407988051</v>
      </c>
      <c r="DU635">
        <v>1</v>
      </c>
      <c r="DV635">
        <v>1</v>
      </c>
      <c r="DW635">
        <v>2</v>
      </c>
      <c r="DX635" t="s">
        <v>357</v>
      </c>
      <c r="DY635">
        <v>2.9818</v>
      </c>
      <c r="DZ635">
        <v>2.7155</v>
      </c>
      <c r="EA635">
        <v>0.0468625</v>
      </c>
      <c r="EB635">
        <v>0.0409084</v>
      </c>
      <c r="EC635">
        <v>0.119378</v>
      </c>
      <c r="ED635">
        <v>0.115375</v>
      </c>
      <c r="EE635">
        <v>30272.3</v>
      </c>
      <c r="EF635">
        <v>30561.4</v>
      </c>
      <c r="EG635">
        <v>29524.4</v>
      </c>
      <c r="EH635">
        <v>29473.4</v>
      </c>
      <c r="EI635">
        <v>34438.5</v>
      </c>
      <c r="EJ635">
        <v>34636.6</v>
      </c>
      <c r="EK635">
        <v>41595.1</v>
      </c>
      <c r="EL635">
        <v>41993.3</v>
      </c>
      <c r="EM635">
        <v>1.96385</v>
      </c>
      <c r="EN635">
        <v>1.89692</v>
      </c>
      <c r="EO635">
        <v>0.169791</v>
      </c>
      <c r="EP635">
        <v>0</v>
      </c>
      <c r="EQ635">
        <v>32.2478</v>
      </c>
      <c r="ER635">
        <v>999.9</v>
      </c>
      <c r="ES635">
        <v>51.8</v>
      </c>
      <c r="ET635">
        <v>32.6</v>
      </c>
      <c r="EU635">
        <v>28.1593</v>
      </c>
      <c r="EV635">
        <v>63.2767</v>
      </c>
      <c r="EW635">
        <v>32.1114</v>
      </c>
      <c r="EX635">
        <v>1</v>
      </c>
      <c r="EY635">
        <v>-0.00100102</v>
      </c>
      <c r="EZ635">
        <v>-2.50713</v>
      </c>
      <c r="FA635">
        <v>20.3232</v>
      </c>
      <c r="FB635">
        <v>5.21669</v>
      </c>
      <c r="FC635">
        <v>12.0099</v>
      </c>
      <c r="FD635">
        <v>4.98955</v>
      </c>
      <c r="FE635">
        <v>3.28863</v>
      </c>
      <c r="FF635">
        <v>9999</v>
      </c>
      <c r="FG635">
        <v>9999</v>
      </c>
      <c r="FH635">
        <v>9999</v>
      </c>
      <c r="FI635">
        <v>999.9</v>
      </c>
      <c r="FJ635">
        <v>1.86752</v>
      </c>
      <c r="FK635">
        <v>1.86661</v>
      </c>
      <c r="FL635">
        <v>1.86603</v>
      </c>
      <c r="FM635">
        <v>1.86597</v>
      </c>
      <c r="FN635">
        <v>1.86783</v>
      </c>
      <c r="FO635">
        <v>1.87027</v>
      </c>
      <c r="FP635">
        <v>1.8689</v>
      </c>
      <c r="FQ635">
        <v>1.8704</v>
      </c>
      <c r="FR635">
        <v>0</v>
      </c>
      <c r="FS635">
        <v>0</v>
      </c>
      <c r="FT635">
        <v>0</v>
      </c>
      <c r="FU635">
        <v>0</v>
      </c>
      <c r="FV635" t="s">
        <v>358</v>
      </c>
      <c r="FW635" t="s">
        <v>359</v>
      </c>
      <c r="FX635" t="s">
        <v>360</v>
      </c>
      <c r="FY635" t="s">
        <v>360</v>
      </c>
      <c r="FZ635" t="s">
        <v>360</v>
      </c>
      <c r="GA635" t="s">
        <v>360</v>
      </c>
      <c r="GB635">
        <v>0</v>
      </c>
      <c r="GC635">
        <v>100</v>
      </c>
      <c r="GD635">
        <v>100</v>
      </c>
      <c r="GE635">
        <v>-2.714</v>
      </c>
      <c r="GF635">
        <v>-0.1007</v>
      </c>
      <c r="GG635">
        <v>-2.056217051124162</v>
      </c>
      <c r="GH635">
        <v>-0.003737517340571005</v>
      </c>
      <c r="GI635">
        <v>5.982085394622747E-07</v>
      </c>
      <c r="GJ635">
        <v>-1.391655459703326E-10</v>
      </c>
      <c r="GK635">
        <v>-0.1764639834609928</v>
      </c>
      <c r="GL635">
        <v>-0.02035982196881906</v>
      </c>
      <c r="GM635">
        <v>0.001568582532168705</v>
      </c>
      <c r="GN635">
        <v>-2.657820970413759E-05</v>
      </c>
      <c r="GO635">
        <v>3</v>
      </c>
      <c r="GP635">
        <v>2314</v>
      </c>
      <c r="GQ635">
        <v>1</v>
      </c>
      <c r="GR635">
        <v>27</v>
      </c>
      <c r="GS635">
        <v>5662.1</v>
      </c>
      <c r="GT635">
        <v>5662</v>
      </c>
      <c r="GU635">
        <v>0.471191</v>
      </c>
      <c r="GV635">
        <v>2.26807</v>
      </c>
      <c r="GW635">
        <v>1.39648</v>
      </c>
      <c r="GX635">
        <v>2.34741</v>
      </c>
      <c r="GY635">
        <v>1.49536</v>
      </c>
      <c r="GZ635">
        <v>2.52686</v>
      </c>
      <c r="HA635">
        <v>37.8679</v>
      </c>
      <c r="HB635">
        <v>24.0612</v>
      </c>
      <c r="HC635">
        <v>18</v>
      </c>
      <c r="HD635">
        <v>530.234</v>
      </c>
      <c r="HE635">
        <v>442.34</v>
      </c>
      <c r="HF635">
        <v>35.1271</v>
      </c>
      <c r="HG635">
        <v>27.4847</v>
      </c>
      <c r="HH635">
        <v>30.0006</v>
      </c>
      <c r="HI635">
        <v>27.278</v>
      </c>
      <c r="HJ635">
        <v>27.1911</v>
      </c>
      <c r="HK635">
        <v>9.371499999999999</v>
      </c>
      <c r="HL635">
        <v>0</v>
      </c>
      <c r="HM635">
        <v>100</v>
      </c>
      <c r="HN635">
        <v>35.3127</v>
      </c>
      <c r="HO635">
        <v>132.183</v>
      </c>
      <c r="HP635">
        <v>28.6665</v>
      </c>
      <c r="HQ635">
        <v>100.975</v>
      </c>
      <c r="HR635">
        <v>100.861</v>
      </c>
    </row>
    <row r="636" spans="1:226">
      <c r="A636">
        <v>620</v>
      </c>
      <c r="B636">
        <v>1678821503.6</v>
      </c>
      <c r="C636">
        <v>11184.5</v>
      </c>
      <c r="D636" t="s">
        <v>1603</v>
      </c>
      <c r="E636" t="s">
        <v>1604</v>
      </c>
      <c r="F636">
        <v>5</v>
      </c>
      <c r="G636" t="s">
        <v>1568</v>
      </c>
      <c r="H636" t="s">
        <v>354</v>
      </c>
      <c r="I636">
        <v>1678821495.814285</v>
      </c>
      <c r="J636">
        <f>(K636)/1000</f>
        <v>0</v>
      </c>
      <c r="K636">
        <f>IF(BF636, AN636, AH636)</f>
        <v>0</v>
      </c>
      <c r="L636">
        <f>IF(BF636, AI636, AG636)</f>
        <v>0</v>
      </c>
      <c r="M636">
        <f>BH636 - IF(AU636&gt;1, L636*BB636*100.0/(AW636*BV636), 0)</f>
        <v>0</v>
      </c>
      <c r="N636">
        <f>((T636-J636/2)*M636-L636)/(T636+J636/2)</f>
        <v>0</v>
      </c>
      <c r="O636">
        <f>N636*(BO636+BP636)/1000.0</f>
        <v>0</v>
      </c>
      <c r="P636">
        <f>(BH636 - IF(AU636&gt;1, L636*BB636*100.0/(AW636*BV636), 0))*(BO636+BP636)/1000.0</f>
        <v>0</v>
      </c>
      <c r="Q636">
        <f>2.0/((1/S636-1/R636)+SIGN(S636)*SQRT((1/S636-1/R636)*(1/S636-1/R636) + 4*BC636/((BC636+1)*(BC636+1))*(2*1/S636*1/R636-1/R636*1/R636)))</f>
        <v>0</v>
      </c>
      <c r="R636">
        <f>IF(LEFT(BD636,1)&lt;&gt;"0",IF(LEFT(BD636,1)="1",3.0,BE636),$D$5+$E$5*(BV636*BO636/($K$5*1000))+$F$5*(BV636*BO636/($K$5*1000))*MAX(MIN(BB636,$J$5),$I$5)*MAX(MIN(BB636,$J$5),$I$5)+$G$5*MAX(MIN(BB636,$J$5),$I$5)*(BV636*BO636/($K$5*1000))+$H$5*(BV636*BO636/($K$5*1000))*(BV636*BO636/($K$5*1000)))</f>
        <v>0</v>
      </c>
      <c r="S636">
        <f>J636*(1000-(1000*0.61365*exp(17.502*W636/(240.97+W636))/(BO636+BP636)+BJ636)/2)/(1000*0.61365*exp(17.502*W636/(240.97+W636))/(BO636+BP636)-BJ636)</f>
        <v>0</v>
      </c>
      <c r="T636">
        <f>1/((BC636+1)/(Q636/1.6)+1/(R636/1.37)) + BC636/((BC636+1)/(Q636/1.6) + BC636/(R636/1.37))</f>
        <v>0</v>
      </c>
      <c r="U636">
        <f>(AX636*BA636)</f>
        <v>0</v>
      </c>
      <c r="V636">
        <f>(BQ636+(U636+2*0.95*5.67E-8*(((BQ636+$B$7)+273)^4-(BQ636+273)^4)-44100*J636)/(1.84*29.3*R636+8*0.95*5.67E-8*(BQ636+273)^3))</f>
        <v>0</v>
      </c>
      <c r="W636">
        <f>($C$7*BR636+$D$7*BS636+$E$7*V636)</f>
        <v>0</v>
      </c>
      <c r="X636">
        <f>0.61365*exp(17.502*W636/(240.97+W636))</f>
        <v>0</v>
      </c>
      <c r="Y636">
        <f>(Z636/AA636*100)</f>
        <v>0</v>
      </c>
      <c r="Z636">
        <f>BJ636*(BO636+BP636)/1000</f>
        <v>0</v>
      </c>
      <c r="AA636">
        <f>0.61365*exp(17.502*BQ636/(240.97+BQ636))</f>
        <v>0</v>
      </c>
      <c r="AB636">
        <f>(X636-BJ636*(BO636+BP636)/1000)</f>
        <v>0</v>
      </c>
      <c r="AC636">
        <f>(-J636*44100)</f>
        <v>0</v>
      </c>
      <c r="AD636">
        <f>2*29.3*R636*0.92*(BQ636-W636)</f>
        <v>0</v>
      </c>
      <c r="AE636">
        <f>2*0.95*5.67E-8*(((BQ636+$B$7)+273)^4-(W636+273)^4)</f>
        <v>0</v>
      </c>
      <c r="AF636">
        <f>U636+AE636+AC636+AD636</f>
        <v>0</v>
      </c>
      <c r="AG636">
        <f>BN636*AU636*(BI636-BH636*(1000-AU636*BK636)/(1000-AU636*BJ636))/(100*BB636)</f>
        <v>0</v>
      </c>
      <c r="AH636">
        <f>1000*BN636*AU636*(BJ636-BK636)/(100*BB636*(1000-AU636*BJ636))</f>
        <v>0</v>
      </c>
      <c r="AI636">
        <f>(AJ636 - AK636 - BO636*1E3/(8.314*(BQ636+273.15)) * AM636/BN636 * AL636) * BN636/(100*BB636) * (1000 - BK636)/1000</f>
        <v>0</v>
      </c>
      <c r="AJ636">
        <v>155.0160492427286</v>
      </c>
      <c r="AK636">
        <v>168.3537757575758</v>
      </c>
      <c r="AL636">
        <v>-3.330984025926197</v>
      </c>
      <c r="AM636">
        <v>64.45171149066847</v>
      </c>
      <c r="AN636">
        <f>(AP636 - AO636 + BO636*1E3/(8.314*(BQ636+273.15)) * AR636/BN636 * AQ636) * BN636/(100*BB636) * 1000/(1000 - AP636)</f>
        <v>0</v>
      </c>
      <c r="AO636">
        <v>27.24632107293891</v>
      </c>
      <c r="AP636">
        <v>27.80133393939394</v>
      </c>
      <c r="AQ636">
        <v>6.268747787048894E-06</v>
      </c>
      <c r="AR636">
        <v>112.7251065649256</v>
      </c>
      <c r="AS636">
        <v>0</v>
      </c>
      <c r="AT636">
        <v>0</v>
      </c>
      <c r="AU636">
        <f>IF(AS636*$H$13&gt;=AW636,1.0,(AW636/(AW636-AS636*$H$13)))</f>
        <v>0</v>
      </c>
      <c r="AV636">
        <f>(AU636-1)*100</f>
        <v>0</v>
      </c>
      <c r="AW636">
        <f>MAX(0,($B$13+$C$13*BV636)/(1+$D$13*BV636)*BO636/(BQ636+273)*$E$13)</f>
        <v>0</v>
      </c>
      <c r="AX636">
        <f>$B$11*BW636+$C$11*BX636+$F$11*CI636*(1-CL636)</f>
        <v>0</v>
      </c>
      <c r="AY636">
        <f>AX636*AZ636</f>
        <v>0</v>
      </c>
      <c r="AZ636">
        <f>($B$11*$D$9+$C$11*$D$9+$F$11*((CV636+CN636)/MAX(CV636+CN636+CW636, 0.1)*$I$9+CW636/MAX(CV636+CN636+CW636, 0.1)*$J$9))/($B$11+$C$11+$F$11)</f>
        <v>0</v>
      </c>
      <c r="BA636">
        <f>($B$11*$K$9+$C$11*$K$9+$F$11*((CV636+CN636)/MAX(CV636+CN636+CW636, 0.1)*$P$9+CW636/MAX(CV636+CN636+CW636, 0.1)*$Q$9))/($B$11+$C$11+$F$11)</f>
        <v>0</v>
      </c>
      <c r="BB636">
        <v>1.91</v>
      </c>
      <c r="BC636">
        <v>0.5</v>
      </c>
      <c r="BD636" t="s">
        <v>355</v>
      </c>
      <c r="BE636">
        <v>2</v>
      </c>
      <c r="BF636" t="b">
        <v>1</v>
      </c>
      <c r="BG636">
        <v>1678821495.814285</v>
      </c>
      <c r="BH636">
        <v>187.0773214285714</v>
      </c>
      <c r="BI636">
        <v>166.5858571428571</v>
      </c>
      <c r="BJ636">
        <v>27.79007142857143</v>
      </c>
      <c r="BK636">
        <v>27.24723571428571</v>
      </c>
      <c r="BL636">
        <v>189.8222857142857</v>
      </c>
      <c r="BM636">
        <v>27.89083571428571</v>
      </c>
      <c r="BN636">
        <v>500.0705714285714</v>
      </c>
      <c r="BO636">
        <v>90.87499999999999</v>
      </c>
      <c r="BP636">
        <v>0.0999975857142857</v>
      </c>
      <c r="BQ636">
        <v>34.40550357142857</v>
      </c>
      <c r="BR636">
        <v>35.00357857142858</v>
      </c>
      <c r="BS636">
        <v>999.9000000000002</v>
      </c>
      <c r="BT636">
        <v>0</v>
      </c>
      <c r="BU636">
        <v>0</v>
      </c>
      <c r="BV636">
        <v>10003.10142857143</v>
      </c>
      <c r="BW636">
        <v>0</v>
      </c>
      <c r="BX636">
        <v>6.126620000000001</v>
      </c>
      <c r="BY636">
        <v>20.49154285714285</v>
      </c>
      <c r="BZ636">
        <v>192.4246785714286</v>
      </c>
      <c r="CA636">
        <v>171.2518928571428</v>
      </c>
      <c r="CB636">
        <v>0.5428360357142857</v>
      </c>
      <c r="CC636">
        <v>166.5858571428571</v>
      </c>
      <c r="CD636">
        <v>27.24723571428571</v>
      </c>
      <c r="CE636">
        <v>2.525421785714286</v>
      </c>
      <c r="CF636">
        <v>2.476091428571428</v>
      </c>
      <c r="CG636">
        <v>21.19127142857142</v>
      </c>
      <c r="CH636">
        <v>20.87018928571429</v>
      </c>
      <c r="CI636">
        <v>2000.0125</v>
      </c>
      <c r="CJ636">
        <v>0.9800022857142859</v>
      </c>
      <c r="CK636">
        <v>0.01999741428571428</v>
      </c>
      <c r="CL636">
        <v>0</v>
      </c>
      <c r="CM636">
        <v>2.282010714285714</v>
      </c>
      <c r="CN636">
        <v>0</v>
      </c>
      <c r="CO636">
        <v>3644.687857142857</v>
      </c>
      <c r="CP636">
        <v>16749.57857142857</v>
      </c>
      <c r="CQ636">
        <v>38.562</v>
      </c>
      <c r="CR636">
        <v>39.062</v>
      </c>
      <c r="CS636">
        <v>38.437</v>
      </c>
      <c r="CT636">
        <v>38.40821428571428</v>
      </c>
      <c r="CU636">
        <v>38.43257142857142</v>
      </c>
      <c r="CV636">
        <v>1960.016071428571</v>
      </c>
      <c r="CW636">
        <v>39.99142857142857</v>
      </c>
      <c r="CX636">
        <v>0</v>
      </c>
      <c r="CY636">
        <v>1678821508.5</v>
      </c>
      <c r="CZ636">
        <v>0</v>
      </c>
      <c r="DA636">
        <v>0</v>
      </c>
      <c r="DB636" t="s">
        <v>356</v>
      </c>
      <c r="DC636">
        <v>1678481775.6</v>
      </c>
      <c r="DD636">
        <v>1678481780.6</v>
      </c>
      <c r="DE636">
        <v>0</v>
      </c>
      <c r="DF636">
        <v>1.339</v>
      </c>
      <c r="DG636">
        <v>0.082</v>
      </c>
      <c r="DH636">
        <v>-1.99</v>
      </c>
      <c r="DI636">
        <v>-0.032</v>
      </c>
      <c r="DJ636">
        <v>420</v>
      </c>
      <c r="DK636">
        <v>29</v>
      </c>
      <c r="DL636">
        <v>0.33</v>
      </c>
      <c r="DM636">
        <v>0.22</v>
      </c>
      <c r="DN636">
        <v>20.5468512195122</v>
      </c>
      <c r="DO636">
        <v>0.2560097560975864</v>
      </c>
      <c r="DP636">
        <v>0.2768516624228893</v>
      </c>
      <c r="DQ636">
        <v>0</v>
      </c>
      <c r="DR636">
        <v>0.5381973902439025</v>
      </c>
      <c r="DS636">
        <v>0.09016348432055818</v>
      </c>
      <c r="DT636">
        <v>0.008959769628675127</v>
      </c>
      <c r="DU636">
        <v>1</v>
      </c>
      <c r="DV636">
        <v>1</v>
      </c>
      <c r="DW636">
        <v>2</v>
      </c>
      <c r="DX636" t="s">
        <v>357</v>
      </c>
      <c r="DY636">
        <v>2.98188</v>
      </c>
      <c r="DZ636">
        <v>2.71569</v>
      </c>
      <c r="EA636">
        <v>0.0429999</v>
      </c>
      <c r="EB636">
        <v>0.036882</v>
      </c>
      <c r="EC636">
        <v>0.119399</v>
      </c>
      <c r="ED636">
        <v>0.115371</v>
      </c>
      <c r="EE636">
        <v>30394.5</v>
      </c>
      <c r="EF636">
        <v>30689.8</v>
      </c>
      <c r="EG636">
        <v>29524</v>
      </c>
      <c r="EH636">
        <v>29473.6</v>
      </c>
      <c r="EI636">
        <v>34436.7</v>
      </c>
      <c r="EJ636">
        <v>34636.7</v>
      </c>
      <c r="EK636">
        <v>41594</v>
      </c>
      <c r="EL636">
        <v>41993.4</v>
      </c>
      <c r="EM636">
        <v>1.9635</v>
      </c>
      <c r="EN636">
        <v>1.89667</v>
      </c>
      <c r="EO636">
        <v>0.169888</v>
      </c>
      <c r="EP636">
        <v>0</v>
      </c>
      <c r="EQ636">
        <v>32.2424</v>
      </c>
      <c r="ER636">
        <v>999.9</v>
      </c>
      <c r="ES636">
        <v>51.8</v>
      </c>
      <c r="ET636">
        <v>32.6</v>
      </c>
      <c r="EU636">
        <v>28.1561</v>
      </c>
      <c r="EV636">
        <v>63.1967</v>
      </c>
      <c r="EW636">
        <v>32.0192</v>
      </c>
      <c r="EX636">
        <v>1</v>
      </c>
      <c r="EY636">
        <v>0.000630081</v>
      </c>
      <c r="EZ636">
        <v>-2.99277</v>
      </c>
      <c r="FA636">
        <v>20.3153</v>
      </c>
      <c r="FB636">
        <v>5.21744</v>
      </c>
      <c r="FC636">
        <v>12.0101</v>
      </c>
      <c r="FD636">
        <v>4.9896</v>
      </c>
      <c r="FE636">
        <v>3.28863</v>
      </c>
      <c r="FF636">
        <v>9999</v>
      </c>
      <c r="FG636">
        <v>9999</v>
      </c>
      <c r="FH636">
        <v>9999</v>
      </c>
      <c r="FI636">
        <v>999.9</v>
      </c>
      <c r="FJ636">
        <v>1.86753</v>
      </c>
      <c r="FK636">
        <v>1.86661</v>
      </c>
      <c r="FL636">
        <v>1.86603</v>
      </c>
      <c r="FM636">
        <v>1.86599</v>
      </c>
      <c r="FN636">
        <v>1.86783</v>
      </c>
      <c r="FO636">
        <v>1.87028</v>
      </c>
      <c r="FP636">
        <v>1.8689</v>
      </c>
      <c r="FQ636">
        <v>1.87039</v>
      </c>
      <c r="FR636">
        <v>0</v>
      </c>
      <c r="FS636">
        <v>0</v>
      </c>
      <c r="FT636">
        <v>0</v>
      </c>
      <c r="FU636">
        <v>0</v>
      </c>
      <c r="FV636" t="s">
        <v>358</v>
      </c>
      <c r="FW636" t="s">
        <v>359</v>
      </c>
      <c r="FX636" t="s">
        <v>360</v>
      </c>
      <c r="FY636" t="s">
        <v>360</v>
      </c>
      <c r="FZ636" t="s">
        <v>360</v>
      </c>
      <c r="GA636" t="s">
        <v>360</v>
      </c>
      <c r="GB636">
        <v>0</v>
      </c>
      <c r="GC636">
        <v>100</v>
      </c>
      <c r="GD636">
        <v>100</v>
      </c>
      <c r="GE636">
        <v>-2.657</v>
      </c>
      <c r="GF636">
        <v>-0.1007</v>
      </c>
      <c r="GG636">
        <v>-2.056217051124162</v>
      </c>
      <c r="GH636">
        <v>-0.003737517340571005</v>
      </c>
      <c r="GI636">
        <v>5.982085394622747E-07</v>
      </c>
      <c r="GJ636">
        <v>-1.391655459703326E-10</v>
      </c>
      <c r="GK636">
        <v>-0.1764639834609928</v>
      </c>
      <c r="GL636">
        <v>-0.02035982196881906</v>
      </c>
      <c r="GM636">
        <v>0.001568582532168705</v>
      </c>
      <c r="GN636">
        <v>-2.657820970413759E-05</v>
      </c>
      <c r="GO636">
        <v>3</v>
      </c>
      <c r="GP636">
        <v>2314</v>
      </c>
      <c r="GQ636">
        <v>1</v>
      </c>
      <c r="GR636">
        <v>27</v>
      </c>
      <c r="GS636">
        <v>5662.1</v>
      </c>
      <c r="GT636">
        <v>5662.1</v>
      </c>
      <c r="GU636">
        <v>0.438232</v>
      </c>
      <c r="GV636">
        <v>2.27661</v>
      </c>
      <c r="GW636">
        <v>1.39648</v>
      </c>
      <c r="GX636">
        <v>2.34985</v>
      </c>
      <c r="GY636">
        <v>1.49536</v>
      </c>
      <c r="GZ636">
        <v>2.41699</v>
      </c>
      <c r="HA636">
        <v>37.8679</v>
      </c>
      <c r="HB636">
        <v>24.07</v>
      </c>
      <c r="HC636">
        <v>18</v>
      </c>
      <c r="HD636">
        <v>530.052</v>
      </c>
      <c r="HE636">
        <v>442.235</v>
      </c>
      <c r="HF636">
        <v>35.2574</v>
      </c>
      <c r="HG636">
        <v>27.4922</v>
      </c>
      <c r="HH636">
        <v>30.0012</v>
      </c>
      <c r="HI636">
        <v>27.2838</v>
      </c>
      <c r="HJ636">
        <v>27.1972</v>
      </c>
      <c r="HK636">
        <v>8.653280000000001</v>
      </c>
      <c r="HL636">
        <v>0</v>
      </c>
      <c r="HM636">
        <v>100</v>
      </c>
      <c r="HN636">
        <v>35.3165</v>
      </c>
      <c r="HO636">
        <v>118.825</v>
      </c>
      <c r="HP636">
        <v>28.6665</v>
      </c>
      <c r="HQ636">
        <v>100.973</v>
      </c>
      <c r="HR636">
        <v>100.861</v>
      </c>
    </row>
    <row r="637" spans="1:226">
      <c r="A637">
        <v>621</v>
      </c>
      <c r="B637">
        <v>1678821508.6</v>
      </c>
      <c r="C637">
        <v>11189.5</v>
      </c>
      <c r="D637" t="s">
        <v>1605</v>
      </c>
      <c r="E637" t="s">
        <v>1606</v>
      </c>
      <c r="F637">
        <v>5</v>
      </c>
      <c r="G637" t="s">
        <v>1568</v>
      </c>
      <c r="H637" t="s">
        <v>354</v>
      </c>
      <c r="I637">
        <v>1678821501.1</v>
      </c>
      <c r="J637">
        <f>(K637)/1000</f>
        <v>0</v>
      </c>
      <c r="K637">
        <f>IF(BF637, AN637, AH637)</f>
        <v>0</v>
      </c>
      <c r="L637">
        <f>IF(BF637, AI637, AG637)</f>
        <v>0</v>
      </c>
      <c r="M637">
        <f>BH637 - IF(AU637&gt;1, L637*BB637*100.0/(AW637*BV637), 0)</f>
        <v>0</v>
      </c>
      <c r="N637">
        <f>((T637-J637/2)*M637-L637)/(T637+J637/2)</f>
        <v>0</v>
      </c>
      <c r="O637">
        <f>N637*(BO637+BP637)/1000.0</f>
        <v>0</v>
      </c>
      <c r="P637">
        <f>(BH637 - IF(AU637&gt;1, L637*BB637*100.0/(AW637*BV637), 0))*(BO637+BP637)/1000.0</f>
        <v>0</v>
      </c>
      <c r="Q637">
        <f>2.0/((1/S637-1/R637)+SIGN(S637)*SQRT((1/S637-1/R637)*(1/S637-1/R637) + 4*BC637/((BC637+1)*(BC637+1))*(2*1/S637*1/R637-1/R637*1/R637)))</f>
        <v>0</v>
      </c>
      <c r="R637">
        <f>IF(LEFT(BD637,1)&lt;&gt;"0",IF(LEFT(BD637,1)="1",3.0,BE637),$D$5+$E$5*(BV637*BO637/($K$5*1000))+$F$5*(BV637*BO637/($K$5*1000))*MAX(MIN(BB637,$J$5),$I$5)*MAX(MIN(BB637,$J$5),$I$5)+$G$5*MAX(MIN(BB637,$J$5),$I$5)*(BV637*BO637/($K$5*1000))+$H$5*(BV637*BO637/($K$5*1000))*(BV637*BO637/($K$5*1000)))</f>
        <v>0</v>
      </c>
      <c r="S637">
        <f>J637*(1000-(1000*0.61365*exp(17.502*W637/(240.97+W637))/(BO637+BP637)+BJ637)/2)/(1000*0.61365*exp(17.502*W637/(240.97+W637))/(BO637+BP637)-BJ637)</f>
        <v>0</v>
      </c>
      <c r="T637">
        <f>1/((BC637+1)/(Q637/1.6)+1/(R637/1.37)) + BC637/((BC637+1)/(Q637/1.6) + BC637/(R637/1.37))</f>
        <v>0</v>
      </c>
      <c r="U637">
        <f>(AX637*BA637)</f>
        <v>0</v>
      </c>
      <c r="V637">
        <f>(BQ637+(U637+2*0.95*5.67E-8*(((BQ637+$B$7)+273)^4-(BQ637+273)^4)-44100*J637)/(1.84*29.3*R637+8*0.95*5.67E-8*(BQ637+273)^3))</f>
        <v>0</v>
      </c>
      <c r="W637">
        <f>($C$7*BR637+$D$7*BS637+$E$7*V637)</f>
        <v>0</v>
      </c>
      <c r="X637">
        <f>0.61365*exp(17.502*W637/(240.97+W637))</f>
        <v>0</v>
      </c>
      <c r="Y637">
        <f>(Z637/AA637*100)</f>
        <v>0</v>
      </c>
      <c r="Z637">
        <f>BJ637*(BO637+BP637)/1000</f>
        <v>0</v>
      </c>
      <c r="AA637">
        <f>0.61365*exp(17.502*BQ637/(240.97+BQ637))</f>
        <v>0</v>
      </c>
      <c r="AB637">
        <f>(X637-BJ637*(BO637+BP637)/1000)</f>
        <v>0</v>
      </c>
      <c r="AC637">
        <f>(-J637*44100)</f>
        <v>0</v>
      </c>
      <c r="AD637">
        <f>2*29.3*R637*0.92*(BQ637-W637)</f>
        <v>0</v>
      </c>
      <c r="AE637">
        <f>2*0.95*5.67E-8*(((BQ637+$B$7)+273)^4-(W637+273)^4)</f>
        <v>0</v>
      </c>
      <c r="AF637">
        <f>U637+AE637+AC637+AD637</f>
        <v>0</v>
      </c>
      <c r="AG637">
        <f>BN637*AU637*(BI637-BH637*(1000-AU637*BK637)/(1000-AU637*BJ637))/(100*BB637)</f>
        <v>0</v>
      </c>
      <c r="AH637">
        <f>1000*BN637*AU637*(BJ637-BK637)/(100*BB637*(1000-AU637*BJ637))</f>
        <v>0</v>
      </c>
      <c r="AI637">
        <f>(AJ637 - AK637 - BO637*1E3/(8.314*(BQ637+273.15)) * AM637/BN637 * AL637) * BN637/(100*BB637) * (1000 - BK637)/1000</f>
        <v>0</v>
      </c>
      <c r="AJ637">
        <v>138.1192983751044</v>
      </c>
      <c r="AK637">
        <v>151.6604181818181</v>
      </c>
      <c r="AL637">
        <v>-3.339303331093395</v>
      </c>
      <c r="AM637">
        <v>64.45171149066847</v>
      </c>
      <c r="AN637">
        <f>(AP637 - AO637 + BO637*1E3/(8.314*(BQ637+273.15)) * AR637/BN637 * AQ637) * BN637/(100*BB637) * 1000/(1000 - AP637)</f>
        <v>0</v>
      </c>
      <c r="AO637">
        <v>27.24624050740569</v>
      </c>
      <c r="AP637">
        <v>27.81347333333332</v>
      </c>
      <c r="AQ637">
        <v>1.108455228473944E-05</v>
      </c>
      <c r="AR637">
        <v>112.7251065649256</v>
      </c>
      <c r="AS637">
        <v>0</v>
      </c>
      <c r="AT637">
        <v>0</v>
      </c>
      <c r="AU637">
        <f>IF(AS637*$H$13&gt;=AW637,1.0,(AW637/(AW637-AS637*$H$13)))</f>
        <v>0</v>
      </c>
      <c r="AV637">
        <f>(AU637-1)*100</f>
        <v>0</v>
      </c>
      <c r="AW637">
        <f>MAX(0,($B$13+$C$13*BV637)/(1+$D$13*BV637)*BO637/(BQ637+273)*$E$13)</f>
        <v>0</v>
      </c>
      <c r="AX637">
        <f>$B$11*BW637+$C$11*BX637+$F$11*CI637*(1-CL637)</f>
        <v>0</v>
      </c>
      <c r="AY637">
        <f>AX637*AZ637</f>
        <v>0</v>
      </c>
      <c r="AZ637">
        <f>($B$11*$D$9+$C$11*$D$9+$F$11*((CV637+CN637)/MAX(CV637+CN637+CW637, 0.1)*$I$9+CW637/MAX(CV637+CN637+CW637, 0.1)*$J$9))/($B$11+$C$11+$F$11)</f>
        <v>0</v>
      </c>
      <c r="BA637">
        <f>($B$11*$K$9+$C$11*$K$9+$F$11*((CV637+CN637)/MAX(CV637+CN637+CW637, 0.1)*$P$9+CW637/MAX(CV637+CN637+CW637, 0.1)*$Q$9))/($B$11+$C$11+$F$11)</f>
        <v>0</v>
      </c>
      <c r="BB637">
        <v>1.91</v>
      </c>
      <c r="BC637">
        <v>0.5</v>
      </c>
      <c r="BD637" t="s">
        <v>355</v>
      </c>
      <c r="BE637">
        <v>2</v>
      </c>
      <c r="BF637" t="b">
        <v>1</v>
      </c>
      <c r="BG637">
        <v>1678821501.1</v>
      </c>
      <c r="BH637">
        <v>170.1083333333333</v>
      </c>
      <c r="BI637">
        <v>149.2863703703704</v>
      </c>
      <c r="BJ637">
        <v>27.79918888888888</v>
      </c>
      <c r="BK637">
        <v>27.2469037037037</v>
      </c>
      <c r="BL637">
        <v>172.7931111111111</v>
      </c>
      <c r="BM637">
        <v>27.8999037037037</v>
      </c>
      <c r="BN637">
        <v>500.0746666666666</v>
      </c>
      <c r="BO637">
        <v>90.87516666666664</v>
      </c>
      <c r="BP637">
        <v>0.1000071740740741</v>
      </c>
      <c r="BQ637">
        <v>34.40008518518519</v>
      </c>
      <c r="BR637">
        <v>34.99470740740741</v>
      </c>
      <c r="BS637">
        <v>999.9000000000001</v>
      </c>
      <c r="BT637">
        <v>0</v>
      </c>
      <c r="BU637">
        <v>0</v>
      </c>
      <c r="BV637">
        <v>9998.933333333332</v>
      </c>
      <c r="BW637">
        <v>0</v>
      </c>
      <c r="BX637">
        <v>6.126620000000001</v>
      </c>
      <c r="BY637">
        <v>20.82206296296297</v>
      </c>
      <c r="BZ637">
        <v>174.9723333333333</v>
      </c>
      <c r="CA637">
        <v>153.4678888888889</v>
      </c>
      <c r="CB637">
        <v>0.5522852592592593</v>
      </c>
      <c r="CC637">
        <v>149.2863703703704</v>
      </c>
      <c r="CD637">
        <v>27.2469037037037</v>
      </c>
      <c r="CE637">
        <v>2.526254814814815</v>
      </c>
      <c r="CF637">
        <v>2.476065925925926</v>
      </c>
      <c r="CG637">
        <v>21.19664814814815</v>
      </c>
      <c r="CH637">
        <v>20.87002592592593</v>
      </c>
      <c r="CI637">
        <v>1999.987777777778</v>
      </c>
      <c r="CJ637">
        <v>0.9800022222222224</v>
      </c>
      <c r="CK637">
        <v>0.01999747777777778</v>
      </c>
      <c r="CL637">
        <v>0</v>
      </c>
      <c r="CM637">
        <v>2.267718518518519</v>
      </c>
      <c r="CN637">
        <v>0</v>
      </c>
      <c r="CO637">
        <v>3647.600740740741</v>
      </c>
      <c r="CP637">
        <v>16749.37777777778</v>
      </c>
      <c r="CQ637">
        <v>38.562</v>
      </c>
      <c r="CR637">
        <v>39.062</v>
      </c>
      <c r="CS637">
        <v>38.437</v>
      </c>
      <c r="CT637">
        <v>38.43011111111111</v>
      </c>
      <c r="CU637">
        <v>38.437</v>
      </c>
      <c r="CV637">
        <v>1959.994444444445</v>
      </c>
      <c r="CW637">
        <v>39.99074074074074</v>
      </c>
      <c r="CX637">
        <v>0</v>
      </c>
      <c r="CY637">
        <v>1678821513.9</v>
      </c>
      <c r="CZ637">
        <v>0</v>
      </c>
      <c r="DA637">
        <v>0</v>
      </c>
      <c r="DB637" t="s">
        <v>356</v>
      </c>
      <c r="DC637">
        <v>1678481775.6</v>
      </c>
      <c r="DD637">
        <v>1678481780.6</v>
      </c>
      <c r="DE637">
        <v>0</v>
      </c>
      <c r="DF637">
        <v>1.339</v>
      </c>
      <c r="DG637">
        <v>0.082</v>
      </c>
      <c r="DH637">
        <v>-1.99</v>
      </c>
      <c r="DI637">
        <v>-0.032</v>
      </c>
      <c r="DJ637">
        <v>420</v>
      </c>
      <c r="DK637">
        <v>29</v>
      </c>
      <c r="DL637">
        <v>0.33</v>
      </c>
      <c r="DM637">
        <v>0.22</v>
      </c>
      <c r="DN637">
        <v>20.62115609756098</v>
      </c>
      <c r="DO637">
        <v>3.395243205574964</v>
      </c>
      <c r="DP637">
        <v>0.3631956303116186</v>
      </c>
      <c r="DQ637">
        <v>0</v>
      </c>
      <c r="DR637">
        <v>0.5463636341463415</v>
      </c>
      <c r="DS637">
        <v>0.1044237073170718</v>
      </c>
      <c r="DT637">
        <v>0.01037442171119725</v>
      </c>
      <c r="DU637">
        <v>0</v>
      </c>
      <c r="DV637">
        <v>0</v>
      </c>
      <c r="DW637">
        <v>2</v>
      </c>
      <c r="DX637" t="s">
        <v>365</v>
      </c>
      <c r="DY637">
        <v>2.98213</v>
      </c>
      <c r="DZ637">
        <v>2.71557</v>
      </c>
      <c r="EA637">
        <v>0.0390312</v>
      </c>
      <c r="EB637">
        <v>0.032731</v>
      </c>
      <c r="EC637">
        <v>0.119432</v>
      </c>
      <c r="ED637">
        <v>0.115369</v>
      </c>
      <c r="EE637">
        <v>30520.4</v>
      </c>
      <c r="EF637">
        <v>30821.6</v>
      </c>
      <c r="EG637">
        <v>29523.9</v>
      </c>
      <c r="EH637">
        <v>29473.1</v>
      </c>
      <c r="EI637">
        <v>34435</v>
      </c>
      <c r="EJ637">
        <v>34636.3</v>
      </c>
      <c r="EK637">
        <v>41593.6</v>
      </c>
      <c r="EL637">
        <v>41992.8</v>
      </c>
      <c r="EM637">
        <v>1.9636</v>
      </c>
      <c r="EN637">
        <v>1.89673</v>
      </c>
      <c r="EO637">
        <v>0.170588</v>
      </c>
      <c r="EP637">
        <v>0</v>
      </c>
      <c r="EQ637">
        <v>32.2366</v>
      </c>
      <c r="ER637">
        <v>999.9</v>
      </c>
      <c r="ES637">
        <v>51.8</v>
      </c>
      <c r="ET637">
        <v>32.6</v>
      </c>
      <c r="EU637">
        <v>28.1551</v>
      </c>
      <c r="EV637">
        <v>63.0567</v>
      </c>
      <c r="EW637">
        <v>31.5745</v>
      </c>
      <c r="EX637">
        <v>1</v>
      </c>
      <c r="EY637">
        <v>0.000970528</v>
      </c>
      <c r="EZ637">
        <v>-2.74688</v>
      </c>
      <c r="FA637">
        <v>20.3193</v>
      </c>
      <c r="FB637">
        <v>5.21609</v>
      </c>
      <c r="FC637">
        <v>12.0104</v>
      </c>
      <c r="FD637">
        <v>4.98895</v>
      </c>
      <c r="FE637">
        <v>3.28833</v>
      </c>
      <c r="FF637">
        <v>9999</v>
      </c>
      <c r="FG637">
        <v>9999</v>
      </c>
      <c r="FH637">
        <v>9999</v>
      </c>
      <c r="FI637">
        <v>999.9</v>
      </c>
      <c r="FJ637">
        <v>1.86752</v>
      </c>
      <c r="FK637">
        <v>1.86661</v>
      </c>
      <c r="FL637">
        <v>1.86602</v>
      </c>
      <c r="FM637">
        <v>1.86599</v>
      </c>
      <c r="FN637">
        <v>1.86783</v>
      </c>
      <c r="FO637">
        <v>1.87027</v>
      </c>
      <c r="FP637">
        <v>1.8689</v>
      </c>
      <c r="FQ637">
        <v>1.87038</v>
      </c>
      <c r="FR637">
        <v>0</v>
      </c>
      <c r="FS637">
        <v>0</v>
      </c>
      <c r="FT637">
        <v>0</v>
      </c>
      <c r="FU637">
        <v>0</v>
      </c>
      <c r="FV637" t="s">
        <v>358</v>
      </c>
      <c r="FW637" t="s">
        <v>359</v>
      </c>
      <c r="FX637" t="s">
        <v>360</v>
      </c>
      <c r="FY637" t="s">
        <v>360</v>
      </c>
      <c r="FZ637" t="s">
        <v>360</v>
      </c>
      <c r="GA637" t="s">
        <v>360</v>
      </c>
      <c r="GB637">
        <v>0</v>
      </c>
      <c r="GC637">
        <v>100</v>
      </c>
      <c r="GD637">
        <v>100</v>
      </c>
      <c r="GE637">
        <v>-2.599</v>
      </c>
      <c r="GF637">
        <v>-0.1007</v>
      </c>
      <c r="GG637">
        <v>-2.056217051124162</v>
      </c>
      <c r="GH637">
        <v>-0.003737517340571005</v>
      </c>
      <c r="GI637">
        <v>5.982085394622747E-07</v>
      </c>
      <c r="GJ637">
        <v>-1.391655459703326E-10</v>
      </c>
      <c r="GK637">
        <v>-0.1764639834609928</v>
      </c>
      <c r="GL637">
        <v>-0.02035982196881906</v>
      </c>
      <c r="GM637">
        <v>0.001568582532168705</v>
      </c>
      <c r="GN637">
        <v>-2.657820970413759E-05</v>
      </c>
      <c r="GO637">
        <v>3</v>
      </c>
      <c r="GP637">
        <v>2314</v>
      </c>
      <c r="GQ637">
        <v>1</v>
      </c>
      <c r="GR637">
        <v>27</v>
      </c>
      <c r="GS637">
        <v>5662.2</v>
      </c>
      <c r="GT637">
        <v>5662.1</v>
      </c>
      <c r="GU637">
        <v>0.396729</v>
      </c>
      <c r="GV637">
        <v>2.29004</v>
      </c>
      <c r="GW637">
        <v>1.39771</v>
      </c>
      <c r="GX637">
        <v>2.34619</v>
      </c>
      <c r="GY637">
        <v>1.49536</v>
      </c>
      <c r="GZ637">
        <v>2.45117</v>
      </c>
      <c r="HA637">
        <v>37.8679</v>
      </c>
      <c r="HB637">
        <v>24.0612</v>
      </c>
      <c r="HC637">
        <v>18</v>
      </c>
      <c r="HD637">
        <v>530.182</v>
      </c>
      <c r="HE637">
        <v>442.316</v>
      </c>
      <c r="HF637">
        <v>35.3292</v>
      </c>
      <c r="HG637">
        <v>27.4998</v>
      </c>
      <c r="HH637">
        <v>30.0008</v>
      </c>
      <c r="HI637">
        <v>27.2907</v>
      </c>
      <c r="HJ637">
        <v>27.2037</v>
      </c>
      <c r="HK637">
        <v>7.85973</v>
      </c>
      <c r="HL637">
        <v>0</v>
      </c>
      <c r="HM637">
        <v>100</v>
      </c>
      <c r="HN637">
        <v>35.3207</v>
      </c>
      <c r="HO637">
        <v>98.77330000000001</v>
      </c>
      <c r="HP637">
        <v>28.6665</v>
      </c>
      <c r="HQ637">
        <v>100.972</v>
      </c>
      <c r="HR637">
        <v>100.859</v>
      </c>
    </row>
    <row r="638" spans="1:226">
      <c r="A638">
        <v>622</v>
      </c>
      <c r="B638">
        <v>1678821513.6</v>
      </c>
      <c r="C638">
        <v>11194.5</v>
      </c>
      <c r="D638" t="s">
        <v>1607</v>
      </c>
      <c r="E638" t="s">
        <v>1608</v>
      </c>
      <c r="F638">
        <v>5</v>
      </c>
      <c r="G638" t="s">
        <v>1568</v>
      </c>
      <c r="H638" t="s">
        <v>354</v>
      </c>
      <c r="I638">
        <v>1678821505.814285</v>
      </c>
      <c r="J638">
        <f>(K638)/1000</f>
        <v>0</v>
      </c>
      <c r="K638">
        <f>IF(BF638, AN638, AH638)</f>
        <v>0</v>
      </c>
      <c r="L638">
        <f>IF(BF638, AI638, AG638)</f>
        <v>0</v>
      </c>
      <c r="M638">
        <f>BH638 - IF(AU638&gt;1, L638*BB638*100.0/(AW638*BV638), 0)</f>
        <v>0</v>
      </c>
      <c r="N638">
        <f>((T638-J638/2)*M638-L638)/(T638+J638/2)</f>
        <v>0</v>
      </c>
      <c r="O638">
        <f>N638*(BO638+BP638)/1000.0</f>
        <v>0</v>
      </c>
      <c r="P638">
        <f>(BH638 - IF(AU638&gt;1, L638*BB638*100.0/(AW638*BV638), 0))*(BO638+BP638)/1000.0</f>
        <v>0</v>
      </c>
      <c r="Q638">
        <f>2.0/((1/S638-1/R638)+SIGN(S638)*SQRT((1/S638-1/R638)*(1/S638-1/R638) + 4*BC638/((BC638+1)*(BC638+1))*(2*1/S638*1/R638-1/R638*1/R638)))</f>
        <v>0</v>
      </c>
      <c r="R638">
        <f>IF(LEFT(BD638,1)&lt;&gt;"0",IF(LEFT(BD638,1)="1",3.0,BE638),$D$5+$E$5*(BV638*BO638/($K$5*1000))+$F$5*(BV638*BO638/($K$5*1000))*MAX(MIN(BB638,$J$5),$I$5)*MAX(MIN(BB638,$J$5),$I$5)+$G$5*MAX(MIN(BB638,$J$5),$I$5)*(BV638*BO638/($K$5*1000))+$H$5*(BV638*BO638/($K$5*1000))*(BV638*BO638/($K$5*1000)))</f>
        <v>0</v>
      </c>
      <c r="S638">
        <f>J638*(1000-(1000*0.61365*exp(17.502*W638/(240.97+W638))/(BO638+BP638)+BJ638)/2)/(1000*0.61365*exp(17.502*W638/(240.97+W638))/(BO638+BP638)-BJ638)</f>
        <v>0</v>
      </c>
      <c r="T638">
        <f>1/((BC638+1)/(Q638/1.6)+1/(R638/1.37)) + BC638/((BC638+1)/(Q638/1.6) + BC638/(R638/1.37))</f>
        <v>0</v>
      </c>
      <c r="U638">
        <f>(AX638*BA638)</f>
        <v>0</v>
      </c>
      <c r="V638">
        <f>(BQ638+(U638+2*0.95*5.67E-8*(((BQ638+$B$7)+273)^4-(BQ638+273)^4)-44100*J638)/(1.84*29.3*R638+8*0.95*5.67E-8*(BQ638+273)^3))</f>
        <v>0</v>
      </c>
      <c r="W638">
        <f>($C$7*BR638+$D$7*BS638+$E$7*V638)</f>
        <v>0</v>
      </c>
      <c r="X638">
        <f>0.61365*exp(17.502*W638/(240.97+W638))</f>
        <v>0</v>
      </c>
      <c r="Y638">
        <f>(Z638/AA638*100)</f>
        <v>0</v>
      </c>
      <c r="Z638">
        <f>BJ638*(BO638+BP638)/1000</f>
        <v>0</v>
      </c>
      <c r="AA638">
        <f>0.61365*exp(17.502*BQ638/(240.97+BQ638))</f>
        <v>0</v>
      </c>
      <c r="AB638">
        <f>(X638-BJ638*(BO638+BP638)/1000)</f>
        <v>0</v>
      </c>
      <c r="AC638">
        <f>(-J638*44100)</f>
        <v>0</v>
      </c>
      <c r="AD638">
        <f>2*29.3*R638*0.92*(BQ638-W638)</f>
        <v>0</v>
      </c>
      <c r="AE638">
        <f>2*0.95*5.67E-8*(((BQ638+$B$7)+273)^4-(W638+273)^4)</f>
        <v>0</v>
      </c>
      <c r="AF638">
        <f>U638+AE638+AC638+AD638</f>
        <v>0</v>
      </c>
      <c r="AG638">
        <f>BN638*AU638*(BI638-BH638*(1000-AU638*BK638)/(1000-AU638*BJ638))/(100*BB638)</f>
        <v>0</v>
      </c>
      <c r="AH638">
        <f>1000*BN638*AU638*(BJ638-BK638)/(100*BB638*(1000-AU638*BJ638))</f>
        <v>0</v>
      </c>
      <c r="AI638">
        <f>(AJ638 - AK638 - BO638*1E3/(8.314*(BQ638+273.15)) * AM638/BN638 * AL638) * BN638/(100*BB638) * (1000 - BK638)/1000</f>
        <v>0</v>
      </c>
      <c r="AJ638">
        <v>120.7893195004836</v>
      </c>
      <c r="AK638">
        <v>134.694290909091</v>
      </c>
      <c r="AL638">
        <v>-3.402440002167754</v>
      </c>
      <c r="AM638">
        <v>64.45171149066847</v>
      </c>
      <c r="AN638">
        <f>(AP638 - AO638 + BO638*1E3/(8.314*(BQ638+273.15)) * AR638/BN638 * AQ638) * BN638/(100*BB638) * 1000/(1000 - AP638)</f>
        <v>0</v>
      </c>
      <c r="AO638">
        <v>27.24787230141268</v>
      </c>
      <c r="AP638">
        <v>27.82463030303029</v>
      </c>
      <c r="AQ638">
        <v>6.775626864334281E-06</v>
      </c>
      <c r="AR638">
        <v>112.7251065649256</v>
      </c>
      <c r="AS638">
        <v>0</v>
      </c>
      <c r="AT638">
        <v>0</v>
      </c>
      <c r="AU638">
        <f>IF(AS638*$H$13&gt;=AW638,1.0,(AW638/(AW638-AS638*$H$13)))</f>
        <v>0</v>
      </c>
      <c r="AV638">
        <f>(AU638-1)*100</f>
        <v>0</v>
      </c>
      <c r="AW638">
        <f>MAX(0,($B$13+$C$13*BV638)/(1+$D$13*BV638)*BO638/(BQ638+273)*$E$13)</f>
        <v>0</v>
      </c>
      <c r="AX638">
        <f>$B$11*BW638+$C$11*BX638+$F$11*CI638*(1-CL638)</f>
        <v>0</v>
      </c>
      <c r="AY638">
        <f>AX638*AZ638</f>
        <v>0</v>
      </c>
      <c r="AZ638">
        <f>($B$11*$D$9+$C$11*$D$9+$F$11*((CV638+CN638)/MAX(CV638+CN638+CW638, 0.1)*$I$9+CW638/MAX(CV638+CN638+CW638, 0.1)*$J$9))/($B$11+$C$11+$F$11)</f>
        <v>0</v>
      </c>
      <c r="BA638">
        <f>($B$11*$K$9+$C$11*$K$9+$F$11*((CV638+CN638)/MAX(CV638+CN638+CW638, 0.1)*$P$9+CW638/MAX(CV638+CN638+CW638, 0.1)*$Q$9))/($B$11+$C$11+$F$11)</f>
        <v>0</v>
      </c>
      <c r="BB638">
        <v>1.91</v>
      </c>
      <c r="BC638">
        <v>0.5</v>
      </c>
      <c r="BD638" t="s">
        <v>355</v>
      </c>
      <c r="BE638">
        <v>2</v>
      </c>
      <c r="BF638" t="b">
        <v>1</v>
      </c>
      <c r="BG638">
        <v>1678821505.814285</v>
      </c>
      <c r="BH638">
        <v>154.8137142857143</v>
      </c>
      <c r="BI638">
        <v>133.6322142857143</v>
      </c>
      <c r="BJ638">
        <v>27.80878214285715</v>
      </c>
      <c r="BK638">
        <v>27.24667142857143</v>
      </c>
      <c r="BL638">
        <v>157.444</v>
      </c>
      <c r="BM638">
        <v>27.90945</v>
      </c>
      <c r="BN638">
        <v>500.0685714285714</v>
      </c>
      <c r="BO638">
        <v>90.87503214285717</v>
      </c>
      <c r="BP638">
        <v>0.1000010571428571</v>
      </c>
      <c r="BQ638">
        <v>34.39880357142857</v>
      </c>
      <c r="BR638">
        <v>34.99690357142858</v>
      </c>
      <c r="BS638">
        <v>999.9000000000002</v>
      </c>
      <c r="BT638">
        <v>0</v>
      </c>
      <c r="BU638">
        <v>0</v>
      </c>
      <c r="BV638">
        <v>10000.15107142857</v>
      </c>
      <c r="BW638">
        <v>0</v>
      </c>
      <c r="BX638">
        <v>6.126620000000001</v>
      </c>
      <c r="BY638">
        <v>21.18159642857143</v>
      </c>
      <c r="BZ638">
        <v>159.242</v>
      </c>
      <c r="CA638">
        <v>137.37525</v>
      </c>
      <c r="CB638">
        <v>0.5621076785714286</v>
      </c>
      <c r="CC638">
        <v>133.6322142857143</v>
      </c>
      <c r="CD638">
        <v>27.24667142857143</v>
      </c>
      <c r="CE638">
        <v>2.527122857142857</v>
      </c>
      <c r="CF638">
        <v>2.476041785714286</v>
      </c>
      <c r="CG638">
        <v>21.20225357142857</v>
      </c>
      <c r="CH638">
        <v>20.86986785714286</v>
      </c>
      <c r="CI638">
        <v>1999.991428571428</v>
      </c>
      <c r="CJ638">
        <v>0.9800023928571431</v>
      </c>
      <c r="CK638">
        <v>0.01999730714285714</v>
      </c>
      <c r="CL638">
        <v>0</v>
      </c>
      <c r="CM638">
        <v>2.239475</v>
      </c>
      <c r="CN638">
        <v>0</v>
      </c>
      <c r="CO638">
        <v>3650.444999999999</v>
      </c>
      <c r="CP638">
        <v>16749.41428571428</v>
      </c>
      <c r="CQ638">
        <v>38.5665</v>
      </c>
      <c r="CR638">
        <v>39.062</v>
      </c>
      <c r="CS638">
        <v>38.437</v>
      </c>
      <c r="CT638">
        <v>38.4347857142857</v>
      </c>
      <c r="CU638">
        <v>38.437</v>
      </c>
      <c r="CV638">
        <v>1960</v>
      </c>
      <c r="CW638">
        <v>39.99035714285714</v>
      </c>
      <c r="CX638">
        <v>0</v>
      </c>
      <c r="CY638">
        <v>1678821518.7</v>
      </c>
      <c r="CZ638">
        <v>0</v>
      </c>
      <c r="DA638">
        <v>0</v>
      </c>
      <c r="DB638" t="s">
        <v>356</v>
      </c>
      <c r="DC638">
        <v>1678481775.6</v>
      </c>
      <c r="DD638">
        <v>1678481780.6</v>
      </c>
      <c r="DE638">
        <v>0</v>
      </c>
      <c r="DF638">
        <v>1.339</v>
      </c>
      <c r="DG638">
        <v>0.082</v>
      </c>
      <c r="DH638">
        <v>-1.99</v>
      </c>
      <c r="DI638">
        <v>-0.032</v>
      </c>
      <c r="DJ638">
        <v>420</v>
      </c>
      <c r="DK638">
        <v>29</v>
      </c>
      <c r="DL638">
        <v>0.33</v>
      </c>
      <c r="DM638">
        <v>0.22</v>
      </c>
      <c r="DN638">
        <v>20.9961825</v>
      </c>
      <c r="DO638">
        <v>4.496711819887354</v>
      </c>
      <c r="DP638">
        <v>0.4353908117355602</v>
      </c>
      <c r="DQ638">
        <v>0</v>
      </c>
      <c r="DR638">
        <v>0.5571353999999999</v>
      </c>
      <c r="DS638">
        <v>0.1236464240150084</v>
      </c>
      <c r="DT638">
        <v>0.01191668383150279</v>
      </c>
      <c r="DU638">
        <v>0</v>
      </c>
      <c r="DV638">
        <v>0</v>
      </c>
      <c r="DW638">
        <v>2</v>
      </c>
      <c r="DX638" t="s">
        <v>365</v>
      </c>
      <c r="DY638">
        <v>2.98187</v>
      </c>
      <c r="DZ638">
        <v>2.71563</v>
      </c>
      <c r="EA638">
        <v>0.0349155</v>
      </c>
      <c r="EB638">
        <v>0.0284861</v>
      </c>
      <c r="EC638">
        <v>0.119461</v>
      </c>
      <c r="ED638">
        <v>0.115371</v>
      </c>
      <c r="EE638">
        <v>30650.3</v>
      </c>
      <c r="EF638">
        <v>30956.5</v>
      </c>
      <c r="EG638">
        <v>29523.2</v>
      </c>
      <c r="EH638">
        <v>29472.8</v>
      </c>
      <c r="EI638">
        <v>34433</v>
      </c>
      <c r="EJ638">
        <v>34635.8</v>
      </c>
      <c r="EK638">
        <v>41592.6</v>
      </c>
      <c r="EL638">
        <v>41992.4</v>
      </c>
      <c r="EM638">
        <v>1.96343</v>
      </c>
      <c r="EN638">
        <v>1.89638</v>
      </c>
      <c r="EO638">
        <v>0.171833</v>
      </c>
      <c r="EP638">
        <v>0</v>
      </c>
      <c r="EQ638">
        <v>32.2321</v>
      </c>
      <c r="ER638">
        <v>999.9</v>
      </c>
      <c r="ES638">
        <v>51.8</v>
      </c>
      <c r="ET638">
        <v>32.6</v>
      </c>
      <c r="EU638">
        <v>28.1582</v>
      </c>
      <c r="EV638">
        <v>63.0367</v>
      </c>
      <c r="EW638">
        <v>32.0112</v>
      </c>
      <c r="EX638">
        <v>1</v>
      </c>
      <c r="EY638">
        <v>0.00146087</v>
      </c>
      <c r="EZ638">
        <v>-2.64986</v>
      </c>
      <c r="FA638">
        <v>20.3212</v>
      </c>
      <c r="FB638">
        <v>5.21729</v>
      </c>
      <c r="FC638">
        <v>12.0101</v>
      </c>
      <c r="FD638">
        <v>4.98925</v>
      </c>
      <c r="FE638">
        <v>3.28865</v>
      </c>
      <c r="FF638">
        <v>9999</v>
      </c>
      <c r="FG638">
        <v>9999</v>
      </c>
      <c r="FH638">
        <v>9999</v>
      </c>
      <c r="FI638">
        <v>999.9</v>
      </c>
      <c r="FJ638">
        <v>1.86752</v>
      </c>
      <c r="FK638">
        <v>1.86661</v>
      </c>
      <c r="FL638">
        <v>1.86601</v>
      </c>
      <c r="FM638">
        <v>1.86598</v>
      </c>
      <c r="FN638">
        <v>1.86783</v>
      </c>
      <c r="FO638">
        <v>1.87027</v>
      </c>
      <c r="FP638">
        <v>1.8689</v>
      </c>
      <c r="FQ638">
        <v>1.87041</v>
      </c>
      <c r="FR638">
        <v>0</v>
      </c>
      <c r="FS638">
        <v>0</v>
      </c>
      <c r="FT638">
        <v>0</v>
      </c>
      <c r="FU638">
        <v>0</v>
      </c>
      <c r="FV638" t="s">
        <v>358</v>
      </c>
      <c r="FW638" t="s">
        <v>359</v>
      </c>
      <c r="FX638" t="s">
        <v>360</v>
      </c>
      <c r="FY638" t="s">
        <v>360</v>
      </c>
      <c r="FZ638" t="s">
        <v>360</v>
      </c>
      <c r="GA638" t="s">
        <v>360</v>
      </c>
      <c r="GB638">
        <v>0</v>
      </c>
      <c r="GC638">
        <v>100</v>
      </c>
      <c r="GD638">
        <v>100</v>
      </c>
      <c r="GE638">
        <v>-2.539</v>
      </c>
      <c r="GF638">
        <v>-0.1006</v>
      </c>
      <c r="GG638">
        <v>-2.056217051124162</v>
      </c>
      <c r="GH638">
        <v>-0.003737517340571005</v>
      </c>
      <c r="GI638">
        <v>5.982085394622747E-07</v>
      </c>
      <c r="GJ638">
        <v>-1.391655459703326E-10</v>
      </c>
      <c r="GK638">
        <v>-0.1764639834609928</v>
      </c>
      <c r="GL638">
        <v>-0.02035982196881906</v>
      </c>
      <c r="GM638">
        <v>0.001568582532168705</v>
      </c>
      <c r="GN638">
        <v>-2.657820970413759E-05</v>
      </c>
      <c r="GO638">
        <v>3</v>
      </c>
      <c r="GP638">
        <v>2314</v>
      </c>
      <c r="GQ638">
        <v>1</v>
      </c>
      <c r="GR638">
        <v>27</v>
      </c>
      <c r="GS638">
        <v>5662.3</v>
      </c>
      <c r="GT638">
        <v>5662.2</v>
      </c>
      <c r="GU638">
        <v>0.358887</v>
      </c>
      <c r="GV638">
        <v>2.27905</v>
      </c>
      <c r="GW638">
        <v>1.39648</v>
      </c>
      <c r="GX638">
        <v>2.34985</v>
      </c>
      <c r="GY638">
        <v>1.49536</v>
      </c>
      <c r="GZ638">
        <v>2.54883</v>
      </c>
      <c r="HA638">
        <v>37.8679</v>
      </c>
      <c r="HB638">
        <v>24.0612</v>
      </c>
      <c r="HC638">
        <v>18</v>
      </c>
      <c r="HD638">
        <v>530.117</v>
      </c>
      <c r="HE638">
        <v>442.146</v>
      </c>
      <c r="HF638">
        <v>35.3398</v>
      </c>
      <c r="HG638">
        <v>27.5073</v>
      </c>
      <c r="HH638">
        <v>30.0006</v>
      </c>
      <c r="HI638">
        <v>27.2964</v>
      </c>
      <c r="HJ638">
        <v>27.2094</v>
      </c>
      <c r="HK638">
        <v>7.13116</v>
      </c>
      <c r="HL638">
        <v>0</v>
      </c>
      <c r="HM638">
        <v>100</v>
      </c>
      <c r="HN638">
        <v>35.3261</v>
      </c>
      <c r="HO638">
        <v>85.06699999999999</v>
      </c>
      <c r="HP638">
        <v>28.6665</v>
      </c>
      <c r="HQ638">
        <v>100.969</v>
      </c>
      <c r="HR638">
        <v>100.858</v>
      </c>
    </row>
    <row r="639" spans="1:226">
      <c r="A639">
        <v>623</v>
      </c>
      <c r="B639">
        <v>1678821518.6</v>
      </c>
      <c r="C639">
        <v>11199.5</v>
      </c>
      <c r="D639" t="s">
        <v>1609</v>
      </c>
      <c r="E639" t="s">
        <v>1610</v>
      </c>
      <c r="F639">
        <v>5</v>
      </c>
      <c r="G639" t="s">
        <v>1568</v>
      </c>
      <c r="H639" t="s">
        <v>354</v>
      </c>
      <c r="I639">
        <v>1678821511.1</v>
      </c>
      <c r="J639">
        <f>(K639)/1000</f>
        <v>0</v>
      </c>
      <c r="K639">
        <f>IF(BF639, AN639, AH639)</f>
        <v>0</v>
      </c>
      <c r="L639">
        <f>IF(BF639, AI639, AG639)</f>
        <v>0</v>
      </c>
      <c r="M639">
        <f>BH639 - IF(AU639&gt;1, L639*BB639*100.0/(AW639*BV639), 0)</f>
        <v>0</v>
      </c>
      <c r="N639">
        <f>((T639-J639/2)*M639-L639)/(T639+J639/2)</f>
        <v>0</v>
      </c>
      <c r="O639">
        <f>N639*(BO639+BP639)/1000.0</f>
        <v>0</v>
      </c>
      <c r="P639">
        <f>(BH639 - IF(AU639&gt;1, L639*BB639*100.0/(AW639*BV639), 0))*(BO639+BP639)/1000.0</f>
        <v>0</v>
      </c>
      <c r="Q639">
        <f>2.0/((1/S639-1/R639)+SIGN(S639)*SQRT((1/S639-1/R639)*(1/S639-1/R639) + 4*BC639/((BC639+1)*(BC639+1))*(2*1/S639*1/R639-1/R639*1/R639)))</f>
        <v>0</v>
      </c>
      <c r="R639">
        <f>IF(LEFT(BD639,1)&lt;&gt;"0",IF(LEFT(BD639,1)="1",3.0,BE639),$D$5+$E$5*(BV639*BO639/($K$5*1000))+$F$5*(BV639*BO639/($K$5*1000))*MAX(MIN(BB639,$J$5),$I$5)*MAX(MIN(BB639,$J$5),$I$5)+$G$5*MAX(MIN(BB639,$J$5),$I$5)*(BV639*BO639/($K$5*1000))+$H$5*(BV639*BO639/($K$5*1000))*(BV639*BO639/($K$5*1000)))</f>
        <v>0</v>
      </c>
      <c r="S639">
        <f>J639*(1000-(1000*0.61365*exp(17.502*W639/(240.97+W639))/(BO639+BP639)+BJ639)/2)/(1000*0.61365*exp(17.502*W639/(240.97+W639))/(BO639+BP639)-BJ639)</f>
        <v>0</v>
      </c>
      <c r="T639">
        <f>1/((BC639+1)/(Q639/1.6)+1/(R639/1.37)) + BC639/((BC639+1)/(Q639/1.6) + BC639/(R639/1.37))</f>
        <v>0</v>
      </c>
      <c r="U639">
        <f>(AX639*BA639)</f>
        <v>0</v>
      </c>
      <c r="V639">
        <f>(BQ639+(U639+2*0.95*5.67E-8*(((BQ639+$B$7)+273)^4-(BQ639+273)^4)-44100*J639)/(1.84*29.3*R639+8*0.95*5.67E-8*(BQ639+273)^3))</f>
        <v>0</v>
      </c>
      <c r="W639">
        <f>($C$7*BR639+$D$7*BS639+$E$7*V639)</f>
        <v>0</v>
      </c>
      <c r="X639">
        <f>0.61365*exp(17.502*W639/(240.97+W639))</f>
        <v>0</v>
      </c>
      <c r="Y639">
        <f>(Z639/AA639*100)</f>
        <v>0</v>
      </c>
      <c r="Z639">
        <f>BJ639*(BO639+BP639)/1000</f>
        <v>0</v>
      </c>
      <c r="AA639">
        <f>0.61365*exp(17.502*BQ639/(240.97+BQ639))</f>
        <v>0</v>
      </c>
      <c r="AB639">
        <f>(X639-BJ639*(BO639+BP639)/1000)</f>
        <v>0</v>
      </c>
      <c r="AC639">
        <f>(-J639*44100)</f>
        <v>0</v>
      </c>
      <c r="AD639">
        <f>2*29.3*R639*0.92*(BQ639-W639)</f>
        <v>0</v>
      </c>
      <c r="AE639">
        <f>2*0.95*5.67E-8*(((BQ639+$B$7)+273)^4-(W639+273)^4)</f>
        <v>0</v>
      </c>
      <c r="AF639">
        <f>U639+AE639+AC639+AD639</f>
        <v>0</v>
      </c>
      <c r="AG639">
        <f>BN639*AU639*(BI639-BH639*(1000-AU639*BK639)/(1000-AU639*BJ639))/(100*BB639)</f>
        <v>0</v>
      </c>
      <c r="AH639">
        <f>1000*BN639*AU639*(BJ639-BK639)/(100*BB639*(1000-AU639*BJ639))</f>
        <v>0</v>
      </c>
      <c r="AI639">
        <f>(AJ639 - AK639 - BO639*1E3/(8.314*(BQ639+273.15)) * AM639/BN639 * AL639) * BN639/(100*BB639) * (1000 - BK639)/1000</f>
        <v>0</v>
      </c>
      <c r="AJ639">
        <v>103.5220687032097</v>
      </c>
      <c r="AK639">
        <v>117.6799818181818</v>
      </c>
      <c r="AL639">
        <v>-3.40279971631519</v>
      </c>
      <c r="AM639">
        <v>64.45171149066847</v>
      </c>
      <c r="AN639">
        <f>(AP639 - AO639 + BO639*1E3/(8.314*(BQ639+273.15)) * AR639/BN639 * AQ639) * BN639/(100*BB639) * 1000/(1000 - AP639)</f>
        <v>0</v>
      </c>
      <c r="AO639">
        <v>27.24623777340067</v>
      </c>
      <c r="AP639">
        <v>27.83634181818182</v>
      </c>
      <c r="AQ639">
        <v>1.196579749306924E-05</v>
      </c>
      <c r="AR639">
        <v>112.7251065649256</v>
      </c>
      <c r="AS639">
        <v>0</v>
      </c>
      <c r="AT639">
        <v>0</v>
      </c>
      <c r="AU639">
        <f>IF(AS639*$H$13&gt;=AW639,1.0,(AW639/(AW639-AS639*$H$13)))</f>
        <v>0</v>
      </c>
      <c r="AV639">
        <f>(AU639-1)*100</f>
        <v>0</v>
      </c>
      <c r="AW639">
        <f>MAX(0,($B$13+$C$13*BV639)/(1+$D$13*BV639)*BO639/(BQ639+273)*$E$13)</f>
        <v>0</v>
      </c>
      <c r="AX639">
        <f>$B$11*BW639+$C$11*BX639+$F$11*CI639*(1-CL639)</f>
        <v>0</v>
      </c>
      <c r="AY639">
        <f>AX639*AZ639</f>
        <v>0</v>
      </c>
      <c r="AZ639">
        <f>($B$11*$D$9+$C$11*$D$9+$F$11*((CV639+CN639)/MAX(CV639+CN639+CW639, 0.1)*$I$9+CW639/MAX(CV639+CN639+CW639, 0.1)*$J$9))/($B$11+$C$11+$F$11)</f>
        <v>0</v>
      </c>
      <c r="BA639">
        <f>($B$11*$K$9+$C$11*$K$9+$F$11*((CV639+CN639)/MAX(CV639+CN639+CW639, 0.1)*$P$9+CW639/MAX(CV639+CN639+CW639, 0.1)*$Q$9))/($B$11+$C$11+$F$11)</f>
        <v>0</v>
      </c>
      <c r="BB639">
        <v>1.91</v>
      </c>
      <c r="BC639">
        <v>0.5</v>
      </c>
      <c r="BD639" t="s">
        <v>355</v>
      </c>
      <c r="BE639">
        <v>2</v>
      </c>
      <c r="BF639" t="b">
        <v>1</v>
      </c>
      <c r="BG639">
        <v>1678821511.1</v>
      </c>
      <c r="BH639">
        <v>137.5114444444445</v>
      </c>
      <c r="BI639">
        <v>115.9738481481482</v>
      </c>
      <c r="BJ639">
        <v>27.82014444444445</v>
      </c>
      <c r="BK639">
        <v>27.24668888888889</v>
      </c>
      <c r="BL639">
        <v>140.0798148148148</v>
      </c>
      <c r="BM639">
        <v>27.92075925925926</v>
      </c>
      <c r="BN639">
        <v>500.065</v>
      </c>
      <c r="BO639">
        <v>90.87482222222225</v>
      </c>
      <c r="BP639">
        <v>0.1000226888888889</v>
      </c>
      <c r="BQ639">
        <v>34.40057407407408</v>
      </c>
      <c r="BR639">
        <v>35.00272962962963</v>
      </c>
      <c r="BS639">
        <v>999.9000000000001</v>
      </c>
      <c r="BT639">
        <v>0</v>
      </c>
      <c r="BU639">
        <v>0</v>
      </c>
      <c r="BV639">
        <v>9997.17</v>
      </c>
      <c r="BW639">
        <v>0</v>
      </c>
      <c r="BX639">
        <v>6.126620000000001</v>
      </c>
      <c r="BY639">
        <v>21.53766666666667</v>
      </c>
      <c r="BZ639">
        <v>141.4464444444444</v>
      </c>
      <c r="CA639">
        <v>119.2222851851852</v>
      </c>
      <c r="CB639">
        <v>0.5734600000000001</v>
      </c>
      <c r="CC639">
        <v>115.9738481481482</v>
      </c>
      <c r="CD639">
        <v>27.24668888888889</v>
      </c>
      <c r="CE639">
        <v>2.528150370370371</v>
      </c>
      <c r="CF639">
        <v>2.476037777777778</v>
      </c>
      <c r="CG639">
        <v>21.20887777777778</v>
      </c>
      <c r="CH639">
        <v>20.86984814814815</v>
      </c>
      <c r="CI639">
        <v>1999.997777777778</v>
      </c>
      <c r="CJ639">
        <v>0.9800024444444446</v>
      </c>
      <c r="CK639">
        <v>0.01999725555555556</v>
      </c>
      <c r="CL639">
        <v>0</v>
      </c>
      <c r="CM639">
        <v>2.302155555555556</v>
      </c>
      <c r="CN639">
        <v>0</v>
      </c>
      <c r="CO639">
        <v>3653.614074074074</v>
      </c>
      <c r="CP639">
        <v>16749.46666666667</v>
      </c>
      <c r="CQ639">
        <v>38.56666666666666</v>
      </c>
      <c r="CR639">
        <v>39.062</v>
      </c>
      <c r="CS639">
        <v>38.437</v>
      </c>
      <c r="CT639">
        <v>38.437</v>
      </c>
      <c r="CU639">
        <v>38.437</v>
      </c>
      <c r="CV639">
        <v>1960.006666666667</v>
      </c>
      <c r="CW639">
        <v>39.99037037037037</v>
      </c>
      <c r="CX639">
        <v>0</v>
      </c>
      <c r="CY639">
        <v>1678821523.5</v>
      </c>
      <c r="CZ639">
        <v>0</v>
      </c>
      <c r="DA639">
        <v>0</v>
      </c>
      <c r="DB639" t="s">
        <v>356</v>
      </c>
      <c r="DC639">
        <v>1678481775.6</v>
      </c>
      <c r="DD639">
        <v>1678481780.6</v>
      </c>
      <c r="DE639">
        <v>0</v>
      </c>
      <c r="DF639">
        <v>1.339</v>
      </c>
      <c r="DG639">
        <v>0.082</v>
      </c>
      <c r="DH639">
        <v>-1.99</v>
      </c>
      <c r="DI639">
        <v>-0.032</v>
      </c>
      <c r="DJ639">
        <v>420</v>
      </c>
      <c r="DK639">
        <v>29</v>
      </c>
      <c r="DL639">
        <v>0.33</v>
      </c>
      <c r="DM639">
        <v>0.22</v>
      </c>
      <c r="DN639">
        <v>21.35124</v>
      </c>
      <c r="DO639">
        <v>4.187635272045043</v>
      </c>
      <c r="DP639">
        <v>0.4064625510425285</v>
      </c>
      <c r="DQ639">
        <v>0</v>
      </c>
      <c r="DR639">
        <v>0.5675697749999999</v>
      </c>
      <c r="DS639">
        <v>0.1290359437148211</v>
      </c>
      <c r="DT639">
        <v>0.01243700074472841</v>
      </c>
      <c r="DU639">
        <v>0</v>
      </c>
      <c r="DV639">
        <v>0</v>
      </c>
      <c r="DW639">
        <v>2</v>
      </c>
      <c r="DX639" t="s">
        <v>365</v>
      </c>
      <c r="DY639">
        <v>2.98218</v>
      </c>
      <c r="DZ639">
        <v>2.71561</v>
      </c>
      <c r="EA639">
        <v>0.0307043</v>
      </c>
      <c r="EB639">
        <v>0.0241305</v>
      </c>
      <c r="EC639">
        <v>0.119496</v>
      </c>
      <c r="ED639">
        <v>0.115367</v>
      </c>
      <c r="EE639">
        <v>30783.9</v>
      </c>
      <c r="EF639">
        <v>31095</v>
      </c>
      <c r="EG639">
        <v>29523.1</v>
      </c>
      <c r="EH639">
        <v>29472.5</v>
      </c>
      <c r="EI639">
        <v>34431.4</v>
      </c>
      <c r="EJ639">
        <v>34635.6</v>
      </c>
      <c r="EK639">
        <v>41592.4</v>
      </c>
      <c r="EL639">
        <v>41992</v>
      </c>
      <c r="EM639">
        <v>1.96353</v>
      </c>
      <c r="EN639">
        <v>1.89618</v>
      </c>
      <c r="EO639">
        <v>0.171877</v>
      </c>
      <c r="EP639">
        <v>0</v>
      </c>
      <c r="EQ639">
        <v>32.2292</v>
      </c>
      <c r="ER639">
        <v>999.9</v>
      </c>
      <c r="ES639">
        <v>51.8</v>
      </c>
      <c r="ET639">
        <v>32.6</v>
      </c>
      <c r="EU639">
        <v>28.1564</v>
      </c>
      <c r="EV639">
        <v>63.1967</v>
      </c>
      <c r="EW639">
        <v>31.4984</v>
      </c>
      <c r="EX639">
        <v>1</v>
      </c>
      <c r="EY639">
        <v>0.00188008</v>
      </c>
      <c r="EZ639">
        <v>-2.6022</v>
      </c>
      <c r="FA639">
        <v>20.3219</v>
      </c>
      <c r="FB639">
        <v>5.21654</v>
      </c>
      <c r="FC639">
        <v>12.0099</v>
      </c>
      <c r="FD639">
        <v>4.9892</v>
      </c>
      <c r="FE639">
        <v>3.2885</v>
      </c>
      <c r="FF639">
        <v>9999</v>
      </c>
      <c r="FG639">
        <v>9999</v>
      </c>
      <c r="FH639">
        <v>9999</v>
      </c>
      <c r="FI639">
        <v>999.9</v>
      </c>
      <c r="FJ639">
        <v>1.86752</v>
      </c>
      <c r="FK639">
        <v>1.86661</v>
      </c>
      <c r="FL639">
        <v>1.86602</v>
      </c>
      <c r="FM639">
        <v>1.86599</v>
      </c>
      <c r="FN639">
        <v>1.86783</v>
      </c>
      <c r="FO639">
        <v>1.87027</v>
      </c>
      <c r="FP639">
        <v>1.86891</v>
      </c>
      <c r="FQ639">
        <v>1.87037</v>
      </c>
      <c r="FR639">
        <v>0</v>
      </c>
      <c r="FS639">
        <v>0</v>
      </c>
      <c r="FT639">
        <v>0</v>
      </c>
      <c r="FU639">
        <v>0</v>
      </c>
      <c r="FV639" t="s">
        <v>358</v>
      </c>
      <c r="FW639" t="s">
        <v>359</v>
      </c>
      <c r="FX639" t="s">
        <v>360</v>
      </c>
      <c r="FY639" t="s">
        <v>360</v>
      </c>
      <c r="FZ639" t="s">
        <v>360</v>
      </c>
      <c r="GA639" t="s">
        <v>360</v>
      </c>
      <c r="GB639">
        <v>0</v>
      </c>
      <c r="GC639">
        <v>100</v>
      </c>
      <c r="GD639">
        <v>100</v>
      </c>
      <c r="GE639">
        <v>-2.479</v>
      </c>
      <c r="GF639">
        <v>-0.1005</v>
      </c>
      <c r="GG639">
        <v>-2.056217051124162</v>
      </c>
      <c r="GH639">
        <v>-0.003737517340571005</v>
      </c>
      <c r="GI639">
        <v>5.982085394622747E-07</v>
      </c>
      <c r="GJ639">
        <v>-1.391655459703326E-10</v>
      </c>
      <c r="GK639">
        <v>-0.1764639834609928</v>
      </c>
      <c r="GL639">
        <v>-0.02035982196881906</v>
      </c>
      <c r="GM639">
        <v>0.001568582532168705</v>
      </c>
      <c r="GN639">
        <v>-2.657820970413759E-05</v>
      </c>
      <c r="GO639">
        <v>3</v>
      </c>
      <c r="GP639">
        <v>2314</v>
      </c>
      <c r="GQ639">
        <v>1</v>
      </c>
      <c r="GR639">
        <v>27</v>
      </c>
      <c r="GS639">
        <v>5662.4</v>
      </c>
      <c r="GT639">
        <v>5662.3</v>
      </c>
      <c r="GU639">
        <v>0.319824</v>
      </c>
      <c r="GV639">
        <v>2.30469</v>
      </c>
      <c r="GW639">
        <v>1.39648</v>
      </c>
      <c r="GX639">
        <v>2.34619</v>
      </c>
      <c r="GY639">
        <v>1.49536</v>
      </c>
      <c r="GZ639">
        <v>2.39502</v>
      </c>
      <c r="HA639">
        <v>37.8679</v>
      </c>
      <c r="HB639">
        <v>24.0612</v>
      </c>
      <c r="HC639">
        <v>18</v>
      </c>
      <c r="HD639">
        <v>530.245</v>
      </c>
      <c r="HE639">
        <v>442.077</v>
      </c>
      <c r="HF639">
        <v>35.339</v>
      </c>
      <c r="HG639">
        <v>27.5143</v>
      </c>
      <c r="HH639">
        <v>30.0005</v>
      </c>
      <c r="HI639">
        <v>27.3032</v>
      </c>
      <c r="HJ639">
        <v>27.2162</v>
      </c>
      <c r="HK639">
        <v>6.33264</v>
      </c>
      <c r="HL639">
        <v>0</v>
      </c>
      <c r="HM639">
        <v>100</v>
      </c>
      <c r="HN639">
        <v>35.3146</v>
      </c>
      <c r="HO639">
        <v>65.0111</v>
      </c>
      <c r="HP639">
        <v>28.6665</v>
      </c>
      <c r="HQ639">
        <v>100.969</v>
      </c>
      <c r="HR639">
        <v>100.857</v>
      </c>
    </row>
    <row r="640" spans="1:226">
      <c r="A640">
        <v>624</v>
      </c>
      <c r="B640">
        <v>1678821523.6</v>
      </c>
      <c r="C640">
        <v>11204.5</v>
      </c>
      <c r="D640" t="s">
        <v>1611</v>
      </c>
      <c r="E640" t="s">
        <v>1612</v>
      </c>
      <c r="F640">
        <v>5</v>
      </c>
      <c r="G640" t="s">
        <v>1568</v>
      </c>
      <c r="H640" t="s">
        <v>354</v>
      </c>
      <c r="I640">
        <v>1678821515.814285</v>
      </c>
      <c r="J640">
        <f>(K640)/1000</f>
        <v>0</v>
      </c>
      <c r="K640">
        <f>IF(BF640, AN640, AH640)</f>
        <v>0</v>
      </c>
      <c r="L640">
        <f>IF(BF640, AI640, AG640)</f>
        <v>0</v>
      </c>
      <c r="M640">
        <f>BH640 - IF(AU640&gt;1, L640*BB640*100.0/(AW640*BV640), 0)</f>
        <v>0</v>
      </c>
      <c r="N640">
        <f>((T640-J640/2)*M640-L640)/(T640+J640/2)</f>
        <v>0</v>
      </c>
      <c r="O640">
        <f>N640*(BO640+BP640)/1000.0</f>
        <v>0</v>
      </c>
      <c r="P640">
        <f>(BH640 - IF(AU640&gt;1, L640*BB640*100.0/(AW640*BV640), 0))*(BO640+BP640)/1000.0</f>
        <v>0</v>
      </c>
      <c r="Q640">
        <f>2.0/((1/S640-1/R640)+SIGN(S640)*SQRT((1/S640-1/R640)*(1/S640-1/R640) + 4*BC640/((BC640+1)*(BC640+1))*(2*1/S640*1/R640-1/R640*1/R640)))</f>
        <v>0</v>
      </c>
      <c r="R640">
        <f>IF(LEFT(BD640,1)&lt;&gt;"0",IF(LEFT(BD640,1)="1",3.0,BE640),$D$5+$E$5*(BV640*BO640/($K$5*1000))+$F$5*(BV640*BO640/($K$5*1000))*MAX(MIN(BB640,$J$5),$I$5)*MAX(MIN(BB640,$J$5),$I$5)+$G$5*MAX(MIN(BB640,$J$5),$I$5)*(BV640*BO640/($K$5*1000))+$H$5*(BV640*BO640/($K$5*1000))*(BV640*BO640/($K$5*1000)))</f>
        <v>0</v>
      </c>
      <c r="S640">
        <f>J640*(1000-(1000*0.61365*exp(17.502*W640/(240.97+W640))/(BO640+BP640)+BJ640)/2)/(1000*0.61365*exp(17.502*W640/(240.97+W640))/(BO640+BP640)-BJ640)</f>
        <v>0</v>
      </c>
      <c r="T640">
        <f>1/((BC640+1)/(Q640/1.6)+1/(R640/1.37)) + BC640/((BC640+1)/(Q640/1.6) + BC640/(R640/1.37))</f>
        <v>0</v>
      </c>
      <c r="U640">
        <f>(AX640*BA640)</f>
        <v>0</v>
      </c>
      <c r="V640">
        <f>(BQ640+(U640+2*0.95*5.67E-8*(((BQ640+$B$7)+273)^4-(BQ640+273)^4)-44100*J640)/(1.84*29.3*R640+8*0.95*5.67E-8*(BQ640+273)^3))</f>
        <v>0</v>
      </c>
      <c r="W640">
        <f>($C$7*BR640+$D$7*BS640+$E$7*V640)</f>
        <v>0</v>
      </c>
      <c r="X640">
        <f>0.61365*exp(17.502*W640/(240.97+W640))</f>
        <v>0</v>
      </c>
      <c r="Y640">
        <f>(Z640/AA640*100)</f>
        <v>0</v>
      </c>
      <c r="Z640">
        <f>BJ640*(BO640+BP640)/1000</f>
        <v>0</v>
      </c>
      <c r="AA640">
        <f>0.61365*exp(17.502*BQ640/(240.97+BQ640))</f>
        <v>0</v>
      </c>
      <c r="AB640">
        <f>(X640-BJ640*(BO640+BP640)/1000)</f>
        <v>0</v>
      </c>
      <c r="AC640">
        <f>(-J640*44100)</f>
        <v>0</v>
      </c>
      <c r="AD640">
        <f>2*29.3*R640*0.92*(BQ640-W640)</f>
        <v>0</v>
      </c>
      <c r="AE640">
        <f>2*0.95*5.67E-8*(((BQ640+$B$7)+273)^4-(W640+273)^4)</f>
        <v>0</v>
      </c>
      <c r="AF640">
        <f>U640+AE640+AC640+AD640</f>
        <v>0</v>
      </c>
      <c r="AG640">
        <f>BN640*AU640*(BI640-BH640*(1000-AU640*BK640)/(1000-AU640*BJ640))/(100*BB640)</f>
        <v>0</v>
      </c>
      <c r="AH640">
        <f>1000*BN640*AU640*(BJ640-BK640)/(100*BB640*(1000-AU640*BJ640))</f>
        <v>0</v>
      </c>
      <c r="AI640">
        <f>(AJ640 - AK640 - BO640*1E3/(8.314*(BQ640+273.15)) * AM640/BN640 * AL640) * BN640/(100*BB640) * (1000 - BK640)/1000</f>
        <v>0</v>
      </c>
      <c r="AJ640">
        <v>86.11513543126648</v>
      </c>
      <c r="AK640">
        <v>100.5742424242424</v>
      </c>
      <c r="AL640">
        <v>-3.424022858381594</v>
      </c>
      <c r="AM640">
        <v>64.45171149066847</v>
      </c>
      <c r="AN640">
        <f>(AP640 - AO640 + BO640*1E3/(8.314*(BQ640+273.15)) * AR640/BN640 * AQ640) * BN640/(100*BB640) * 1000/(1000 - AP640)</f>
        <v>0</v>
      </c>
      <c r="AO640">
        <v>27.24463289638608</v>
      </c>
      <c r="AP640">
        <v>27.84809454545453</v>
      </c>
      <c r="AQ640">
        <v>9.67606904011842E-06</v>
      </c>
      <c r="AR640">
        <v>112.7251065649256</v>
      </c>
      <c r="AS640">
        <v>0</v>
      </c>
      <c r="AT640">
        <v>0</v>
      </c>
      <c r="AU640">
        <f>IF(AS640*$H$13&gt;=AW640,1.0,(AW640/(AW640-AS640*$H$13)))</f>
        <v>0</v>
      </c>
      <c r="AV640">
        <f>(AU640-1)*100</f>
        <v>0</v>
      </c>
      <c r="AW640">
        <f>MAX(0,($B$13+$C$13*BV640)/(1+$D$13*BV640)*BO640/(BQ640+273)*$E$13)</f>
        <v>0</v>
      </c>
      <c r="AX640">
        <f>$B$11*BW640+$C$11*BX640+$F$11*CI640*(1-CL640)</f>
        <v>0</v>
      </c>
      <c r="AY640">
        <f>AX640*AZ640</f>
        <v>0</v>
      </c>
      <c r="AZ640">
        <f>($B$11*$D$9+$C$11*$D$9+$F$11*((CV640+CN640)/MAX(CV640+CN640+CW640, 0.1)*$I$9+CW640/MAX(CV640+CN640+CW640, 0.1)*$J$9))/($B$11+$C$11+$F$11)</f>
        <v>0</v>
      </c>
      <c r="BA640">
        <f>($B$11*$K$9+$C$11*$K$9+$F$11*((CV640+CN640)/MAX(CV640+CN640+CW640, 0.1)*$P$9+CW640/MAX(CV640+CN640+CW640, 0.1)*$Q$9))/($B$11+$C$11+$F$11)</f>
        <v>0</v>
      </c>
      <c r="BB640">
        <v>1.91</v>
      </c>
      <c r="BC640">
        <v>0.5</v>
      </c>
      <c r="BD640" t="s">
        <v>355</v>
      </c>
      <c r="BE640">
        <v>2</v>
      </c>
      <c r="BF640" t="b">
        <v>1</v>
      </c>
      <c r="BG640">
        <v>1678821515.814285</v>
      </c>
      <c r="BH640">
        <v>121.9529392857143</v>
      </c>
      <c r="BI640">
        <v>100.0769821428571</v>
      </c>
      <c r="BJ640">
        <v>27.83115</v>
      </c>
      <c r="BK640">
        <v>27.24637857142858</v>
      </c>
      <c r="BL640">
        <v>124.4653214285714</v>
      </c>
      <c r="BM640">
        <v>27.93171428571429</v>
      </c>
      <c r="BN640">
        <v>500.0677857142858</v>
      </c>
      <c r="BO640">
        <v>90.87503214285717</v>
      </c>
      <c r="BP640">
        <v>0.1000006714285714</v>
      </c>
      <c r="BQ640">
        <v>34.40402857142858</v>
      </c>
      <c r="BR640">
        <v>35.01093928571429</v>
      </c>
      <c r="BS640">
        <v>999.9000000000002</v>
      </c>
      <c r="BT640">
        <v>0</v>
      </c>
      <c r="BU640">
        <v>0</v>
      </c>
      <c r="BV640">
        <v>9998.2325</v>
      </c>
      <c r="BW640">
        <v>0</v>
      </c>
      <c r="BX640">
        <v>6.126620000000001</v>
      </c>
      <c r="BY640">
        <v>21.87598928571428</v>
      </c>
      <c r="BZ640">
        <v>125.4440714285714</v>
      </c>
      <c r="CA640">
        <v>102.8801392857143</v>
      </c>
      <c r="CB640">
        <v>0.5847809285714286</v>
      </c>
      <c r="CC640">
        <v>100.0769821428571</v>
      </c>
      <c r="CD640">
        <v>27.24637857142858</v>
      </c>
      <c r="CE640">
        <v>2.529157142857143</v>
      </c>
      <c r="CF640">
        <v>2.476015357142857</v>
      </c>
      <c r="CG640">
        <v>21.21536785714286</v>
      </c>
      <c r="CH640">
        <v>20.8697</v>
      </c>
      <c r="CI640">
        <v>2000.018214285715</v>
      </c>
      <c r="CJ640">
        <v>0.9800026071428574</v>
      </c>
      <c r="CK640">
        <v>0.01999709285714285</v>
      </c>
      <c r="CL640">
        <v>0</v>
      </c>
      <c r="CM640">
        <v>2.246628571428571</v>
      </c>
      <c r="CN640">
        <v>0</v>
      </c>
      <c r="CO640">
        <v>3656.720714285715</v>
      </c>
      <c r="CP640">
        <v>16749.63571428571</v>
      </c>
      <c r="CQ640">
        <v>38.5665</v>
      </c>
      <c r="CR640">
        <v>39.06875</v>
      </c>
      <c r="CS640">
        <v>38.44824999999999</v>
      </c>
      <c r="CT640">
        <v>38.437</v>
      </c>
      <c r="CU640">
        <v>38.437</v>
      </c>
      <c r="CV640">
        <v>1960.026785714285</v>
      </c>
      <c r="CW640">
        <v>39.99071428571428</v>
      </c>
      <c r="CX640">
        <v>0</v>
      </c>
      <c r="CY640">
        <v>1678821528.9</v>
      </c>
      <c r="CZ640">
        <v>0</v>
      </c>
      <c r="DA640">
        <v>0</v>
      </c>
      <c r="DB640" t="s">
        <v>356</v>
      </c>
      <c r="DC640">
        <v>1678481775.6</v>
      </c>
      <c r="DD640">
        <v>1678481780.6</v>
      </c>
      <c r="DE640">
        <v>0</v>
      </c>
      <c r="DF640">
        <v>1.339</v>
      </c>
      <c r="DG640">
        <v>0.082</v>
      </c>
      <c r="DH640">
        <v>-1.99</v>
      </c>
      <c r="DI640">
        <v>-0.032</v>
      </c>
      <c r="DJ640">
        <v>420</v>
      </c>
      <c r="DK640">
        <v>29</v>
      </c>
      <c r="DL640">
        <v>0.33</v>
      </c>
      <c r="DM640">
        <v>0.22</v>
      </c>
      <c r="DN640">
        <v>21.6235325</v>
      </c>
      <c r="DO640">
        <v>4.161918574108785</v>
      </c>
      <c r="DP640">
        <v>0.4037102026129015</v>
      </c>
      <c r="DQ640">
        <v>0</v>
      </c>
      <c r="DR640">
        <v>0.5766691500000001</v>
      </c>
      <c r="DS640">
        <v>0.139647264540337</v>
      </c>
      <c r="DT640">
        <v>0.01346690289663885</v>
      </c>
      <c r="DU640">
        <v>0</v>
      </c>
      <c r="DV640">
        <v>0</v>
      </c>
      <c r="DW640">
        <v>2</v>
      </c>
      <c r="DX640" t="s">
        <v>365</v>
      </c>
      <c r="DY640">
        <v>2.98184</v>
      </c>
      <c r="DZ640">
        <v>2.71563</v>
      </c>
      <c r="EA640">
        <v>0.0263871</v>
      </c>
      <c r="EB640">
        <v>0.0196861</v>
      </c>
      <c r="EC640">
        <v>0.11953</v>
      </c>
      <c r="ED640">
        <v>0.11536</v>
      </c>
      <c r="EE640">
        <v>30920.8</v>
      </c>
      <c r="EF640">
        <v>31236.1</v>
      </c>
      <c r="EG640">
        <v>29522.9</v>
      </c>
      <c r="EH640">
        <v>29472.1</v>
      </c>
      <c r="EI640">
        <v>34430.1</v>
      </c>
      <c r="EJ640">
        <v>34635.4</v>
      </c>
      <c r="EK640">
        <v>41592.6</v>
      </c>
      <c r="EL640">
        <v>41991.5</v>
      </c>
      <c r="EM640">
        <v>1.96347</v>
      </c>
      <c r="EN640">
        <v>1.89565</v>
      </c>
      <c r="EO640">
        <v>0.171997</v>
      </c>
      <c r="EP640">
        <v>0</v>
      </c>
      <c r="EQ640">
        <v>32.2301</v>
      </c>
      <c r="ER640">
        <v>999.9</v>
      </c>
      <c r="ES640">
        <v>51.8</v>
      </c>
      <c r="ET640">
        <v>32.6</v>
      </c>
      <c r="EU640">
        <v>28.1574</v>
      </c>
      <c r="EV640">
        <v>63.1467</v>
      </c>
      <c r="EW640">
        <v>31.6787</v>
      </c>
      <c r="EX640">
        <v>1</v>
      </c>
      <c r="EY640">
        <v>0.00234248</v>
      </c>
      <c r="EZ640">
        <v>-2.54199</v>
      </c>
      <c r="FA640">
        <v>20.3227</v>
      </c>
      <c r="FB640">
        <v>5.21624</v>
      </c>
      <c r="FC640">
        <v>12.0101</v>
      </c>
      <c r="FD640">
        <v>4.98895</v>
      </c>
      <c r="FE640">
        <v>3.2885</v>
      </c>
      <c r="FF640">
        <v>9999</v>
      </c>
      <c r="FG640">
        <v>9999</v>
      </c>
      <c r="FH640">
        <v>9999</v>
      </c>
      <c r="FI640">
        <v>999.9</v>
      </c>
      <c r="FJ640">
        <v>1.86752</v>
      </c>
      <c r="FK640">
        <v>1.86661</v>
      </c>
      <c r="FL640">
        <v>1.86601</v>
      </c>
      <c r="FM640">
        <v>1.866</v>
      </c>
      <c r="FN640">
        <v>1.86783</v>
      </c>
      <c r="FO640">
        <v>1.87027</v>
      </c>
      <c r="FP640">
        <v>1.86891</v>
      </c>
      <c r="FQ640">
        <v>1.8704</v>
      </c>
      <c r="FR640">
        <v>0</v>
      </c>
      <c r="FS640">
        <v>0</v>
      </c>
      <c r="FT640">
        <v>0</v>
      </c>
      <c r="FU640">
        <v>0</v>
      </c>
      <c r="FV640" t="s">
        <v>358</v>
      </c>
      <c r="FW640" t="s">
        <v>359</v>
      </c>
      <c r="FX640" t="s">
        <v>360</v>
      </c>
      <c r="FY640" t="s">
        <v>360</v>
      </c>
      <c r="FZ640" t="s">
        <v>360</v>
      </c>
      <c r="GA640" t="s">
        <v>360</v>
      </c>
      <c r="GB640">
        <v>0</v>
      </c>
      <c r="GC640">
        <v>100</v>
      </c>
      <c r="GD640">
        <v>100</v>
      </c>
      <c r="GE640">
        <v>-2.419</v>
      </c>
      <c r="GF640">
        <v>-0.1005</v>
      </c>
      <c r="GG640">
        <v>-2.056217051124162</v>
      </c>
      <c r="GH640">
        <v>-0.003737517340571005</v>
      </c>
      <c r="GI640">
        <v>5.982085394622747E-07</v>
      </c>
      <c r="GJ640">
        <v>-1.391655459703326E-10</v>
      </c>
      <c r="GK640">
        <v>-0.1764639834609928</v>
      </c>
      <c r="GL640">
        <v>-0.02035982196881906</v>
      </c>
      <c r="GM640">
        <v>0.001568582532168705</v>
      </c>
      <c r="GN640">
        <v>-2.657820970413759E-05</v>
      </c>
      <c r="GO640">
        <v>3</v>
      </c>
      <c r="GP640">
        <v>2314</v>
      </c>
      <c r="GQ640">
        <v>1</v>
      </c>
      <c r="GR640">
        <v>27</v>
      </c>
      <c r="GS640">
        <v>5662.5</v>
      </c>
      <c r="GT640">
        <v>5662.4</v>
      </c>
      <c r="GU640">
        <v>0.283203</v>
      </c>
      <c r="GV640">
        <v>2.30957</v>
      </c>
      <c r="GW640">
        <v>1.39648</v>
      </c>
      <c r="GX640">
        <v>2.34985</v>
      </c>
      <c r="GY640">
        <v>1.49536</v>
      </c>
      <c r="GZ640">
        <v>2.47925</v>
      </c>
      <c r="HA640">
        <v>37.8679</v>
      </c>
      <c r="HB640">
        <v>24.0612</v>
      </c>
      <c r="HC640">
        <v>18</v>
      </c>
      <c r="HD640">
        <v>530.266</v>
      </c>
      <c r="HE640">
        <v>441.802</v>
      </c>
      <c r="HF640">
        <v>35.3251</v>
      </c>
      <c r="HG640">
        <v>27.5219</v>
      </c>
      <c r="HH640">
        <v>30.0005</v>
      </c>
      <c r="HI640">
        <v>27.3091</v>
      </c>
      <c r="HJ640">
        <v>27.222</v>
      </c>
      <c r="HK640">
        <v>5.62028</v>
      </c>
      <c r="HL640">
        <v>0</v>
      </c>
      <c r="HM640">
        <v>100</v>
      </c>
      <c r="HN640">
        <v>35.295</v>
      </c>
      <c r="HO640">
        <v>51.6365</v>
      </c>
      <c r="HP640">
        <v>28.6665</v>
      </c>
      <c r="HQ640">
        <v>100.969</v>
      </c>
      <c r="HR640">
        <v>100.856</v>
      </c>
    </row>
    <row r="641" spans="1:226">
      <c r="A641">
        <v>625</v>
      </c>
      <c r="B641">
        <v>1678821528.6</v>
      </c>
      <c r="C641">
        <v>11209.5</v>
      </c>
      <c r="D641" t="s">
        <v>1613</v>
      </c>
      <c r="E641" t="s">
        <v>1614</v>
      </c>
      <c r="F641">
        <v>5</v>
      </c>
      <c r="G641" t="s">
        <v>1568</v>
      </c>
      <c r="H641" t="s">
        <v>354</v>
      </c>
      <c r="I641">
        <v>1678821521.1</v>
      </c>
      <c r="J641">
        <f>(K641)/1000</f>
        <v>0</v>
      </c>
      <c r="K641">
        <f>IF(BF641, AN641, AH641)</f>
        <v>0</v>
      </c>
      <c r="L641">
        <f>IF(BF641, AI641, AG641)</f>
        <v>0</v>
      </c>
      <c r="M641">
        <f>BH641 - IF(AU641&gt;1, L641*BB641*100.0/(AW641*BV641), 0)</f>
        <v>0</v>
      </c>
      <c r="N641">
        <f>((T641-J641/2)*M641-L641)/(T641+J641/2)</f>
        <v>0</v>
      </c>
      <c r="O641">
        <f>N641*(BO641+BP641)/1000.0</f>
        <v>0</v>
      </c>
      <c r="P641">
        <f>(BH641 - IF(AU641&gt;1, L641*BB641*100.0/(AW641*BV641), 0))*(BO641+BP641)/1000.0</f>
        <v>0</v>
      </c>
      <c r="Q641">
        <f>2.0/((1/S641-1/R641)+SIGN(S641)*SQRT((1/S641-1/R641)*(1/S641-1/R641) + 4*BC641/((BC641+1)*(BC641+1))*(2*1/S641*1/R641-1/R641*1/R641)))</f>
        <v>0</v>
      </c>
      <c r="R641">
        <f>IF(LEFT(BD641,1)&lt;&gt;"0",IF(LEFT(BD641,1)="1",3.0,BE641),$D$5+$E$5*(BV641*BO641/($K$5*1000))+$F$5*(BV641*BO641/($K$5*1000))*MAX(MIN(BB641,$J$5),$I$5)*MAX(MIN(BB641,$J$5),$I$5)+$G$5*MAX(MIN(BB641,$J$5),$I$5)*(BV641*BO641/($K$5*1000))+$H$5*(BV641*BO641/($K$5*1000))*(BV641*BO641/($K$5*1000)))</f>
        <v>0</v>
      </c>
      <c r="S641">
        <f>J641*(1000-(1000*0.61365*exp(17.502*W641/(240.97+W641))/(BO641+BP641)+BJ641)/2)/(1000*0.61365*exp(17.502*W641/(240.97+W641))/(BO641+BP641)-BJ641)</f>
        <v>0</v>
      </c>
      <c r="T641">
        <f>1/((BC641+1)/(Q641/1.6)+1/(R641/1.37)) + BC641/((BC641+1)/(Q641/1.6) + BC641/(R641/1.37))</f>
        <v>0</v>
      </c>
      <c r="U641">
        <f>(AX641*BA641)</f>
        <v>0</v>
      </c>
      <c r="V641">
        <f>(BQ641+(U641+2*0.95*5.67E-8*(((BQ641+$B$7)+273)^4-(BQ641+273)^4)-44100*J641)/(1.84*29.3*R641+8*0.95*5.67E-8*(BQ641+273)^3))</f>
        <v>0</v>
      </c>
      <c r="W641">
        <f>($C$7*BR641+$D$7*BS641+$E$7*V641)</f>
        <v>0</v>
      </c>
      <c r="X641">
        <f>0.61365*exp(17.502*W641/(240.97+W641))</f>
        <v>0</v>
      </c>
      <c r="Y641">
        <f>(Z641/AA641*100)</f>
        <v>0</v>
      </c>
      <c r="Z641">
        <f>BJ641*(BO641+BP641)/1000</f>
        <v>0</v>
      </c>
      <c r="AA641">
        <f>0.61365*exp(17.502*BQ641/(240.97+BQ641))</f>
        <v>0</v>
      </c>
      <c r="AB641">
        <f>(X641-BJ641*(BO641+BP641)/1000)</f>
        <v>0</v>
      </c>
      <c r="AC641">
        <f>(-J641*44100)</f>
        <v>0</v>
      </c>
      <c r="AD641">
        <f>2*29.3*R641*0.92*(BQ641-W641)</f>
        <v>0</v>
      </c>
      <c r="AE641">
        <f>2*0.95*5.67E-8*(((BQ641+$B$7)+273)^4-(W641+273)^4)</f>
        <v>0</v>
      </c>
      <c r="AF641">
        <f>U641+AE641+AC641+AD641</f>
        <v>0</v>
      </c>
      <c r="AG641">
        <f>BN641*AU641*(BI641-BH641*(1000-AU641*BK641)/(1000-AU641*BJ641))/(100*BB641)</f>
        <v>0</v>
      </c>
      <c r="AH641">
        <f>1000*BN641*AU641*(BJ641-BK641)/(100*BB641*(1000-AU641*BJ641))</f>
        <v>0</v>
      </c>
      <c r="AI641">
        <f>(AJ641 - AK641 - BO641*1E3/(8.314*(BQ641+273.15)) * AM641/BN641 * AL641) * BN641/(100*BB641) * (1000 - BK641)/1000</f>
        <v>0</v>
      </c>
      <c r="AJ641">
        <v>68.83633738229457</v>
      </c>
      <c r="AK641">
        <v>83.46532121212122</v>
      </c>
      <c r="AL641">
        <v>-3.417901613954386</v>
      </c>
      <c r="AM641">
        <v>64.45171149066847</v>
      </c>
      <c r="AN641">
        <f>(AP641 - AO641 + BO641*1E3/(8.314*(BQ641+273.15)) * AR641/BN641 * AQ641) * BN641/(100*BB641) * 1000/(1000 - AP641)</f>
        <v>0</v>
      </c>
      <c r="AO641">
        <v>27.24359414756934</v>
      </c>
      <c r="AP641">
        <v>27.8568412121212</v>
      </c>
      <c r="AQ641">
        <v>4.769364772595739E-06</v>
      </c>
      <c r="AR641">
        <v>112.7251065649256</v>
      </c>
      <c r="AS641">
        <v>0</v>
      </c>
      <c r="AT641">
        <v>0</v>
      </c>
      <c r="AU641">
        <f>IF(AS641*$H$13&gt;=AW641,1.0,(AW641/(AW641-AS641*$H$13)))</f>
        <v>0</v>
      </c>
      <c r="AV641">
        <f>(AU641-1)*100</f>
        <v>0</v>
      </c>
      <c r="AW641">
        <f>MAX(0,($B$13+$C$13*BV641)/(1+$D$13*BV641)*BO641/(BQ641+273)*$E$13)</f>
        <v>0</v>
      </c>
      <c r="AX641">
        <f>$B$11*BW641+$C$11*BX641+$F$11*CI641*(1-CL641)</f>
        <v>0</v>
      </c>
      <c r="AY641">
        <f>AX641*AZ641</f>
        <v>0</v>
      </c>
      <c r="AZ641">
        <f>($B$11*$D$9+$C$11*$D$9+$F$11*((CV641+CN641)/MAX(CV641+CN641+CW641, 0.1)*$I$9+CW641/MAX(CV641+CN641+CW641, 0.1)*$J$9))/($B$11+$C$11+$F$11)</f>
        <v>0</v>
      </c>
      <c r="BA641">
        <f>($B$11*$K$9+$C$11*$K$9+$F$11*((CV641+CN641)/MAX(CV641+CN641+CW641, 0.1)*$P$9+CW641/MAX(CV641+CN641+CW641, 0.1)*$Q$9))/($B$11+$C$11+$F$11)</f>
        <v>0</v>
      </c>
      <c r="BB641">
        <v>1.91</v>
      </c>
      <c r="BC641">
        <v>0.5</v>
      </c>
      <c r="BD641" t="s">
        <v>355</v>
      </c>
      <c r="BE641">
        <v>2</v>
      </c>
      <c r="BF641" t="b">
        <v>1</v>
      </c>
      <c r="BG641">
        <v>1678821521.1</v>
      </c>
      <c r="BH641">
        <v>104.4128703703704</v>
      </c>
      <c r="BI641">
        <v>82.26270370370372</v>
      </c>
      <c r="BJ641">
        <v>27.84291851851852</v>
      </c>
      <c r="BK641">
        <v>27.24528888888889</v>
      </c>
      <c r="BL641">
        <v>106.8617518518519</v>
      </c>
      <c r="BM641">
        <v>27.94343333333333</v>
      </c>
      <c r="BN641">
        <v>500.069</v>
      </c>
      <c r="BO641">
        <v>90.87557037037037</v>
      </c>
      <c r="BP641">
        <v>0.0999996037037037</v>
      </c>
      <c r="BQ641">
        <v>34.40657407407408</v>
      </c>
      <c r="BR641">
        <v>35.01218148148148</v>
      </c>
      <c r="BS641">
        <v>999.9000000000001</v>
      </c>
      <c r="BT641">
        <v>0</v>
      </c>
      <c r="BU641">
        <v>0</v>
      </c>
      <c r="BV641">
        <v>9996.528148148149</v>
      </c>
      <c r="BW641">
        <v>0</v>
      </c>
      <c r="BX641">
        <v>6.126620000000001</v>
      </c>
      <c r="BY641">
        <v>22.15017777777778</v>
      </c>
      <c r="BZ641">
        <v>107.4031407407407</v>
      </c>
      <c r="CA641">
        <v>84.56677037037036</v>
      </c>
      <c r="CB641">
        <v>0.5976394074074074</v>
      </c>
      <c r="CC641">
        <v>82.26270370370372</v>
      </c>
      <c r="CD641">
        <v>27.24528888888889</v>
      </c>
      <c r="CE641">
        <v>2.530242222222222</v>
      </c>
      <c r="CF641">
        <v>2.475930740740742</v>
      </c>
      <c r="CG641">
        <v>21.22235555555556</v>
      </c>
      <c r="CH641">
        <v>20.86914814814814</v>
      </c>
      <c r="CI641">
        <v>2000.004444444445</v>
      </c>
      <c r="CJ641">
        <v>0.9800025555555557</v>
      </c>
      <c r="CK641">
        <v>0.01999714444444445</v>
      </c>
      <c r="CL641">
        <v>0</v>
      </c>
      <c r="CM641">
        <v>2.239259259259259</v>
      </c>
      <c r="CN641">
        <v>0</v>
      </c>
      <c r="CO641">
        <v>3660.359259259259</v>
      </c>
      <c r="CP641">
        <v>16749.50740740741</v>
      </c>
      <c r="CQ641">
        <v>38.57133333333333</v>
      </c>
      <c r="CR641">
        <v>39.07833333333333</v>
      </c>
      <c r="CS641">
        <v>38.45333333333333</v>
      </c>
      <c r="CT641">
        <v>38.437</v>
      </c>
      <c r="CU641">
        <v>38.437</v>
      </c>
      <c r="CV641">
        <v>1960.013703703704</v>
      </c>
      <c r="CW641">
        <v>39.99074074074074</v>
      </c>
      <c r="CX641">
        <v>0</v>
      </c>
      <c r="CY641">
        <v>1678821533.7</v>
      </c>
      <c r="CZ641">
        <v>0</v>
      </c>
      <c r="DA641">
        <v>0</v>
      </c>
      <c r="DB641" t="s">
        <v>356</v>
      </c>
      <c r="DC641">
        <v>1678481775.6</v>
      </c>
      <c r="DD641">
        <v>1678481780.6</v>
      </c>
      <c r="DE641">
        <v>0</v>
      </c>
      <c r="DF641">
        <v>1.339</v>
      </c>
      <c r="DG641">
        <v>0.082</v>
      </c>
      <c r="DH641">
        <v>-1.99</v>
      </c>
      <c r="DI641">
        <v>-0.032</v>
      </c>
      <c r="DJ641">
        <v>420</v>
      </c>
      <c r="DK641">
        <v>29</v>
      </c>
      <c r="DL641">
        <v>0.33</v>
      </c>
      <c r="DM641">
        <v>0.22</v>
      </c>
      <c r="DN641">
        <v>21.9980525</v>
      </c>
      <c r="DO641">
        <v>3.223633395872433</v>
      </c>
      <c r="DP641">
        <v>0.3148698516748628</v>
      </c>
      <c r="DQ641">
        <v>0</v>
      </c>
      <c r="DR641">
        <v>0.5910406</v>
      </c>
      <c r="DS641">
        <v>0.1477236697936215</v>
      </c>
      <c r="DT641">
        <v>0.01424773075405344</v>
      </c>
      <c r="DU641">
        <v>0</v>
      </c>
      <c r="DV641">
        <v>0</v>
      </c>
      <c r="DW641">
        <v>2</v>
      </c>
      <c r="DX641" t="s">
        <v>365</v>
      </c>
      <c r="DY641">
        <v>2.98197</v>
      </c>
      <c r="DZ641">
        <v>2.71559</v>
      </c>
      <c r="EA641">
        <v>0.0220078</v>
      </c>
      <c r="EB641">
        <v>0.0152411</v>
      </c>
      <c r="EC641">
        <v>0.119555</v>
      </c>
      <c r="ED641">
        <v>0.115358</v>
      </c>
      <c r="EE641">
        <v>31059.9</v>
      </c>
      <c r="EF641">
        <v>31377.3</v>
      </c>
      <c r="EG641">
        <v>29523</v>
      </c>
      <c r="EH641">
        <v>29471.8</v>
      </c>
      <c r="EI641">
        <v>34428.9</v>
      </c>
      <c r="EJ641">
        <v>34635.1</v>
      </c>
      <c r="EK641">
        <v>41592.3</v>
      </c>
      <c r="EL641">
        <v>41991.1</v>
      </c>
      <c r="EM641">
        <v>1.96338</v>
      </c>
      <c r="EN641">
        <v>1.89585</v>
      </c>
      <c r="EO641">
        <v>0.171341</v>
      </c>
      <c r="EP641">
        <v>0</v>
      </c>
      <c r="EQ641">
        <v>32.2318</v>
      </c>
      <c r="ER641">
        <v>999.9</v>
      </c>
      <c r="ES641">
        <v>51.8</v>
      </c>
      <c r="ET641">
        <v>32.6</v>
      </c>
      <c r="EU641">
        <v>28.1551</v>
      </c>
      <c r="EV641">
        <v>63.3067</v>
      </c>
      <c r="EW641">
        <v>31.9151</v>
      </c>
      <c r="EX641">
        <v>1</v>
      </c>
      <c r="EY641">
        <v>0.00278201</v>
      </c>
      <c r="EZ641">
        <v>-2.5065</v>
      </c>
      <c r="FA641">
        <v>20.3233</v>
      </c>
      <c r="FB641">
        <v>5.21699</v>
      </c>
      <c r="FC641">
        <v>12.0099</v>
      </c>
      <c r="FD641">
        <v>4.9887</v>
      </c>
      <c r="FE641">
        <v>3.28842</v>
      </c>
      <c r="FF641">
        <v>9999</v>
      </c>
      <c r="FG641">
        <v>9999</v>
      </c>
      <c r="FH641">
        <v>9999</v>
      </c>
      <c r="FI641">
        <v>999.9</v>
      </c>
      <c r="FJ641">
        <v>1.86753</v>
      </c>
      <c r="FK641">
        <v>1.86661</v>
      </c>
      <c r="FL641">
        <v>1.86604</v>
      </c>
      <c r="FM641">
        <v>1.86599</v>
      </c>
      <c r="FN641">
        <v>1.86783</v>
      </c>
      <c r="FO641">
        <v>1.87027</v>
      </c>
      <c r="FP641">
        <v>1.8689</v>
      </c>
      <c r="FQ641">
        <v>1.87041</v>
      </c>
      <c r="FR641">
        <v>0</v>
      </c>
      <c r="FS641">
        <v>0</v>
      </c>
      <c r="FT641">
        <v>0</v>
      </c>
      <c r="FU641">
        <v>0</v>
      </c>
      <c r="FV641" t="s">
        <v>358</v>
      </c>
      <c r="FW641" t="s">
        <v>359</v>
      </c>
      <c r="FX641" t="s">
        <v>360</v>
      </c>
      <c r="FY641" t="s">
        <v>360</v>
      </c>
      <c r="FZ641" t="s">
        <v>360</v>
      </c>
      <c r="GA641" t="s">
        <v>360</v>
      </c>
      <c r="GB641">
        <v>0</v>
      </c>
      <c r="GC641">
        <v>100</v>
      </c>
      <c r="GD641">
        <v>100</v>
      </c>
      <c r="GE641">
        <v>-2.358</v>
      </c>
      <c r="GF641">
        <v>-0.1004</v>
      </c>
      <c r="GG641">
        <v>-2.056217051124162</v>
      </c>
      <c r="GH641">
        <v>-0.003737517340571005</v>
      </c>
      <c r="GI641">
        <v>5.982085394622747E-07</v>
      </c>
      <c r="GJ641">
        <v>-1.391655459703326E-10</v>
      </c>
      <c r="GK641">
        <v>-0.1764639834609928</v>
      </c>
      <c r="GL641">
        <v>-0.02035982196881906</v>
      </c>
      <c r="GM641">
        <v>0.001568582532168705</v>
      </c>
      <c r="GN641">
        <v>-2.657820970413759E-05</v>
      </c>
      <c r="GO641">
        <v>3</v>
      </c>
      <c r="GP641">
        <v>2314</v>
      </c>
      <c r="GQ641">
        <v>1</v>
      </c>
      <c r="GR641">
        <v>27</v>
      </c>
      <c r="GS641">
        <v>5662.6</v>
      </c>
      <c r="GT641">
        <v>5662.5</v>
      </c>
      <c r="GU641">
        <v>0.244141</v>
      </c>
      <c r="GV641">
        <v>2.31323</v>
      </c>
      <c r="GW641">
        <v>1.39648</v>
      </c>
      <c r="GX641">
        <v>2.34863</v>
      </c>
      <c r="GY641">
        <v>1.49536</v>
      </c>
      <c r="GZ641">
        <v>2.5415</v>
      </c>
      <c r="HA641">
        <v>37.8679</v>
      </c>
      <c r="HB641">
        <v>24.07</v>
      </c>
      <c r="HC641">
        <v>18</v>
      </c>
      <c r="HD641">
        <v>530.261</v>
      </c>
      <c r="HE641">
        <v>441.971</v>
      </c>
      <c r="HF641">
        <v>35.3019</v>
      </c>
      <c r="HG641">
        <v>27.5289</v>
      </c>
      <c r="HH641">
        <v>30.0006</v>
      </c>
      <c r="HI641">
        <v>27.316</v>
      </c>
      <c r="HJ641">
        <v>27.2282</v>
      </c>
      <c r="HK641">
        <v>4.8344</v>
      </c>
      <c r="HL641">
        <v>0</v>
      </c>
      <c r="HM641">
        <v>100</v>
      </c>
      <c r="HN641">
        <v>35.2898</v>
      </c>
      <c r="HO641">
        <v>31.589</v>
      </c>
      <c r="HP641">
        <v>28.6665</v>
      </c>
      <c r="HQ641">
        <v>100.969</v>
      </c>
      <c r="HR641">
        <v>100.855</v>
      </c>
    </row>
    <row r="642" spans="1:226">
      <c r="A642">
        <v>626</v>
      </c>
      <c r="B642">
        <v>1678821625.6</v>
      </c>
      <c r="C642">
        <v>11306.5</v>
      </c>
      <c r="D642" t="s">
        <v>1615</v>
      </c>
      <c r="E642" t="s">
        <v>1616</v>
      </c>
      <c r="F642">
        <v>5</v>
      </c>
      <c r="G642" t="s">
        <v>1568</v>
      </c>
      <c r="H642" t="s">
        <v>354</v>
      </c>
      <c r="I642">
        <v>1678821617.599999</v>
      </c>
      <c r="J642">
        <f>(K642)/1000</f>
        <v>0</v>
      </c>
      <c r="K642">
        <f>IF(BF642, AN642, AH642)</f>
        <v>0</v>
      </c>
      <c r="L642">
        <f>IF(BF642, AI642, AG642)</f>
        <v>0</v>
      </c>
      <c r="M642">
        <f>BH642 - IF(AU642&gt;1, L642*BB642*100.0/(AW642*BV642), 0)</f>
        <v>0</v>
      </c>
      <c r="N642">
        <f>((T642-J642/2)*M642-L642)/(T642+J642/2)</f>
        <v>0</v>
      </c>
      <c r="O642">
        <f>N642*(BO642+BP642)/1000.0</f>
        <v>0</v>
      </c>
      <c r="P642">
        <f>(BH642 - IF(AU642&gt;1, L642*BB642*100.0/(AW642*BV642), 0))*(BO642+BP642)/1000.0</f>
        <v>0</v>
      </c>
      <c r="Q642">
        <f>2.0/((1/S642-1/R642)+SIGN(S642)*SQRT((1/S642-1/R642)*(1/S642-1/R642) + 4*BC642/((BC642+1)*(BC642+1))*(2*1/S642*1/R642-1/R642*1/R642)))</f>
        <v>0</v>
      </c>
      <c r="R642">
        <f>IF(LEFT(BD642,1)&lt;&gt;"0",IF(LEFT(BD642,1)="1",3.0,BE642),$D$5+$E$5*(BV642*BO642/($K$5*1000))+$F$5*(BV642*BO642/($K$5*1000))*MAX(MIN(BB642,$J$5),$I$5)*MAX(MIN(BB642,$J$5),$I$5)+$G$5*MAX(MIN(BB642,$J$5),$I$5)*(BV642*BO642/($K$5*1000))+$H$5*(BV642*BO642/($K$5*1000))*(BV642*BO642/($K$5*1000)))</f>
        <v>0</v>
      </c>
      <c r="S642">
        <f>J642*(1000-(1000*0.61365*exp(17.502*W642/(240.97+W642))/(BO642+BP642)+BJ642)/2)/(1000*0.61365*exp(17.502*W642/(240.97+W642))/(BO642+BP642)-BJ642)</f>
        <v>0</v>
      </c>
      <c r="T642">
        <f>1/((BC642+1)/(Q642/1.6)+1/(R642/1.37)) + BC642/((BC642+1)/(Q642/1.6) + BC642/(R642/1.37))</f>
        <v>0</v>
      </c>
      <c r="U642">
        <f>(AX642*BA642)</f>
        <v>0</v>
      </c>
      <c r="V642">
        <f>(BQ642+(U642+2*0.95*5.67E-8*(((BQ642+$B$7)+273)^4-(BQ642+273)^4)-44100*J642)/(1.84*29.3*R642+8*0.95*5.67E-8*(BQ642+273)^3))</f>
        <v>0</v>
      </c>
      <c r="W642">
        <f>($C$7*BR642+$D$7*BS642+$E$7*V642)</f>
        <v>0</v>
      </c>
      <c r="X642">
        <f>0.61365*exp(17.502*W642/(240.97+W642))</f>
        <v>0</v>
      </c>
      <c r="Y642">
        <f>(Z642/AA642*100)</f>
        <v>0</v>
      </c>
      <c r="Z642">
        <f>BJ642*(BO642+BP642)/1000</f>
        <v>0</v>
      </c>
      <c r="AA642">
        <f>0.61365*exp(17.502*BQ642/(240.97+BQ642))</f>
        <v>0</v>
      </c>
      <c r="AB642">
        <f>(X642-BJ642*(BO642+BP642)/1000)</f>
        <v>0</v>
      </c>
      <c r="AC642">
        <f>(-J642*44100)</f>
        <v>0</v>
      </c>
      <c r="AD642">
        <f>2*29.3*R642*0.92*(BQ642-W642)</f>
        <v>0</v>
      </c>
      <c r="AE642">
        <f>2*0.95*5.67E-8*(((BQ642+$B$7)+273)^4-(W642+273)^4)</f>
        <v>0</v>
      </c>
      <c r="AF642">
        <f>U642+AE642+AC642+AD642</f>
        <v>0</v>
      </c>
      <c r="AG642">
        <f>BN642*AU642*(BI642-BH642*(1000-AU642*BK642)/(1000-AU642*BJ642))/(100*BB642)</f>
        <v>0</v>
      </c>
      <c r="AH642">
        <f>1000*BN642*AU642*(BJ642-BK642)/(100*BB642*(1000-AU642*BJ642))</f>
        <v>0</v>
      </c>
      <c r="AI642">
        <f>(AJ642 - AK642 - BO642*1E3/(8.314*(BQ642+273.15)) * AM642/BN642 * AL642) * BN642/(100*BB642) * (1000 - BK642)/1000</f>
        <v>0</v>
      </c>
      <c r="AJ642">
        <v>431.2607148210648</v>
      </c>
      <c r="AK642">
        <v>427.4609090909092</v>
      </c>
      <c r="AL642">
        <v>0.0005318757865602328</v>
      </c>
      <c r="AM642">
        <v>64.45171149066847</v>
      </c>
      <c r="AN642">
        <f>(AP642 - AO642 + BO642*1E3/(8.314*(BQ642+273.15)) * AR642/BN642 * AQ642) * BN642/(100*BB642) * 1000/(1000 - AP642)</f>
        <v>0</v>
      </c>
      <c r="AO642">
        <v>27.24159711777887</v>
      </c>
      <c r="AP642">
        <v>27.84189393939392</v>
      </c>
      <c r="AQ642">
        <v>6.408859100670638E-07</v>
      </c>
      <c r="AR642">
        <v>112.7251065649256</v>
      </c>
      <c r="AS642">
        <v>0</v>
      </c>
      <c r="AT642">
        <v>0</v>
      </c>
      <c r="AU642">
        <f>IF(AS642*$H$13&gt;=AW642,1.0,(AW642/(AW642-AS642*$H$13)))</f>
        <v>0</v>
      </c>
      <c r="AV642">
        <f>(AU642-1)*100</f>
        <v>0</v>
      </c>
      <c r="AW642">
        <f>MAX(0,($B$13+$C$13*BV642)/(1+$D$13*BV642)*BO642/(BQ642+273)*$E$13)</f>
        <v>0</v>
      </c>
      <c r="AX642">
        <f>$B$11*BW642+$C$11*BX642+$F$11*CI642*(1-CL642)</f>
        <v>0</v>
      </c>
      <c r="AY642">
        <f>AX642*AZ642</f>
        <v>0</v>
      </c>
      <c r="AZ642">
        <f>($B$11*$D$9+$C$11*$D$9+$F$11*((CV642+CN642)/MAX(CV642+CN642+CW642, 0.1)*$I$9+CW642/MAX(CV642+CN642+CW642, 0.1)*$J$9))/($B$11+$C$11+$F$11)</f>
        <v>0</v>
      </c>
      <c r="BA642">
        <f>($B$11*$K$9+$C$11*$K$9+$F$11*((CV642+CN642)/MAX(CV642+CN642+CW642, 0.1)*$P$9+CW642/MAX(CV642+CN642+CW642, 0.1)*$Q$9))/($B$11+$C$11+$F$11)</f>
        <v>0</v>
      </c>
      <c r="BB642">
        <v>1.91</v>
      </c>
      <c r="BC642">
        <v>0.5</v>
      </c>
      <c r="BD642" t="s">
        <v>355</v>
      </c>
      <c r="BE642">
        <v>2</v>
      </c>
      <c r="BF642" t="b">
        <v>1</v>
      </c>
      <c r="BG642">
        <v>1678821617.599999</v>
      </c>
      <c r="BH642">
        <v>415.6155483870969</v>
      </c>
      <c r="BI642">
        <v>419.5412903225807</v>
      </c>
      <c r="BJ642">
        <v>27.84634838709677</v>
      </c>
      <c r="BK642">
        <v>27.24315161290323</v>
      </c>
      <c r="BL642">
        <v>419.1434516129032</v>
      </c>
      <c r="BM642">
        <v>27.94681612903226</v>
      </c>
      <c r="BN642">
        <v>500.052</v>
      </c>
      <c r="BO642">
        <v>90.8699258064516</v>
      </c>
      <c r="BP642">
        <v>0.09993806774193546</v>
      </c>
      <c r="BQ642">
        <v>34.38990967741935</v>
      </c>
      <c r="BR642">
        <v>34.99124838709677</v>
      </c>
      <c r="BS642">
        <v>999.9000000000003</v>
      </c>
      <c r="BT642">
        <v>0</v>
      </c>
      <c r="BU642">
        <v>0</v>
      </c>
      <c r="BV642">
        <v>9996.857741935484</v>
      </c>
      <c r="BW642">
        <v>0</v>
      </c>
      <c r="BX642">
        <v>6.086005483870968</v>
      </c>
      <c r="BY642">
        <v>-3.925733870967742</v>
      </c>
      <c r="BZ642">
        <v>427.5204193548388</v>
      </c>
      <c r="CA642">
        <v>431.2909677419355</v>
      </c>
      <c r="CB642">
        <v>0.6031844838709678</v>
      </c>
      <c r="CC642">
        <v>419.5412903225807</v>
      </c>
      <c r="CD642">
        <v>27.24315161290323</v>
      </c>
      <c r="CE642">
        <v>2.530394838709678</v>
      </c>
      <c r="CF642">
        <v>2.475582258064516</v>
      </c>
      <c r="CG642">
        <v>21.22332258064516</v>
      </c>
      <c r="CH642">
        <v>20.86686129032258</v>
      </c>
      <c r="CI642">
        <v>2000.023225806452</v>
      </c>
      <c r="CJ642">
        <v>0.9800047741935486</v>
      </c>
      <c r="CK642">
        <v>0.0199949258064516</v>
      </c>
      <c r="CL642">
        <v>0</v>
      </c>
      <c r="CM642">
        <v>2.282867741935484</v>
      </c>
      <c r="CN642">
        <v>0</v>
      </c>
      <c r="CO642">
        <v>3606.636774193549</v>
      </c>
      <c r="CP642">
        <v>16749.68387096774</v>
      </c>
      <c r="CQ642">
        <v>38.72764516129033</v>
      </c>
      <c r="CR642">
        <v>39.19106451612902</v>
      </c>
      <c r="CS642">
        <v>38.57419354838709</v>
      </c>
      <c r="CT642">
        <v>38.56199999999998</v>
      </c>
      <c r="CU642">
        <v>38.56199999999998</v>
      </c>
      <c r="CV642">
        <v>1960.031935483871</v>
      </c>
      <c r="CW642">
        <v>39.99129032258065</v>
      </c>
      <c r="CX642">
        <v>0</v>
      </c>
      <c r="CY642">
        <v>1678821630.9</v>
      </c>
      <c r="CZ642">
        <v>0</v>
      </c>
      <c r="DA642">
        <v>0</v>
      </c>
      <c r="DB642" t="s">
        <v>356</v>
      </c>
      <c r="DC642">
        <v>1678481775.6</v>
      </c>
      <c r="DD642">
        <v>1678481780.6</v>
      </c>
      <c r="DE642">
        <v>0</v>
      </c>
      <c r="DF642">
        <v>1.339</v>
      </c>
      <c r="DG642">
        <v>0.082</v>
      </c>
      <c r="DH642">
        <v>-1.99</v>
      </c>
      <c r="DI642">
        <v>-0.032</v>
      </c>
      <c r="DJ642">
        <v>420</v>
      </c>
      <c r="DK642">
        <v>29</v>
      </c>
      <c r="DL642">
        <v>0.33</v>
      </c>
      <c r="DM642">
        <v>0.22</v>
      </c>
      <c r="DN642">
        <v>-3.897350975609756</v>
      </c>
      <c r="DO642">
        <v>-0.5867916376306607</v>
      </c>
      <c r="DP642">
        <v>0.06008211193573294</v>
      </c>
      <c r="DQ642">
        <v>0</v>
      </c>
      <c r="DR642">
        <v>0.605668512195122</v>
      </c>
      <c r="DS642">
        <v>-0.04533482926829312</v>
      </c>
      <c r="DT642">
        <v>0.004703556677726227</v>
      </c>
      <c r="DU642">
        <v>1</v>
      </c>
      <c r="DV642">
        <v>1</v>
      </c>
      <c r="DW642">
        <v>2</v>
      </c>
      <c r="DX642" t="s">
        <v>357</v>
      </c>
      <c r="DY642">
        <v>2.98161</v>
      </c>
      <c r="DZ642">
        <v>2.71536</v>
      </c>
      <c r="EA642">
        <v>0.0945428</v>
      </c>
      <c r="EB642">
        <v>0.09372469999999999</v>
      </c>
      <c r="EC642">
        <v>0.119467</v>
      </c>
      <c r="ED642">
        <v>0.115315</v>
      </c>
      <c r="EE642">
        <v>28749</v>
      </c>
      <c r="EF642">
        <v>28870.1</v>
      </c>
      <c r="EG642">
        <v>29516.4</v>
      </c>
      <c r="EH642">
        <v>29465.7</v>
      </c>
      <c r="EI642">
        <v>34426.8</v>
      </c>
      <c r="EJ642">
        <v>34631.2</v>
      </c>
      <c r="EK642">
        <v>41583.4</v>
      </c>
      <c r="EL642">
        <v>41982.2</v>
      </c>
      <c r="EM642">
        <v>1.96163</v>
      </c>
      <c r="EN642">
        <v>1.89503</v>
      </c>
      <c r="EO642">
        <v>0.169978</v>
      </c>
      <c r="EP642">
        <v>0</v>
      </c>
      <c r="EQ642">
        <v>32.2401</v>
      </c>
      <c r="ER642">
        <v>999.9</v>
      </c>
      <c r="ES642">
        <v>51.9</v>
      </c>
      <c r="ET642">
        <v>32.6</v>
      </c>
      <c r="EU642">
        <v>28.2142</v>
      </c>
      <c r="EV642">
        <v>63.0267</v>
      </c>
      <c r="EW642">
        <v>31.5385</v>
      </c>
      <c r="EX642">
        <v>1</v>
      </c>
      <c r="EY642">
        <v>0.01328</v>
      </c>
      <c r="EZ642">
        <v>-2.59137</v>
      </c>
      <c r="FA642">
        <v>20.322</v>
      </c>
      <c r="FB642">
        <v>5.21879</v>
      </c>
      <c r="FC642">
        <v>12.0099</v>
      </c>
      <c r="FD642">
        <v>4.98925</v>
      </c>
      <c r="FE642">
        <v>3.28848</v>
      </c>
      <c r="FF642">
        <v>9999</v>
      </c>
      <c r="FG642">
        <v>9999</v>
      </c>
      <c r="FH642">
        <v>9999</v>
      </c>
      <c r="FI642">
        <v>999.9</v>
      </c>
      <c r="FJ642">
        <v>1.86753</v>
      </c>
      <c r="FK642">
        <v>1.86661</v>
      </c>
      <c r="FL642">
        <v>1.86601</v>
      </c>
      <c r="FM642">
        <v>1.86598</v>
      </c>
      <c r="FN642">
        <v>1.86783</v>
      </c>
      <c r="FO642">
        <v>1.87027</v>
      </c>
      <c r="FP642">
        <v>1.8689</v>
      </c>
      <c r="FQ642">
        <v>1.87039</v>
      </c>
      <c r="FR642">
        <v>0</v>
      </c>
      <c r="FS642">
        <v>0</v>
      </c>
      <c r="FT642">
        <v>0</v>
      </c>
      <c r="FU642">
        <v>0</v>
      </c>
      <c r="FV642" t="s">
        <v>358</v>
      </c>
      <c r="FW642" t="s">
        <v>359</v>
      </c>
      <c r="FX642" t="s">
        <v>360</v>
      </c>
      <c r="FY642" t="s">
        <v>360</v>
      </c>
      <c r="FZ642" t="s">
        <v>360</v>
      </c>
      <c r="GA642" t="s">
        <v>360</v>
      </c>
      <c r="GB642">
        <v>0</v>
      </c>
      <c r="GC642">
        <v>100</v>
      </c>
      <c r="GD642">
        <v>100</v>
      </c>
      <c r="GE642">
        <v>-3.527</v>
      </c>
      <c r="GF642">
        <v>-0.1005</v>
      </c>
      <c r="GG642">
        <v>-2.056217051124162</v>
      </c>
      <c r="GH642">
        <v>-0.003737517340571005</v>
      </c>
      <c r="GI642">
        <v>5.982085394622747E-07</v>
      </c>
      <c r="GJ642">
        <v>-1.391655459703326E-10</v>
      </c>
      <c r="GK642">
        <v>-0.1764639834609928</v>
      </c>
      <c r="GL642">
        <v>-0.02035982196881906</v>
      </c>
      <c r="GM642">
        <v>0.001568582532168705</v>
      </c>
      <c r="GN642">
        <v>-2.657820970413759E-05</v>
      </c>
      <c r="GO642">
        <v>3</v>
      </c>
      <c r="GP642">
        <v>2314</v>
      </c>
      <c r="GQ642">
        <v>1</v>
      </c>
      <c r="GR642">
        <v>27</v>
      </c>
      <c r="GS642">
        <v>5664.2</v>
      </c>
      <c r="GT642">
        <v>5664.1</v>
      </c>
      <c r="GU642">
        <v>1.06201</v>
      </c>
      <c r="GV642">
        <v>2.24976</v>
      </c>
      <c r="GW642">
        <v>1.39648</v>
      </c>
      <c r="GX642">
        <v>2.34985</v>
      </c>
      <c r="GY642">
        <v>1.49536</v>
      </c>
      <c r="GZ642">
        <v>2.45605</v>
      </c>
      <c r="HA642">
        <v>37.8437</v>
      </c>
      <c r="HB642">
        <v>24.0525</v>
      </c>
      <c r="HC642">
        <v>18</v>
      </c>
      <c r="HD642">
        <v>530.197</v>
      </c>
      <c r="HE642">
        <v>442.39</v>
      </c>
      <c r="HF642">
        <v>35.3173</v>
      </c>
      <c r="HG642">
        <v>27.6631</v>
      </c>
      <c r="HH642">
        <v>30.0006</v>
      </c>
      <c r="HI642">
        <v>27.4385</v>
      </c>
      <c r="HJ642">
        <v>27.3479</v>
      </c>
      <c r="HK642">
        <v>21.3444</v>
      </c>
      <c r="HL642">
        <v>0</v>
      </c>
      <c r="HM642">
        <v>100</v>
      </c>
      <c r="HN642">
        <v>35.3199</v>
      </c>
      <c r="HO642">
        <v>426.219</v>
      </c>
      <c r="HP642">
        <v>28.6665</v>
      </c>
      <c r="HQ642">
        <v>100.947</v>
      </c>
      <c r="HR642">
        <v>100.834</v>
      </c>
    </row>
    <row r="643" spans="1:226">
      <c r="A643">
        <v>627</v>
      </c>
      <c r="B643">
        <v>1678821630.6</v>
      </c>
      <c r="C643">
        <v>11311.5</v>
      </c>
      <c r="D643" t="s">
        <v>1617</v>
      </c>
      <c r="E643" t="s">
        <v>1618</v>
      </c>
      <c r="F643">
        <v>5</v>
      </c>
      <c r="G643" t="s">
        <v>1568</v>
      </c>
      <c r="H643" t="s">
        <v>354</v>
      </c>
      <c r="I643">
        <v>1678821622.755172</v>
      </c>
      <c r="J643">
        <f>(K643)/1000</f>
        <v>0</v>
      </c>
      <c r="K643">
        <f>IF(BF643, AN643, AH643)</f>
        <v>0</v>
      </c>
      <c r="L643">
        <f>IF(BF643, AI643, AG643)</f>
        <v>0</v>
      </c>
      <c r="M643">
        <f>BH643 - IF(AU643&gt;1, L643*BB643*100.0/(AW643*BV643), 0)</f>
        <v>0</v>
      </c>
      <c r="N643">
        <f>((T643-J643/2)*M643-L643)/(T643+J643/2)</f>
        <v>0</v>
      </c>
      <c r="O643">
        <f>N643*(BO643+BP643)/1000.0</f>
        <v>0</v>
      </c>
      <c r="P643">
        <f>(BH643 - IF(AU643&gt;1, L643*BB643*100.0/(AW643*BV643), 0))*(BO643+BP643)/1000.0</f>
        <v>0</v>
      </c>
      <c r="Q643">
        <f>2.0/((1/S643-1/R643)+SIGN(S643)*SQRT((1/S643-1/R643)*(1/S643-1/R643) + 4*BC643/((BC643+1)*(BC643+1))*(2*1/S643*1/R643-1/R643*1/R643)))</f>
        <v>0</v>
      </c>
      <c r="R643">
        <f>IF(LEFT(BD643,1)&lt;&gt;"0",IF(LEFT(BD643,1)="1",3.0,BE643),$D$5+$E$5*(BV643*BO643/($K$5*1000))+$F$5*(BV643*BO643/($K$5*1000))*MAX(MIN(BB643,$J$5),$I$5)*MAX(MIN(BB643,$J$5),$I$5)+$G$5*MAX(MIN(BB643,$J$5),$I$5)*(BV643*BO643/($K$5*1000))+$H$5*(BV643*BO643/($K$5*1000))*(BV643*BO643/($K$5*1000)))</f>
        <v>0</v>
      </c>
      <c r="S643">
        <f>J643*(1000-(1000*0.61365*exp(17.502*W643/(240.97+W643))/(BO643+BP643)+BJ643)/2)/(1000*0.61365*exp(17.502*W643/(240.97+W643))/(BO643+BP643)-BJ643)</f>
        <v>0</v>
      </c>
      <c r="T643">
        <f>1/((BC643+1)/(Q643/1.6)+1/(R643/1.37)) + BC643/((BC643+1)/(Q643/1.6) + BC643/(R643/1.37))</f>
        <v>0</v>
      </c>
      <c r="U643">
        <f>(AX643*BA643)</f>
        <v>0</v>
      </c>
      <c r="V643">
        <f>(BQ643+(U643+2*0.95*5.67E-8*(((BQ643+$B$7)+273)^4-(BQ643+273)^4)-44100*J643)/(1.84*29.3*R643+8*0.95*5.67E-8*(BQ643+273)^3))</f>
        <v>0</v>
      </c>
      <c r="W643">
        <f>($C$7*BR643+$D$7*BS643+$E$7*V643)</f>
        <v>0</v>
      </c>
      <c r="X643">
        <f>0.61365*exp(17.502*W643/(240.97+W643))</f>
        <v>0</v>
      </c>
      <c r="Y643">
        <f>(Z643/AA643*100)</f>
        <v>0</v>
      </c>
      <c r="Z643">
        <f>BJ643*(BO643+BP643)/1000</f>
        <v>0</v>
      </c>
      <c r="AA643">
        <f>0.61365*exp(17.502*BQ643/(240.97+BQ643))</f>
        <v>0</v>
      </c>
      <c r="AB643">
        <f>(X643-BJ643*(BO643+BP643)/1000)</f>
        <v>0</v>
      </c>
      <c r="AC643">
        <f>(-J643*44100)</f>
        <v>0</v>
      </c>
      <c r="AD643">
        <f>2*29.3*R643*0.92*(BQ643-W643)</f>
        <v>0</v>
      </c>
      <c r="AE643">
        <f>2*0.95*5.67E-8*(((BQ643+$B$7)+273)^4-(W643+273)^4)</f>
        <v>0</v>
      </c>
      <c r="AF643">
        <f>U643+AE643+AC643+AD643</f>
        <v>0</v>
      </c>
      <c r="AG643">
        <f>BN643*AU643*(BI643-BH643*(1000-AU643*BK643)/(1000-AU643*BJ643))/(100*BB643)</f>
        <v>0</v>
      </c>
      <c r="AH643">
        <f>1000*BN643*AU643*(BJ643-BK643)/(100*BB643*(1000-AU643*BJ643))</f>
        <v>0</v>
      </c>
      <c r="AI643">
        <f>(AJ643 - AK643 - BO643*1E3/(8.314*(BQ643+273.15)) * AM643/BN643 * AL643) * BN643/(100*BB643) * (1000 - BK643)/1000</f>
        <v>0</v>
      </c>
      <c r="AJ643">
        <v>431.3626477452237</v>
      </c>
      <c r="AK643">
        <v>427.4414303030302</v>
      </c>
      <c r="AL643">
        <v>0.0008135794923295377</v>
      </c>
      <c r="AM643">
        <v>64.45171149066847</v>
      </c>
      <c r="AN643">
        <f>(AP643 - AO643 + BO643*1E3/(8.314*(BQ643+273.15)) * AR643/BN643 * AQ643) * BN643/(100*BB643) * 1000/(1000 - AP643)</f>
        <v>0</v>
      </c>
      <c r="AO643">
        <v>27.24169616027242</v>
      </c>
      <c r="AP643">
        <v>27.84126484848485</v>
      </c>
      <c r="AQ643">
        <v>-2.659823933081871E-06</v>
      </c>
      <c r="AR643">
        <v>112.7251065649256</v>
      </c>
      <c r="AS643">
        <v>0</v>
      </c>
      <c r="AT643">
        <v>0</v>
      </c>
      <c r="AU643">
        <f>IF(AS643*$H$13&gt;=AW643,1.0,(AW643/(AW643-AS643*$H$13)))</f>
        <v>0</v>
      </c>
      <c r="AV643">
        <f>(AU643-1)*100</f>
        <v>0</v>
      </c>
      <c r="AW643">
        <f>MAX(0,($B$13+$C$13*BV643)/(1+$D$13*BV643)*BO643/(BQ643+273)*$E$13)</f>
        <v>0</v>
      </c>
      <c r="AX643">
        <f>$B$11*BW643+$C$11*BX643+$F$11*CI643*(1-CL643)</f>
        <v>0</v>
      </c>
      <c r="AY643">
        <f>AX643*AZ643</f>
        <v>0</v>
      </c>
      <c r="AZ643">
        <f>($B$11*$D$9+$C$11*$D$9+$F$11*((CV643+CN643)/MAX(CV643+CN643+CW643, 0.1)*$I$9+CW643/MAX(CV643+CN643+CW643, 0.1)*$J$9))/($B$11+$C$11+$F$11)</f>
        <v>0</v>
      </c>
      <c r="BA643">
        <f>($B$11*$K$9+$C$11*$K$9+$F$11*((CV643+CN643)/MAX(CV643+CN643+CW643, 0.1)*$P$9+CW643/MAX(CV643+CN643+CW643, 0.1)*$Q$9))/($B$11+$C$11+$F$11)</f>
        <v>0</v>
      </c>
      <c r="BB643">
        <v>1.91</v>
      </c>
      <c r="BC643">
        <v>0.5</v>
      </c>
      <c r="BD643" t="s">
        <v>355</v>
      </c>
      <c r="BE643">
        <v>2</v>
      </c>
      <c r="BF643" t="b">
        <v>1</v>
      </c>
      <c r="BG643">
        <v>1678821622.755172</v>
      </c>
      <c r="BH643">
        <v>415.5643793103449</v>
      </c>
      <c r="BI643">
        <v>419.7175862068967</v>
      </c>
      <c r="BJ643">
        <v>27.8434724137931</v>
      </c>
      <c r="BK643">
        <v>27.24247931034483</v>
      </c>
      <c r="BL643">
        <v>419.0921379310344</v>
      </c>
      <c r="BM643">
        <v>27.94396206896552</v>
      </c>
      <c r="BN643">
        <v>500.0458275862069</v>
      </c>
      <c r="BO643">
        <v>90.87036551724138</v>
      </c>
      <c r="BP643">
        <v>0.09989611034482759</v>
      </c>
      <c r="BQ643">
        <v>34.3897724137931</v>
      </c>
      <c r="BR643">
        <v>34.98935862068966</v>
      </c>
      <c r="BS643">
        <v>999.9000000000002</v>
      </c>
      <c r="BT643">
        <v>0</v>
      </c>
      <c r="BU643">
        <v>0</v>
      </c>
      <c r="BV643">
        <v>9996.059999999999</v>
      </c>
      <c r="BW643">
        <v>0</v>
      </c>
      <c r="BX643">
        <v>6.088196551724137</v>
      </c>
      <c r="BY643">
        <v>-4.153246206896552</v>
      </c>
      <c r="BZ643">
        <v>427.4664827586207</v>
      </c>
      <c r="CA643">
        <v>431.4719310344827</v>
      </c>
      <c r="CB643">
        <v>0.6009826206896551</v>
      </c>
      <c r="CC643">
        <v>419.7175862068967</v>
      </c>
      <c r="CD643">
        <v>27.24247931034483</v>
      </c>
      <c r="CE643">
        <v>2.530144827586207</v>
      </c>
      <c r="CF643">
        <v>2.475532758620689</v>
      </c>
      <c r="CG643">
        <v>21.22172068965517</v>
      </c>
      <c r="CH643">
        <v>20.86653793103448</v>
      </c>
      <c r="CI643">
        <v>2000.032068965518</v>
      </c>
      <c r="CJ643">
        <v>0.9800047241379312</v>
      </c>
      <c r="CK643">
        <v>0.01999497586206896</v>
      </c>
      <c r="CL643">
        <v>0</v>
      </c>
      <c r="CM643">
        <v>2.317248275862069</v>
      </c>
      <c r="CN643">
        <v>0</v>
      </c>
      <c r="CO643">
        <v>3600.995517241378</v>
      </c>
      <c r="CP643">
        <v>16749.75862068965</v>
      </c>
      <c r="CQ643">
        <v>38.74565517241379</v>
      </c>
      <c r="CR643">
        <v>39.20872413793103</v>
      </c>
      <c r="CS643">
        <v>38.59458620689655</v>
      </c>
      <c r="CT643">
        <v>38.56199999999999</v>
      </c>
      <c r="CU643">
        <v>38.56199999999999</v>
      </c>
      <c r="CV643">
        <v>1960.04</v>
      </c>
      <c r="CW643">
        <v>39.99137931034483</v>
      </c>
      <c r="CX643">
        <v>0</v>
      </c>
      <c r="CY643">
        <v>1678821635.7</v>
      </c>
      <c r="CZ643">
        <v>0</v>
      </c>
      <c r="DA643">
        <v>0</v>
      </c>
      <c r="DB643" t="s">
        <v>356</v>
      </c>
      <c r="DC643">
        <v>1678481775.6</v>
      </c>
      <c r="DD643">
        <v>1678481780.6</v>
      </c>
      <c r="DE643">
        <v>0</v>
      </c>
      <c r="DF643">
        <v>1.339</v>
      </c>
      <c r="DG643">
        <v>0.082</v>
      </c>
      <c r="DH643">
        <v>-1.99</v>
      </c>
      <c r="DI643">
        <v>-0.032</v>
      </c>
      <c r="DJ643">
        <v>420</v>
      </c>
      <c r="DK643">
        <v>29</v>
      </c>
      <c r="DL643">
        <v>0.33</v>
      </c>
      <c r="DM643">
        <v>0.22</v>
      </c>
      <c r="DN643">
        <v>-4.08040525</v>
      </c>
      <c r="DO643">
        <v>-2.683718161350839</v>
      </c>
      <c r="DP643">
        <v>0.4336809937153546</v>
      </c>
      <c r="DQ643">
        <v>0</v>
      </c>
      <c r="DR643">
        <v>0.6023204750000001</v>
      </c>
      <c r="DS643">
        <v>-0.02293372232645616</v>
      </c>
      <c r="DT643">
        <v>0.002599446210133041</v>
      </c>
      <c r="DU643">
        <v>1</v>
      </c>
      <c r="DV643">
        <v>1</v>
      </c>
      <c r="DW643">
        <v>2</v>
      </c>
      <c r="DX643" t="s">
        <v>357</v>
      </c>
      <c r="DY643">
        <v>2.98174</v>
      </c>
      <c r="DZ643">
        <v>2.71545</v>
      </c>
      <c r="EA643">
        <v>0.0945585</v>
      </c>
      <c r="EB643">
        <v>0.0942229</v>
      </c>
      <c r="EC643">
        <v>0.11946</v>
      </c>
      <c r="ED643">
        <v>0.115309</v>
      </c>
      <c r="EE643">
        <v>28747.8</v>
      </c>
      <c r="EF643">
        <v>28854</v>
      </c>
      <c r="EG643">
        <v>29515.6</v>
      </c>
      <c r="EH643">
        <v>29465.5</v>
      </c>
      <c r="EI643">
        <v>34426.3</v>
      </c>
      <c r="EJ643">
        <v>34631.1</v>
      </c>
      <c r="EK643">
        <v>41582.4</v>
      </c>
      <c r="EL643">
        <v>41981.8</v>
      </c>
      <c r="EM643">
        <v>1.96162</v>
      </c>
      <c r="EN643">
        <v>1.89548</v>
      </c>
      <c r="EO643">
        <v>0.170089</v>
      </c>
      <c r="EP643">
        <v>0</v>
      </c>
      <c r="EQ643">
        <v>32.2404</v>
      </c>
      <c r="ER643">
        <v>999.9</v>
      </c>
      <c r="ES643">
        <v>51.9</v>
      </c>
      <c r="ET643">
        <v>32.6</v>
      </c>
      <c r="EU643">
        <v>28.2139</v>
      </c>
      <c r="EV643">
        <v>63.2467</v>
      </c>
      <c r="EW643">
        <v>31.903</v>
      </c>
      <c r="EX643">
        <v>1</v>
      </c>
      <c r="EY643">
        <v>0.01375</v>
      </c>
      <c r="EZ643">
        <v>-2.5949</v>
      </c>
      <c r="FA643">
        <v>20.3218</v>
      </c>
      <c r="FB643">
        <v>5.21894</v>
      </c>
      <c r="FC643">
        <v>12.0101</v>
      </c>
      <c r="FD643">
        <v>4.9894</v>
      </c>
      <c r="FE643">
        <v>3.28865</v>
      </c>
      <c r="FF643">
        <v>9999</v>
      </c>
      <c r="FG643">
        <v>9999</v>
      </c>
      <c r="FH643">
        <v>9999</v>
      </c>
      <c r="FI643">
        <v>999.9</v>
      </c>
      <c r="FJ643">
        <v>1.86752</v>
      </c>
      <c r="FK643">
        <v>1.86661</v>
      </c>
      <c r="FL643">
        <v>1.86601</v>
      </c>
      <c r="FM643">
        <v>1.86597</v>
      </c>
      <c r="FN643">
        <v>1.86783</v>
      </c>
      <c r="FO643">
        <v>1.87027</v>
      </c>
      <c r="FP643">
        <v>1.8689</v>
      </c>
      <c r="FQ643">
        <v>1.8704</v>
      </c>
      <c r="FR643">
        <v>0</v>
      </c>
      <c r="FS643">
        <v>0</v>
      </c>
      <c r="FT643">
        <v>0</v>
      </c>
      <c r="FU643">
        <v>0</v>
      </c>
      <c r="FV643" t="s">
        <v>358</v>
      </c>
      <c r="FW643" t="s">
        <v>359</v>
      </c>
      <c r="FX643" t="s">
        <v>360</v>
      </c>
      <c r="FY643" t="s">
        <v>360</v>
      </c>
      <c r="FZ643" t="s">
        <v>360</v>
      </c>
      <c r="GA643" t="s">
        <v>360</v>
      </c>
      <c r="GB643">
        <v>0</v>
      </c>
      <c r="GC643">
        <v>100</v>
      </c>
      <c r="GD643">
        <v>100</v>
      </c>
      <c r="GE643">
        <v>-3.528</v>
      </c>
      <c r="GF643">
        <v>-0.1005</v>
      </c>
      <c r="GG643">
        <v>-2.056217051124162</v>
      </c>
      <c r="GH643">
        <v>-0.003737517340571005</v>
      </c>
      <c r="GI643">
        <v>5.982085394622747E-07</v>
      </c>
      <c r="GJ643">
        <v>-1.391655459703326E-10</v>
      </c>
      <c r="GK643">
        <v>-0.1764639834609928</v>
      </c>
      <c r="GL643">
        <v>-0.02035982196881906</v>
      </c>
      <c r="GM643">
        <v>0.001568582532168705</v>
      </c>
      <c r="GN643">
        <v>-2.657820970413759E-05</v>
      </c>
      <c r="GO643">
        <v>3</v>
      </c>
      <c r="GP643">
        <v>2314</v>
      </c>
      <c r="GQ643">
        <v>1</v>
      </c>
      <c r="GR643">
        <v>27</v>
      </c>
      <c r="GS643">
        <v>5664.2</v>
      </c>
      <c r="GT643">
        <v>5664.2</v>
      </c>
      <c r="GU643">
        <v>1.08887</v>
      </c>
      <c r="GV643">
        <v>2.23999</v>
      </c>
      <c r="GW643">
        <v>1.39771</v>
      </c>
      <c r="GX643">
        <v>2.34741</v>
      </c>
      <c r="GY643">
        <v>1.49536</v>
      </c>
      <c r="GZ643">
        <v>2.55371</v>
      </c>
      <c r="HA643">
        <v>37.8437</v>
      </c>
      <c r="HB643">
        <v>24.07</v>
      </c>
      <c r="HC643">
        <v>18</v>
      </c>
      <c r="HD643">
        <v>530.255</v>
      </c>
      <c r="HE643">
        <v>442.709</v>
      </c>
      <c r="HF643">
        <v>35.3234</v>
      </c>
      <c r="HG643">
        <v>27.6696</v>
      </c>
      <c r="HH643">
        <v>30.0005</v>
      </c>
      <c r="HI643">
        <v>27.4449</v>
      </c>
      <c r="HJ643">
        <v>27.3537</v>
      </c>
      <c r="HK643">
        <v>21.8377</v>
      </c>
      <c r="HL643">
        <v>0</v>
      </c>
      <c r="HM643">
        <v>100</v>
      </c>
      <c r="HN643">
        <v>35.3272</v>
      </c>
      <c r="HO643">
        <v>439.601</v>
      </c>
      <c r="HP643">
        <v>28.6665</v>
      </c>
      <c r="HQ643">
        <v>100.944</v>
      </c>
      <c r="HR643">
        <v>100.833</v>
      </c>
    </row>
    <row r="644" spans="1:226">
      <c r="A644">
        <v>628</v>
      </c>
      <c r="B644">
        <v>1678821635.6</v>
      </c>
      <c r="C644">
        <v>11316.5</v>
      </c>
      <c r="D644" t="s">
        <v>1619</v>
      </c>
      <c r="E644" t="s">
        <v>1620</v>
      </c>
      <c r="F644">
        <v>5</v>
      </c>
      <c r="G644" t="s">
        <v>1568</v>
      </c>
      <c r="H644" t="s">
        <v>354</v>
      </c>
      <c r="I644">
        <v>1678821627.832142</v>
      </c>
      <c r="J644">
        <f>(K644)/1000</f>
        <v>0</v>
      </c>
      <c r="K644">
        <f>IF(BF644, AN644, AH644)</f>
        <v>0</v>
      </c>
      <c r="L644">
        <f>IF(BF644, AI644, AG644)</f>
        <v>0</v>
      </c>
      <c r="M644">
        <f>BH644 - IF(AU644&gt;1, L644*BB644*100.0/(AW644*BV644), 0)</f>
        <v>0</v>
      </c>
      <c r="N644">
        <f>((T644-J644/2)*M644-L644)/(T644+J644/2)</f>
        <v>0</v>
      </c>
      <c r="O644">
        <f>N644*(BO644+BP644)/1000.0</f>
        <v>0</v>
      </c>
      <c r="P644">
        <f>(BH644 - IF(AU644&gt;1, L644*BB644*100.0/(AW644*BV644), 0))*(BO644+BP644)/1000.0</f>
        <v>0</v>
      </c>
      <c r="Q644">
        <f>2.0/((1/S644-1/R644)+SIGN(S644)*SQRT((1/S644-1/R644)*(1/S644-1/R644) + 4*BC644/((BC644+1)*(BC644+1))*(2*1/S644*1/R644-1/R644*1/R644)))</f>
        <v>0</v>
      </c>
      <c r="R644">
        <f>IF(LEFT(BD644,1)&lt;&gt;"0",IF(LEFT(BD644,1)="1",3.0,BE644),$D$5+$E$5*(BV644*BO644/($K$5*1000))+$F$5*(BV644*BO644/($K$5*1000))*MAX(MIN(BB644,$J$5),$I$5)*MAX(MIN(BB644,$J$5),$I$5)+$G$5*MAX(MIN(BB644,$J$5),$I$5)*(BV644*BO644/($K$5*1000))+$H$5*(BV644*BO644/($K$5*1000))*(BV644*BO644/($K$5*1000)))</f>
        <v>0</v>
      </c>
      <c r="S644">
        <f>J644*(1000-(1000*0.61365*exp(17.502*W644/(240.97+W644))/(BO644+BP644)+BJ644)/2)/(1000*0.61365*exp(17.502*W644/(240.97+W644))/(BO644+BP644)-BJ644)</f>
        <v>0</v>
      </c>
      <c r="T644">
        <f>1/((BC644+1)/(Q644/1.6)+1/(R644/1.37)) + BC644/((BC644+1)/(Q644/1.6) + BC644/(R644/1.37))</f>
        <v>0</v>
      </c>
      <c r="U644">
        <f>(AX644*BA644)</f>
        <v>0</v>
      </c>
      <c r="V644">
        <f>(BQ644+(U644+2*0.95*5.67E-8*(((BQ644+$B$7)+273)^4-(BQ644+273)^4)-44100*J644)/(1.84*29.3*R644+8*0.95*5.67E-8*(BQ644+273)^3))</f>
        <v>0</v>
      </c>
      <c r="W644">
        <f>($C$7*BR644+$D$7*BS644+$E$7*V644)</f>
        <v>0</v>
      </c>
      <c r="X644">
        <f>0.61365*exp(17.502*W644/(240.97+W644))</f>
        <v>0</v>
      </c>
      <c r="Y644">
        <f>(Z644/AA644*100)</f>
        <v>0</v>
      </c>
      <c r="Z644">
        <f>BJ644*(BO644+BP644)/1000</f>
        <v>0</v>
      </c>
      <c r="AA644">
        <f>0.61365*exp(17.502*BQ644/(240.97+BQ644))</f>
        <v>0</v>
      </c>
      <c r="AB644">
        <f>(X644-BJ644*(BO644+BP644)/1000)</f>
        <v>0</v>
      </c>
      <c r="AC644">
        <f>(-J644*44100)</f>
        <v>0</v>
      </c>
      <c r="AD644">
        <f>2*29.3*R644*0.92*(BQ644-W644)</f>
        <v>0</v>
      </c>
      <c r="AE644">
        <f>2*0.95*5.67E-8*(((BQ644+$B$7)+273)^4-(W644+273)^4)</f>
        <v>0</v>
      </c>
      <c r="AF644">
        <f>U644+AE644+AC644+AD644</f>
        <v>0</v>
      </c>
      <c r="AG644">
        <f>BN644*AU644*(BI644-BH644*(1000-AU644*BK644)/(1000-AU644*BJ644))/(100*BB644)</f>
        <v>0</v>
      </c>
      <c r="AH644">
        <f>1000*BN644*AU644*(BJ644-BK644)/(100*BB644*(1000-AU644*BJ644))</f>
        <v>0</v>
      </c>
      <c r="AI644">
        <f>(AJ644 - AK644 - BO644*1E3/(8.314*(BQ644+273.15)) * AM644/BN644 * AL644) * BN644/(100*BB644) * (1000 - BK644)/1000</f>
        <v>0</v>
      </c>
      <c r="AJ644">
        <v>439.0295970499725</v>
      </c>
      <c r="AK644">
        <v>431.0850969696969</v>
      </c>
      <c r="AL644">
        <v>0.9071267421060196</v>
      </c>
      <c r="AM644">
        <v>64.45171149066847</v>
      </c>
      <c r="AN644">
        <f>(AP644 - AO644 + BO644*1E3/(8.314*(BQ644+273.15)) * AR644/BN644 * AQ644) * BN644/(100*BB644) * 1000/(1000 - AP644)</f>
        <v>0</v>
      </c>
      <c r="AO644">
        <v>27.24261073444153</v>
      </c>
      <c r="AP644">
        <v>27.84469333333332</v>
      </c>
      <c r="AQ644">
        <v>8.533308573349277E-07</v>
      </c>
      <c r="AR644">
        <v>112.7251065649256</v>
      </c>
      <c r="AS644">
        <v>0</v>
      </c>
      <c r="AT644">
        <v>0</v>
      </c>
      <c r="AU644">
        <f>IF(AS644*$H$13&gt;=AW644,1.0,(AW644/(AW644-AS644*$H$13)))</f>
        <v>0</v>
      </c>
      <c r="AV644">
        <f>(AU644-1)*100</f>
        <v>0</v>
      </c>
      <c r="AW644">
        <f>MAX(0,($B$13+$C$13*BV644)/(1+$D$13*BV644)*BO644/(BQ644+273)*$E$13)</f>
        <v>0</v>
      </c>
      <c r="AX644">
        <f>$B$11*BW644+$C$11*BX644+$F$11*CI644*(1-CL644)</f>
        <v>0</v>
      </c>
      <c r="AY644">
        <f>AX644*AZ644</f>
        <v>0</v>
      </c>
      <c r="AZ644">
        <f>($B$11*$D$9+$C$11*$D$9+$F$11*((CV644+CN644)/MAX(CV644+CN644+CW644, 0.1)*$I$9+CW644/MAX(CV644+CN644+CW644, 0.1)*$J$9))/($B$11+$C$11+$F$11)</f>
        <v>0</v>
      </c>
      <c r="BA644">
        <f>($B$11*$K$9+$C$11*$K$9+$F$11*((CV644+CN644)/MAX(CV644+CN644+CW644, 0.1)*$P$9+CW644/MAX(CV644+CN644+CW644, 0.1)*$Q$9))/($B$11+$C$11+$F$11)</f>
        <v>0</v>
      </c>
      <c r="BB644">
        <v>1.91</v>
      </c>
      <c r="BC644">
        <v>0.5</v>
      </c>
      <c r="BD644" t="s">
        <v>355</v>
      </c>
      <c r="BE644">
        <v>2</v>
      </c>
      <c r="BF644" t="b">
        <v>1</v>
      </c>
      <c r="BG644">
        <v>1678821627.832142</v>
      </c>
      <c r="BH644">
        <v>416.0418214285714</v>
      </c>
      <c r="BI644">
        <v>422.5836071428571</v>
      </c>
      <c r="BJ644">
        <v>27.84293928571429</v>
      </c>
      <c r="BK644">
        <v>27.24201785714286</v>
      </c>
      <c r="BL644">
        <v>419.5711785714285</v>
      </c>
      <c r="BM644">
        <v>27.94343928571428</v>
      </c>
      <c r="BN644">
        <v>500.0514285714286</v>
      </c>
      <c r="BO644">
        <v>90.87059285714285</v>
      </c>
      <c r="BP644">
        <v>0.09990194642857142</v>
      </c>
      <c r="BQ644">
        <v>34.38975357142857</v>
      </c>
      <c r="BR644">
        <v>34.99178928571428</v>
      </c>
      <c r="BS644">
        <v>999.9000000000002</v>
      </c>
      <c r="BT644">
        <v>0</v>
      </c>
      <c r="BU644">
        <v>0</v>
      </c>
      <c r="BV644">
        <v>9989.2925</v>
      </c>
      <c r="BW644">
        <v>0</v>
      </c>
      <c r="BX644">
        <v>6.101477857142858</v>
      </c>
      <c r="BY644">
        <v>-6.541762857142856</v>
      </c>
      <c r="BZ644">
        <v>427.9573571428571</v>
      </c>
      <c r="CA644">
        <v>434.4179642857143</v>
      </c>
      <c r="CB644">
        <v>0.6009089642857143</v>
      </c>
      <c r="CC644">
        <v>422.5836071428571</v>
      </c>
      <c r="CD644">
        <v>27.24201785714286</v>
      </c>
      <c r="CE644">
        <v>2.530103214285714</v>
      </c>
      <c r="CF644">
        <v>2.475498214285714</v>
      </c>
      <c r="CG644">
        <v>21.22146071428572</v>
      </c>
      <c r="CH644">
        <v>20.86630357142857</v>
      </c>
      <c r="CI644">
        <v>2000.004285714286</v>
      </c>
      <c r="CJ644">
        <v>0.9800046428571429</v>
      </c>
      <c r="CK644">
        <v>0.01999505714285714</v>
      </c>
      <c r="CL644">
        <v>0</v>
      </c>
      <c r="CM644">
        <v>2.294664285714286</v>
      </c>
      <c r="CN644">
        <v>0</v>
      </c>
      <c r="CO644">
        <v>3596.323571428572</v>
      </c>
      <c r="CP644">
        <v>16749.52142857143</v>
      </c>
      <c r="CQ644">
        <v>38.75</v>
      </c>
      <c r="CR644">
        <v>39.22975</v>
      </c>
      <c r="CS644">
        <v>38.6115</v>
      </c>
      <c r="CT644">
        <v>38.562</v>
      </c>
      <c r="CU644">
        <v>38.562</v>
      </c>
      <c r="CV644">
        <v>1960.012857142857</v>
      </c>
      <c r="CW644">
        <v>39.99071428571428</v>
      </c>
      <c r="CX644">
        <v>0</v>
      </c>
      <c r="CY644">
        <v>1678821640.5</v>
      </c>
      <c r="CZ644">
        <v>0</v>
      </c>
      <c r="DA644">
        <v>0</v>
      </c>
      <c r="DB644" t="s">
        <v>356</v>
      </c>
      <c r="DC644">
        <v>1678481775.6</v>
      </c>
      <c r="DD644">
        <v>1678481780.6</v>
      </c>
      <c r="DE644">
        <v>0</v>
      </c>
      <c r="DF644">
        <v>1.339</v>
      </c>
      <c r="DG644">
        <v>0.082</v>
      </c>
      <c r="DH644">
        <v>-1.99</v>
      </c>
      <c r="DI644">
        <v>-0.032</v>
      </c>
      <c r="DJ644">
        <v>420</v>
      </c>
      <c r="DK644">
        <v>29</v>
      </c>
      <c r="DL644">
        <v>0.33</v>
      </c>
      <c r="DM644">
        <v>0.22</v>
      </c>
      <c r="DN644">
        <v>-5.8313815</v>
      </c>
      <c r="DO644">
        <v>-26.23368990619137</v>
      </c>
      <c r="DP644">
        <v>3.227658577368857</v>
      </c>
      <c r="DQ644">
        <v>0</v>
      </c>
      <c r="DR644">
        <v>0.6010415499999999</v>
      </c>
      <c r="DS644">
        <v>-0.001923602251407675</v>
      </c>
      <c r="DT644">
        <v>0.000910599691137655</v>
      </c>
      <c r="DU644">
        <v>1</v>
      </c>
      <c r="DV644">
        <v>1</v>
      </c>
      <c r="DW644">
        <v>2</v>
      </c>
      <c r="DX644" t="s">
        <v>357</v>
      </c>
      <c r="DY644">
        <v>2.98167</v>
      </c>
      <c r="DZ644">
        <v>2.71544</v>
      </c>
      <c r="EA644">
        <v>0.0952679</v>
      </c>
      <c r="EB644">
        <v>0.0964165</v>
      </c>
      <c r="EC644">
        <v>0.119469</v>
      </c>
      <c r="ED644">
        <v>0.115312</v>
      </c>
      <c r="EE644">
        <v>28725.3</v>
      </c>
      <c r="EF644">
        <v>28783.7</v>
      </c>
      <c r="EG644">
        <v>29515.7</v>
      </c>
      <c r="EH644">
        <v>29465.1</v>
      </c>
      <c r="EI644">
        <v>34426.2</v>
      </c>
      <c r="EJ644">
        <v>34630.7</v>
      </c>
      <c r="EK644">
        <v>41582.7</v>
      </c>
      <c r="EL644">
        <v>41981.3</v>
      </c>
      <c r="EM644">
        <v>1.96178</v>
      </c>
      <c r="EN644">
        <v>1.89517</v>
      </c>
      <c r="EO644">
        <v>0.170477</v>
      </c>
      <c r="EP644">
        <v>0</v>
      </c>
      <c r="EQ644">
        <v>32.2404</v>
      </c>
      <c r="ER644">
        <v>999.9</v>
      </c>
      <c r="ES644">
        <v>51.9</v>
      </c>
      <c r="ET644">
        <v>32.6</v>
      </c>
      <c r="EU644">
        <v>28.2103</v>
      </c>
      <c r="EV644">
        <v>63.2267</v>
      </c>
      <c r="EW644">
        <v>31.903</v>
      </c>
      <c r="EX644">
        <v>1</v>
      </c>
      <c r="EY644">
        <v>0.0144004</v>
      </c>
      <c r="EZ644">
        <v>-2.59791</v>
      </c>
      <c r="FA644">
        <v>20.3217</v>
      </c>
      <c r="FB644">
        <v>5.21984</v>
      </c>
      <c r="FC644">
        <v>12.0099</v>
      </c>
      <c r="FD644">
        <v>4.98955</v>
      </c>
      <c r="FE644">
        <v>3.28865</v>
      </c>
      <c r="FF644">
        <v>9999</v>
      </c>
      <c r="FG644">
        <v>9999</v>
      </c>
      <c r="FH644">
        <v>9999</v>
      </c>
      <c r="FI644">
        <v>999.9</v>
      </c>
      <c r="FJ644">
        <v>1.86752</v>
      </c>
      <c r="FK644">
        <v>1.86661</v>
      </c>
      <c r="FL644">
        <v>1.866</v>
      </c>
      <c r="FM644">
        <v>1.86597</v>
      </c>
      <c r="FN644">
        <v>1.86783</v>
      </c>
      <c r="FO644">
        <v>1.87027</v>
      </c>
      <c r="FP644">
        <v>1.8689</v>
      </c>
      <c r="FQ644">
        <v>1.8704</v>
      </c>
      <c r="FR644">
        <v>0</v>
      </c>
      <c r="FS644">
        <v>0</v>
      </c>
      <c r="FT644">
        <v>0</v>
      </c>
      <c r="FU644">
        <v>0</v>
      </c>
      <c r="FV644" t="s">
        <v>358</v>
      </c>
      <c r="FW644" t="s">
        <v>359</v>
      </c>
      <c r="FX644" t="s">
        <v>360</v>
      </c>
      <c r="FY644" t="s">
        <v>360</v>
      </c>
      <c r="FZ644" t="s">
        <v>360</v>
      </c>
      <c r="GA644" t="s">
        <v>360</v>
      </c>
      <c r="GB644">
        <v>0</v>
      </c>
      <c r="GC644">
        <v>100</v>
      </c>
      <c r="GD644">
        <v>100</v>
      </c>
      <c r="GE644">
        <v>-3.542</v>
      </c>
      <c r="GF644">
        <v>-0.1005</v>
      </c>
      <c r="GG644">
        <v>-2.056217051124162</v>
      </c>
      <c r="GH644">
        <v>-0.003737517340571005</v>
      </c>
      <c r="GI644">
        <v>5.982085394622747E-07</v>
      </c>
      <c r="GJ644">
        <v>-1.391655459703326E-10</v>
      </c>
      <c r="GK644">
        <v>-0.1764639834609928</v>
      </c>
      <c r="GL644">
        <v>-0.02035982196881906</v>
      </c>
      <c r="GM644">
        <v>0.001568582532168705</v>
      </c>
      <c r="GN644">
        <v>-2.657820970413759E-05</v>
      </c>
      <c r="GO644">
        <v>3</v>
      </c>
      <c r="GP644">
        <v>2314</v>
      </c>
      <c r="GQ644">
        <v>1</v>
      </c>
      <c r="GR644">
        <v>27</v>
      </c>
      <c r="GS644">
        <v>5664.3</v>
      </c>
      <c r="GT644">
        <v>5664.2</v>
      </c>
      <c r="GU644">
        <v>1.11572</v>
      </c>
      <c r="GV644">
        <v>2.24609</v>
      </c>
      <c r="GW644">
        <v>1.39648</v>
      </c>
      <c r="GX644">
        <v>2.34863</v>
      </c>
      <c r="GY644">
        <v>1.49536</v>
      </c>
      <c r="GZ644">
        <v>2.41211</v>
      </c>
      <c r="HA644">
        <v>37.8437</v>
      </c>
      <c r="HB644">
        <v>24.0612</v>
      </c>
      <c r="HC644">
        <v>18</v>
      </c>
      <c r="HD644">
        <v>530.413</v>
      </c>
      <c r="HE644">
        <v>442.577</v>
      </c>
      <c r="HF644">
        <v>35.3303</v>
      </c>
      <c r="HG644">
        <v>27.6766</v>
      </c>
      <c r="HH644">
        <v>30.0006</v>
      </c>
      <c r="HI644">
        <v>27.4512</v>
      </c>
      <c r="HJ644">
        <v>27.3603</v>
      </c>
      <c r="HK644">
        <v>22.5059</v>
      </c>
      <c r="HL644">
        <v>0</v>
      </c>
      <c r="HM644">
        <v>100</v>
      </c>
      <c r="HN644">
        <v>35.3338</v>
      </c>
      <c r="HO644">
        <v>459.648</v>
      </c>
      <c r="HP644">
        <v>28.6665</v>
      </c>
      <c r="HQ644">
        <v>100.945</v>
      </c>
      <c r="HR644">
        <v>100.832</v>
      </c>
    </row>
    <row r="645" spans="1:226">
      <c r="A645">
        <v>629</v>
      </c>
      <c r="B645">
        <v>1678821640.6</v>
      </c>
      <c r="C645">
        <v>11321.5</v>
      </c>
      <c r="D645" t="s">
        <v>1621</v>
      </c>
      <c r="E645" t="s">
        <v>1622</v>
      </c>
      <c r="F645">
        <v>5</v>
      </c>
      <c r="G645" t="s">
        <v>1568</v>
      </c>
      <c r="H645" t="s">
        <v>354</v>
      </c>
      <c r="I645">
        <v>1678821633.1</v>
      </c>
      <c r="J645">
        <f>(K645)/1000</f>
        <v>0</v>
      </c>
      <c r="K645">
        <f>IF(BF645, AN645, AH645)</f>
        <v>0</v>
      </c>
      <c r="L645">
        <f>IF(BF645, AI645, AG645)</f>
        <v>0</v>
      </c>
      <c r="M645">
        <f>BH645 - IF(AU645&gt;1, L645*BB645*100.0/(AW645*BV645), 0)</f>
        <v>0</v>
      </c>
      <c r="N645">
        <f>((T645-J645/2)*M645-L645)/(T645+J645/2)</f>
        <v>0</v>
      </c>
      <c r="O645">
        <f>N645*(BO645+BP645)/1000.0</f>
        <v>0</v>
      </c>
      <c r="P645">
        <f>(BH645 - IF(AU645&gt;1, L645*BB645*100.0/(AW645*BV645), 0))*(BO645+BP645)/1000.0</f>
        <v>0</v>
      </c>
      <c r="Q645">
        <f>2.0/((1/S645-1/R645)+SIGN(S645)*SQRT((1/S645-1/R645)*(1/S645-1/R645) + 4*BC645/((BC645+1)*(BC645+1))*(2*1/S645*1/R645-1/R645*1/R645)))</f>
        <v>0</v>
      </c>
      <c r="R645">
        <f>IF(LEFT(BD645,1)&lt;&gt;"0",IF(LEFT(BD645,1)="1",3.0,BE645),$D$5+$E$5*(BV645*BO645/($K$5*1000))+$F$5*(BV645*BO645/($K$5*1000))*MAX(MIN(BB645,$J$5),$I$5)*MAX(MIN(BB645,$J$5),$I$5)+$G$5*MAX(MIN(BB645,$J$5),$I$5)*(BV645*BO645/($K$5*1000))+$H$5*(BV645*BO645/($K$5*1000))*(BV645*BO645/($K$5*1000)))</f>
        <v>0</v>
      </c>
      <c r="S645">
        <f>J645*(1000-(1000*0.61365*exp(17.502*W645/(240.97+W645))/(BO645+BP645)+BJ645)/2)/(1000*0.61365*exp(17.502*W645/(240.97+W645))/(BO645+BP645)-BJ645)</f>
        <v>0</v>
      </c>
      <c r="T645">
        <f>1/((BC645+1)/(Q645/1.6)+1/(R645/1.37)) + BC645/((BC645+1)/(Q645/1.6) + BC645/(R645/1.37))</f>
        <v>0</v>
      </c>
      <c r="U645">
        <f>(AX645*BA645)</f>
        <v>0</v>
      </c>
      <c r="V645">
        <f>(BQ645+(U645+2*0.95*5.67E-8*(((BQ645+$B$7)+273)^4-(BQ645+273)^4)-44100*J645)/(1.84*29.3*R645+8*0.95*5.67E-8*(BQ645+273)^3))</f>
        <v>0</v>
      </c>
      <c r="W645">
        <f>($C$7*BR645+$D$7*BS645+$E$7*V645)</f>
        <v>0</v>
      </c>
      <c r="X645">
        <f>0.61365*exp(17.502*W645/(240.97+W645))</f>
        <v>0</v>
      </c>
      <c r="Y645">
        <f>(Z645/AA645*100)</f>
        <v>0</v>
      </c>
      <c r="Z645">
        <f>BJ645*(BO645+BP645)/1000</f>
        <v>0</v>
      </c>
      <c r="AA645">
        <f>0.61365*exp(17.502*BQ645/(240.97+BQ645))</f>
        <v>0</v>
      </c>
      <c r="AB645">
        <f>(X645-BJ645*(BO645+BP645)/1000)</f>
        <v>0</v>
      </c>
      <c r="AC645">
        <f>(-J645*44100)</f>
        <v>0</v>
      </c>
      <c r="AD645">
        <f>2*29.3*R645*0.92*(BQ645-W645)</f>
        <v>0</v>
      </c>
      <c r="AE645">
        <f>2*0.95*5.67E-8*(((BQ645+$B$7)+273)^4-(W645+273)^4)</f>
        <v>0</v>
      </c>
      <c r="AF645">
        <f>U645+AE645+AC645+AD645</f>
        <v>0</v>
      </c>
      <c r="AG645">
        <f>BN645*AU645*(BI645-BH645*(1000-AU645*BK645)/(1000-AU645*BJ645))/(100*BB645)</f>
        <v>0</v>
      </c>
      <c r="AH645">
        <f>1000*BN645*AU645*(BJ645-BK645)/(100*BB645*(1000-AU645*BJ645))</f>
        <v>0</v>
      </c>
      <c r="AI645">
        <f>(AJ645 - AK645 - BO645*1E3/(8.314*(BQ645+273.15)) * AM645/BN645 * AL645) * BN645/(100*BB645) * (1000 - BK645)/1000</f>
        <v>0</v>
      </c>
      <c r="AJ645">
        <v>454.2815725081462</v>
      </c>
      <c r="AK645">
        <v>440.788321212121</v>
      </c>
      <c r="AL645">
        <v>2.083040706973551</v>
      </c>
      <c r="AM645">
        <v>64.45171149066847</v>
      </c>
      <c r="AN645">
        <f>(AP645 - AO645 + BO645*1E3/(8.314*(BQ645+273.15)) * AR645/BN645 * AQ645) * BN645/(100*BB645) * 1000/(1000 - AP645)</f>
        <v>0</v>
      </c>
      <c r="AO645">
        <v>27.24181589527537</v>
      </c>
      <c r="AP645">
        <v>27.84096848484849</v>
      </c>
      <c r="AQ645">
        <v>-1.76704941558141E-06</v>
      </c>
      <c r="AR645">
        <v>112.7251065649256</v>
      </c>
      <c r="AS645">
        <v>0</v>
      </c>
      <c r="AT645">
        <v>0</v>
      </c>
      <c r="AU645">
        <f>IF(AS645*$H$13&gt;=AW645,1.0,(AW645/(AW645-AS645*$H$13)))</f>
        <v>0</v>
      </c>
      <c r="AV645">
        <f>(AU645-1)*100</f>
        <v>0</v>
      </c>
      <c r="AW645">
        <f>MAX(0,($B$13+$C$13*BV645)/(1+$D$13*BV645)*BO645/(BQ645+273)*$E$13)</f>
        <v>0</v>
      </c>
      <c r="AX645">
        <f>$B$11*BW645+$C$11*BX645+$F$11*CI645*(1-CL645)</f>
        <v>0</v>
      </c>
      <c r="AY645">
        <f>AX645*AZ645</f>
        <v>0</v>
      </c>
      <c r="AZ645">
        <f>($B$11*$D$9+$C$11*$D$9+$F$11*((CV645+CN645)/MAX(CV645+CN645+CW645, 0.1)*$I$9+CW645/MAX(CV645+CN645+CW645, 0.1)*$J$9))/($B$11+$C$11+$F$11)</f>
        <v>0</v>
      </c>
      <c r="BA645">
        <f>($B$11*$K$9+$C$11*$K$9+$F$11*((CV645+CN645)/MAX(CV645+CN645+CW645, 0.1)*$P$9+CW645/MAX(CV645+CN645+CW645, 0.1)*$Q$9))/($B$11+$C$11+$F$11)</f>
        <v>0</v>
      </c>
      <c r="BB645">
        <v>1.91</v>
      </c>
      <c r="BC645">
        <v>0.5</v>
      </c>
      <c r="BD645" t="s">
        <v>355</v>
      </c>
      <c r="BE645">
        <v>2</v>
      </c>
      <c r="BF645" t="b">
        <v>1</v>
      </c>
      <c r="BG645">
        <v>1678821633.1</v>
      </c>
      <c r="BH645">
        <v>418.9897407407408</v>
      </c>
      <c r="BI645">
        <v>430.666037037037</v>
      </c>
      <c r="BJ645">
        <v>27.8429</v>
      </c>
      <c r="BK645">
        <v>27.24227777777778</v>
      </c>
      <c r="BL645">
        <v>422.5288518518518</v>
      </c>
      <c r="BM645">
        <v>27.9434</v>
      </c>
      <c r="BN645">
        <v>500.0671481481481</v>
      </c>
      <c r="BO645">
        <v>90.87057407407407</v>
      </c>
      <c r="BP645">
        <v>0.09994896296296298</v>
      </c>
      <c r="BQ645">
        <v>34.39064444444445</v>
      </c>
      <c r="BR645">
        <v>34.99056296296296</v>
      </c>
      <c r="BS645">
        <v>999.9000000000001</v>
      </c>
      <c r="BT645">
        <v>0</v>
      </c>
      <c r="BU645">
        <v>0</v>
      </c>
      <c r="BV645">
        <v>9985.326296296296</v>
      </c>
      <c r="BW645">
        <v>0</v>
      </c>
      <c r="BX645">
        <v>6.109081481481481</v>
      </c>
      <c r="BY645">
        <v>-11.67626851851852</v>
      </c>
      <c r="BZ645">
        <v>430.9897037037037</v>
      </c>
      <c r="CA645">
        <v>442.7268888888889</v>
      </c>
      <c r="CB645">
        <v>0.6006145185185185</v>
      </c>
      <c r="CC645">
        <v>430.666037037037</v>
      </c>
      <c r="CD645">
        <v>27.24227777777778</v>
      </c>
      <c r="CE645">
        <v>2.53009962962963</v>
      </c>
      <c r="CF645">
        <v>2.475522222222222</v>
      </c>
      <c r="CG645">
        <v>21.22144814814814</v>
      </c>
      <c r="CH645">
        <v>20.86646296296297</v>
      </c>
      <c r="CI645">
        <v>1999.987037037037</v>
      </c>
      <c r="CJ645">
        <v>0.9800046666666667</v>
      </c>
      <c r="CK645">
        <v>0.01999503333333333</v>
      </c>
      <c r="CL645">
        <v>0</v>
      </c>
      <c r="CM645">
        <v>2.284696296296296</v>
      </c>
      <c r="CN645">
        <v>0</v>
      </c>
      <c r="CO645">
        <v>3592.134444444444</v>
      </c>
      <c r="CP645">
        <v>16749.38518518519</v>
      </c>
      <c r="CQ645">
        <v>38.75</v>
      </c>
      <c r="CR645">
        <v>39.24766666666666</v>
      </c>
      <c r="CS645">
        <v>38.62033333333333</v>
      </c>
      <c r="CT645">
        <v>38.56666666666666</v>
      </c>
      <c r="CU645">
        <v>38.57133333333333</v>
      </c>
      <c r="CV645">
        <v>1959.996296296297</v>
      </c>
      <c r="CW645">
        <v>39.99</v>
      </c>
      <c r="CX645">
        <v>0</v>
      </c>
      <c r="CY645">
        <v>1678821645.9</v>
      </c>
      <c r="CZ645">
        <v>0</v>
      </c>
      <c r="DA645">
        <v>0</v>
      </c>
      <c r="DB645" t="s">
        <v>356</v>
      </c>
      <c r="DC645">
        <v>1678481775.6</v>
      </c>
      <c r="DD645">
        <v>1678481780.6</v>
      </c>
      <c r="DE645">
        <v>0</v>
      </c>
      <c r="DF645">
        <v>1.339</v>
      </c>
      <c r="DG645">
        <v>0.082</v>
      </c>
      <c r="DH645">
        <v>-1.99</v>
      </c>
      <c r="DI645">
        <v>-0.032</v>
      </c>
      <c r="DJ645">
        <v>420</v>
      </c>
      <c r="DK645">
        <v>29</v>
      </c>
      <c r="DL645">
        <v>0.33</v>
      </c>
      <c r="DM645">
        <v>0.22</v>
      </c>
      <c r="DN645">
        <v>-8.976543170731707</v>
      </c>
      <c r="DO645">
        <v>-55.35989142857142</v>
      </c>
      <c r="DP645">
        <v>5.931798787123038</v>
      </c>
      <c r="DQ645">
        <v>0</v>
      </c>
      <c r="DR645">
        <v>0.60078</v>
      </c>
      <c r="DS645">
        <v>-0.002712836236934048</v>
      </c>
      <c r="DT645">
        <v>0.000949054959985545</v>
      </c>
      <c r="DU645">
        <v>1</v>
      </c>
      <c r="DV645">
        <v>1</v>
      </c>
      <c r="DW645">
        <v>2</v>
      </c>
      <c r="DX645" t="s">
        <v>357</v>
      </c>
      <c r="DY645">
        <v>2.98171</v>
      </c>
      <c r="DZ645">
        <v>2.71552</v>
      </c>
      <c r="EA645">
        <v>0.0969568</v>
      </c>
      <c r="EB645">
        <v>0.0990687</v>
      </c>
      <c r="EC645">
        <v>0.119459</v>
      </c>
      <c r="ED645">
        <v>0.11531</v>
      </c>
      <c r="EE645">
        <v>28670.9</v>
      </c>
      <c r="EF645">
        <v>28699.2</v>
      </c>
      <c r="EG645">
        <v>29515</v>
      </c>
      <c r="EH645">
        <v>29465.2</v>
      </c>
      <c r="EI645">
        <v>34425.9</v>
      </c>
      <c r="EJ645">
        <v>34630.8</v>
      </c>
      <c r="EK645">
        <v>41581.8</v>
      </c>
      <c r="EL645">
        <v>41981.3</v>
      </c>
      <c r="EM645">
        <v>1.96168</v>
      </c>
      <c r="EN645">
        <v>1.89503</v>
      </c>
      <c r="EO645">
        <v>0.16959</v>
      </c>
      <c r="EP645">
        <v>0</v>
      </c>
      <c r="EQ645">
        <v>32.2404</v>
      </c>
      <c r="ER645">
        <v>999.9</v>
      </c>
      <c r="ES645">
        <v>51.9</v>
      </c>
      <c r="ET645">
        <v>32.6</v>
      </c>
      <c r="EU645">
        <v>28.2131</v>
      </c>
      <c r="EV645">
        <v>63.2667</v>
      </c>
      <c r="EW645">
        <v>31.4343</v>
      </c>
      <c r="EX645">
        <v>1</v>
      </c>
      <c r="EY645">
        <v>0.0147612</v>
      </c>
      <c r="EZ645">
        <v>-2.59031</v>
      </c>
      <c r="FA645">
        <v>20.3218</v>
      </c>
      <c r="FB645">
        <v>5.21924</v>
      </c>
      <c r="FC645">
        <v>12.0101</v>
      </c>
      <c r="FD645">
        <v>4.98955</v>
      </c>
      <c r="FE645">
        <v>3.28865</v>
      </c>
      <c r="FF645">
        <v>9999</v>
      </c>
      <c r="FG645">
        <v>9999</v>
      </c>
      <c r="FH645">
        <v>9999</v>
      </c>
      <c r="FI645">
        <v>999.9</v>
      </c>
      <c r="FJ645">
        <v>1.86753</v>
      </c>
      <c r="FK645">
        <v>1.86661</v>
      </c>
      <c r="FL645">
        <v>1.86602</v>
      </c>
      <c r="FM645">
        <v>1.86599</v>
      </c>
      <c r="FN645">
        <v>1.86783</v>
      </c>
      <c r="FO645">
        <v>1.87027</v>
      </c>
      <c r="FP645">
        <v>1.8689</v>
      </c>
      <c r="FQ645">
        <v>1.87041</v>
      </c>
      <c r="FR645">
        <v>0</v>
      </c>
      <c r="FS645">
        <v>0</v>
      </c>
      <c r="FT645">
        <v>0</v>
      </c>
      <c r="FU645">
        <v>0</v>
      </c>
      <c r="FV645" t="s">
        <v>358</v>
      </c>
      <c r="FW645" t="s">
        <v>359</v>
      </c>
      <c r="FX645" t="s">
        <v>360</v>
      </c>
      <c r="FY645" t="s">
        <v>360</v>
      </c>
      <c r="FZ645" t="s">
        <v>360</v>
      </c>
      <c r="GA645" t="s">
        <v>360</v>
      </c>
      <c r="GB645">
        <v>0</v>
      </c>
      <c r="GC645">
        <v>100</v>
      </c>
      <c r="GD645">
        <v>100</v>
      </c>
      <c r="GE645">
        <v>-3.575</v>
      </c>
      <c r="GF645">
        <v>-0.1005</v>
      </c>
      <c r="GG645">
        <v>-2.056217051124162</v>
      </c>
      <c r="GH645">
        <v>-0.003737517340571005</v>
      </c>
      <c r="GI645">
        <v>5.982085394622747E-07</v>
      </c>
      <c r="GJ645">
        <v>-1.391655459703326E-10</v>
      </c>
      <c r="GK645">
        <v>-0.1764639834609928</v>
      </c>
      <c r="GL645">
        <v>-0.02035982196881906</v>
      </c>
      <c r="GM645">
        <v>0.001568582532168705</v>
      </c>
      <c r="GN645">
        <v>-2.657820970413759E-05</v>
      </c>
      <c r="GO645">
        <v>3</v>
      </c>
      <c r="GP645">
        <v>2314</v>
      </c>
      <c r="GQ645">
        <v>1</v>
      </c>
      <c r="GR645">
        <v>27</v>
      </c>
      <c r="GS645">
        <v>5664.4</v>
      </c>
      <c r="GT645">
        <v>5664.3</v>
      </c>
      <c r="GU645">
        <v>1.15234</v>
      </c>
      <c r="GV645">
        <v>2.24121</v>
      </c>
      <c r="GW645">
        <v>1.39648</v>
      </c>
      <c r="GX645">
        <v>2.34741</v>
      </c>
      <c r="GY645">
        <v>1.49536</v>
      </c>
      <c r="GZ645">
        <v>2.3877</v>
      </c>
      <c r="HA645">
        <v>37.8437</v>
      </c>
      <c r="HB645">
        <v>24.0612</v>
      </c>
      <c r="HC645">
        <v>18</v>
      </c>
      <c r="HD645">
        <v>530.398</v>
      </c>
      <c r="HE645">
        <v>442.532</v>
      </c>
      <c r="HF645">
        <v>35.3366</v>
      </c>
      <c r="HG645">
        <v>27.6825</v>
      </c>
      <c r="HH645">
        <v>30.0006</v>
      </c>
      <c r="HI645">
        <v>27.4571</v>
      </c>
      <c r="HJ645">
        <v>27.3663</v>
      </c>
      <c r="HK645">
        <v>23.135</v>
      </c>
      <c r="HL645">
        <v>0</v>
      </c>
      <c r="HM645">
        <v>100</v>
      </c>
      <c r="HN645">
        <v>35.3368</v>
      </c>
      <c r="HO645">
        <v>473.023</v>
      </c>
      <c r="HP645">
        <v>28.6665</v>
      </c>
      <c r="HQ645">
        <v>100.942</v>
      </c>
      <c r="HR645">
        <v>100.832</v>
      </c>
    </row>
    <row r="646" spans="1:226">
      <c r="A646">
        <v>630</v>
      </c>
      <c r="B646">
        <v>1678821645.6</v>
      </c>
      <c r="C646">
        <v>11326.5</v>
      </c>
      <c r="D646" t="s">
        <v>1623</v>
      </c>
      <c r="E646" t="s">
        <v>1624</v>
      </c>
      <c r="F646">
        <v>5</v>
      </c>
      <c r="G646" t="s">
        <v>1568</v>
      </c>
      <c r="H646" t="s">
        <v>354</v>
      </c>
      <c r="I646">
        <v>1678821637.814285</v>
      </c>
      <c r="J646">
        <f>(K646)/1000</f>
        <v>0</v>
      </c>
      <c r="K646">
        <f>IF(BF646, AN646, AH646)</f>
        <v>0</v>
      </c>
      <c r="L646">
        <f>IF(BF646, AI646, AG646)</f>
        <v>0</v>
      </c>
      <c r="M646">
        <f>BH646 - IF(AU646&gt;1, L646*BB646*100.0/(AW646*BV646), 0)</f>
        <v>0</v>
      </c>
      <c r="N646">
        <f>((T646-J646/2)*M646-L646)/(T646+J646/2)</f>
        <v>0</v>
      </c>
      <c r="O646">
        <f>N646*(BO646+BP646)/1000.0</f>
        <v>0</v>
      </c>
      <c r="P646">
        <f>(BH646 - IF(AU646&gt;1, L646*BB646*100.0/(AW646*BV646), 0))*(BO646+BP646)/1000.0</f>
        <v>0</v>
      </c>
      <c r="Q646">
        <f>2.0/((1/S646-1/R646)+SIGN(S646)*SQRT((1/S646-1/R646)*(1/S646-1/R646) + 4*BC646/((BC646+1)*(BC646+1))*(2*1/S646*1/R646-1/R646*1/R646)))</f>
        <v>0</v>
      </c>
      <c r="R646">
        <f>IF(LEFT(BD646,1)&lt;&gt;"0",IF(LEFT(BD646,1)="1",3.0,BE646),$D$5+$E$5*(BV646*BO646/($K$5*1000))+$F$5*(BV646*BO646/($K$5*1000))*MAX(MIN(BB646,$J$5),$I$5)*MAX(MIN(BB646,$J$5),$I$5)+$G$5*MAX(MIN(BB646,$J$5),$I$5)*(BV646*BO646/($K$5*1000))+$H$5*(BV646*BO646/($K$5*1000))*(BV646*BO646/($K$5*1000)))</f>
        <v>0</v>
      </c>
      <c r="S646">
        <f>J646*(1000-(1000*0.61365*exp(17.502*W646/(240.97+W646))/(BO646+BP646)+BJ646)/2)/(1000*0.61365*exp(17.502*W646/(240.97+W646))/(BO646+BP646)-BJ646)</f>
        <v>0</v>
      </c>
      <c r="T646">
        <f>1/((BC646+1)/(Q646/1.6)+1/(R646/1.37)) + BC646/((BC646+1)/(Q646/1.6) + BC646/(R646/1.37))</f>
        <v>0</v>
      </c>
      <c r="U646">
        <f>(AX646*BA646)</f>
        <v>0</v>
      </c>
      <c r="V646">
        <f>(BQ646+(U646+2*0.95*5.67E-8*(((BQ646+$B$7)+273)^4-(BQ646+273)^4)-44100*J646)/(1.84*29.3*R646+8*0.95*5.67E-8*(BQ646+273)^3))</f>
        <v>0</v>
      </c>
      <c r="W646">
        <f>($C$7*BR646+$D$7*BS646+$E$7*V646)</f>
        <v>0</v>
      </c>
      <c r="X646">
        <f>0.61365*exp(17.502*W646/(240.97+W646))</f>
        <v>0</v>
      </c>
      <c r="Y646">
        <f>(Z646/AA646*100)</f>
        <v>0</v>
      </c>
      <c r="Z646">
        <f>BJ646*(BO646+BP646)/1000</f>
        <v>0</v>
      </c>
      <c r="AA646">
        <f>0.61365*exp(17.502*BQ646/(240.97+BQ646))</f>
        <v>0</v>
      </c>
      <c r="AB646">
        <f>(X646-BJ646*(BO646+BP646)/1000)</f>
        <v>0</v>
      </c>
      <c r="AC646">
        <f>(-J646*44100)</f>
        <v>0</v>
      </c>
      <c r="AD646">
        <f>2*29.3*R646*0.92*(BQ646-W646)</f>
        <v>0</v>
      </c>
      <c r="AE646">
        <f>2*0.95*5.67E-8*(((BQ646+$B$7)+273)^4-(W646+273)^4)</f>
        <v>0</v>
      </c>
      <c r="AF646">
        <f>U646+AE646+AC646+AD646</f>
        <v>0</v>
      </c>
      <c r="AG646">
        <f>BN646*AU646*(BI646-BH646*(1000-AU646*BK646)/(1000-AU646*BJ646))/(100*BB646)</f>
        <v>0</v>
      </c>
      <c r="AH646">
        <f>1000*BN646*AU646*(BJ646-BK646)/(100*BB646*(1000-AU646*BJ646))</f>
        <v>0</v>
      </c>
      <c r="AI646">
        <f>(AJ646 - AK646 - BO646*1E3/(8.314*(BQ646+273.15)) * AM646/BN646 * AL646) * BN646/(100*BB646) * (1000 - BK646)/1000</f>
        <v>0</v>
      </c>
      <c r="AJ646">
        <v>471.2185789532384</v>
      </c>
      <c r="AK646">
        <v>454.4267090909091</v>
      </c>
      <c r="AL646">
        <v>2.808823937483004</v>
      </c>
      <c r="AM646">
        <v>64.45171149066847</v>
      </c>
      <c r="AN646">
        <f>(AP646 - AO646 + BO646*1E3/(8.314*(BQ646+273.15)) * AR646/BN646 * AQ646) * BN646/(100*BB646) * 1000/(1000 - AP646)</f>
        <v>0</v>
      </c>
      <c r="AO646">
        <v>27.24288066171121</v>
      </c>
      <c r="AP646">
        <v>27.84205878787877</v>
      </c>
      <c r="AQ646">
        <v>1.170458779511882E-06</v>
      </c>
      <c r="AR646">
        <v>112.7251065649256</v>
      </c>
      <c r="AS646">
        <v>0</v>
      </c>
      <c r="AT646">
        <v>0</v>
      </c>
      <c r="AU646">
        <f>IF(AS646*$H$13&gt;=AW646,1.0,(AW646/(AW646-AS646*$H$13)))</f>
        <v>0</v>
      </c>
      <c r="AV646">
        <f>(AU646-1)*100</f>
        <v>0</v>
      </c>
      <c r="AW646">
        <f>MAX(0,($B$13+$C$13*BV646)/(1+$D$13*BV646)*BO646/(BQ646+273)*$E$13)</f>
        <v>0</v>
      </c>
      <c r="AX646">
        <f>$B$11*BW646+$C$11*BX646+$F$11*CI646*(1-CL646)</f>
        <v>0</v>
      </c>
      <c r="AY646">
        <f>AX646*AZ646</f>
        <v>0</v>
      </c>
      <c r="AZ646">
        <f>($B$11*$D$9+$C$11*$D$9+$F$11*((CV646+CN646)/MAX(CV646+CN646+CW646, 0.1)*$I$9+CW646/MAX(CV646+CN646+CW646, 0.1)*$J$9))/($B$11+$C$11+$F$11)</f>
        <v>0</v>
      </c>
      <c r="BA646">
        <f>($B$11*$K$9+$C$11*$K$9+$F$11*((CV646+CN646)/MAX(CV646+CN646+CW646, 0.1)*$P$9+CW646/MAX(CV646+CN646+CW646, 0.1)*$Q$9))/($B$11+$C$11+$F$11)</f>
        <v>0</v>
      </c>
      <c r="BB646">
        <v>1.91</v>
      </c>
      <c r="BC646">
        <v>0.5</v>
      </c>
      <c r="BD646" t="s">
        <v>355</v>
      </c>
      <c r="BE646">
        <v>2</v>
      </c>
      <c r="BF646" t="b">
        <v>1</v>
      </c>
      <c r="BG646">
        <v>1678821637.814285</v>
      </c>
      <c r="BH646">
        <v>425.53075</v>
      </c>
      <c r="BI646">
        <v>443.1283214285714</v>
      </c>
      <c r="BJ646">
        <v>27.84250357142857</v>
      </c>
      <c r="BK646">
        <v>27.24236428571428</v>
      </c>
      <c r="BL646">
        <v>429.0914285714285</v>
      </c>
      <c r="BM646">
        <v>27.943</v>
      </c>
      <c r="BN646">
        <v>500.070892857143</v>
      </c>
      <c r="BO646">
        <v>90.87081071428574</v>
      </c>
      <c r="BP646">
        <v>0.09996111785714286</v>
      </c>
      <c r="BQ646">
        <v>34.39089285714286</v>
      </c>
      <c r="BR646">
        <v>34.99044285714286</v>
      </c>
      <c r="BS646">
        <v>999.9000000000002</v>
      </c>
      <c r="BT646">
        <v>0</v>
      </c>
      <c r="BU646">
        <v>0</v>
      </c>
      <c r="BV646">
        <v>9989.729642857143</v>
      </c>
      <c r="BW646">
        <v>0</v>
      </c>
      <c r="BX646">
        <v>6.126620000000001</v>
      </c>
      <c r="BY646">
        <v>-17.59759</v>
      </c>
      <c r="BZ646">
        <v>437.7178214285714</v>
      </c>
      <c r="CA646">
        <v>455.5382142857143</v>
      </c>
      <c r="CB646">
        <v>0.6001245357142857</v>
      </c>
      <c r="CC646">
        <v>443.1283214285714</v>
      </c>
      <c r="CD646">
        <v>27.24236428571428</v>
      </c>
      <c r="CE646">
        <v>2.53007</v>
      </c>
      <c r="CF646">
        <v>2.4755375</v>
      </c>
      <c r="CG646">
        <v>21.22125</v>
      </c>
      <c r="CH646">
        <v>20.86655357142857</v>
      </c>
      <c r="CI646">
        <v>1999.967142857143</v>
      </c>
      <c r="CJ646">
        <v>0.9800045357142858</v>
      </c>
      <c r="CK646">
        <v>0.01999516428571428</v>
      </c>
      <c r="CL646">
        <v>0</v>
      </c>
      <c r="CM646">
        <v>2.214060714285714</v>
      </c>
      <c r="CN646">
        <v>0</v>
      </c>
      <c r="CO646">
        <v>3588.948571428572</v>
      </c>
      <c r="CP646">
        <v>16749.21785714286</v>
      </c>
      <c r="CQ646">
        <v>38.75</v>
      </c>
      <c r="CR646">
        <v>39.25</v>
      </c>
      <c r="CS646">
        <v>38.6205</v>
      </c>
      <c r="CT646">
        <v>38.5665</v>
      </c>
      <c r="CU646">
        <v>38.589</v>
      </c>
      <c r="CV646">
        <v>1959.976785714286</v>
      </c>
      <c r="CW646">
        <v>39.99035714285714</v>
      </c>
      <c r="CX646">
        <v>0</v>
      </c>
      <c r="CY646">
        <v>1678821650.7</v>
      </c>
      <c r="CZ646">
        <v>0</v>
      </c>
      <c r="DA646">
        <v>0</v>
      </c>
      <c r="DB646" t="s">
        <v>356</v>
      </c>
      <c r="DC646">
        <v>1678481775.6</v>
      </c>
      <c r="DD646">
        <v>1678481780.6</v>
      </c>
      <c r="DE646">
        <v>0</v>
      </c>
      <c r="DF646">
        <v>1.339</v>
      </c>
      <c r="DG646">
        <v>0.082</v>
      </c>
      <c r="DH646">
        <v>-1.99</v>
      </c>
      <c r="DI646">
        <v>-0.032</v>
      </c>
      <c r="DJ646">
        <v>420</v>
      </c>
      <c r="DK646">
        <v>29</v>
      </c>
      <c r="DL646">
        <v>0.33</v>
      </c>
      <c r="DM646">
        <v>0.22</v>
      </c>
      <c r="DN646">
        <v>-13.64850341463415</v>
      </c>
      <c r="DO646">
        <v>-75.16250466898954</v>
      </c>
      <c r="DP646">
        <v>7.508168935481851</v>
      </c>
      <c r="DQ646">
        <v>0</v>
      </c>
      <c r="DR646">
        <v>0.6001881707317073</v>
      </c>
      <c r="DS646">
        <v>-0.004427331010454179</v>
      </c>
      <c r="DT646">
        <v>0.001016684086541286</v>
      </c>
      <c r="DU646">
        <v>1</v>
      </c>
      <c r="DV646">
        <v>1</v>
      </c>
      <c r="DW646">
        <v>2</v>
      </c>
      <c r="DX646" t="s">
        <v>357</v>
      </c>
      <c r="DY646">
        <v>2.98159</v>
      </c>
      <c r="DZ646">
        <v>2.7156</v>
      </c>
      <c r="EA646">
        <v>0.099222</v>
      </c>
      <c r="EB646">
        <v>0.101772</v>
      </c>
      <c r="EC646">
        <v>0.119458</v>
      </c>
      <c r="ED646">
        <v>0.115308</v>
      </c>
      <c r="EE646">
        <v>28598.6</v>
      </c>
      <c r="EF646">
        <v>28612.8</v>
      </c>
      <c r="EG646">
        <v>29514.6</v>
      </c>
      <c r="EH646">
        <v>29464.8</v>
      </c>
      <c r="EI646">
        <v>34425.7</v>
      </c>
      <c r="EJ646">
        <v>34630.6</v>
      </c>
      <c r="EK646">
        <v>41581.4</v>
      </c>
      <c r="EL646">
        <v>41980.9</v>
      </c>
      <c r="EM646">
        <v>1.96168</v>
      </c>
      <c r="EN646">
        <v>1.89487</v>
      </c>
      <c r="EO646">
        <v>0.169493</v>
      </c>
      <c r="EP646">
        <v>0</v>
      </c>
      <c r="EQ646">
        <v>32.2404</v>
      </c>
      <c r="ER646">
        <v>999.9</v>
      </c>
      <c r="ES646">
        <v>51.9</v>
      </c>
      <c r="ET646">
        <v>32.6</v>
      </c>
      <c r="EU646">
        <v>28.2126</v>
      </c>
      <c r="EV646">
        <v>63.2167</v>
      </c>
      <c r="EW646">
        <v>31.867</v>
      </c>
      <c r="EX646">
        <v>1</v>
      </c>
      <c r="EY646">
        <v>0.0153709</v>
      </c>
      <c r="EZ646">
        <v>-2.60516</v>
      </c>
      <c r="FA646">
        <v>20.3218</v>
      </c>
      <c r="FB646">
        <v>5.21804</v>
      </c>
      <c r="FC646">
        <v>12.0099</v>
      </c>
      <c r="FD646">
        <v>4.98915</v>
      </c>
      <c r="FE646">
        <v>3.28848</v>
      </c>
      <c r="FF646">
        <v>9999</v>
      </c>
      <c r="FG646">
        <v>9999</v>
      </c>
      <c r="FH646">
        <v>9999</v>
      </c>
      <c r="FI646">
        <v>999.9</v>
      </c>
      <c r="FJ646">
        <v>1.86752</v>
      </c>
      <c r="FK646">
        <v>1.86661</v>
      </c>
      <c r="FL646">
        <v>1.86601</v>
      </c>
      <c r="FM646">
        <v>1.86599</v>
      </c>
      <c r="FN646">
        <v>1.86783</v>
      </c>
      <c r="FO646">
        <v>1.87027</v>
      </c>
      <c r="FP646">
        <v>1.8689</v>
      </c>
      <c r="FQ646">
        <v>1.8704</v>
      </c>
      <c r="FR646">
        <v>0</v>
      </c>
      <c r="FS646">
        <v>0</v>
      </c>
      <c r="FT646">
        <v>0</v>
      </c>
      <c r="FU646">
        <v>0</v>
      </c>
      <c r="FV646" t="s">
        <v>358</v>
      </c>
      <c r="FW646" t="s">
        <v>359</v>
      </c>
      <c r="FX646" t="s">
        <v>360</v>
      </c>
      <c r="FY646" t="s">
        <v>360</v>
      </c>
      <c r="FZ646" t="s">
        <v>360</v>
      </c>
      <c r="GA646" t="s">
        <v>360</v>
      </c>
      <c r="GB646">
        <v>0</v>
      </c>
      <c r="GC646">
        <v>100</v>
      </c>
      <c r="GD646">
        <v>100</v>
      </c>
      <c r="GE646">
        <v>-3.62</v>
      </c>
      <c r="GF646">
        <v>-0.1005</v>
      </c>
      <c r="GG646">
        <v>-2.056217051124162</v>
      </c>
      <c r="GH646">
        <v>-0.003737517340571005</v>
      </c>
      <c r="GI646">
        <v>5.982085394622747E-07</v>
      </c>
      <c r="GJ646">
        <v>-1.391655459703326E-10</v>
      </c>
      <c r="GK646">
        <v>-0.1764639834609928</v>
      </c>
      <c r="GL646">
        <v>-0.02035982196881906</v>
      </c>
      <c r="GM646">
        <v>0.001568582532168705</v>
      </c>
      <c r="GN646">
        <v>-2.657820970413759E-05</v>
      </c>
      <c r="GO646">
        <v>3</v>
      </c>
      <c r="GP646">
        <v>2314</v>
      </c>
      <c r="GQ646">
        <v>1</v>
      </c>
      <c r="GR646">
        <v>27</v>
      </c>
      <c r="GS646">
        <v>5664.5</v>
      </c>
      <c r="GT646">
        <v>5664.4</v>
      </c>
      <c r="GU646">
        <v>1.18408</v>
      </c>
      <c r="GV646">
        <v>2.24243</v>
      </c>
      <c r="GW646">
        <v>1.39648</v>
      </c>
      <c r="GX646">
        <v>2.34863</v>
      </c>
      <c r="GY646">
        <v>1.49536</v>
      </c>
      <c r="GZ646">
        <v>2.49512</v>
      </c>
      <c r="HA646">
        <v>37.8437</v>
      </c>
      <c r="HB646">
        <v>24.0612</v>
      </c>
      <c r="HC646">
        <v>18</v>
      </c>
      <c r="HD646">
        <v>530.461</v>
      </c>
      <c r="HE646">
        <v>442.493</v>
      </c>
      <c r="HF646">
        <v>35.3401</v>
      </c>
      <c r="HG646">
        <v>27.6896</v>
      </c>
      <c r="HH646">
        <v>30.0006</v>
      </c>
      <c r="HI646">
        <v>27.464</v>
      </c>
      <c r="HJ646">
        <v>27.3732</v>
      </c>
      <c r="HK646">
        <v>23.8235</v>
      </c>
      <c r="HL646">
        <v>0</v>
      </c>
      <c r="HM646">
        <v>100</v>
      </c>
      <c r="HN646">
        <v>35.3466</v>
      </c>
      <c r="HO646">
        <v>493.07</v>
      </c>
      <c r="HP646">
        <v>28.6665</v>
      </c>
      <c r="HQ646">
        <v>100.941</v>
      </c>
      <c r="HR646">
        <v>100.831</v>
      </c>
    </row>
    <row r="647" spans="1:226">
      <c r="A647">
        <v>631</v>
      </c>
      <c r="B647">
        <v>1678821650.6</v>
      </c>
      <c r="C647">
        <v>11331.5</v>
      </c>
      <c r="D647" t="s">
        <v>1625</v>
      </c>
      <c r="E647" t="s">
        <v>1626</v>
      </c>
      <c r="F647">
        <v>5</v>
      </c>
      <c r="G647" t="s">
        <v>1568</v>
      </c>
      <c r="H647" t="s">
        <v>354</v>
      </c>
      <c r="I647">
        <v>1678821643.1</v>
      </c>
      <c r="J647">
        <f>(K647)/1000</f>
        <v>0</v>
      </c>
      <c r="K647">
        <f>IF(BF647, AN647, AH647)</f>
        <v>0</v>
      </c>
      <c r="L647">
        <f>IF(BF647, AI647, AG647)</f>
        <v>0</v>
      </c>
      <c r="M647">
        <f>BH647 - IF(AU647&gt;1, L647*BB647*100.0/(AW647*BV647), 0)</f>
        <v>0</v>
      </c>
      <c r="N647">
        <f>((T647-J647/2)*M647-L647)/(T647+J647/2)</f>
        <v>0</v>
      </c>
      <c r="O647">
        <f>N647*(BO647+BP647)/1000.0</f>
        <v>0</v>
      </c>
      <c r="P647">
        <f>(BH647 - IF(AU647&gt;1, L647*BB647*100.0/(AW647*BV647), 0))*(BO647+BP647)/1000.0</f>
        <v>0</v>
      </c>
      <c r="Q647">
        <f>2.0/((1/S647-1/R647)+SIGN(S647)*SQRT((1/S647-1/R647)*(1/S647-1/R647) + 4*BC647/((BC647+1)*(BC647+1))*(2*1/S647*1/R647-1/R647*1/R647)))</f>
        <v>0</v>
      </c>
      <c r="R647">
        <f>IF(LEFT(BD647,1)&lt;&gt;"0",IF(LEFT(BD647,1)="1",3.0,BE647),$D$5+$E$5*(BV647*BO647/($K$5*1000))+$F$5*(BV647*BO647/($K$5*1000))*MAX(MIN(BB647,$J$5),$I$5)*MAX(MIN(BB647,$J$5),$I$5)+$G$5*MAX(MIN(BB647,$J$5),$I$5)*(BV647*BO647/($K$5*1000))+$H$5*(BV647*BO647/($K$5*1000))*(BV647*BO647/($K$5*1000)))</f>
        <v>0</v>
      </c>
      <c r="S647">
        <f>J647*(1000-(1000*0.61365*exp(17.502*W647/(240.97+W647))/(BO647+BP647)+BJ647)/2)/(1000*0.61365*exp(17.502*W647/(240.97+W647))/(BO647+BP647)-BJ647)</f>
        <v>0</v>
      </c>
      <c r="T647">
        <f>1/((BC647+1)/(Q647/1.6)+1/(R647/1.37)) + BC647/((BC647+1)/(Q647/1.6) + BC647/(R647/1.37))</f>
        <v>0</v>
      </c>
      <c r="U647">
        <f>(AX647*BA647)</f>
        <v>0</v>
      </c>
      <c r="V647">
        <f>(BQ647+(U647+2*0.95*5.67E-8*(((BQ647+$B$7)+273)^4-(BQ647+273)^4)-44100*J647)/(1.84*29.3*R647+8*0.95*5.67E-8*(BQ647+273)^3))</f>
        <v>0</v>
      </c>
      <c r="W647">
        <f>($C$7*BR647+$D$7*BS647+$E$7*V647)</f>
        <v>0</v>
      </c>
      <c r="X647">
        <f>0.61365*exp(17.502*W647/(240.97+W647))</f>
        <v>0</v>
      </c>
      <c r="Y647">
        <f>(Z647/AA647*100)</f>
        <v>0</v>
      </c>
      <c r="Z647">
        <f>BJ647*(BO647+BP647)/1000</f>
        <v>0</v>
      </c>
      <c r="AA647">
        <f>0.61365*exp(17.502*BQ647/(240.97+BQ647))</f>
        <v>0</v>
      </c>
      <c r="AB647">
        <f>(X647-BJ647*(BO647+BP647)/1000)</f>
        <v>0</v>
      </c>
      <c r="AC647">
        <f>(-J647*44100)</f>
        <v>0</v>
      </c>
      <c r="AD647">
        <f>2*29.3*R647*0.92*(BQ647-W647)</f>
        <v>0</v>
      </c>
      <c r="AE647">
        <f>2*0.95*5.67E-8*(((BQ647+$B$7)+273)^4-(W647+273)^4)</f>
        <v>0</v>
      </c>
      <c r="AF647">
        <f>U647+AE647+AC647+AD647</f>
        <v>0</v>
      </c>
      <c r="AG647">
        <f>BN647*AU647*(BI647-BH647*(1000-AU647*BK647)/(1000-AU647*BJ647))/(100*BB647)</f>
        <v>0</v>
      </c>
      <c r="AH647">
        <f>1000*BN647*AU647*(BJ647-BK647)/(100*BB647*(1000-AU647*BJ647))</f>
        <v>0</v>
      </c>
      <c r="AI647">
        <f>(AJ647 - AK647 - BO647*1E3/(8.314*(BQ647+273.15)) * AM647/BN647 * AL647) * BN647/(100*BB647) * (1000 - BK647)/1000</f>
        <v>0</v>
      </c>
      <c r="AJ647">
        <v>488.4614505951481</v>
      </c>
      <c r="AK647">
        <v>469.9288363636363</v>
      </c>
      <c r="AL647">
        <v>3.146595797909144</v>
      </c>
      <c r="AM647">
        <v>64.45171149066847</v>
      </c>
      <c r="AN647">
        <f>(AP647 - AO647 + BO647*1E3/(8.314*(BQ647+273.15)) * AR647/BN647 * AQ647) * BN647/(100*BB647) * 1000/(1000 - AP647)</f>
        <v>0</v>
      </c>
      <c r="AO647">
        <v>27.24274667286321</v>
      </c>
      <c r="AP647">
        <v>27.84320363636363</v>
      </c>
      <c r="AQ647">
        <v>-8.600590448171987E-07</v>
      </c>
      <c r="AR647">
        <v>112.7251065649256</v>
      </c>
      <c r="AS647">
        <v>0</v>
      </c>
      <c r="AT647">
        <v>0</v>
      </c>
      <c r="AU647">
        <f>IF(AS647*$H$13&gt;=AW647,1.0,(AW647/(AW647-AS647*$H$13)))</f>
        <v>0</v>
      </c>
      <c r="AV647">
        <f>(AU647-1)*100</f>
        <v>0</v>
      </c>
      <c r="AW647">
        <f>MAX(0,($B$13+$C$13*BV647)/(1+$D$13*BV647)*BO647/(BQ647+273)*$E$13)</f>
        <v>0</v>
      </c>
      <c r="AX647">
        <f>$B$11*BW647+$C$11*BX647+$F$11*CI647*(1-CL647)</f>
        <v>0</v>
      </c>
      <c r="AY647">
        <f>AX647*AZ647</f>
        <v>0</v>
      </c>
      <c r="AZ647">
        <f>($B$11*$D$9+$C$11*$D$9+$F$11*((CV647+CN647)/MAX(CV647+CN647+CW647, 0.1)*$I$9+CW647/MAX(CV647+CN647+CW647, 0.1)*$J$9))/($B$11+$C$11+$F$11)</f>
        <v>0</v>
      </c>
      <c r="BA647">
        <f>($B$11*$K$9+$C$11*$K$9+$F$11*((CV647+CN647)/MAX(CV647+CN647+CW647, 0.1)*$P$9+CW647/MAX(CV647+CN647+CW647, 0.1)*$Q$9))/($B$11+$C$11+$F$11)</f>
        <v>0</v>
      </c>
      <c r="BB647">
        <v>1.91</v>
      </c>
      <c r="BC647">
        <v>0.5</v>
      </c>
      <c r="BD647" t="s">
        <v>355</v>
      </c>
      <c r="BE647">
        <v>2</v>
      </c>
      <c r="BF647" t="b">
        <v>1</v>
      </c>
      <c r="BG647">
        <v>1678821643.1</v>
      </c>
      <c r="BH647">
        <v>437.091</v>
      </c>
      <c r="BI647">
        <v>460.0042222222222</v>
      </c>
      <c r="BJ647">
        <v>27.84241851851852</v>
      </c>
      <c r="BK647">
        <v>27.24261111111111</v>
      </c>
      <c r="BL647">
        <v>440.6898888888888</v>
      </c>
      <c r="BM647">
        <v>27.94291481481481</v>
      </c>
      <c r="BN647">
        <v>500.0669259259259</v>
      </c>
      <c r="BO647">
        <v>90.87044444444443</v>
      </c>
      <c r="BP647">
        <v>0.09995148888888888</v>
      </c>
      <c r="BQ647">
        <v>34.39074074074075</v>
      </c>
      <c r="BR647">
        <v>34.98946296296296</v>
      </c>
      <c r="BS647">
        <v>999.9000000000001</v>
      </c>
      <c r="BT647">
        <v>0</v>
      </c>
      <c r="BU647">
        <v>0</v>
      </c>
      <c r="BV647">
        <v>9994.831851851852</v>
      </c>
      <c r="BW647">
        <v>0</v>
      </c>
      <c r="BX647">
        <v>6.126620000000001</v>
      </c>
      <c r="BY647">
        <v>-22.91326296296296</v>
      </c>
      <c r="BZ647">
        <v>449.609037037037</v>
      </c>
      <c r="CA647">
        <v>472.8869259259259</v>
      </c>
      <c r="CB647">
        <v>0.599798888888889</v>
      </c>
      <c r="CC647">
        <v>460.0042222222222</v>
      </c>
      <c r="CD647">
        <v>27.24261111111111</v>
      </c>
      <c r="CE647">
        <v>2.530051481481481</v>
      </c>
      <c r="CF647">
        <v>2.475549259259259</v>
      </c>
      <c r="CG647">
        <v>21.22112962962963</v>
      </c>
      <c r="CH647">
        <v>20.86663703703704</v>
      </c>
      <c r="CI647">
        <v>1999.989259259259</v>
      </c>
      <c r="CJ647">
        <v>0.9800047777777778</v>
      </c>
      <c r="CK647">
        <v>0.01999492222222222</v>
      </c>
      <c r="CL647">
        <v>0</v>
      </c>
      <c r="CM647">
        <v>2.174614814814815</v>
      </c>
      <c r="CN647">
        <v>0</v>
      </c>
      <c r="CO647">
        <v>3585.676666666666</v>
      </c>
      <c r="CP647">
        <v>16749.40740740741</v>
      </c>
      <c r="CQ647">
        <v>38.75</v>
      </c>
      <c r="CR647">
        <v>39.25</v>
      </c>
      <c r="CS647">
        <v>38.625</v>
      </c>
      <c r="CT647">
        <v>38.58533333333334</v>
      </c>
      <c r="CU647">
        <v>38.60633333333334</v>
      </c>
      <c r="CV647">
        <v>1959.998888888889</v>
      </c>
      <c r="CW647">
        <v>39.99037037037037</v>
      </c>
      <c r="CX647">
        <v>0</v>
      </c>
      <c r="CY647">
        <v>1678821655.5</v>
      </c>
      <c r="CZ647">
        <v>0</v>
      </c>
      <c r="DA647">
        <v>0</v>
      </c>
      <c r="DB647" t="s">
        <v>356</v>
      </c>
      <c r="DC647">
        <v>1678481775.6</v>
      </c>
      <c r="DD647">
        <v>1678481780.6</v>
      </c>
      <c r="DE647">
        <v>0</v>
      </c>
      <c r="DF647">
        <v>1.339</v>
      </c>
      <c r="DG647">
        <v>0.082</v>
      </c>
      <c r="DH647">
        <v>-1.99</v>
      </c>
      <c r="DI647">
        <v>-0.032</v>
      </c>
      <c r="DJ647">
        <v>420</v>
      </c>
      <c r="DK647">
        <v>29</v>
      </c>
      <c r="DL647">
        <v>0.33</v>
      </c>
      <c r="DM647">
        <v>0.22</v>
      </c>
      <c r="DN647">
        <v>-18.90201024390244</v>
      </c>
      <c r="DO647">
        <v>-63.95848222996516</v>
      </c>
      <c r="DP647">
        <v>6.517657257164623</v>
      </c>
      <c r="DQ647">
        <v>0</v>
      </c>
      <c r="DR647">
        <v>0.6001772682926829</v>
      </c>
      <c r="DS647">
        <v>-0.004406529616724251</v>
      </c>
      <c r="DT647">
        <v>0.001041327155649081</v>
      </c>
      <c r="DU647">
        <v>1</v>
      </c>
      <c r="DV647">
        <v>1</v>
      </c>
      <c r="DW647">
        <v>2</v>
      </c>
      <c r="DX647" t="s">
        <v>357</v>
      </c>
      <c r="DY647">
        <v>2.98164</v>
      </c>
      <c r="DZ647">
        <v>2.71547</v>
      </c>
      <c r="EA647">
        <v>0.101738</v>
      </c>
      <c r="EB647">
        <v>0.104469</v>
      </c>
      <c r="EC647">
        <v>0.119459</v>
      </c>
      <c r="ED647">
        <v>0.115302</v>
      </c>
      <c r="EE647">
        <v>28518</v>
      </c>
      <c r="EF647">
        <v>28526.6</v>
      </c>
      <c r="EG647">
        <v>29513.9</v>
      </c>
      <c r="EH647">
        <v>29464.5</v>
      </c>
      <c r="EI647">
        <v>34424.8</v>
      </c>
      <c r="EJ647">
        <v>34630.5</v>
      </c>
      <c r="EK647">
        <v>41580.2</v>
      </c>
      <c r="EL647">
        <v>41980.4</v>
      </c>
      <c r="EM647">
        <v>1.96148</v>
      </c>
      <c r="EN647">
        <v>1.8953</v>
      </c>
      <c r="EO647">
        <v>0.170186</v>
      </c>
      <c r="EP647">
        <v>0</v>
      </c>
      <c r="EQ647">
        <v>32.2364</v>
      </c>
      <c r="ER647">
        <v>999.9</v>
      </c>
      <c r="ES647">
        <v>51.9</v>
      </c>
      <c r="ET647">
        <v>32.6</v>
      </c>
      <c r="EU647">
        <v>28.2142</v>
      </c>
      <c r="EV647">
        <v>63.1067</v>
      </c>
      <c r="EW647">
        <v>31.851</v>
      </c>
      <c r="EX647">
        <v>1</v>
      </c>
      <c r="EY647">
        <v>0.0159375</v>
      </c>
      <c r="EZ647">
        <v>-2.62128</v>
      </c>
      <c r="FA647">
        <v>20.3213</v>
      </c>
      <c r="FB647">
        <v>5.21849</v>
      </c>
      <c r="FC647">
        <v>12.0099</v>
      </c>
      <c r="FD647">
        <v>4.98915</v>
      </c>
      <c r="FE647">
        <v>3.2885</v>
      </c>
      <c r="FF647">
        <v>9999</v>
      </c>
      <c r="FG647">
        <v>9999</v>
      </c>
      <c r="FH647">
        <v>9999</v>
      </c>
      <c r="FI647">
        <v>999.9</v>
      </c>
      <c r="FJ647">
        <v>1.86752</v>
      </c>
      <c r="FK647">
        <v>1.86661</v>
      </c>
      <c r="FL647">
        <v>1.86601</v>
      </c>
      <c r="FM647">
        <v>1.86596</v>
      </c>
      <c r="FN647">
        <v>1.86783</v>
      </c>
      <c r="FO647">
        <v>1.87027</v>
      </c>
      <c r="FP647">
        <v>1.8689</v>
      </c>
      <c r="FQ647">
        <v>1.87036</v>
      </c>
      <c r="FR647">
        <v>0</v>
      </c>
      <c r="FS647">
        <v>0</v>
      </c>
      <c r="FT647">
        <v>0</v>
      </c>
      <c r="FU647">
        <v>0</v>
      </c>
      <c r="FV647" t="s">
        <v>358</v>
      </c>
      <c r="FW647" t="s">
        <v>359</v>
      </c>
      <c r="FX647" t="s">
        <v>360</v>
      </c>
      <c r="FY647" t="s">
        <v>360</v>
      </c>
      <c r="FZ647" t="s">
        <v>360</v>
      </c>
      <c r="GA647" t="s">
        <v>360</v>
      </c>
      <c r="GB647">
        <v>0</v>
      </c>
      <c r="GC647">
        <v>100</v>
      </c>
      <c r="GD647">
        <v>100</v>
      </c>
      <c r="GE647">
        <v>-3.669</v>
      </c>
      <c r="GF647">
        <v>-0.1005</v>
      </c>
      <c r="GG647">
        <v>-2.056217051124162</v>
      </c>
      <c r="GH647">
        <v>-0.003737517340571005</v>
      </c>
      <c r="GI647">
        <v>5.982085394622747E-07</v>
      </c>
      <c r="GJ647">
        <v>-1.391655459703326E-10</v>
      </c>
      <c r="GK647">
        <v>-0.1764639834609928</v>
      </c>
      <c r="GL647">
        <v>-0.02035982196881906</v>
      </c>
      <c r="GM647">
        <v>0.001568582532168705</v>
      </c>
      <c r="GN647">
        <v>-2.657820970413759E-05</v>
      </c>
      <c r="GO647">
        <v>3</v>
      </c>
      <c r="GP647">
        <v>2314</v>
      </c>
      <c r="GQ647">
        <v>1</v>
      </c>
      <c r="GR647">
        <v>27</v>
      </c>
      <c r="GS647">
        <v>5664.6</v>
      </c>
      <c r="GT647">
        <v>5664.5</v>
      </c>
      <c r="GU647">
        <v>1.21582</v>
      </c>
      <c r="GV647">
        <v>2.23877</v>
      </c>
      <c r="GW647">
        <v>1.39648</v>
      </c>
      <c r="GX647">
        <v>2.34741</v>
      </c>
      <c r="GY647">
        <v>1.49536</v>
      </c>
      <c r="GZ647">
        <v>2.41089</v>
      </c>
      <c r="HA647">
        <v>37.8437</v>
      </c>
      <c r="HB647">
        <v>24.0612</v>
      </c>
      <c r="HC647">
        <v>18</v>
      </c>
      <c r="HD647">
        <v>530.38</v>
      </c>
      <c r="HE647">
        <v>442.797</v>
      </c>
      <c r="HF647">
        <v>35.349</v>
      </c>
      <c r="HG647">
        <v>27.6966</v>
      </c>
      <c r="HH647">
        <v>30.0006</v>
      </c>
      <c r="HI647">
        <v>27.4698</v>
      </c>
      <c r="HJ647">
        <v>27.3789</v>
      </c>
      <c r="HK647">
        <v>24.4479</v>
      </c>
      <c r="HL647">
        <v>0</v>
      </c>
      <c r="HM647">
        <v>100</v>
      </c>
      <c r="HN647">
        <v>35.356</v>
      </c>
      <c r="HO647">
        <v>506.445</v>
      </c>
      <c r="HP647">
        <v>28.6665</v>
      </c>
      <c r="HQ647">
        <v>100.939</v>
      </c>
      <c r="HR647">
        <v>100.83</v>
      </c>
    </row>
    <row r="648" spans="1:226">
      <c r="A648">
        <v>632</v>
      </c>
      <c r="B648">
        <v>1678821655.6</v>
      </c>
      <c r="C648">
        <v>11336.5</v>
      </c>
      <c r="D648" t="s">
        <v>1627</v>
      </c>
      <c r="E648" t="s">
        <v>1628</v>
      </c>
      <c r="F648">
        <v>5</v>
      </c>
      <c r="G648" t="s">
        <v>1568</v>
      </c>
      <c r="H648" t="s">
        <v>354</v>
      </c>
      <c r="I648">
        <v>1678821647.814285</v>
      </c>
      <c r="J648">
        <f>(K648)/1000</f>
        <v>0</v>
      </c>
      <c r="K648">
        <f>IF(BF648, AN648, AH648)</f>
        <v>0</v>
      </c>
      <c r="L648">
        <f>IF(BF648, AI648, AG648)</f>
        <v>0</v>
      </c>
      <c r="M648">
        <f>BH648 - IF(AU648&gt;1, L648*BB648*100.0/(AW648*BV648), 0)</f>
        <v>0</v>
      </c>
      <c r="N648">
        <f>((T648-J648/2)*M648-L648)/(T648+J648/2)</f>
        <v>0</v>
      </c>
      <c r="O648">
        <f>N648*(BO648+BP648)/1000.0</f>
        <v>0</v>
      </c>
      <c r="P648">
        <f>(BH648 - IF(AU648&gt;1, L648*BB648*100.0/(AW648*BV648), 0))*(BO648+BP648)/1000.0</f>
        <v>0</v>
      </c>
      <c r="Q648">
        <f>2.0/((1/S648-1/R648)+SIGN(S648)*SQRT((1/S648-1/R648)*(1/S648-1/R648) + 4*BC648/((BC648+1)*(BC648+1))*(2*1/S648*1/R648-1/R648*1/R648)))</f>
        <v>0</v>
      </c>
      <c r="R648">
        <f>IF(LEFT(BD648,1)&lt;&gt;"0",IF(LEFT(BD648,1)="1",3.0,BE648),$D$5+$E$5*(BV648*BO648/($K$5*1000))+$F$5*(BV648*BO648/($K$5*1000))*MAX(MIN(BB648,$J$5),$I$5)*MAX(MIN(BB648,$J$5),$I$5)+$G$5*MAX(MIN(BB648,$J$5),$I$5)*(BV648*BO648/($K$5*1000))+$H$5*(BV648*BO648/($K$5*1000))*(BV648*BO648/($K$5*1000)))</f>
        <v>0</v>
      </c>
      <c r="S648">
        <f>J648*(1000-(1000*0.61365*exp(17.502*W648/(240.97+W648))/(BO648+BP648)+BJ648)/2)/(1000*0.61365*exp(17.502*W648/(240.97+W648))/(BO648+BP648)-BJ648)</f>
        <v>0</v>
      </c>
      <c r="T648">
        <f>1/((BC648+1)/(Q648/1.6)+1/(R648/1.37)) + BC648/((BC648+1)/(Q648/1.6) + BC648/(R648/1.37))</f>
        <v>0</v>
      </c>
      <c r="U648">
        <f>(AX648*BA648)</f>
        <v>0</v>
      </c>
      <c r="V648">
        <f>(BQ648+(U648+2*0.95*5.67E-8*(((BQ648+$B$7)+273)^4-(BQ648+273)^4)-44100*J648)/(1.84*29.3*R648+8*0.95*5.67E-8*(BQ648+273)^3))</f>
        <v>0</v>
      </c>
      <c r="W648">
        <f>($C$7*BR648+$D$7*BS648+$E$7*V648)</f>
        <v>0</v>
      </c>
      <c r="X648">
        <f>0.61365*exp(17.502*W648/(240.97+W648))</f>
        <v>0</v>
      </c>
      <c r="Y648">
        <f>(Z648/AA648*100)</f>
        <v>0</v>
      </c>
      <c r="Z648">
        <f>BJ648*(BO648+BP648)/1000</f>
        <v>0</v>
      </c>
      <c r="AA648">
        <f>0.61365*exp(17.502*BQ648/(240.97+BQ648))</f>
        <v>0</v>
      </c>
      <c r="AB648">
        <f>(X648-BJ648*(BO648+BP648)/1000)</f>
        <v>0</v>
      </c>
      <c r="AC648">
        <f>(-J648*44100)</f>
        <v>0</v>
      </c>
      <c r="AD648">
        <f>2*29.3*R648*0.92*(BQ648-W648)</f>
        <v>0</v>
      </c>
      <c r="AE648">
        <f>2*0.95*5.67E-8*(((BQ648+$B$7)+273)^4-(W648+273)^4)</f>
        <v>0</v>
      </c>
      <c r="AF648">
        <f>U648+AE648+AC648+AD648</f>
        <v>0</v>
      </c>
      <c r="AG648">
        <f>BN648*AU648*(BI648-BH648*(1000-AU648*BK648)/(1000-AU648*BJ648))/(100*BB648)</f>
        <v>0</v>
      </c>
      <c r="AH648">
        <f>1000*BN648*AU648*(BJ648-BK648)/(100*BB648*(1000-AU648*BJ648))</f>
        <v>0</v>
      </c>
      <c r="AI648">
        <f>(AJ648 - AK648 - BO648*1E3/(8.314*(BQ648+273.15)) * AM648/BN648 * AL648) * BN648/(100*BB648) * (1000 - BK648)/1000</f>
        <v>0</v>
      </c>
      <c r="AJ648">
        <v>505.6410765350969</v>
      </c>
      <c r="AK648">
        <v>486.3575515151515</v>
      </c>
      <c r="AL648">
        <v>3.299102678025755</v>
      </c>
      <c r="AM648">
        <v>64.45171149066847</v>
      </c>
      <c r="AN648">
        <f>(AP648 - AO648 + BO648*1E3/(8.314*(BQ648+273.15)) * AR648/BN648 * AQ648) * BN648/(100*BB648) * 1000/(1000 - AP648)</f>
        <v>0</v>
      </c>
      <c r="AO648">
        <v>27.24049330814165</v>
      </c>
      <c r="AP648">
        <v>27.84658606060605</v>
      </c>
      <c r="AQ648">
        <v>1.964271741461356E-06</v>
      </c>
      <c r="AR648">
        <v>112.7251065649256</v>
      </c>
      <c r="AS648">
        <v>0</v>
      </c>
      <c r="AT648">
        <v>0</v>
      </c>
      <c r="AU648">
        <f>IF(AS648*$H$13&gt;=AW648,1.0,(AW648/(AW648-AS648*$H$13)))</f>
        <v>0</v>
      </c>
      <c r="AV648">
        <f>(AU648-1)*100</f>
        <v>0</v>
      </c>
      <c r="AW648">
        <f>MAX(0,($B$13+$C$13*BV648)/(1+$D$13*BV648)*BO648/(BQ648+273)*$E$13)</f>
        <v>0</v>
      </c>
      <c r="AX648">
        <f>$B$11*BW648+$C$11*BX648+$F$11*CI648*(1-CL648)</f>
        <v>0</v>
      </c>
      <c r="AY648">
        <f>AX648*AZ648</f>
        <v>0</v>
      </c>
      <c r="AZ648">
        <f>($B$11*$D$9+$C$11*$D$9+$F$11*((CV648+CN648)/MAX(CV648+CN648+CW648, 0.1)*$I$9+CW648/MAX(CV648+CN648+CW648, 0.1)*$J$9))/($B$11+$C$11+$F$11)</f>
        <v>0</v>
      </c>
      <c r="BA648">
        <f>($B$11*$K$9+$C$11*$K$9+$F$11*((CV648+CN648)/MAX(CV648+CN648+CW648, 0.1)*$P$9+CW648/MAX(CV648+CN648+CW648, 0.1)*$Q$9))/($B$11+$C$11+$F$11)</f>
        <v>0</v>
      </c>
      <c r="BB648">
        <v>1.91</v>
      </c>
      <c r="BC648">
        <v>0.5</v>
      </c>
      <c r="BD648" t="s">
        <v>355</v>
      </c>
      <c r="BE648">
        <v>2</v>
      </c>
      <c r="BF648" t="b">
        <v>1</v>
      </c>
      <c r="BG648">
        <v>1678821647.814285</v>
      </c>
      <c r="BH648">
        <v>450.3038571428571</v>
      </c>
      <c r="BI648">
        <v>475.7144642857143</v>
      </c>
      <c r="BJ648">
        <v>27.84327142857143</v>
      </c>
      <c r="BK648">
        <v>27.24206071428571</v>
      </c>
      <c r="BL648">
        <v>453.9463214285715</v>
      </c>
      <c r="BM648">
        <v>27.94376428571428</v>
      </c>
      <c r="BN648">
        <v>500.0700714285715</v>
      </c>
      <c r="BO648">
        <v>90.86995357142857</v>
      </c>
      <c r="BP648">
        <v>0.09997105000000002</v>
      </c>
      <c r="BQ648">
        <v>34.38984642857143</v>
      </c>
      <c r="BR648">
        <v>34.9875</v>
      </c>
      <c r="BS648">
        <v>999.9000000000002</v>
      </c>
      <c r="BT648">
        <v>0</v>
      </c>
      <c r="BU648">
        <v>0</v>
      </c>
      <c r="BV648">
        <v>9998.992142857142</v>
      </c>
      <c r="BW648">
        <v>0</v>
      </c>
      <c r="BX648">
        <v>6.126620000000001</v>
      </c>
      <c r="BY648">
        <v>-25.41071071428571</v>
      </c>
      <c r="BZ648">
        <v>463.2007857142857</v>
      </c>
      <c r="CA648">
        <v>489.0368928571428</v>
      </c>
      <c r="CB648">
        <v>0.60119775</v>
      </c>
      <c r="CC648">
        <v>475.7144642857143</v>
      </c>
      <c r="CD648">
        <v>27.24206071428571</v>
      </c>
      <c r="CE648">
        <v>2.530115357142857</v>
      </c>
      <c r="CF648">
        <v>2.475486071428571</v>
      </c>
      <c r="CG648">
        <v>21.22152857142857</v>
      </c>
      <c r="CH648">
        <v>20.86621785714286</v>
      </c>
      <c r="CI648">
        <v>1999.988571428572</v>
      </c>
      <c r="CJ648">
        <v>0.9800048571428572</v>
      </c>
      <c r="CK648">
        <v>0.01999484285714285</v>
      </c>
      <c r="CL648">
        <v>0</v>
      </c>
      <c r="CM648">
        <v>2.145560714285714</v>
      </c>
      <c r="CN648">
        <v>0</v>
      </c>
      <c r="CO648">
        <v>3582.980714285714</v>
      </c>
      <c r="CP648">
        <v>16749.39285714286</v>
      </c>
      <c r="CQ648">
        <v>38.75</v>
      </c>
      <c r="CR648">
        <v>39.25</v>
      </c>
      <c r="CS648">
        <v>38.625</v>
      </c>
      <c r="CT648">
        <v>38.59575</v>
      </c>
      <c r="CU648">
        <v>38.61375</v>
      </c>
      <c r="CV648">
        <v>1959.998214285714</v>
      </c>
      <c r="CW648">
        <v>39.99035714285714</v>
      </c>
      <c r="CX648">
        <v>0</v>
      </c>
      <c r="CY648">
        <v>1678821660.9</v>
      </c>
      <c r="CZ648">
        <v>0</v>
      </c>
      <c r="DA648">
        <v>0</v>
      </c>
      <c r="DB648" t="s">
        <v>356</v>
      </c>
      <c r="DC648">
        <v>1678481775.6</v>
      </c>
      <c r="DD648">
        <v>1678481780.6</v>
      </c>
      <c r="DE648">
        <v>0</v>
      </c>
      <c r="DF648">
        <v>1.339</v>
      </c>
      <c r="DG648">
        <v>0.082</v>
      </c>
      <c r="DH648">
        <v>-1.99</v>
      </c>
      <c r="DI648">
        <v>-0.032</v>
      </c>
      <c r="DJ648">
        <v>420</v>
      </c>
      <c r="DK648">
        <v>29</v>
      </c>
      <c r="DL648">
        <v>0.33</v>
      </c>
      <c r="DM648">
        <v>0.22</v>
      </c>
      <c r="DN648">
        <v>-23.24251463414634</v>
      </c>
      <c r="DO648">
        <v>-36.45667526132404</v>
      </c>
      <c r="DP648">
        <v>3.80557101478429</v>
      </c>
      <c r="DQ648">
        <v>0</v>
      </c>
      <c r="DR648">
        <v>0.6008393170731707</v>
      </c>
      <c r="DS648">
        <v>0.01135722648083652</v>
      </c>
      <c r="DT648">
        <v>0.001970880605942237</v>
      </c>
      <c r="DU648">
        <v>1</v>
      </c>
      <c r="DV648">
        <v>1</v>
      </c>
      <c r="DW648">
        <v>2</v>
      </c>
      <c r="DX648" t="s">
        <v>357</v>
      </c>
      <c r="DY648">
        <v>2.98173</v>
      </c>
      <c r="DZ648">
        <v>2.71562</v>
      </c>
      <c r="EA648">
        <v>0.104345</v>
      </c>
      <c r="EB648">
        <v>0.10709</v>
      </c>
      <c r="EC648">
        <v>0.119469</v>
      </c>
      <c r="ED648">
        <v>0.115297</v>
      </c>
      <c r="EE648">
        <v>28435</v>
      </c>
      <c r="EF648">
        <v>28443</v>
      </c>
      <c r="EG648">
        <v>29513.7</v>
      </c>
      <c r="EH648">
        <v>29464.5</v>
      </c>
      <c r="EI648">
        <v>34424.2</v>
      </c>
      <c r="EJ648">
        <v>34630.6</v>
      </c>
      <c r="EK648">
        <v>41580</v>
      </c>
      <c r="EL648">
        <v>41980.2</v>
      </c>
      <c r="EM648">
        <v>1.96125</v>
      </c>
      <c r="EN648">
        <v>1.89515</v>
      </c>
      <c r="EO648">
        <v>0.169873</v>
      </c>
      <c r="EP648">
        <v>0</v>
      </c>
      <c r="EQ648">
        <v>32.2309</v>
      </c>
      <c r="ER648">
        <v>999.9</v>
      </c>
      <c r="ES648">
        <v>51.9</v>
      </c>
      <c r="ET648">
        <v>32.6</v>
      </c>
      <c r="EU648">
        <v>28.2141</v>
      </c>
      <c r="EV648">
        <v>63.1167</v>
      </c>
      <c r="EW648">
        <v>31.4984</v>
      </c>
      <c r="EX648">
        <v>1</v>
      </c>
      <c r="EY648">
        <v>0.0164787</v>
      </c>
      <c r="EZ648">
        <v>-2.61715</v>
      </c>
      <c r="FA648">
        <v>20.3215</v>
      </c>
      <c r="FB648">
        <v>5.21819</v>
      </c>
      <c r="FC648">
        <v>12.0099</v>
      </c>
      <c r="FD648">
        <v>4.9892</v>
      </c>
      <c r="FE648">
        <v>3.2885</v>
      </c>
      <c r="FF648">
        <v>9999</v>
      </c>
      <c r="FG648">
        <v>9999</v>
      </c>
      <c r="FH648">
        <v>9999</v>
      </c>
      <c r="FI648">
        <v>999.9</v>
      </c>
      <c r="FJ648">
        <v>1.86752</v>
      </c>
      <c r="FK648">
        <v>1.86661</v>
      </c>
      <c r="FL648">
        <v>1.866</v>
      </c>
      <c r="FM648">
        <v>1.86597</v>
      </c>
      <c r="FN648">
        <v>1.86782</v>
      </c>
      <c r="FO648">
        <v>1.87027</v>
      </c>
      <c r="FP648">
        <v>1.8689</v>
      </c>
      <c r="FQ648">
        <v>1.87036</v>
      </c>
      <c r="FR648">
        <v>0</v>
      </c>
      <c r="FS648">
        <v>0</v>
      </c>
      <c r="FT648">
        <v>0</v>
      </c>
      <c r="FU648">
        <v>0</v>
      </c>
      <c r="FV648" t="s">
        <v>358</v>
      </c>
      <c r="FW648" t="s">
        <v>359</v>
      </c>
      <c r="FX648" t="s">
        <v>360</v>
      </c>
      <c r="FY648" t="s">
        <v>360</v>
      </c>
      <c r="FZ648" t="s">
        <v>360</v>
      </c>
      <c r="GA648" t="s">
        <v>360</v>
      </c>
      <c r="GB648">
        <v>0</v>
      </c>
      <c r="GC648">
        <v>100</v>
      </c>
      <c r="GD648">
        <v>100</v>
      </c>
      <c r="GE648">
        <v>-3.722</v>
      </c>
      <c r="GF648">
        <v>-0.1005</v>
      </c>
      <c r="GG648">
        <v>-2.056217051124162</v>
      </c>
      <c r="GH648">
        <v>-0.003737517340571005</v>
      </c>
      <c r="GI648">
        <v>5.982085394622747E-07</v>
      </c>
      <c r="GJ648">
        <v>-1.391655459703326E-10</v>
      </c>
      <c r="GK648">
        <v>-0.1764639834609928</v>
      </c>
      <c r="GL648">
        <v>-0.02035982196881906</v>
      </c>
      <c r="GM648">
        <v>0.001568582532168705</v>
      </c>
      <c r="GN648">
        <v>-2.657820970413759E-05</v>
      </c>
      <c r="GO648">
        <v>3</v>
      </c>
      <c r="GP648">
        <v>2314</v>
      </c>
      <c r="GQ648">
        <v>1</v>
      </c>
      <c r="GR648">
        <v>27</v>
      </c>
      <c r="GS648">
        <v>5664.7</v>
      </c>
      <c r="GT648">
        <v>5664.6</v>
      </c>
      <c r="GU648">
        <v>1.24878</v>
      </c>
      <c r="GV648">
        <v>2.23999</v>
      </c>
      <c r="GW648">
        <v>1.39771</v>
      </c>
      <c r="GX648">
        <v>2.34619</v>
      </c>
      <c r="GY648">
        <v>1.49536</v>
      </c>
      <c r="GZ648">
        <v>2.42188</v>
      </c>
      <c r="HA648">
        <v>37.8437</v>
      </c>
      <c r="HB648">
        <v>24.0525</v>
      </c>
      <c r="HC648">
        <v>18</v>
      </c>
      <c r="HD648">
        <v>530.2910000000001</v>
      </c>
      <c r="HE648">
        <v>442.758</v>
      </c>
      <c r="HF648">
        <v>35.3592</v>
      </c>
      <c r="HG648">
        <v>27.7025</v>
      </c>
      <c r="HH648">
        <v>30.0006</v>
      </c>
      <c r="HI648">
        <v>27.4767</v>
      </c>
      <c r="HJ648">
        <v>27.3859</v>
      </c>
      <c r="HK648">
        <v>25.1295</v>
      </c>
      <c r="HL648">
        <v>0</v>
      </c>
      <c r="HM648">
        <v>100</v>
      </c>
      <c r="HN648">
        <v>35.3623</v>
      </c>
      <c r="HO648">
        <v>526.484</v>
      </c>
      <c r="HP648">
        <v>28.6665</v>
      </c>
      <c r="HQ648">
        <v>100.938</v>
      </c>
      <c r="HR648">
        <v>100.829</v>
      </c>
    </row>
    <row r="649" spans="1:226">
      <c r="A649">
        <v>633</v>
      </c>
      <c r="B649">
        <v>1678821660.6</v>
      </c>
      <c r="C649">
        <v>11341.5</v>
      </c>
      <c r="D649" t="s">
        <v>1629</v>
      </c>
      <c r="E649" t="s">
        <v>1630</v>
      </c>
      <c r="F649">
        <v>5</v>
      </c>
      <c r="G649" t="s">
        <v>1568</v>
      </c>
      <c r="H649" t="s">
        <v>354</v>
      </c>
      <c r="I649">
        <v>1678821653.1</v>
      </c>
      <c r="J649">
        <f>(K649)/1000</f>
        <v>0</v>
      </c>
      <c r="K649">
        <f>IF(BF649, AN649, AH649)</f>
        <v>0</v>
      </c>
      <c r="L649">
        <f>IF(BF649, AI649, AG649)</f>
        <v>0</v>
      </c>
      <c r="M649">
        <f>BH649 - IF(AU649&gt;1, L649*BB649*100.0/(AW649*BV649), 0)</f>
        <v>0</v>
      </c>
      <c r="N649">
        <f>((T649-J649/2)*M649-L649)/(T649+J649/2)</f>
        <v>0</v>
      </c>
      <c r="O649">
        <f>N649*(BO649+BP649)/1000.0</f>
        <v>0</v>
      </c>
      <c r="P649">
        <f>(BH649 - IF(AU649&gt;1, L649*BB649*100.0/(AW649*BV649), 0))*(BO649+BP649)/1000.0</f>
        <v>0</v>
      </c>
      <c r="Q649">
        <f>2.0/((1/S649-1/R649)+SIGN(S649)*SQRT((1/S649-1/R649)*(1/S649-1/R649) + 4*BC649/((BC649+1)*(BC649+1))*(2*1/S649*1/R649-1/R649*1/R649)))</f>
        <v>0</v>
      </c>
      <c r="R649">
        <f>IF(LEFT(BD649,1)&lt;&gt;"0",IF(LEFT(BD649,1)="1",3.0,BE649),$D$5+$E$5*(BV649*BO649/($K$5*1000))+$F$5*(BV649*BO649/($K$5*1000))*MAX(MIN(BB649,$J$5),$I$5)*MAX(MIN(BB649,$J$5),$I$5)+$G$5*MAX(MIN(BB649,$J$5),$I$5)*(BV649*BO649/($K$5*1000))+$H$5*(BV649*BO649/($K$5*1000))*(BV649*BO649/($K$5*1000)))</f>
        <v>0</v>
      </c>
      <c r="S649">
        <f>J649*(1000-(1000*0.61365*exp(17.502*W649/(240.97+W649))/(BO649+BP649)+BJ649)/2)/(1000*0.61365*exp(17.502*W649/(240.97+W649))/(BO649+BP649)-BJ649)</f>
        <v>0</v>
      </c>
      <c r="T649">
        <f>1/((BC649+1)/(Q649/1.6)+1/(R649/1.37)) + BC649/((BC649+1)/(Q649/1.6) + BC649/(R649/1.37))</f>
        <v>0</v>
      </c>
      <c r="U649">
        <f>(AX649*BA649)</f>
        <v>0</v>
      </c>
      <c r="V649">
        <f>(BQ649+(U649+2*0.95*5.67E-8*(((BQ649+$B$7)+273)^4-(BQ649+273)^4)-44100*J649)/(1.84*29.3*R649+8*0.95*5.67E-8*(BQ649+273)^3))</f>
        <v>0</v>
      </c>
      <c r="W649">
        <f>($C$7*BR649+$D$7*BS649+$E$7*V649)</f>
        <v>0</v>
      </c>
      <c r="X649">
        <f>0.61365*exp(17.502*W649/(240.97+W649))</f>
        <v>0</v>
      </c>
      <c r="Y649">
        <f>(Z649/AA649*100)</f>
        <v>0</v>
      </c>
      <c r="Z649">
        <f>BJ649*(BO649+BP649)/1000</f>
        <v>0</v>
      </c>
      <c r="AA649">
        <f>0.61365*exp(17.502*BQ649/(240.97+BQ649))</f>
        <v>0</v>
      </c>
      <c r="AB649">
        <f>(X649-BJ649*(BO649+BP649)/1000)</f>
        <v>0</v>
      </c>
      <c r="AC649">
        <f>(-J649*44100)</f>
        <v>0</v>
      </c>
      <c r="AD649">
        <f>2*29.3*R649*0.92*(BQ649-W649)</f>
        <v>0</v>
      </c>
      <c r="AE649">
        <f>2*0.95*5.67E-8*(((BQ649+$B$7)+273)^4-(W649+273)^4)</f>
        <v>0</v>
      </c>
      <c r="AF649">
        <f>U649+AE649+AC649+AD649</f>
        <v>0</v>
      </c>
      <c r="AG649">
        <f>BN649*AU649*(BI649-BH649*(1000-AU649*BK649)/(1000-AU649*BJ649))/(100*BB649)</f>
        <v>0</v>
      </c>
      <c r="AH649">
        <f>1000*BN649*AU649*(BJ649-BK649)/(100*BB649*(1000-AU649*BJ649))</f>
        <v>0</v>
      </c>
      <c r="AI649">
        <f>(AJ649 - AK649 - BO649*1E3/(8.314*(BQ649+273.15)) * AM649/BN649 * AL649) * BN649/(100*BB649) * (1000 - BK649)/1000</f>
        <v>0</v>
      </c>
      <c r="AJ649">
        <v>523.0180780438055</v>
      </c>
      <c r="AK649">
        <v>503.2777393939395</v>
      </c>
      <c r="AL649">
        <v>3.407919760248088</v>
      </c>
      <c r="AM649">
        <v>64.45171149066847</v>
      </c>
      <c r="AN649">
        <f>(AP649 - AO649 + BO649*1E3/(8.314*(BQ649+273.15)) * AR649/BN649 * AQ649) * BN649/(100*BB649) * 1000/(1000 - AP649)</f>
        <v>0</v>
      </c>
      <c r="AO649">
        <v>27.24147646519258</v>
      </c>
      <c r="AP649">
        <v>27.8489115151515</v>
      </c>
      <c r="AQ649">
        <v>-8.176653130546657E-07</v>
      </c>
      <c r="AR649">
        <v>112.7251065649256</v>
      </c>
      <c r="AS649">
        <v>0</v>
      </c>
      <c r="AT649">
        <v>0</v>
      </c>
      <c r="AU649">
        <f>IF(AS649*$H$13&gt;=AW649,1.0,(AW649/(AW649-AS649*$H$13)))</f>
        <v>0</v>
      </c>
      <c r="AV649">
        <f>(AU649-1)*100</f>
        <v>0</v>
      </c>
      <c r="AW649">
        <f>MAX(0,($B$13+$C$13*BV649)/(1+$D$13*BV649)*BO649/(BQ649+273)*$E$13)</f>
        <v>0</v>
      </c>
      <c r="AX649">
        <f>$B$11*BW649+$C$11*BX649+$F$11*CI649*(1-CL649)</f>
        <v>0</v>
      </c>
      <c r="AY649">
        <f>AX649*AZ649</f>
        <v>0</v>
      </c>
      <c r="AZ649">
        <f>($B$11*$D$9+$C$11*$D$9+$F$11*((CV649+CN649)/MAX(CV649+CN649+CW649, 0.1)*$I$9+CW649/MAX(CV649+CN649+CW649, 0.1)*$J$9))/($B$11+$C$11+$F$11)</f>
        <v>0</v>
      </c>
      <c r="BA649">
        <f>($B$11*$K$9+$C$11*$K$9+$F$11*((CV649+CN649)/MAX(CV649+CN649+CW649, 0.1)*$P$9+CW649/MAX(CV649+CN649+CW649, 0.1)*$Q$9))/($B$11+$C$11+$F$11)</f>
        <v>0</v>
      </c>
      <c r="BB649">
        <v>1.91</v>
      </c>
      <c r="BC649">
        <v>0.5</v>
      </c>
      <c r="BD649" t="s">
        <v>355</v>
      </c>
      <c r="BE649">
        <v>2</v>
      </c>
      <c r="BF649" t="b">
        <v>1</v>
      </c>
      <c r="BG649">
        <v>1678821653.1</v>
      </c>
      <c r="BH649">
        <v>466.5700000000001</v>
      </c>
      <c r="BI649">
        <v>493.4771481481482</v>
      </c>
      <c r="BJ649">
        <v>27.8458037037037</v>
      </c>
      <c r="BK649">
        <v>27.24163703703704</v>
      </c>
      <c r="BL649">
        <v>470.265962962963</v>
      </c>
      <c r="BM649">
        <v>27.94628518518518</v>
      </c>
      <c r="BN649">
        <v>500.0791111111112</v>
      </c>
      <c r="BO649">
        <v>90.86880740740742</v>
      </c>
      <c r="BP649">
        <v>0.09999730740740741</v>
      </c>
      <c r="BQ649">
        <v>34.38965185185185</v>
      </c>
      <c r="BR649">
        <v>34.99061111111111</v>
      </c>
      <c r="BS649">
        <v>999.9000000000001</v>
      </c>
      <c r="BT649">
        <v>0</v>
      </c>
      <c r="BU649">
        <v>0</v>
      </c>
      <c r="BV649">
        <v>10000.76407407407</v>
      </c>
      <c r="BW649">
        <v>0</v>
      </c>
      <c r="BX649">
        <v>6.126620000000001</v>
      </c>
      <c r="BY649">
        <v>-26.9072</v>
      </c>
      <c r="BZ649">
        <v>479.9341851851852</v>
      </c>
      <c r="CA649">
        <v>507.2968148148148</v>
      </c>
      <c r="CB649">
        <v>0.6041614444444443</v>
      </c>
      <c r="CC649">
        <v>493.4771481481482</v>
      </c>
      <c r="CD649">
        <v>27.24163703703704</v>
      </c>
      <c r="CE649">
        <v>2.530314444444445</v>
      </c>
      <c r="CF649">
        <v>2.475415555555556</v>
      </c>
      <c r="CG649">
        <v>21.22281481481481</v>
      </c>
      <c r="CH649">
        <v>20.86576666666667</v>
      </c>
      <c r="CI649">
        <v>2000.008148148148</v>
      </c>
      <c r="CJ649">
        <v>0.9800052222222222</v>
      </c>
      <c r="CK649">
        <v>0.01999447777777777</v>
      </c>
      <c r="CL649">
        <v>0</v>
      </c>
      <c r="CM649">
        <v>2.179718518518518</v>
      </c>
      <c r="CN649">
        <v>0</v>
      </c>
      <c r="CO649">
        <v>3580.202222222223</v>
      </c>
      <c r="CP649">
        <v>16749.56666666667</v>
      </c>
      <c r="CQ649">
        <v>38.75</v>
      </c>
      <c r="CR649">
        <v>39.25</v>
      </c>
      <c r="CS649">
        <v>38.625</v>
      </c>
      <c r="CT649">
        <v>38.618</v>
      </c>
      <c r="CU649">
        <v>38.61566666666667</v>
      </c>
      <c r="CV649">
        <v>1960.017777777779</v>
      </c>
      <c r="CW649">
        <v>39.99</v>
      </c>
      <c r="CX649">
        <v>0</v>
      </c>
      <c r="CY649">
        <v>1678821665.7</v>
      </c>
      <c r="CZ649">
        <v>0</v>
      </c>
      <c r="DA649">
        <v>0</v>
      </c>
      <c r="DB649" t="s">
        <v>356</v>
      </c>
      <c r="DC649">
        <v>1678481775.6</v>
      </c>
      <c r="DD649">
        <v>1678481780.6</v>
      </c>
      <c r="DE649">
        <v>0</v>
      </c>
      <c r="DF649">
        <v>1.339</v>
      </c>
      <c r="DG649">
        <v>0.082</v>
      </c>
      <c r="DH649">
        <v>-1.99</v>
      </c>
      <c r="DI649">
        <v>-0.032</v>
      </c>
      <c r="DJ649">
        <v>420</v>
      </c>
      <c r="DK649">
        <v>29</v>
      </c>
      <c r="DL649">
        <v>0.33</v>
      </c>
      <c r="DM649">
        <v>0.22</v>
      </c>
      <c r="DN649">
        <v>-25.674035</v>
      </c>
      <c r="DO649">
        <v>-18.99941763602244</v>
      </c>
      <c r="DP649">
        <v>1.937519906807411</v>
      </c>
      <c r="DQ649">
        <v>0</v>
      </c>
      <c r="DR649">
        <v>0.60234595</v>
      </c>
      <c r="DS649">
        <v>0.0331428067542212</v>
      </c>
      <c r="DT649">
        <v>0.003363157466949765</v>
      </c>
      <c r="DU649">
        <v>1</v>
      </c>
      <c r="DV649">
        <v>1</v>
      </c>
      <c r="DW649">
        <v>2</v>
      </c>
      <c r="DX649" t="s">
        <v>357</v>
      </c>
      <c r="DY649">
        <v>2.98188</v>
      </c>
      <c r="DZ649">
        <v>2.71574</v>
      </c>
      <c r="EA649">
        <v>0.106986</v>
      </c>
      <c r="EB649">
        <v>0.109707</v>
      </c>
      <c r="EC649">
        <v>0.119472</v>
      </c>
      <c r="ED649">
        <v>0.115295</v>
      </c>
      <c r="EE649">
        <v>28351</v>
      </c>
      <c r="EF649">
        <v>28359.5</v>
      </c>
      <c r="EG649">
        <v>29513.6</v>
      </c>
      <c r="EH649">
        <v>29464.4</v>
      </c>
      <c r="EI649">
        <v>34423.9</v>
      </c>
      <c r="EJ649">
        <v>34630.5</v>
      </c>
      <c r="EK649">
        <v>41579.6</v>
      </c>
      <c r="EL649">
        <v>41979.8</v>
      </c>
      <c r="EM649">
        <v>1.96155</v>
      </c>
      <c r="EN649">
        <v>1.89515</v>
      </c>
      <c r="EO649">
        <v>0.171393</v>
      </c>
      <c r="EP649">
        <v>0</v>
      </c>
      <c r="EQ649">
        <v>32.2264</v>
      </c>
      <c r="ER649">
        <v>999.9</v>
      </c>
      <c r="ES649">
        <v>51.9</v>
      </c>
      <c r="ET649">
        <v>32.6</v>
      </c>
      <c r="EU649">
        <v>28.213</v>
      </c>
      <c r="EV649">
        <v>63.1567</v>
      </c>
      <c r="EW649">
        <v>31.8389</v>
      </c>
      <c r="EX649">
        <v>1</v>
      </c>
      <c r="EY649">
        <v>0.0168979</v>
      </c>
      <c r="EZ649">
        <v>-2.62673</v>
      </c>
      <c r="FA649">
        <v>20.3211</v>
      </c>
      <c r="FB649">
        <v>5.21849</v>
      </c>
      <c r="FC649">
        <v>12.0099</v>
      </c>
      <c r="FD649">
        <v>4.98885</v>
      </c>
      <c r="FE649">
        <v>3.28842</v>
      </c>
      <c r="FF649">
        <v>9999</v>
      </c>
      <c r="FG649">
        <v>9999</v>
      </c>
      <c r="FH649">
        <v>9999</v>
      </c>
      <c r="FI649">
        <v>999.9</v>
      </c>
      <c r="FJ649">
        <v>1.86752</v>
      </c>
      <c r="FK649">
        <v>1.86661</v>
      </c>
      <c r="FL649">
        <v>1.86601</v>
      </c>
      <c r="FM649">
        <v>1.86599</v>
      </c>
      <c r="FN649">
        <v>1.86783</v>
      </c>
      <c r="FO649">
        <v>1.87027</v>
      </c>
      <c r="FP649">
        <v>1.8689</v>
      </c>
      <c r="FQ649">
        <v>1.87038</v>
      </c>
      <c r="FR649">
        <v>0</v>
      </c>
      <c r="FS649">
        <v>0</v>
      </c>
      <c r="FT649">
        <v>0</v>
      </c>
      <c r="FU649">
        <v>0</v>
      </c>
      <c r="FV649" t="s">
        <v>358</v>
      </c>
      <c r="FW649" t="s">
        <v>359</v>
      </c>
      <c r="FX649" t="s">
        <v>360</v>
      </c>
      <c r="FY649" t="s">
        <v>360</v>
      </c>
      <c r="FZ649" t="s">
        <v>360</v>
      </c>
      <c r="GA649" t="s">
        <v>360</v>
      </c>
      <c r="GB649">
        <v>0</v>
      </c>
      <c r="GC649">
        <v>100</v>
      </c>
      <c r="GD649">
        <v>100</v>
      </c>
      <c r="GE649">
        <v>-3.775</v>
      </c>
      <c r="GF649">
        <v>-0.1005</v>
      </c>
      <c r="GG649">
        <v>-2.056217051124162</v>
      </c>
      <c r="GH649">
        <v>-0.003737517340571005</v>
      </c>
      <c r="GI649">
        <v>5.982085394622747E-07</v>
      </c>
      <c r="GJ649">
        <v>-1.391655459703326E-10</v>
      </c>
      <c r="GK649">
        <v>-0.1764639834609928</v>
      </c>
      <c r="GL649">
        <v>-0.02035982196881906</v>
      </c>
      <c r="GM649">
        <v>0.001568582532168705</v>
      </c>
      <c r="GN649">
        <v>-2.657820970413759E-05</v>
      </c>
      <c r="GO649">
        <v>3</v>
      </c>
      <c r="GP649">
        <v>2314</v>
      </c>
      <c r="GQ649">
        <v>1</v>
      </c>
      <c r="GR649">
        <v>27</v>
      </c>
      <c r="GS649">
        <v>5664.8</v>
      </c>
      <c r="GT649">
        <v>5664.7</v>
      </c>
      <c r="GU649">
        <v>1.28418</v>
      </c>
      <c r="GV649">
        <v>2.23633</v>
      </c>
      <c r="GW649">
        <v>1.39771</v>
      </c>
      <c r="GX649">
        <v>2.34741</v>
      </c>
      <c r="GY649">
        <v>1.49536</v>
      </c>
      <c r="GZ649">
        <v>2.50244</v>
      </c>
      <c r="HA649">
        <v>37.8437</v>
      </c>
      <c r="HB649">
        <v>24.07</v>
      </c>
      <c r="HC649">
        <v>18</v>
      </c>
      <c r="HD649">
        <v>530.548</v>
      </c>
      <c r="HE649">
        <v>442.805</v>
      </c>
      <c r="HF649">
        <v>35.3664</v>
      </c>
      <c r="HG649">
        <v>27.7096</v>
      </c>
      <c r="HH649">
        <v>30.0005</v>
      </c>
      <c r="HI649">
        <v>27.483</v>
      </c>
      <c r="HJ649">
        <v>27.392</v>
      </c>
      <c r="HK649">
        <v>25.7416</v>
      </c>
      <c r="HL649">
        <v>0</v>
      </c>
      <c r="HM649">
        <v>100</v>
      </c>
      <c r="HN649">
        <v>35.3728</v>
      </c>
      <c r="HO649">
        <v>539.842</v>
      </c>
      <c r="HP649">
        <v>28.6665</v>
      </c>
      <c r="HQ649">
        <v>100.937</v>
      </c>
      <c r="HR649">
        <v>100.829</v>
      </c>
    </row>
    <row r="650" spans="1:226">
      <c r="A650">
        <v>634</v>
      </c>
      <c r="B650">
        <v>1678821665.6</v>
      </c>
      <c r="C650">
        <v>11346.5</v>
      </c>
      <c r="D650" t="s">
        <v>1631</v>
      </c>
      <c r="E650" t="s">
        <v>1632</v>
      </c>
      <c r="F650">
        <v>5</v>
      </c>
      <c r="G650" t="s">
        <v>1568</v>
      </c>
      <c r="H650" t="s">
        <v>354</v>
      </c>
      <c r="I650">
        <v>1678821657.814285</v>
      </c>
      <c r="J650">
        <f>(K650)/1000</f>
        <v>0</v>
      </c>
      <c r="K650">
        <f>IF(BF650, AN650, AH650)</f>
        <v>0</v>
      </c>
      <c r="L650">
        <f>IF(BF650, AI650, AG650)</f>
        <v>0</v>
      </c>
      <c r="M650">
        <f>BH650 - IF(AU650&gt;1, L650*BB650*100.0/(AW650*BV650), 0)</f>
        <v>0</v>
      </c>
      <c r="N650">
        <f>((T650-J650/2)*M650-L650)/(T650+J650/2)</f>
        <v>0</v>
      </c>
      <c r="O650">
        <f>N650*(BO650+BP650)/1000.0</f>
        <v>0</v>
      </c>
      <c r="P650">
        <f>(BH650 - IF(AU650&gt;1, L650*BB650*100.0/(AW650*BV650), 0))*(BO650+BP650)/1000.0</f>
        <v>0</v>
      </c>
      <c r="Q650">
        <f>2.0/((1/S650-1/R650)+SIGN(S650)*SQRT((1/S650-1/R650)*(1/S650-1/R650) + 4*BC650/((BC650+1)*(BC650+1))*(2*1/S650*1/R650-1/R650*1/R650)))</f>
        <v>0</v>
      </c>
      <c r="R650">
        <f>IF(LEFT(BD650,1)&lt;&gt;"0",IF(LEFT(BD650,1)="1",3.0,BE650),$D$5+$E$5*(BV650*BO650/($K$5*1000))+$F$5*(BV650*BO650/($K$5*1000))*MAX(MIN(BB650,$J$5),$I$5)*MAX(MIN(BB650,$J$5),$I$5)+$G$5*MAX(MIN(BB650,$J$5),$I$5)*(BV650*BO650/($K$5*1000))+$H$5*(BV650*BO650/($K$5*1000))*(BV650*BO650/($K$5*1000)))</f>
        <v>0</v>
      </c>
      <c r="S650">
        <f>J650*(1000-(1000*0.61365*exp(17.502*W650/(240.97+W650))/(BO650+BP650)+BJ650)/2)/(1000*0.61365*exp(17.502*W650/(240.97+W650))/(BO650+BP650)-BJ650)</f>
        <v>0</v>
      </c>
      <c r="T650">
        <f>1/((BC650+1)/(Q650/1.6)+1/(R650/1.37)) + BC650/((BC650+1)/(Q650/1.6) + BC650/(R650/1.37))</f>
        <v>0</v>
      </c>
      <c r="U650">
        <f>(AX650*BA650)</f>
        <v>0</v>
      </c>
      <c r="V650">
        <f>(BQ650+(U650+2*0.95*5.67E-8*(((BQ650+$B$7)+273)^4-(BQ650+273)^4)-44100*J650)/(1.84*29.3*R650+8*0.95*5.67E-8*(BQ650+273)^3))</f>
        <v>0</v>
      </c>
      <c r="W650">
        <f>($C$7*BR650+$D$7*BS650+$E$7*V650)</f>
        <v>0</v>
      </c>
      <c r="X650">
        <f>0.61365*exp(17.502*W650/(240.97+W650))</f>
        <v>0</v>
      </c>
      <c r="Y650">
        <f>(Z650/AA650*100)</f>
        <v>0</v>
      </c>
      <c r="Z650">
        <f>BJ650*(BO650+BP650)/1000</f>
        <v>0</v>
      </c>
      <c r="AA650">
        <f>0.61365*exp(17.502*BQ650/(240.97+BQ650))</f>
        <v>0</v>
      </c>
      <c r="AB650">
        <f>(X650-BJ650*(BO650+BP650)/1000)</f>
        <v>0</v>
      </c>
      <c r="AC650">
        <f>(-J650*44100)</f>
        <v>0</v>
      </c>
      <c r="AD650">
        <f>2*29.3*R650*0.92*(BQ650-W650)</f>
        <v>0</v>
      </c>
      <c r="AE650">
        <f>2*0.95*5.67E-8*(((BQ650+$B$7)+273)^4-(W650+273)^4)</f>
        <v>0</v>
      </c>
      <c r="AF650">
        <f>U650+AE650+AC650+AD650</f>
        <v>0</v>
      </c>
      <c r="AG650">
        <f>BN650*AU650*(BI650-BH650*(1000-AU650*BK650)/(1000-AU650*BJ650))/(100*BB650)</f>
        <v>0</v>
      </c>
      <c r="AH650">
        <f>1000*BN650*AU650*(BJ650-BK650)/(100*BB650*(1000-AU650*BJ650))</f>
        <v>0</v>
      </c>
      <c r="AI650">
        <f>(AJ650 - AK650 - BO650*1E3/(8.314*(BQ650+273.15)) * AM650/BN650 * AL650) * BN650/(100*BB650) * (1000 - BK650)/1000</f>
        <v>0</v>
      </c>
      <c r="AJ650">
        <v>540.2814234197732</v>
      </c>
      <c r="AK650">
        <v>520.2555090909087</v>
      </c>
      <c r="AL650">
        <v>3.395926042213036</v>
      </c>
      <c r="AM650">
        <v>64.45171149066847</v>
      </c>
      <c r="AN650">
        <f>(AP650 - AO650 + BO650*1E3/(8.314*(BQ650+273.15)) * AR650/BN650 * AQ650) * BN650/(100*BB650) * 1000/(1000 - AP650)</f>
        <v>0</v>
      </c>
      <c r="AO650">
        <v>27.23936251833566</v>
      </c>
      <c r="AP650">
        <v>27.85168666666667</v>
      </c>
      <c r="AQ650">
        <v>3.024284461112836E-06</v>
      </c>
      <c r="AR650">
        <v>112.7251065649256</v>
      </c>
      <c r="AS650">
        <v>0</v>
      </c>
      <c r="AT650">
        <v>0</v>
      </c>
      <c r="AU650">
        <f>IF(AS650*$H$13&gt;=AW650,1.0,(AW650/(AW650-AS650*$H$13)))</f>
        <v>0</v>
      </c>
      <c r="AV650">
        <f>(AU650-1)*100</f>
        <v>0</v>
      </c>
      <c r="AW650">
        <f>MAX(0,($B$13+$C$13*BV650)/(1+$D$13*BV650)*BO650/(BQ650+273)*$E$13)</f>
        <v>0</v>
      </c>
      <c r="AX650">
        <f>$B$11*BW650+$C$11*BX650+$F$11*CI650*(1-CL650)</f>
        <v>0</v>
      </c>
      <c r="AY650">
        <f>AX650*AZ650</f>
        <v>0</v>
      </c>
      <c r="AZ650">
        <f>($B$11*$D$9+$C$11*$D$9+$F$11*((CV650+CN650)/MAX(CV650+CN650+CW650, 0.1)*$I$9+CW650/MAX(CV650+CN650+CW650, 0.1)*$J$9))/($B$11+$C$11+$F$11)</f>
        <v>0</v>
      </c>
      <c r="BA650">
        <f>($B$11*$K$9+$C$11*$K$9+$F$11*((CV650+CN650)/MAX(CV650+CN650+CW650, 0.1)*$P$9+CW650/MAX(CV650+CN650+CW650, 0.1)*$Q$9))/($B$11+$C$11+$F$11)</f>
        <v>0</v>
      </c>
      <c r="BB650">
        <v>1.91</v>
      </c>
      <c r="BC650">
        <v>0.5</v>
      </c>
      <c r="BD650" t="s">
        <v>355</v>
      </c>
      <c r="BE650">
        <v>2</v>
      </c>
      <c r="BF650" t="b">
        <v>1</v>
      </c>
      <c r="BG650">
        <v>1678821657.814285</v>
      </c>
      <c r="BH650">
        <v>481.8017857142857</v>
      </c>
      <c r="BI650">
        <v>509.3167857142858</v>
      </c>
      <c r="BJ650">
        <v>27.84785</v>
      </c>
      <c r="BK650">
        <v>27.24063214285714</v>
      </c>
      <c r="BL650">
        <v>485.5475357142858</v>
      </c>
      <c r="BM650">
        <v>27.94831785714285</v>
      </c>
      <c r="BN650">
        <v>500.0760714285715</v>
      </c>
      <c r="BO650">
        <v>90.86858214285716</v>
      </c>
      <c r="BP650">
        <v>0.1000085071428571</v>
      </c>
      <c r="BQ650">
        <v>34.39142142857143</v>
      </c>
      <c r="BR650">
        <v>34.99195</v>
      </c>
      <c r="BS650">
        <v>999.9000000000002</v>
      </c>
      <c r="BT650">
        <v>0</v>
      </c>
      <c r="BU650">
        <v>0</v>
      </c>
      <c r="BV650">
        <v>10001.09571428571</v>
      </c>
      <c r="BW650">
        <v>0</v>
      </c>
      <c r="BX650">
        <v>6.126620000000001</v>
      </c>
      <c r="BY650">
        <v>-27.51506071428571</v>
      </c>
      <c r="BZ650">
        <v>495.6033214285714</v>
      </c>
      <c r="CA650">
        <v>523.5794642857143</v>
      </c>
      <c r="CB650">
        <v>0.6072105714285715</v>
      </c>
      <c r="CC650">
        <v>509.3167857142858</v>
      </c>
      <c r="CD650">
        <v>27.24063214285714</v>
      </c>
      <c r="CE650">
        <v>2.530495</v>
      </c>
      <c r="CF650">
        <v>2.475318214285714</v>
      </c>
      <c r="CG650">
        <v>21.223975</v>
      </c>
      <c r="CH650">
        <v>20.86511428571429</v>
      </c>
      <c r="CI650">
        <v>2000.006428571429</v>
      </c>
      <c r="CJ650">
        <v>0.9800050714285715</v>
      </c>
      <c r="CK650">
        <v>0.01999462857142857</v>
      </c>
      <c r="CL650">
        <v>0</v>
      </c>
      <c r="CM650">
        <v>2.222428571428571</v>
      </c>
      <c r="CN650">
        <v>0</v>
      </c>
      <c r="CO650">
        <v>3577.933928571429</v>
      </c>
      <c r="CP650">
        <v>16749.54285714286</v>
      </c>
      <c r="CQ650">
        <v>38.75</v>
      </c>
      <c r="CR650">
        <v>39.25442857142857</v>
      </c>
      <c r="CS650">
        <v>38.625</v>
      </c>
      <c r="CT650">
        <v>38.6205</v>
      </c>
      <c r="CU650">
        <v>38.6205</v>
      </c>
      <c r="CV650">
        <v>1960.015357142857</v>
      </c>
      <c r="CW650">
        <v>39.99</v>
      </c>
      <c r="CX650">
        <v>0</v>
      </c>
      <c r="CY650">
        <v>1678821670.5</v>
      </c>
      <c r="CZ650">
        <v>0</v>
      </c>
      <c r="DA650">
        <v>0</v>
      </c>
      <c r="DB650" t="s">
        <v>356</v>
      </c>
      <c r="DC650">
        <v>1678481775.6</v>
      </c>
      <c r="DD650">
        <v>1678481780.6</v>
      </c>
      <c r="DE650">
        <v>0</v>
      </c>
      <c r="DF650">
        <v>1.339</v>
      </c>
      <c r="DG650">
        <v>0.082</v>
      </c>
      <c r="DH650">
        <v>-1.99</v>
      </c>
      <c r="DI650">
        <v>-0.032</v>
      </c>
      <c r="DJ650">
        <v>420</v>
      </c>
      <c r="DK650">
        <v>29</v>
      </c>
      <c r="DL650">
        <v>0.33</v>
      </c>
      <c r="DM650">
        <v>0.22</v>
      </c>
      <c r="DN650">
        <v>-27.118895</v>
      </c>
      <c r="DO650">
        <v>-8.111527204502794</v>
      </c>
      <c r="DP650">
        <v>0.8286010439137764</v>
      </c>
      <c r="DQ650">
        <v>0</v>
      </c>
      <c r="DR650">
        <v>0.6055607000000001</v>
      </c>
      <c r="DS650">
        <v>0.03909037148217587</v>
      </c>
      <c r="DT650">
        <v>0.003827115298759628</v>
      </c>
      <c r="DU650">
        <v>1</v>
      </c>
      <c r="DV650">
        <v>1</v>
      </c>
      <c r="DW650">
        <v>2</v>
      </c>
      <c r="DX650" t="s">
        <v>357</v>
      </c>
      <c r="DY650">
        <v>2.98179</v>
      </c>
      <c r="DZ650">
        <v>2.71569</v>
      </c>
      <c r="EA650">
        <v>0.109588</v>
      </c>
      <c r="EB650">
        <v>0.112248</v>
      </c>
      <c r="EC650">
        <v>0.11948</v>
      </c>
      <c r="ED650">
        <v>0.115289</v>
      </c>
      <c r="EE650">
        <v>28268.4</v>
      </c>
      <c r="EF650">
        <v>28278.1</v>
      </c>
      <c r="EG650">
        <v>29513.7</v>
      </c>
      <c r="EH650">
        <v>29464</v>
      </c>
      <c r="EI650">
        <v>34423.9</v>
      </c>
      <c r="EJ650">
        <v>34630.3</v>
      </c>
      <c r="EK650">
        <v>41579.9</v>
      </c>
      <c r="EL650">
        <v>41979.3</v>
      </c>
      <c r="EM650">
        <v>1.96122</v>
      </c>
      <c r="EN650">
        <v>1.8951</v>
      </c>
      <c r="EO650">
        <v>0.171307</v>
      </c>
      <c r="EP650">
        <v>0</v>
      </c>
      <c r="EQ650">
        <v>32.2232</v>
      </c>
      <c r="ER650">
        <v>999.9</v>
      </c>
      <c r="ES650">
        <v>51.9</v>
      </c>
      <c r="ET650">
        <v>32.6</v>
      </c>
      <c r="EU650">
        <v>28.2137</v>
      </c>
      <c r="EV650">
        <v>63.1967</v>
      </c>
      <c r="EW650">
        <v>31.3782</v>
      </c>
      <c r="EX650">
        <v>1</v>
      </c>
      <c r="EY650">
        <v>0.0175584</v>
      </c>
      <c r="EZ650">
        <v>-2.61008</v>
      </c>
      <c r="FA650">
        <v>20.3215</v>
      </c>
      <c r="FB650">
        <v>5.21894</v>
      </c>
      <c r="FC650">
        <v>12.0099</v>
      </c>
      <c r="FD650">
        <v>4.9893</v>
      </c>
      <c r="FE650">
        <v>3.28845</v>
      </c>
      <c r="FF650">
        <v>9999</v>
      </c>
      <c r="FG650">
        <v>9999</v>
      </c>
      <c r="FH650">
        <v>9999</v>
      </c>
      <c r="FI650">
        <v>999.9</v>
      </c>
      <c r="FJ650">
        <v>1.86752</v>
      </c>
      <c r="FK650">
        <v>1.86661</v>
      </c>
      <c r="FL650">
        <v>1.86602</v>
      </c>
      <c r="FM650">
        <v>1.86599</v>
      </c>
      <c r="FN650">
        <v>1.86783</v>
      </c>
      <c r="FO650">
        <v>1.87027</v>
      </c>
      <c r="FP650">
        <v>1.86891</v>
      </c>
      <c r="FQ650">
        <v>1.87038</v>
      </c>
      <c r="FR650">
        <v>0</v>
      </c>
      <c r="FS650">
        <v>0</v>
      </c>
      <c r="FT650">
        <v>0</v>
      </c>
      <c r="FU650">
        <v>0</v>
      </c>
      <c r="FV650" t="s">
        <v>358</v>
      </c>
      <c r="FW650" t="s">
        <v>359</v>
      </c>
      <c r="FX650" t="s">
        <v>360</v>
      </c>
      <c r="FY650" t="s">
        <v>360</v>
      </c>
      <c r="FZ650" t="s">
        <v>360</v>
      </c>
      <c r="GA650" t="s">
        <v>360</v>
      </c>
      <c r="GB650">
        <v>0</v>
      </c>
      <c r="GC650">
        <v>100</v>
      </c>
      <c r="GD650">
        <v>100</v>
      </c>
      <c r="GE650">
        <v>-3.829</v>
      </c>
      <c r="GF650">
        <v>-0.1004</v>
      </c>
      <c r="GG650">
        <v>-2.056217051124162</v>
      </c>
      <c r="GH650">
        <v>-0.003737517340571005</v>
      </c>
      <c r="GI650">
        <v>5.982085394622747E-07</v>
      </c>
      <c r="GJ650">
        <v>-1.391655459703326E-10</v>
      </c>
      <c r="GK650">
        <v>-0.1764639834609928</v>
      </c>
      <c r="GL650">
        <v>-0.02035982196881906</v>
      </c>
      <c r="GM650">
        <v>0.001568582532168705</v>
      </c>
      <c r="GN650">
        <v>-2.657820970413759E-05</v>
      </c>
      <c r="GO650">
        <v>3</v>
      </c>
      <c r="GP650">
        <v>2314</v>
      </c>
      <c r="GQ650">
        <v>1</v>
      </c>
      <c r="GR650">
        <v>27</v>
      </c>
      <c r="GS650">
        <v>5664.8</v>
      </c>
      <c r="GT650">
        <v>5664.8</v>
      </c>
      <c r="GU650">
        <v>1.31348</v>
      </c>
      <c r="GV650">
        <v>2.23145</v>
      </c>
      <c r="GW650">
        <v>1.39648</v>
      </c>
      <c r="GX650">
        <v>2.34741</v>
      </c>
      <c r="GY650">
        <v>1.49536</v>
      </c>
      <c r="GZ650">
        <v>2.49512</v>
      </c>
      <c r="HA650">
        <v>37.8437</v>
      </c>
      <c r="HB650">
        <v>24.0612</v>
      </c>
      <c r="HC650">
        <v>18</v>
      </c>
      <c r="HD650">
        <v>530.3869999999999</v>
      </c>
      <c r="HE650">
        <v>442.823</v>
      </c>
      <c r="HF650">
        <v>35.3756</v>
      </c>
      <c r="HG650">
        <v>27.7163</v>
      </c>
      <c r="HH650">
        <v>30.0006</v>
      </c>
      <c r="HI650">
        <v>27.4892</v>
      </c>
      <c r="HJ650">
        <v>27.3982</v>
      </c>
      <c r="HK650">
        <v>26.4134</v>
      </c>
      <c r="HL650">
        <v>0</v>
      </c>
      <c r="HM650">
        <v>100</v>
      </c>
      <c r="HN650">
        <v>35.3736</v>
      </c>
      <c r="HO650">
        <v>559.877</v>
      </c>
      <c r="HP650">
        <v>28.6665</v>
      </c>
      <c r="HQ650">
        <v>100.938</v>
      </c>
      <c r="HR650">
        <v>100.827</v>
      </c>
    </row>
    <row r="651" spans="1:226">
      <c r="A651">
        <v>635</v>
      </c>
      <c r="B651">
        <v>1678821670.6</v>
      </c>
      <c r="C651">
        <v>11351.5</v>
      </c>
      <c r="D651" t="s">
        <v>1633</v>
      </c>
      <c r="E651" t="s">
        <v>1634</v>
      </c>
      <c r="F651">
        <v>5</v>
      </c>
      <c r="G651" t="s">
        <v>1568</v>
      </c>
      <c r="H651" t="s">
        <v>354</v>
      </c>
      <c r="I651">
        <v>1678821663.1</v>
      </c>
      <c r="J651">
        <f>(K651)/1000</f>
        <v>0</v>
      </c>
      <c r="K651">
        <f>IF(BF651, AN651, AH651)</f>
        <v>0</v>
      </c>
      <c r="L651">
        <f>IF(BF651, AI651, AG651)</f>
        <v>0</v>
      </c>
      <c r="M651">
        <f>BH651 - IF(AU651&gt;1, L651*BB651*100.0/(AW651*BV651), 0)</f>
        <v>0</v>
      </c>
      <c r="N651">
        <f>((T651-J651/2)*M651-L651)/(T651+J651/2)</f>
        <v>0</v>
      </c>
      <c r="O651">
        <f>N651*(BO651+BP651)/1000.0</f>
        <v>0</v>
      </c>
      <c r="P651">
        <f>(BH651 - IF(AU651&gt;1, L651*BB651*100.0/(AW651*BV651), 0))*(BO651+BP651)/1000.0</f>
        <v>0</v>
      </c>
      <c r="Q651">
        <f>2.0/((1/S651-1/R651)+SIGN(S651)*SQRT((1/S651-1/R651)*(1/S651-1/R651) + 4*BC651/((BC651+1)*(BC651+1))*(2*1/S651*1/R651-1/R651*1/R651)))</f>
        <v>0</v>
      </c>
      <c r="R651">
        <f>IF(LEFT(BD651,1)&lt;&gt;"0",IF(LEFT(BD651,1)="1",3.0,BE651),$D$5+$E$5*(BV651*BO651/($K$5*1000))+$F$5*(BV651*BO651/($K$5*1000))*MAX(MIN(BB651,$J$5),$I$5)*MAX(MIN(BB651,$J$5),$I$5)+$G$5*MAX(MIN(BB651,$J$5),$I$5)*(BV651*BO651/($K$5*1000))+$H$5*(BV651*BO651/($K$5*1000))*(BV651*BO651/($K$5*1000)))</f>
        <v>0</v>
      </c>
      <c r="S651">
        <f>J651*(1000-(1000*0.61365*exp(17.502*W651/(240.97+W651))/(BO651+BP651)+BJ651)/2)/(1000*0.61365*exp(17.502*W651/(240.97+W651))/(BO651+BP651)-BJ651)</f>
        <v>0</v>
      </c>
      <c r="T651">
        <f>1/((BC651+1)/(Q651/1.6)+1/(R651/1.37)) + BC651/((BC651+1)/(Q651/1.6) + BC651/(R651/1.37))</f>
        <v>0</v>
      </c>
      <c r="U651">
        <f>(AX651*BA651)</f>
        <v>0</v>
      </c>
      <c r="V651">
        <f>(BQ651+(U651+2*0.95*5.67E-8*(((BQ651+$B$7)+273)^4-(BQ651+273)^4)-44100*J651)/(1.84*29.3*R651+8*0.95*5.67E-8*(BQ651+273)^3))</f>
        <v>0</v>
      </c>
      <c r="W651">
        <f>($C$7*BR651+$D$7*BS651+$E$7*V651)</f>
        <v>0</v>
      </c>
      <c r="X651">
        <f>0.61365*exp(17.502*W651/(240.97+W651))</f>
        <v>0</v>
      </c>
      <c r="Y651">
        <f>(Z651/AA651*100)</f>
        <v>0</v>
      </c>
      <c r="Z651">
        <f>BJ651*(BO651+BP651)/1000</f>
        <v>0</v>
      </c>
      <c r="AA651">
        <f>0.61365*exp(17.502*BQ651/(240.97+BQ651))</f>
        <v>0</v>
      </c>
      <c r="AB651">
        <f>(X651-BJ651*(BO651+BP651)/1000)</f>
        <v>0</v>
      </c>
      <c r="AC651">
        <f>(-J651*44100)</f>
        <v>0</v>
      </c>
      <c r="AD651">
        <f>2*29.3*R651*0.92*(BQ651-W651)</f>
        <v>0</v>
      </c>
      <c r="AE651">
        <f>2*0.95*5.67E-8*(((BQ651+$B$7)+273)^4-(W651+273)^4)</f>
        <v>0</v>
      </c>
      <c r="AF651">
        <f>U651+AE651+AC651+AD651</f>
        <v>0</v>
      </c>
      <c r="AG651">
        <f>BN651*AU651*(BI651-BH651*(1000-AU651*BK651)/(1000-AU651*BJ651))/(100*BB651)</f>
        <v>0</v>
      </c>
      <c r="AH651">
        <f>1000*BN651*AU651*(BJ651-BK651)/(100*BB651*(1000-AU651*BJ651))</f>
        <v>0</v>
      </c>
      <c r="AI651">
        <f>(AJ651 - AK651 - BO651*1E3/(8.314*(BQ651+273.15)) * AM651/BN651 * AL651) * BN651/(100*BB651) * (1000 - BK651)/1000</f>
        <v>0</v>
      </c>
      <c r="AJ651">
        <v>557.5699699488279</v>
      </c>
      <c r="AK651">
        <v>537.3228060606059</v>
      </c>
      <c r="AL651">
        <v>3.420939047928671</v>
      </c>
      <c r="AM651">
        <v>64.45171149066847</v>
      </c>
      <c r="AN651">
        <f>(AP651 - AO651 + BO651*1E3/(8.314*(BQ651+273.15)) * AR651/BN651 * AQ651) * BN651/(100*BB651) * 1000/(1000 - AP651)</f>
        <v>0</v>
      </c>
      <c r="AO651">
        <v>27.24016100014008</v>
      </c>
      <c r="AP651">
        <v>27.85467878787879</v>
      </c>
      <c r="AQ651">
        <v>4.607767523682734E-07</v>
      </c>
      <c r="AR651">
        <v>112.7251065649256</v>
      </c>
      <c r="AS651">
        <v>0</v>
      </c>
      <c r="AT651">
        <v>0</v>
      </c>
      <c r="AU651">
        <f>IF(AS651*$H$13&gt;=AW651,1.0,(AW651/(AW651-AS651*$H$13)))</f>
        <v>0</v>
      </c>
      <c r="AV651">
        <f>(AU651-1)*100</f>
        <v>0</v>
      </c>
      <c r="AW651">
        <f>MAX(0,($B$13+$C$13*BV651)/(1+$D$13*BV651)*BO651/(BQ651+273)*$E$13)</f>
        <v>0</v>
      </c>
      <c r="AX651">
        <f>$B$11*BW651+$C$11*BX651+$F$11*CI651*(1-CL651)</f>
        <v>0</v>
      </c>
      <c r="AY651">
        <f>AX651*AZ651</f>
        <v>0</v>
      </c>
      <c r="AZ651">
        <f>($B$11*$D$9+$C$11*$D$9+$F$11*((CV651+CN651)/MAX(CV651+CN651+CW651, 0.1)*$I$9+CW651/MAX(CV651+CN651+CW651, 0.1)*$J$9))/($B$11+$C$11+$F$11)</f>
        <v>0</v>
      </c>
      <c r="BA651">
        <f>($B$11*$K$9+$C$11*$K$9+$F$11*((CV651+CN651)/MAX(CV651+CN651+CW651, 0.1)*$P$9+CW651/MAX(CV651+CN651+CW651, 0.1)*$Q$9))/($B$11+$C$11+$F$11)</f>
        <v>0</v>
      </c>
      <c r="BB651">
        <v>1.91</v>
      </c>
      <c r="BC651">
        <v>0.5</v>
      </c>
      <c r="BD651" t="s">
        <v>355</v>
      </c>
      <c r="BE651">
        <v>2</v>
      </c>
      <c r="BF651" t="b">
        <v>1</v>
      </c>
      <c r="BG651">
        <v>1678821663.1</v>
      </c>
      <c r="BH651">
        <v>499.1641111111111</v>
      </c>
      <c r="BI651">
        <v>527.107962962963</v>
      </c>
      <c r="BJ651">
        <v>27.8509</v>
      </c>
      <c r="BK651">
        <v>27.24014444444444</v>
      </c>
      <c r="BL651">
        <v>502.9664444444444</v>
      </c>
      <c r="BM651">
        <v>27.95135185185186</v>
      </c>
      <c r="BN651">
        <v>500.0813333333332</v>
      </c>
      <c r="BO651">
        <v>90.86841851851851</v>
      </c>
      <c r="BP651">
        <v>0.100025637037037</v>
      </c>
      <c r="BQ651">
        <v>34.39455555555555</v>
      </c>
      <c r="BR651">
        <v>34.99698148148148</v>
      </c>
      <c r="BS651">
        <v>999.9000000000001</v>
      </c>
      <c r="BT651">
        <v>0</v>
      </c>
      <c r="BU651">
        <v>0</v>
      </c>
      <c r="BV651">
        <v>10007.41481481482</v>
      </c>
      <c r="BW651">
        <v>0</v>
      </c>
      <c r="BX651">
        <v>6.126620000000001</v>
      </c>
      <c r="BY651">
        <v>-27.94386666666667</v>
      </c>
      <c r="BZ651">
        <v>513.4646296296296</v>
      </c>
      <c r="CA651">
        <v>541.8685925925926</v>
      </c>
      <c r="CB651">
        <v>0.6107545555555555</v>
      </c>
      <c r="CC651">
        <v>527.107962962963</v>
      </c>
      <c r="CD651">
        <v>27.24014444444444</v>
      </c>
      <c r="CE651">
        <v>2.530767037037037</v>
      </c>
      <c r="CF651">
        <v>2.475268518518519</v>
      </c>
      <c r="CG651">
        <v>21.22573333333334</v>
      </c>
      <c r="CH651">
        <v>20.86479259259259</v>
      </c>
      <c r="CI651">
        <v>2000.036666666667</v>
      </c>
      <c r="CJ651">
        <v>0.9800053333333333</v>
      </c>
      <c r="CK651">
        <v>0.01999436666666667</v>
      </c>
      <c r="CL651">
        <v>0</v>
      </c>
      <c r="CM651">
        <v>2.258874074074074</v>
      </c>
      <c r="CN651">
        <v>0</v>
      </c>
      <c r="CO651">
        <v>3575.70962962963</v>
      </c>
      <c r="CP651">
        <v>16749.80740740741</v>
      </c>
      <c r="CQ651">
        <v>38.75</v>
      </c>
      <c r="CR651">
        <v>39.26607407407408</v>
      </c>
      <c r="CS651">
        <v>38.63418518518519</v>
      </c>
      <c r="CT651">
        <v>38.625</v>
      </c>
      <c r="CU651">
        <v>38.625</v>
      </c>
      <c r="CV651">
        <v>1960.045555555556</v>
      </c>
      <c r="CW651">
        <v>39.99</v>
      </c>
      <c r="CX651">
        <v>0</v>
      </c>
      <c r="CY651">
        <v>1678821675.9</v>
      </c>
      <c r="CZ651">
        <v>0</v>
      </c>
      <c r="DA651">
        <v>0</v>
      </c>
      <c r="DB651" t="s">
        <v>356</v>
      </c>
      <c r="DC651">
        <v>1678481775.6</v>
      </c>
      <c r="DD651">
        <v>1678481780.6</v>
      </c>
      <c r="DE651">
        <v>0</v>
      </c>
      <c r="DF651">
        <v>1.339</v>
      </c>
      <c r="DG651">
        <v>0.082</v>
      </c>
      <c r="DH651">
        <v>-1.99</v>
      </c>
      <c r="DI651">
        <v>-0.032</v>
      </c>
      <c r="DJ651">
        <v>420</v>
      </c>
      <c r="DK651">
        <v>29</v>
      </c>
      <c r="DL651">
        <v>0.33</v>
      </c>
      <c r="DM651">
        <v>0.22</v>
      </c>
      <c r="DN651">
        <v>-27.6928075</v>
      </c>
      <c r="DO651">
        <v>-4.639381238273946</v>
      </c>
      <c r="DP651">
        <v>0.4628012334617853</v>
      </c>
      <c r="DQ651">
        <v>0</v>
      </c>
      <c r="DR651">
        <v>0.6090257749999999</v>
      </c>
      <c r="DS651">
        <v>0.03931529831144386</v>
      </c>
      <c r="DT651">
        <v>0.003860311344227949</v>
      </c>
      <c r="DU651">
        <v>1</v>
      </c>
      <c r="DV651">
        <v>1</v>
      </c>
      <c r="DW651">
        <v>2</v>
      </c>
      <c r="DX651" t="s">
        <v>357</v>
      </c>
      <c r="DY651">
        <v>2.98165</v>
      </c>
      <c r="DZ651">
        <v>2.71578</v>
      </c>
      <c r="EA651">
        <v>0.112162</v>
      </c>
      <c r="EB651">
        <v>0.114774</v>
      </c>
      <c r="EC651">
        <v>0.119482</v>
      </c>
      <c r="ED651">
        <v>0.115289</v>
      </c>
      <c r="EE651">
        <v>28186.7</v>
      </c>
      <c r="EF651">
        <v>28196.9</v>
      </c>
      <c r="EG651">
        <v>29513.7</v>
      </c>
      <c r="EH651">
        <v>29463.2</v>
      </c>
      <c r="EI651">
        <v>34423.5</v>
      </c>
      <c r="EJ651">
        <v>34629.5</v>
      </c>
      <c r="EK651">
        <v>41579.5</v>
      </c>
      <c r="EL651">
        <v>41978.3</v>
      </c>
      <c r="EM651">
        <v>1.96117</v>
      </c>
      <c r="EN651">
        <v>1.89522</v>
      </c>
      <c r="EO651">
        <v>0.171505</v>
      </c>
      <c r="EP651">
        <v>0</v>
      </c>
      <c r="EQ651">
        <v>32.2258</v>
      </c>
      <c r="ER651">
        <v>999.9</v>
      </c>
      <c r="ES651">
        <v>51.9</v>
      </c>
      <c r="ET651">
        <v>32.6</v>
      </c>
      <c r="EU651">
        <v>28.2146</v>
      </c>
      <c r="EV651">
        <v>62.9367</v>
      </c>
      <c r="EW651">
        <v>32.0112</v>
      </c>
      <c r="EX651">
        <v>1</v>
      </c>
      <c r="EY651">
        <v>0.0179802</v>
      </c>
      <c r="EZ651">
        <v>-2.60053</v>
      </c>
      <c r="FA651">
        <v>20.3218</v>
      </c>
      <c r="FB651">
        <v>5.21819</v>
      </c>
      <c r="FC651">
        <v>12.0102</v>
      </c>
      <c r="FD651">
        <v>4.989</v>
      </c>
      <c r="FE651">
        <v>3.28848</v>
      </c>
      <c r="FF651">
        <v>9999</v>
      </c>
      <c r="FG651">
        <v>9999</v>
      </c>
      <c r="FH651">
        <v>9999</v>
      </c>
      <c r="FI651">
        <v>999.9</v>
      </c>
      <c r="FJ651">
        <v>1.86752</v>
      </c>
      <c r="FK651">
        <v>1.8666</v>
      </c>
      <c r="FL651">
        <v>1.86601</v>
      </c>
      <c r="FM651">
        <v>1.86598</v>
      </c>
      <c r="FN651">
        <v>1.86783</v>
      </c>
      <c r="FO651">
        <v>1.87027</v>
      </c>
      <c r="FP651">
        <v>1.86891</v>
      </c>
      <c r="FQ651">
        <v>1.87038</v>
      </c>
      <c r="FR651">
        <v>0</v>
      </c>
      <c r="FS651">
        <v>0</v>
      </c>
      <c r="FT651">
        <v>0</v>
      </c>
      <c r="FU651">
        <v>0</v>
      </c>
      <c r="FV651" t="s">
        <v>358</v>
      </c>
      <c r="FW651" t="s">
        <v>359</v>
      </c>
      <c r="FX651" t="s">
        <v>360</v>
      </c>
      <c r="FY651" t="s">
        <v>360</v>
      </c>
      <c r="FZ651" t="s">
        <v>360</v>
      </c>
      <c r="GA651" t="s">
        <v>360</v>
      </c>
      <c r="GB651">
        <v>0</v>
      </c>
      <c r="GC651">
        <v>100</v>
      </c>
      <c r="GD651">
        <v>100</v>
      </c>
      <c r="GE651">
        <v>-3.883</v>
      </c>
      <c r="GF651">
        <v>-0.1004</v>
      </c>
      <c r="GG651">
        <v>-2.056217051124162</v>
      </c>
      <c r="GH651">
        <v>-0.003737517340571005</v>
      </c>
      <c r="GI651">
        <v>5.982085394622747E-07</v>
      </c>
      <c r="GJ651">
        <v>-1.391655459703326E-10</v>
      </c>
      <c r="GK651">
        <v>-0.1764639834609928</v>
      </c>
      <c r="GL651">
        <v>-0.02035982196881906</v>
      </c>
      <c r="GM651">
        <v>0.001568582532168705</v>
      </c>
      <c r="GN651">
        <v>-2.657820970413759E-05</v>
      </c>
      <c r="GO651">
        <v>3</v>
      </c>
      <c r="GP651">
        <v>2314</v>
      </c>
      <c r="GQ651">
        <v>1</v>
      </c>
      <c r="GR651">
        <v>27</v>
      </c>
      <c r="GS651">
        <v>5664.9</v>
      </c>
      <c r="GT651">
        <v>5664.8</v>
      </c>
      <c r="GU651">
        <v>1.34766</v>
      </c>
      <c r="GV651">
        <v>2.23145</v>
      </c>
      <c r="GW651">
        <v>1.39771</v>
      </c>
      <c r="GX651">
        <v>2.34497</v>
      </c>
      <c r="GY651">
        <v>1.49536</v>
      </c>
      <c r="GZ651">
        <v>2.54639</v>
      </c>
      <c r="HA651">
        <v>37.8437</v>
      </c>
      <c r="HB651">
        <v>24.07</v>
      </c>
      <c r="HC651">
        <v>18</v>
      </c>
      <c r="HD651">
        <v>530.42</v>
      </c>
      <c r="HE651">
        <v>442.955</v>
      </c>
      <c r="HF651">
        <v>35.3771</v>
      </c>
      <c r="HG651">
        <v>27.7236</v>
      </c>
      <c r="HH651">
        <v>30.0005</v>
      </c>
      <c r="HI651">
        <v>27.4965</v>
      </c>
      <c r="HJ651">
        <v>27.4055</v>
      </c>
      <c r="HK651">
        <v>27.0213</v>
      </c>
      <c r="HL651">
        <v>0</v>
      </c>
      <c r="HM651">
        <v>100</v>
      </c>
      <c r="HN651">
        <v>35.3761</v>
      </c>
      <c r="HO651">
        <v>573.234</v>
      </c>
      <c r="HP651">
        <v>28.6665</v>
      </c>
      <c r="HQ651">
        <v>100.937</v>
      </c>
      <c r="HR651">
        <v>100.825</v>
      </c>
    </row>
    <row r="652" spans="1:226">
      <c r="A652">
        <v>636</v>
      </c>
      <c r="B652">
        <v>1678821675.6</v>
      </c>
      <c r="C652">
        <v>11356.5</v>
      </c>
      <c r="D652" t="s">
        <v>1635</v>
      </c>
      <c r="E652" t="s">
        <v>1636</v>
      </c>
      <c r="F652">
        <v>5</v>
      </c>
      <c r="G652" t="s">
        <v>1568</v>
      </c>
      <c r="H652" t="s">
        <v>354</v>
      </c>
      <c r="I652">
        <v>1678821667.814285</v>
      </c>
      <c r="J652">
        <f>(K652)/1000</f>
        <v>0</v>
      </c>
      <c r="K652">
        <f>IF(BF652, AN652, AH652)</f>
        <v>0</v>
      </c>
      <c r="L652">
        <f>IF(BF652, AI652, AG652)</f>
        <v>0</v>
      </c>
      <c r="M652">
        <f>BH652 - IF(AU652&gt;1, L652*BB652*100.0/(AW652*BV652), 0)</f>
        <v>0</v>
      </c>
      <c r="N652">
        <f>((T652-J652/2)*M652-L652)/(T652+J652/2)</f>
        <v>0</v>
      </c>
      <c r="O652">
        <f>N652*(BO652+BP652)/1000.0</f>
        <v>0</v>
      </c>
      <c r="P652">
        <f>(BH652 - IF(AU652&gt;1, L652*BB652*100.0/(AW652*BV652), 0))*(BO652+BP652)/1000.0</f>
        <v>0</v>
      </c>
      <c r="Q652">
        <f>2.0/((1/S652-1/R652)+SIGN(S652)*SQRT((1/S652-1/R652)*(1/S652-1/R652) + 4*BC652/((BC652+1)*(BC652+1))*(2*1/S652*1/R652-1/R652*1/R652)))</f>
        <v>0</v>
      </c>
      <c r="R652">
        <f>IF(LEFT(BD652,1)&lt;&gt;"0",IF(LEFT(BD652,1)="1",3.0,BE652),$D$5+$E$5*(BV652*BO652/($K$5*1000))+$F$5*(BV652*BO652/($K$5*1000))*MAX(MIN(BB652,$J$5),$I$5)*MAX(MIN(BB652,$J$5),$I$5)+$G$5*MAX(MIN(BB652,$J$5),$I$5)*(BV652*BO652/($K$5*1000))+$H$5*(BV652*BO652/($K$5*1000))*(BV652*BO652/($K$5*1000)))</f>
        <v>0</v>
      </c>
      <c r="S652">
        <f>J652*(1000-(1000*0.61365*exp(17.502*W652/(240.97+W652))/(BO652+BP652)+BJ652)/2)/(1000*0.61365*exp(17.502*W652/(240.97+W652))/(BO652+BP652)-BJ652)</f>
        <v>0</v>
      </c>
      <c r="T652">
        <f>1/((BC652+1)/(Q652/1.6)+1/(R652/1.37)) + BC652/((BC652+1)/(Q652/1.6) + BC652/(R652/1.37))</f>
        <v>0</v>
      </c>
      <c r="U652">
        <f>(AX652*BA652)</f>
        <v>0</v>
      </c>
      <c r="V652">
        <f>(BQ652+(U652+2*0.95*5.67E-8*(((BQ652+$B$7)+273)^4-(BQ652+273)^4)-44100*J652)/(1.84*29.3*R652+8*0.95*5.67E-8*(BQ652+273)^3))</f>
        <v>0</v>
      </c>
      <c r="W652">
        <f>($C$7*BR652+$D$7*BS652+$E$7*V652)</f>
        <v>0</v>
      </c>
      <c r="X652">
        <f>0.61365*exp(17.502*W652/(240.97+W652))</f>
        <v>0</v>
      </c>
      <c r="Y652">
        <f>(Z652/AA652*100)</f>
        <v>0</v>
      </c>
      <c r="Z652">
        <f>BJ652*(BO652+BP652)/1000</f>
        <v>0</v>
      </c>
      <c r="AA652">
        <f>0.61365*exp(17.502*BQ652/(240.97+BQ652))</f>
        <v>0</v>
      </c>
      <c r="AB652">
        <f>(X652-BJ652*(BO652+BP652)/1000)</f>
        <v>0</v>
      </c>
      <c r="AC652">
        <f>(-J652*44100)</f>
        <v>0</v>
      </c>
      <c r="AD652">
        <f>2*29.3*R652*0.92*(BQ652-W652)</f>
        <v>0</v>
      </c>
      <c r="AE652">
        <f>2*0.95*5.67E-8*(((BQ652+$B$7)+273)^4-(W652+273)^4)</f>
        <v>0</v>
      </c>
      <c r="AF652">
        <f>U652+AE652+AC652+AD652</f>
        <v>0</v>
      </c>
      <c r="AG652">
        <f>BN652*AU652*(BI652-BH652*(1000-AU652*BK652)/(1000-AU652*BJ652))/(100*BB652)</f>
        <v>0</v>
      </c>
      <c r="AH652">
        <f>1000*BN652*AU652*(BJ652-BK652)/(100*BB652*(1000-AU652*BJ652))</f>
        <v>0</v>
      </c>
      <c r="AI652">
        <f>(AJ652 - AK652 - BO652*1E3/(8.314*(BQ652+273.15)) * AM652/BN652 * AL652) * BN652/(100*BB652) * (1000 - BK652)/1000</f>
        <v>0</v>
      </c>
      <c r="AJ652">
        <v>574.7840323628302</v>
      </c>
      <c r="AK652">
        <v>554.4383333333332</v>
      </c>
      <c r="AL652">
        <v>3.428825296799699</v>
      </c>
      <c r="AM652">
        <v>64.45171149066847</v>
      </c>
      <c r="AN652">
        <f>(AP652 - AO652 + BO652*1E3/(8.314*(BQ652+273.15)) * AR652/BN652 * AQ652) * BN652/(100*BB652) * 1000/(1000 - AP652)</f>
        <v>0</v>
      </c>
      <c r="AO652">
        <v>27.23913503862567</v>
      </c>
      <c r="AP652">
        <v>27.85622545454545</v>
      </c>
      <c r="AQ652">
        <v>2.85471351897026E-06</v>
      </c>
      <c r="AR652">
        <v>112.7251065649256</v>
      </c>
      <c r="AS652">
        <v>0</v>
      </c>
      <c r="AT652">
        <v>0</v>
      </c>
      <c r="AU652">
        <f>IF(AS652*$H$13&gt;=AW652,1.0,(AW652/(AW652-AS652*$H$13)))</f>
        <v>0</v>
      </c>
      <c r="AV652">
        <f>(AU652-1)*100</f>
        <v>0</v>
      </c>
      <c r="AW652">
        <f>MAX(0,($B$13+$C$13*BV652)/(1+$D$13*BV652)*BO652/(BQ652+273)*$E$13)</f>
        <v>0</v>
      </c>
      <c r="AX652">
        <f>$B$11*BW652+$C$11*BX652+$F$11*CI652*(1-CL652)</f>
        <v>0</v>
      </c>
      <c r="AY652">
        <f>AX652*AZ652</f>
        <v>0</v>
      </c>
      <c r="AZ652">
        <f>($B$11*$D$9+$C$11*$D$9+$F$11*((CV652+CN652)/MAX(CV652+CN652+CW652, 0.1)*$I$9+CW652/MAX(CV652+CN652+CW652, 0.1)*$J$9))/($B$11+$C$11+$F$11)</f>
        <v>0</v>
      </c>
      <c r="BA652">
        <f>($B$11*$K$9+$C$11*$K$9+$F$11*((CV652+CN652)/MAX(CV652+CN652+CW652, 0.1)*$P$9+CW652/MAX(CV652+CN652+CW652, 0.1)*$Q$9))/($B$11+$C$11+$F$11)</f>
        <v>0</v>
      </c>
      <c r="BB652">
        <v>1.91</v>
      </c>
      <c r="BC652">
        <v>0.5</v>
      </c>
      <c r="BD652" t="s">
        <v>355</v>
      </c>
      <c r="BE652">
        <v>2</v>
      </c>
      <c r="BF652" t="b">
        <v>1</v>
      </c>
      <c r="BG652">
        <v>1678821667.814285</v>
      </c>
      <c r="BH652">
        <v>514.7848214285715</v>
      </c>
      <c r="BI652">
        <v>542.9365714285715</v>
      </c>
      <c r="BJ652">
        <v>27.85277857142858</v>
      </c>
      <c r="BK652">
        <v>27.23961071428572</v>
      </c>
      <c r="BL652">
        <v>518.6379285714287</v>
      </c>
      <c r="BM652">
        <v>27.95322857142856</v>
      </c>
      <c r="BN652">
        <v>500.0817500000001</v>
      </c>
      <c r="BO652">
        <v>90.86798928571429</v>
      </c>
      <c r="BP652">
        <v>0.1000451071428572</v>
      </c>
      <c r="BQ652">
        <v>34.39829285714286</v>
      </c>
      <c r="BR652">
        <v>34.998</v>
      </c>
      <c r="BS652">
        <v>999.9000000000002</v>
      </c>
      <c r="BT652">
        <v>0</v>
      </c>
      <c r="BU652">
        <v>0</v>
      </c>
      <c r="BV652">
        <v>10005.69785714286</v>
      </c>
      <c r="BW652">
        <v>0</v>
      </c>
      <c r="BX652">
        <v>6.126620000000001</v>
      </c>
      <c r="BY652">
        <v>-28.151775</v>
      </c>
      <c r="BZ652">
        <v>529.5338214285714</v>
      </c>
      <c r="CA652">
        <v>558.1401071428571</v>
      </c>
      <c r="CB652">
        <v>0.6131687857142857</v>
      </c>
      <c r="CC652">
        <v>542.9365714285715</v>
      </c>
      <c r="CD652">
        <v>27.23961071428572</v>
      </c>
      <c r="CE652">
        <v>2.530926785714286</v>
      </c>
      <c r="CF652">
        <v>2.475208928571428</v>
      </c>
      <c r="CG652">
        <v>21.22676071428572</v>
      </c>
      <c r="CH652">
        <v>20.86439285714286</v>
      </c>
      <c r="CI652">
        <v>2000.015714285714</v>
      </c>
      <c r="CJ652">
        <v>0.9800050714285715</v>
      </c>
      <c r="CK652">
        <v>0.01999462857142857</v>
      </c>
      <c r="CL652">
        <v>0</v>
      </c>
      <c r="CM652">
        <v>2.300664285714286</v>
      </c>
      <c r="CN652">
        <v>0</v>
      </c>
      <c r="CO652">
        <v>3573.819642857143</v>
      </c>
      <c r="CP652">
        <v>16749.62142857143</v>
      </c>
      <c r="CQ652">
        <v>38.75</v>
      </c>
      <c r="CR652">
        <v>39.28542857142856</v>
      </c>
      <c r="CS652">
        <v>38.65378571428571</v>
      </c>
      <c r="CT652">
        <v>38.625</v>
      </c>
      <c r="CU652">
        <v>38.625</v>
      </c>
      <c r="CV652">
        <v>1960.025</v>
      </c>
      <c r="CW652">
        <v>39.99</v>
      </c>
      <c r="CX652">
        <v>0</v>
      </c>
      <c r="CY652">
        <v>1678821680.7</v>
      </c>
      <c r="CZ652">
        <v>0</v>
      </c>
      <c r="DA652">
        <v>0</v>
      </c>
      <c r="DB652" t="s">
        <v>356</v>
      </c>
      <c r="DC652">
        <v>1678481775.6</v>
      </c>
      <c r="DD652">
        <v>1678481780.6</v>
      </c>
      <c r="DE652">
        <v>0</v>
      </c>
      <c r="DF652">
        <v>1.339</v>
      </c>
      <c r="DG652">
        <v>0.082</v>
      </c>
      <c r="DH652">
        <v>-1.99</v>
      </c>
      <c r="DI652">
        <v>-0.032</v>
      </c>
      <c r="DJ652">
        <v>420</v>
      </c>
      <c r="DK652">
        <v>29</v>
      </c>
      <c r="DL652">
        <v>0.33</v>
      </c>
      <c r="DM652">
        <v>0.22</v>
      </c>
      <c r="DN652">
        <v>-27.9750475</v>
      </c>
      <c r="DO652">
        <v>-3.148254033771074</v>
      </c>
      <c r="DP652">
        <v>0.3120925944231134</v>
      </c>
      <c r="DQ652">
        <v>0</v>
      </c>
      <c r="DR652">
        <v>0.6112839</v>
      </c>
      <c r="DS652">
        <v>0.03284728705440842</v>
      </c>
      <c r="DT652">
        <v>0.003285039374193249</v>
      </c>
      <c r="DU652">
        <v>1</v>
      </c>
      <c r="DV652">
        <v>1</v>
      </c>
      <c r="DW652">
        <v>2</v>
      </c>
      <c r="DX652" t="s">
        <v>357</v>
      </c>
      <c r="DY652">
        <v>2.98153</v>
      </c>
      <c r="DZ652">
        <v>2.71554</v>
      </c>
      <c r="EA652">
        <v>0.114698</v>
      </c>
      <c r="EB652">
        <v>0.117235</v>
      </c>
      <c r="EC652">
        <v>0.119483</v>
      </c>
      <c r="ED652">
        <v>0.115279</v>
      </c>
      <c r="EE652">
        <v>28104.8</v>
      </c>
      <c r="EF652">
        <v>28118</v>
      </c>
      <c r="EG652">
        <v>29512.3</v>
      </c>
      <c r="EH652">
        <v>29462.7</v>
      </c>
      <c r="EI652">
        <v>34422.1</v>
      </c>
      <c r="EJ652">
        <v>34629.4</v>
      </c>
      <c r="EK652">
        <v>41577.7</v>
      </c>
      <c r="EL652">
        <v>41977.6</v>
      </c>
      <c r="EM652">
        <v>1.96117</v>
      </c>
      <c r="EN652">
        <v>1.89505</v>
      </c>
      <c r="EO652">
        <v>0.171382</v>
      </c>
      <c r="EP652">
        <v>0</v>
      </c>
      <c r="EQ652">
        <v>32.2285</v>
      </c>
      <c r="ER652">
        <v>999.9</v>
      </c>
      <c r="ES652">
        <v>51.9</v>
      </c>
      <c r="ET652">
        <v>32.6</v>
      </c>
      <c r="EU652">
        <v>28.213</v>
      </c>
      <c r="EV652">
        <v>63.2167</v>
      </c>
      <c r="EW652">
        <v>31.8149</v>
      </c>
      <c r="EX652">
        <v>1</v>
      </c>
      <c r="EY652">
        <v>0.0183892</v>
      </c>
      <c r="EZ652">
        <v>-2.48195</v>
      </c>
      <c r="FA652">
        <v>20.3234</v>
      </c>
      <c r="FB652">
        <v>5.21894</v>
      </c>
      <c r="FC652">
        <v>12.0099</v>
      </c>
      <c r="FD652">
        <v>4.98925</v>
      </c>
      <c r="FE652">
        <v>3.28865</v>
      </c>
      <c r="FF652">
        <v>9999</v>
      </c>
      <c r="FG652">
        <v>9999</v>
      </c>
      <c r="FH652">
        <v>9999</v>
      </c>
      <c r="FI652">
        <v>999.9</v>
      </c>
      <c r="FJ652">
        <v>1.86753</v>
      </c>
      <c r="FK652">
        <v>1.86661</v>
      </c>
      <c r="FL652">
        <v>1.866</v>
      </c>
      <c r="FM652">
        <v>1.86598</v>
      </c>
      <c r="FN652">
        <v>1.86782</v>
      </c>
      <c r="FO652">
        <v>1.87027</v>
      </c>
      <c r="FP652">
        <v>1.8689</v>
      </c>
      <c r="FQ652">
        <v>1.87036</v>
      </c>
      <c r="FR652">
        <v>0</v>
      </c>
      <c r="FS652">
        <v>0</v>
      </c>
      <c r="FT652">
        <v>0</v>
      </c>
      <c r="FU652">
        <v>0</v>
      </c>
      <c r="FV652" t="s">
        <v>358</v>
      </c>
      <c r="FW652" t="s">
        <v>359</v>
      </c>
      <c r="FX652" t="s">
        <v>360</v>
      </c>
      <c r="FY652" t="s">
        <v>360</v>
      </c>
      <c r="FZ652" t="s">
        <v>360</v>
      </c>
      <c r="GA652" t="s">
        <v>360</v>
      </c>
      <c r="GB652">
        <v>0</v>
      </c>
      <c r="GC652">
        <v>100</v>
      </c>
      <c r="GD652">
        <v>100</v>
      </c>
      <c r="GE652">
        <v>-3.937</v>
      </c>
      <c r="GF652">
        <v>-0.1004</v>
      </c>
      <c r="GG652">
        <v>-2.056217051124162</v>
      </c>
      <c r="GH652">
        <v>-0.003737517340571005</v>
      </c>
      <c r="GI652">
        <v>5.982085394622747E-07</v>
      </c>
      <c r="GJ652">
        <v>-1.391655459703326E-10</v>
      </c>
      <c r="GK652">
        <v>-0.1764639834609928</v>
      </c>
      <c r="GL652">
        <v>-0.02035982196881906</v>
      </c>
      <c r="GM652">
        <v>0.001568582532168705</v>
      </c>
      <c r="GN652">
        <v>-2.657820970413759E-05</v>
      </c>
      <c r="GO652">
        <v>3</v>
      </c>
      <c r="GP652">
        <v>2314</v>
      </c>
      <c r="GQ652">
        <v>1</v>
      </c>
      <c r="GR652">
        <v>27</v>
      </c>
      <c r="GS652">
        <v>5665</v>
      </c>
      <c r="GT652">
        <v>5664.9</v>
      </c>
      <c r="GU652">
        <v>1.37695</v>
      </c>
      <c r="GV652">
        <v>2.23511</v>
      </c>
      <c r="GW652">
        <v>1.39648</v>
      </c>
      <c r="GX652">
        <v>2.34497</v>
      </c>
      <c r="GY652">
        <v>1.49536</v>
      </c>
      <c r="GZ652">
        <v>2.4585</v>
      </c>
      <c r="HA652">
        <v>37.8437</v>
      </c>
      <c r="HB652">
        <v>24.0612</v>
      </c>
      <c r="HC652">
        <v>18</v>
      </c>
      <c r="HD652">
        <v>530.474</v>
      </c>
      <c r="HE652">
        <v>442.89</v>
      </c>
      <c r="HF652">
        <v>35.3741</v>
      </c>
      <c r="HG652">
        <v>27.7296</v>
      </c>
      <c r="HH652">
        <v>30.0005</v>
      </c>
      <c r="HI652">
        <v>27.5025</v>
      </c>
      <c r="HJ652">
        <v>27.4109</v>
      </c>
      <c r="HK652">
        <v>27.686</v>
      </c>
      <c r="HL652">
        <v>0</v>
      </c>
      <c r="HM652">
        <v>100</v>
      </c>
      <c r="HN652">
        <v>35.3317</v>
      </c>
      <c r="HO652">
        <v>593.2670000000001</v>
      </c>
      <c r="HP652">
        <v>28.6665</v>
      </c>
      <c r="HQ652">
        <v>100.933</v>
      </c>
      <c r="HR652">
        <v>100.823</v>
      </c>
    </row>
    <row r="653" spans="1:226">
      <c r="A653">
        <v>637</v>
      </c>
      <c r="B653">
        <v>1678821680.6</v>
      </c>
      <c r="C653">
        <v>11361.5</v>
      </c>
      <c r="D653" t="s">
        <v>1637</v>
      </c>
      <c r="E653" t="s">
        <v>1638</v>
      </c>
      <c r="F653">
        <v>5</v>
      </c>
      <c r="G653" t="s">
        <v>1568</v>
      </c>
      <c r="H653" t="s">
        <v>354</v>
      </c>
      <c r="I653">
        <v>1678821673.1</v>
      </c>
      <c r="J653">
        <f>(K653)/1000</f>
        <v>0</v>
      </c>
      <c r="K653">
        <f>IF(BF653, AN653, AH653)</f>
        <v>0</v>
      </c>
      <c r="L653">
        <f>IF(BF653, AI653, AG653)</f>
        <v>0</v>
      </c>
      <c r="M653">
        <f>BH653 - IF(AU653&gt;1, L653*BB653*100.0/(AW653*BV653), 0)</f>
        <v>0</v>
      </c>
      <c r="N653">
        <f>((T653-J653/2)*M653-L653)/(T653+J653/2)</f>
        <v>0</v>
      </c>
      <c r="O653">
        <f>N653*(BO653+BP653)/1000.0</f>
        <v>0</v>
      </c>
      <c r="P653">
        <f>(BH653 - IF(AU653&gt;1, L653*BB653*100.0/(AW653*BV653), 0))*(BO653+BP653)/1000.0</f>
        <v>0</v>
      </c>
      <c r="Q653">
        <f>2.0/((1/S653-1/R653)+SIGN(S653)*SQRT((1/S653-1/R653)*(1/S653-1/R653) + 4*BC653/((BC653+1)*(BC653+1))*(2*1/S653*1/R653-1/R653*1/R653)))</f>
        <v>0</v>
      </c>
      <c r="R653">
        <f>IF(LEFT(BD653,1)&lt;&gt;"0",IF(LEFT(BD653,1)="1",3.0,BE653),$D$5+$E$5*(BV653*BO653/($K$5*1000))+$F$5*(BV653*BO653/($K$5*1000))*MAX(MIN(BB653,$J$5),$I$5)*MAX(MIN(BB653,$J$5),$I$5)+$G$5*MAX(MIN(BB653,$J$5),$I$5)*(BV653*BO653/($K$5*1000))+$H$5*(BV653*BO653/($K$5*1000))*(BV653*BO653/($K$5*1000)))</f>
        <v>0</v>
      </c>
      <c r="S653">
        <f>J653*(1000-(1000*0.61365*exp(17.502*W653/(240.97+W653))/(BO653+BP653)+BJ653)/2)/(1000*0.61365*exp(17.502*W653/(240.97+W653))/(BO653+BP653)-BJ653)</f>
        <v>0</v>
      </c>
      <c r="T653">
        <f>1/((BC653+1)/(Q653/1.6)+1/(R653/1.37)) + BC653/((BC653+1)/(Q653/1.6) + BC653/(R653/1.37))</f>
        <v>0</v>
      </c>
      <c r="U653">
        <f>(AX653*BA653)</f>
        <v>0</v>
      </c>
      <c r="V653">
        <f>(BQ653+(U653+2*0.95*5.67E-8*(((BQ653+$B$7)+273)^4-(BQ653+273)^4)-44100*J653)/(1.84*29.3*R653+8*0.95*5.67E-8*(BQ653+273)^3))</f>
        <v>0</v>
      </c>
      <c r="W653">
        <f>($C$7*BR653+$D$7*BS653+$E$7*V653)</f>
        <v>0</v>
      </c>
      <c r="X653">
        <f>0.61365*exp(17.502*W653/(240.97+W653))</f>
        <v>0</v>
      </c>
      <c r="Y653">
        <f>(Z653/AA653*100)</f>
        <v>0</v>
      </c>
      <c r="Z653">
        <f>BJ653*(BO653+BP653)/1000</f>
        <v>0</v>
      </c>
      <c r="AA653">
        <f>0.61365*exp(17.502*BQ653/(240.97+BQ653))</f>
        <v>0</v>
      </c>
      <c r="AB653">
        <f>(X653-BJ653*(BO653+BP653)/1000)</f>
        <v>0</v>
      </c>
      <c r="AC653">
        <f>(-J653*44100)</f>
        <v>0</v>
      </c>
      <c r="AD653">
        <f>2*29.3*R653*0.92*(BQ653-W653)</f>
        <v>0</v>
      </c>
      <c r="AE653">
        <f>2*0.95*5.67E-8*(((BQ653+$B$7)+273)^4-(W653+273)^4)</f>
        <v>0</v>
      </c>
      <c r="AF653">
        <f>U653+AE653+AC653+AD653</f>
        <v>0</v>
      </c>
      <c r="AG653">
        <f>BN653*AU653*(BI653-BH653*(1000-AU653*BK653)/(1000-AU653*BJ653))/(100*BB653)</f>
        <v>0</v>
      </c>
      <c r="AH653">
        <f>1000*BN653*AU653*(BJ653-BK653)/(100*BB653*(1000-AU653*BJ653))</f>
        <v>0</v>
      </c>
      <c r="AI653">
        <f>(AJ653 - AK653 - BO653*1E3/(8.314*(BQ653+273.15)) * AM653/BN653 * AL653) * BN653/(100*BB653) * (1000 - BK653)/1000</f>
        <v>0</v>
      </c>
      <c r="AJ653">
        <v>592.0710989591046</v>
      </c>
      <c r="AK653">
        <v>571.5877151515149</v>
      </c>
      <c r="AL653">
        <v>3.437056123503444</v>
      </c>
      <c r="AM653">
        <v>64.45171149066847</v>
      </c>
      <c r="AN653">
        <f>(AP653 - AO653 + BO653*1E3/(8.314*(BQ653+273.15)) * AR653/BN653 * AQ653) * BN653/(100*BB653) * 1000/(1000 - AP653)</f>
        <v>0</v>
      </c>
      <c r="AO653">
        <v>27.23980200078526</v>
      </c>
      <c r="AP653">
        <v>27.85795151515151</v>
      </c>
      <c r="AQ653">
        <v>1.904269654547995E-06</v>
      </c>
      <c r="AR653">
        <v>112.7251065649256</v>
      </c>
      <c r="AS653">
        <v>0</v>
      </c>
      <c r="AT653">
        <v>0</v>
      </c>
      <c r="AU653">
        <f>IF(AS653*$H$13&gt;=AW653,1.0,(AW653/(AW653-AS653*$H$13)))</f>
        <v>0</v>
      </c>
      <c r="AV653">
        <f>(AU653-1)*100</f>
        <v>0</v>
      </c>
      <c r="AW653">
        <f>MAX(0,($B$13+$C$13*BV653)/(1+$D$13*BV653)*BO653/(BQ653+273)*$E$13)</f>
        <v>0</v>
      </c>
      <c r="AX653">
        <f>$B$11*BW653+$C$11*BX653+$F$11*CI653*(1-CL653)</f>
        <v>0</v>
      </c>
      <c r="AY653">
        <f>AX653*AZ653</f>
        <v>0</v>
      </c>
      <c r="AZ653">
        <f>($B$11*$D$9+$C$11*$D$9+$F$11*((CV653+CN653)/MAX(CV653+CN653+CW653, 0.1)*$I$9+CW653/MAX(CV653+CN653+CW653, 0.1)*$J$9))/($B$11+$C$11+$F$11)</f>
        <v>0</v>
      </c>
      <c r="BA653">
        <f>($B$11*$K$9+$C$11*$K$9+$F$11*((CV653+CN653)/MAX(CV653+CN653+CW653, 0.1)*$P$9+CW653/MAX(CV653+CN653+CW653, 0.1)*$Q$9))/($B$11+$C$11+$F$11)</f>
        <v>0</v>
      </c>
      <c r="BB653">
        <v>1.91</v>
      </c>
      <c r="BC653">
        <v>0.5</v>
      </c>
      <c r="BD653" t="s">
        <v>355</v>
      </c>
      <c r="BE653">
        <v>2</v>
      </c>
      <c r="BF653" t="b">
        <v>1</v>
      </c>
      <c r="BG653">
        <v>1678821673.1</v>
      </c>
      <c r="BH653">
        <v>532.3337777777778</v>
      </c>
      <c r="BI653">
        <v>560.7002592592593</v>
      </c>
      <c r="BJ653">
        <v>27.85525185185184</v>
      </c>
      <c r="BK653">
        <v>27.2393074074074</v>
      </c>
      <c r="BL653">
        <v>536.2436666666666</v>
      </c>
      <c r="BM653">
        <v>27.95569259259259</v>
      </c>
      <c r="BN653">
        <v>500.0761851851851</v>
      </c>
      <c r="BO653">
        <v>90.86714814814813</v>
      </c>
      <c r="BP653">
        <v>0.09996934814814816</v>
      </c>
      <c r="BQ653">
        <v>34.40193703703704</v>
      </c>
      <c r="BR653">
        <v>35.00172592592592</v>
      </c>
      <c r="BS653">
        <v>999.9000000000001</v>
      </c>
      <c r="BT653">
        <v>0</v>
      </c>
      <c r="BU653">
        <v>0</v>
      </c>
      <c r="BV653">
        <v>10009.89407407407</v>
      </c>
      <c r="BW653">
        <v>0</v>
      </c>
      <c r="BX653">
        <v>6.126620000000001</v>
      </c>
      <c r="BY653">
        <v>-28.36642222222222</v>
      </c>
      <c r="BZ653">
        <v>547.587</v>
      </c>
      <c r="CA653">
        <v>576.401074074074</v>
      </c>
      <c r="CB653">
        <v>0.6159425185185186</v>
      </c>
      <c r="CC653">
        <v>560.7002592592593</v>
      </c>
      <c r="CD653">
        <v>27.2393074074074</v>
      </c>
      <c r="CE653">
        <v>2.531127777777777</v>
      </c>
      <c r="CF653">
        <v>2.475158888888889</v>
      </c>
      <c r="CG653">
        <v>21.22805555555555</v>
      </c>
      <c r="CH653">
        <v>20.86407037037037</v>
      </c>
      <c r="CI653">
        <v>2000.002592592592</v>
      </c>
      <c r="CJ653">
        <v>0.9800051111111111</v>
      </c>
      <c r="CK653">
        <v>0.01999458888888889</v>
      </c>
      <c r="CL653">
        <v>0</v>
      </c>
      <c r="CM653">
        <v>2.308311111111111</v>
      </c>
      <c r="CN653">
        <v>0</v>
      </c>
      <c r="CO653">
        <v>3571.872962962963</v>
      </c>
      <c r="CP653">
        <v>16749.51111111111</v>
      </c>
      <c r="CQ653">
        <v>38.75459259259259</v>
      </c>
      <c r="CR653">
        <v>39.30281481481481</v>
      </c>
      <c r="CS653">
        <v>38.67322222222222</v>
      </c>
      <c r="CT653">
        <v>38.625</v>
      </c>
      <c r="CU653">
        <v>38.625</v>
      </c>
      <c r="CV653">
        <v>1960.012592592593</v>
      </c>
      <c r="CW653">
        <v>39.99</v>
      </c>
      <c r="CX653">
        <v>0</v>
      </c>
      <c r="CY653">
        <v>1678821685.5</v>
      </c>
      <c r="CZ653">
        <v>0</v>
      </c>
      <c r="DA653">
        <v>0</v>
      </c>
      <c r="DB653" t="s">
        <v>356</v>
      </c>
      <c r="DC653">
        <v>1678481775.6</v>
      </c>
      <c r="DD653">
        <v>1678481780.6</v>
      </c>
      <c r="DE653">
        <v>0</v>
      </c>
      <c r="DF653">
        <v>1.339</v>
      </c>
      <c r="DG653">
        <v>0.082</v>
      </c>
      <c r="DH653">
        <v>-1.99</v>
      </c>
      <c r="DI653">
        <v>-0.032</v>
      </c>
      <c r="DJ653">
        <v>420</v>
      </c>
      <c r="DK653">
        <v>29</v>
      </c>
      <c r="DL653">
        <v>0.33</v>
      </c>
      <c r="DM653">
        <v>0.22</v>
      </c>
      <c r="DN653">
        <v>-28.21399512195122</v>
      </c>
      <c r="DO653">
        <v>-2.392187456446089</v>
      </c>
      <c r="DP653">
        <v>0.2410217528399838</v>
      </c>
      <c r="DQ653">
        <v>0</v>
      </c>
      <c r="DR653">
        <v>0.6140492926829269</v>
      </c>
      <c r="DS653">
        <v>0.03166346341463302</v>
      </c>
      <c r="DT653">
        <v>0.003286854239601364</v>
      </c>
      <c r="DU653">
        <v>1</v>
      </c>
      <c r="DV653">
        <v>1</v>
      </c>
      <c r="DW653">
        <v>2</v>
      </c>
      <c r="DX653" t="s">
        <v>357</v>
      </c>
      <c r="DY653">
        <v>2.98166</v>
      </c>
      <c r="DZ653">
        <v>2.71574</v>
      </c>
      <c r="EA653">
        <v>0.117204</v>
      </c>
      <c r="EB653">
        <v>0.11969</v>
      </c>
      <c r="EC653">
        <v>0.119487</v>
      </c>
      <c r="ED653">
        <v>0.115285</v>
      </c>
      <c r="EE653">
        <v>28024.7</v>
      </c>
      <c r="EF653">
        <v>28039.7</v>
      </c>
      <c r="EG653">
        <v>29511.7</v>
      </c>
      <c r="EH653">
        <v>29462.6</v>
      </c>
      <c r="EI653">
        <v>34421.1</v>
      </c>
      <c r="EJ653">
        <v>34629.3</v>
      </c>
      <c r="EK653">
        <v>41576.7</v>
      </c>
      <c r="EL653">
        <v>41977.6</v>
      </c>
      <c r="EM653">
        <v>1.9608</v>
      </c>
      <c r="EN653">
        <v>1.89517</v>
      </c>
      <c r="EO653">
        <v>0.171363</v>
      </c>
      <c r="EP653">
        <v>0</v>
      </c>
      <c r="EQ653">
        <v>32.2318</v>
      </c>
      <c r="ER653">
        <v>999.9</v>
      </c>
      <c r="ES653">
        <v>51.9</v>
      </c>
      <c r="ET653">
        <v>32.6</v>
      </c>
      <c r="EU653">
        <v>28.2149</v>
      </c>
      <c r="EV653">
        <v>62.9567</v>
      </c>
      <c r="EW653">
        <v>31.3902</v>
      </c>
      <c r="EX653">
        <v>1</v>
      </c>
      <c r="EY653">
        <v>0.0188542</v>
      </c>
      <c r="EZ653">
        <v>-2.48334</v>
      </c>
      <c r="FA653">
        <v>20.3233</v>
      </c>
      <c r="FB653">
        <v>5.21879</v>
      </c>
      <c r="FC653">
        <v>12.0101</v>
      </c>
      <c r="FD653">
        <v>4.9893</v>
      </c>
      <c r="FE653">
        <v>3.28865</v>
      </c>
      <c r="FF653">
        <v>9999</v>
      </c>
      <c r="FG653">
        <v>9999</v>
      </c>
      <c r="FH653">
        <v>9999</v>
      </c>
      <c r="FI653">
        <v>999.9</v>
      </c>
      <c r="FJ653">
        <v>1.86752</v>
      </c>
      <c r="FK653">
        <v>1.8666</v>
      </c>
      <c r="FL653">
        <v>1.866</v>
      </c>
      <c r="FM653">
        <v>1.86598</v>
      </c>
      <c r="FN653">
        <v>1.86783</v>
      </c>
      <c r="FO653">
        <v>1.87027</v>
      </c>
      <c r="FP653">
        <v>1.8689</v>
      </c>
      <c r="FQ653">
        <v>1.8704</v>
      </c>
      <c r="FR653">
        <v>0</v>
      </c>
      <c r="FS653">
        <v>0</v>
      </c>
      <c r="FT653">
        <v>0</v>
      </c>
      <c r="FU653">
        <v>0</v>
      </c>
      <c r="FV653" t="s">
        <v>358</v>
      </c>
      <c r="FW653" t="s">
        <v>359</v>
      </c>
      <c r="FX653" t="s">
        <v>360</v>
      </c>
      <c r="FY653" t="s">
        <v>360</v>
      </c>
      <c r="FZ653" t="s">
        <v>360</v>
      </c>
      <c r="GA653" t="s">
        <v>360</v>
      </c>
      <c r="GB653">
        <v>0</v>
      </c>
      <c r="GC653">
        <v>100</v>
      </c>
      <c r="GD653">
        <v>100</v>
      </c>
      <c r="GE653">
        <v>-3.99</v>
      </c>
      <c r="GF653">
        <v>-0.1004</v>
      </c>
      <c r="GG653">
        <v>-2.056217051124162</v>
      </c>
      <c r="GH653">
        <v>-0.003737517340571005</v>
      </c>
      <c r="GI653">
        <v>5.982085394622747E-07</v>
      </c>
      <c r="GJ653">
        <v>-1.391655459703326E-10</v>
      </c>
      <c r="GK653">
        <v>-0.1764639834609928</v>
      </c>
      <c r="GL653">
        <v>-0.02035982196881906</v>
      </c>
      <c r="GM653">
        <v>0.001568582532168705</v>
      </c>
      <c r="GN653">
        <v>-2.657820970413759E-05</v>
      </c>
      <c r="GO653">
        <v>3</v>
      </c>
      <c r="GP653">
        <v>2314</v>
      </c>
      <c r="GQ653">
        <v>1</v>
      </c>
      <c r="GR653">
        <v>27</v>
      </c>
      <c r="GS653">
        <v>5665.1</v>
      </c>
      <c r="GT653">
        <v>5665</v>
      </c>
      <c r="GU653">
        <v>1.41113</v>
      </c>
      <c r="GV653">
        <v>2.22656</v>
      </c>
      <c r="GW653">
        <v>1.39648</v>
      </c>
      <c r="GX653">
        <v>2.34619</v>
      </c>
      <c r="GY653">
        <v>1.49536</v>
      </c>
      <c r="GZ653">
        <v>2.49512</v>
      </c>
      <c r="HA653">
        <v>37.8437</v>
      </c>
      <c r="HB653">
        <v>24.07</v>
      </c>
      <c r="HC653">
        <v>18</v>
      </c>
      <c r="HD653">
        <v>530.285</v>
      </c>
      <c r="HE653">
        <v>443.023</v>
      </c>
      <c r="HF653">
        <v>35.3336</v>
      </c>
      <c r="HG653">
        <v>27.7367</v>
      </c>
      <c r="HH653">
        <v>30.0005</v>
      </c>
      <c r="HI653">
        <v>27.5093</v>
      </c>
      <c r="HJ653">
        <v>27.4181</v>
      </c>
      <c r="HK653">
        <v>28.2824</v>
      </c>
      <c r="HL653">
        <v>0</v>
      </c>
      <c r="HM653">
        <v>100</v>
      </c>
      <c r="HN653">
        <v>35.3284</v>
      </c>
      <c r="HO653">
        <v>606.641</v>
      </c>
      <c r="HP653">
        <v>28.6665</v>
      </c>
      <c r="HQ653">
        <v>100.931</v>
      </c>
      <c r="HR653">
        <v>100.823</v>
      </c>
    </row>
    <row r="654" spans="1:226">
      <c r="A654">
        <v>638</v>
      </c>
      <c r="B654">
        <v>1678821685.1</v>
      </c>
      <c r="C654">
        <v>11366</v>
      </c>
      <c r="D654" t="s">
        <v>1639</v>
      </c>
      <c r="E654" t="s">
        <v>1640</v>
      </c>
      <c r="F654">
        <v>5</v>
      </c>
      <c r="G654" t="s">
        <v>1568</v>
      </c>
      <c r="H654" t="s">
        <v>354</v>
      </c>
      <c r="I654">
        <v>1678821677.544444</v>
      </c>
      <c r="J654">
        <f>(K654)/1000</f>
        <v>0</v>
      </c>
      <c r="K654">
        <f>IF(BF654, AN654, AH654)</f>
        <v>0</v>
      </c>
      <c r="L654">
        <f>IF(BF654, AI654, AG654)</f>
        <v>0</v>
      </c>
      <c r="M654">
        <f>BH654 - IF(AU654&gt;1, L654*BB654*100.0/(AW654*BV654), 0)</f>
        <v>0</v>
      </c>
      <c r="N654">
        <f>((T654-J654/2)*M654-L654)/(T654+J654/2)</f>
        <v>0</v>
      </c>
      <c r="O654">
        <f>N654*(BO654+BP654)/1000.0</f>
        <v>0</v>
      </c>
      <c r="P654">
        <f>(BH654 - IF(AU654&gt;1, L654*BB654*100.0/(AW654*BV654), 0))*(BO654+BP654)/1000.0</f>
        <v>0</v>
      </c>
      <c r="Q654">
        <f>2.0/((1/S654-1/R654)+SIGN(S654)*SQRT((1/S654-1/R654)*(1/S654-1/R654) + 4*BC654/((BC654+1)*(BC654+1))*(2*1/S654*1/R654-1/R654*1/R654)))</f>
        <v>0</v>
      </c>
      <c r="R654">
        <f>IF(LEFT(BD654,1)&lt;&gt;"0",IF(LEFT(BD654,1)="1",3.0,BE654),$D$5+$E$5*(BV654*BO654/($K$5*1000))+$F$5*(BV654*BO654/($K$5*1000))*MAX(MIN(BB654,$J$5),$I$5)*MAX(MIN(BB654,$J$5),$I$5)+$G$5*MAX(MIN(BB654,$J$5),$I$5)*(BV654*BO654/($K$5*1000))+$H$5*(BV654*BO654/($K$5*1000))*(BV654*BO654/($K$5*1000)))</f>
        <v>0</v>
      </c>
      <c r="S654">
        <f>J654*(1000-(1000*0.61365*exp(17.502*W654/(240.97+W654))/(BO654+BP654)+BJ654)/2)/(1000*0.61365*exp(17.502*W654/(240.97+W654))/(BO654+BP654)-BJ654)</f>
        <v>0</v>
      </c>
      <c r="T654">
        <f>1/((BC654+1)/(Q654/1.6)+1/(R654/1.37)) + BC654/((BC654+1)/(Q654/1.6) + BC654/(R654/1.37))</f>
        <v>0</v>
      </c>
      <c r="U654">
        <f>(AX654*BA654)</f>
        <v>0</v>
      </c>
      <c r="V654">
        <f>(BQ654+(U654+2*0.95*5.67E-8*(((BQ654+$B$7)+273)^4-(BQ654+273)^4)-44100*J654)/(1.84*29.3*R654+8*0.95*5.67E-8*(BQ654+273)^3))</f>
        <v>0</v>
      </c>
      <c r="W654">
        <f>($C$7*BR654+$D$7*BS654+$E$7*V654)</f>
        <v>0</v>
      </c>
      <c r="X654">
        <f>0.61365*exp(17.502*W654/(240.97+W654))</f>
        <v>0</v>
      </c>
      <c r="Y654">
        <f>(Z654/AA654*100)</f>
        <v>0</v>
      </c>
      <c r="Z654">
        <f>BJ654*(BO654+BP654)/1000</f>
        <v>0</v>
      </c>
      <c r="AA654">
        <f>0.61365*exp(17.502*BQ654/(240.97+BQ654))</f>
        <v>0</v>
      </c>
      <c r="AB654">
        <f>(X654-BJ654*(BO654+BP654)/1000)</f>
        <v>0</v>
      </c>
      <c r="AC654">
        <f>(-J654*44100)</f>
        <v>0</v>
      </c>
      <c r="AD654">
        <f>2*29.3*R654*0.92*(BQ654-W654)</f>
        <v>0</v>
      </c>
      <c r="AE654">
        <f>2*0.95*5.67E-8*(((BQ654+$B$7)+273)^4-(W654+273)^4)</f>
        <v>0</v>
      </c>
      <c r="AF654">
        <f>U654+AE654+AC654+AD654</f>
        <v>0</v>
      </c>
      <c r="AG654">
        <f>BN654*AU654*(BI654-BH654*(1000-AU654*BK654)/(1000-AU654*BJ654))/(100*BB654)</f>
        <v>0</v>
      </c>
      <c r="AH654">
        <f>1000*BN654*AU654*(BJ654-BK654)/(100*BB654*(1000-AU654*BJ654))</f>
        <v>0</v>
      </c>
      <c r="AI654">
        <f>(AJ654 - AK654 - BO654*1E3/(8.314*(BQ654+273.15)) * AM654/BN654 * AL654) * BN654/(100*BB654) * (1000 - BK654)/1000</f>
        <v>0</v>
      </c>
      <c r="AJ654">
        <v>607.6139236893431</v>
      </c>
      <c r="AK654">
        <v>586.9870121212119</v>
      </c>
      <c r="AL654">
        <v>3.418226233552173</v>
      </c>
      <c r="AM654">
        <v>64.45171149066847</v>
      </c>
      <c r="AN654">
        <f>(AP654 - AO654 + BO654*1E3/(8.314*(BQ654+273.15)) * AR654/BN654 * AQ654) * BN654/(100*BB654) * 1000/(1000 - AP654)</f>
        <v>0</v>
      </c>
      <c r="AO654">
        <v>27.24081782159585</v>
      </c>
      <c r="AP654">
        <v>27.86030484848486</v>
      </c>
      <c r="AQ654">
        <v>8.564640498843929E-07</v>
      </c>
      <c r="AR654">
        <v>112.7251065649256</v>
      </c>
      <c r="AS654">
        <v>0</v>
      </c>
      <c r="AT654">
        <v>0</v>
      </c>
      <c r="AU654">
        <f>IF(AS654*$H$13&gt;=AW654,1.0,(AW654/(AW654-AS654*$H$13)))</f>
        <v>0</v>
      </c>
      <c r="AV654">
        <f>(AU654-1)*100</f>
        <v>0</v>
      </c>
      <c r="AW654">
        <f>MAX(0,($B$13+$C$13*BV654)/(1+$D$13*BV654)*BO654/(BQ654+273)*$E$13)</f>
        <v>0</v>
      </c>
      <c r="AX654">
        <f>$B$11*BW654+$C$11*BX654+$F$11*CI654*(1-CL654)</f>
        <v>0</v>
      </c>
      <c r="AY654">
        <f>AX654*AZ654</f>
        <v>0</v>
      </c>
      <c r="AZ654">
        <f>($B$11*$D$9+$C$11*$D$9+$F$11*((CV654+CN654)/MAX(CV654+CN654+CW654, 0.1)*$I$9+CW654/MAX(CV654+CN654+CW654, 0.1)*$J$9))/($B$11+$C$11+$F$11)</f>
        <v>0</v>
      </c>
      <c r="BA654">
        <f>($B$11*$K$9+$C$11*$K$9+$F$11*((CV654+CN654)/MAX(CV654+CN654+CW654, 0.1)*$P$9+CW654/MAX(CV654+CN654+CW654, 0.1)*$Q$9))/($B$11+$C$11+$F$11)</f>
        <v>0</v>
      </c>
      <c r="BB654">
        <v>1.91</v>
      </c>
      <c r="BC654">
        <v>0.5</v>
      </c>
      <c r="BD654" t="s">
        <v>355</v>
      </c>
      <c r="BE654">
        <v>2</v>
      </c>
      <c r="BF654" t="b">
        <v>1</v>
      </c>
      <c r="BG654">
        <v>1678821677.544444</v>
      </c>
      <c r="BH654">
        <v>547.1347407407408</v>
      </c>
      <c r="BI654">
        <v>575.6236666666666</v>
      </c>
      <c r="BJ654">
        <v>27.85704444444444</v>
      </c>
      <c r="BK654">
        <v>27.23981481481482</v>
      </c>
      <c r="BL654">
        <v>551.0922592592593</v>
      </c>
      <c r="BM654">
        <v>27.95747777777778</v>
      </c>
      <c r="BN654">
        <v>500.0742592592593</v>
      </c>
      <c r="BO654">
        <v>90.86559629629629</v>
      </c>
      <c r="BP654">
        <v>0.0999768185185185</v>
      </c>
      <c r="BQ654">
        <v>34.40423333333333</v>
      </c>
      <c r="BR654">
        <v>35.00592962962963</v>
      </c>
      <c r="BS654">
        <v>999.9000000000001</v>
      </c>
      <c r="BT654">
        <v>0</v>
      </c>
      <c r="BU654">
        <v>0</v>
      </c>
      <c r="BV654">
        <v>10006.48185185185</v>
      </c>
      <c r="BW654">
        <v>0</v>
      </c>
      <c r="BX654">
        <v>6.126620000000001</v>
      </c>
      <c r="BY654">
        <v>-28.48887037037037</v>
      </c>
      <c r="BZ654">
        <v>562.8131111111111</v>
      </c>
      <c r="CA654">
        <v>591.7426296296296</v>
      </c>
      <c r="CB654">
        <v>0.6172255555555556</v>
      </c>
      <c r="CC654">
        <v>575.6236666666666</v>
      </c>
      <c r="CD654">
        <v>27.23981481481482</v>
      </c>
      <c r="CE654">
        <v>2.531247407407408</v>
      </c>
      <c r="CF654">
        <v>2.475162592592592</v>
      </c>
      <c r="CG654">
        <v>21.22882592592593</v>
      </c>
      <c r="CH654">
        <v>20.86409629629629</v>
      </c>
      <c r="CI654">
        <v>2000.007037037037</v>
      </c>
      <c r="CJ654">
        <v>0.9800053333333333</v>
      </c>
      <c r="CK654">
        <v>0.01999436666666666</v>
      </c>
      <c r="CL654">
        <v>0</v>
      </c>
      <c r="CM654">
        <v>2.338111111111111</v>
      </c>
      <c r="CN654">
        <v>0</v>
      </c>
      <c r="CO654">
        <v>3570.255185185184</v>
      </c>
      <c r="CP654">
        <v>16749.53703703703</v>
      </c>
      <c r="CQ654">
        <v>38.75688888888889</v>
      </c>
      <c r="CR654">
        <v>39.312</v>
      </c>
      <c r="CS654">
        <v>38.6847037037037</v>
      </c>
      <c r="CT654">
        <v>38.625</v>
      </c>
      <c r="CU654">
        <v>38.625</v>
      </c>
      <c r="CV654">
        <v>1960.017037037037</v>
      </c>
      <c r="CW654">
        <v>39.99</v>
      </c>
      <c r="CX654">
        <v>0</v>
      </c>
      <c r="CY654">
        <v>1678821690.3</v>
      </c>
      <c r="CZ654">
        <v>0</v>
      </c>
      <c r="DA654">
        <v>0</v>
      </c>
      <c r="DB654" t="s">
        <v>356</v>
      </c>
      <c r="DC654">
        <v>1678481775.6</v>
      </c>
      <c r="DD654">
        <v>1678481780.6</v>
      </c>
      <c r="DE654">
        <v>0</v>
      </c>
      <c r="DF654">
        <v>1.339</v>
      </c>
      <c r="DG654">
        <v>0.082</v>
      </c>
      <c r="DH654">
        <v>-1.99</v>
      </c>
      <c r="DI654">
        <v>-0.032</v>
      </c>
      <c r="DJ654">
        <v>420</v>
      </c>
      <c r="DK654">
        <v>29</v>
      </c>
      <c r="DL654">
        <v>0.33</v>
      </c>
      <c r="DM654">
        <v>0.22</v>
      </c>
      <c r="DN654">
        <v>-28.35830731707317</v>
      </c>
      <c r="DO654">
        <v>-2.039004878048716</v>
      </c>
      <c r="DP654">
        <v>0.2085891590268623</v>
      </c>
      <c r="DQ654">
        <v>0</v>
      </c>
      <c r="DR654">
        <v>0.6158734634146341</v>
      </c>
      <c r="DS654">
        <v>0.02125082926829336</v>
      </c>
      <c r="DT654">
        <v>0.002283711731600942</v>
      </c>
      <c r="DU654">
        <v>1</v>
      </c>
      <c r="DV654">
        <v>1</v>
      </c>
      <c r="DW654">
        <v>2</v>
      </c>
      <c r="DX654" t="s">
        <v>357</v>
      </c>
      <c r="DY654">
        <v>2.98194</v>
      </c>
      <c r="DZ654">
        <v>2.7156</v>
      </c>
      <c r="EA654">
        <v>0.119422</v>
      </c>
      <c r="EB654">
        <v>0.121846</v>
      </c>
      <c r="EC654">
        <v>0.119492</v>
      </c>
      <c r="ED654">
        <v>0.115281</v>
      </c>
      <c r="EE654">
        <v>27954</v>
      </c>
      <c r="EF654">
        <v>27970.7</v>
      </c>
      <c r="EG654">
        <v>29511.5</v>
      </c>
      <c r="EH654">
        <v>29462.3</v>
      </c>
      <c r="EI654">
        <v>34421.2</v>
      </c>
      <c r="EJ654">
        <v>34629.2</v>
      </c>
      <c r="EK654">
        <v>41576.9</v>
      </c>
      <c r="EL654">
        <v>41977.2</v>
      </c>
      <c r="EM654">
        <v>1.96095</v>
      </c>
      <c r="EN654">
        <v>1.89455</v>
      </c>
      <c r="EO654">
        <v>0.17219</v>
      </c>
      <c r="EP654">
        <v>0</v>
      </c>
      <c r="EQ654">
        <v>32.2318</v>
      </c>
      <c r="ER654">
        <v>999.9</v>
      </c>
      <c r="ES654">
        <v>51.9</v>
      </c>
      <c r="ET654">
        <v>32.6</v>
      </c>
      <c r="EU654">
        <v>28.2111</v>
      </c>
      <c r="EV654">
        <v>63.0867</v>
      </c>
      <c r="EW654">
        <v>31.4383</v>
      </c>
      <c r="EX654">
        <v>1</v>
      </c>
      <c r="EY654">
        <v>0.019314</v>
      </c>
      <c r="EZ654">
        <v>-2.50688</v>
      </c>
      <c r="FA654">
        <v>20.3228</v>
      </c>
      <c r="FB654">
        <v>5.21894</v>
      </c>
      <c r="FC654">
        <v>12.0099</v>
      </c>
      <c r="FD654">
        <v>4.9893</v>
      </c>
      <c r="FE654">
        <v>3.2886</v>
      </c>
      <c r="FF654">
        <v>9999</v>
      </c>
      <c r="FG654">
        <v>9999</v>
      </c>
      <c r="FH654">
        <v>9999</v>
      </c>
      <c r="FI654">
        <v>999.9</v>
      </c>
      <c r="FJ654">
        <v>1.86753</v>
      </c>
      <c r="FK654">
        <v>1.86661</v>
      </c>
      <c r="FL654">
        <v>1.86601</v>
      </c>
      <c r="FM654">
        <v>1.866</v>
      </c>
      <c r="FN654">
        <v>1.86783</v>
      </c>
      <c r="FO654">
        <v>1.87027</v>
      </c>
      <c r="FP654">
        <v>1.8689</v>
      </c>
      <c r="FQ654">
        <v>1.8704</v>
      </c>
      <c r="FR654">
        <v>0</v>
      </c>
      <c r="FS654">
        <v>0</v>
      </c>
      <c r="FT654">
        <v>0</v>
      </c>
      <c r="FU654">
        <v>0</v>
      </c>
      <c r="FV654" t="s">
        <v>358</v>
      </c>
      <c r="FW654" t="s">
        <v>359</v>
      </c>
      <c r="FX654" t="s">
        <v>360</v>
      </c>
      <c r="FY654" t="s">
        <v>360</v>
      </c>
      <c r="FZ654" t="s">
        <v>360</v>
      </c>
      <c r="GA654" t="s">
        <v>360</v>
      </c>
      <c r="GB654">
        <v>0</v>
      </c>
      <c r="GC654">
        <v>100</v>
      </c>
      <c r="GD654">
        <v>100</v>
      </c>
      <c r="GE654">
        <v>-4.039</v>
      </c>
      <c r="GF654">
        <v>-0.1004</v>
      </c>
      <c r="GG654">
        <v>-2.056217051124162</v>
      </c>
      <c r="GH654">
        <v>-0.003737517340571005</v>
      </c>
      <c r="GI654">
        <v>5.982085394622747E-07</v>
      </c>
      <c r="GJ654">
        <v>-1.391655459703326E-10</v>
      </c>
      <c r="GK654">
        <v>-0.1764639834609928</v>
      </c>
      <c r="GL654">
        <v>-0.02035982196881906</v>
      </c>
      <c r="GM654">
        <v>0.001568582532168705</v>
      </c>
      <c r="GN654">
        <v>-2.657820970413759E-05</v>
      </c>
      <c r="GO654">
        <v>3</v>
      </c>
      <c r="GP654">
        <v>2314</v>
      </c>
      <c r="GQ654">
        <v>1</v>
      </c>
      <c r="GR654">
        <v>27</v>
      </c>
      <c r="GS654">
        <v>5665.2</v>
      </c>
      <c r="GT654">
        <v>5665.1</v>
      </c>
      <c r="GU654">
        <v>1.43799</v>
      </c>
      <c r="GV654">
        <v>2.229</v>
      </c>
      <c r="GW654">
        <v>1.39648</v>
      </c>
      <c r="GX654">
        <v>2.34619</v>
      </c>
      <c r="GY654">
        <v>1.49536</v>
      </c>
      <c r="GZ654">
        <v>2.53662</v>
      </c>
      <c r="HA654">
        <v>37.8437</v>
      </c>
      <c r="HB654">
        <v>24.07</v>
      </c>
      <c r="HC654">
        <v>18</v>
      </c>
      <c r="HD654">
        <v>530.436</v>
      </c>
      <c r="HE654">
        <v>442.684</v>
      </c>
      <c r="HF654">
        <v>35.3229</v>
      </c>
      <c r="HG654">
        <v>27.7431</v>
      </c>
      <c r="HH654">
        <v>30.0006</v>
      </c>
      <c r="HI654">
        <v>27.5151</v>
      </c>
      <c r="HJ654">
        <v>27.4238</v>
      </c>
      <c r="HK654">
        <v>28.8257</v>
      </c>
      <c r="HL654">
        <v>0</v>
      </c>
      <c r="HM654">
        <v>100</v>
      </c>
      <c r="HN654">
        <v>35.3201</v>
      </c>
      <c r="HO654">
        <v>619.997</v>
      </c>
      <c r="HP654">
        <v>28.6665</v>
      </c>
      <c r="HQ654">
        <v>100.931</v>
      </c>
      <c r="HR654">
        <v>100.822</v>
      </c>
    </row>
    <row r="655" spans="1:226">
      <c r="A655">
        <v>639</v>
      </c>
      <c r="B655">
        <v>1678821690.1</v>
      </c>
      <c r="C655">
        <v>11371</v>
      </c>
      <c r="D655" t="s">
        <v>1641</v>
      </c>
      <c r="E655" t="s">
        <v>1642</v>
      </c>
      <c r="F655">
        <v>5</v>
      </c>
      <c r="G655" t="s">
        <v>1568</v>
      </c>
      <c r="H655" t="s">
        <v>354</v>
      </c>
      <c r="I655">
        <v>1678821682.562963</v>
      </c>
      <c r="J655">
        <f>(K655)/1000</f>
        <v>0</v>
      </c>
      <c r="K655">
        <f>IF(BF655, AN655, AH655)</f>
        <v>0</v>
      </c>
      <c r="L655">
        <f>IF(BF655, AI655, AG655)</f>
        <v>0</v>
      </c>
      <c r="M655">
        <f>BH655 - IF(AU655&gt;1, L655*BB655*100.0/(AW655*BV655), 0)</f>
        <v>0</v>
      </c>
      <c r="N655">
        <f>((T655-J655/2)*M655-L655)/(T655+J655/2)</f>
        <v>0</v>
      </c>
      <c r="O655">
        <f>N655*(BO655+BP655)/1000.0</f>
        <v>0</v>
      </c>
      <c r="P655">
        <f>(BH655 - IF(AU655&gt;1, L655*BB655*100.0/(AW655*BV655), 0))*(BO655+BP655)/1000.0</f>
        <v>0</v>
      </c>
      <c r="Q655">
        <f>2.0/((1/S655-1/R655)+SIGN(S655)*SQRT((1/S655-1/R655)*(1/S655-1/R655) + 4*BC655/((BC655+1)*(BC655+1))*(2*1/S655*1/R655-1/R655*1/R655)))</f>
        <v>0</v>
      </c>
      <c r="R655">
        <f>IF(LEFT(BD655,1)&lt;&gt;"0",IF(LEFT(BD655,1)="1",3.0,BE655),$D$5+$E$5*(BV655*BO655/($K$5*1000))+$F$5*(BV655*BO655/($K$5*1000))*MAX(MIN(BB655,$J$5),$I$5)*MAX(MIN(BB655,$J$5),$I$5)+$G$5*MAX(MIN(BB655,$J$5),$I$5)*(BV655*BO655/($K$5*1000))+$H$5*(BV655*BO655/($K$5*1000))*(BV655*BO655/($K$5*1000)))</f>
        <v>0</v>
      </c>
      <c r="S655">
        <f>J655*(1000-(1000*0.61365*exp(17.502*W655/(240.97+W655))/(BO655+BP655)+BJ655)/2)/(1000*0.61365*exp(17.502*W655/(240.97+W655))/(BO655+BP655)-BJ655)</f>
        <v>0</v>
      </c>
      <c r="T655">
        <f>1/((BC655+1)/(Q655/1.6)+1/(R655/1.37)) + BC655/((BC655+1)/(Q655/1.6) + BC655/(R655/1.37))</f>
        <v>0</v>
      </c>
      <c r="U655">
        <f>(AX655*BA655)</f>
        <v>0</v>
      </c>
      <c r="V655">
        <f>(BQ655+(U655+2*0.95*5.67E-8*(((BQ655+$B$7)+273)^4-(BQ655+273)^4)-44100*J655)/(1.84*29.3*R655+8*0.95*5.67E-8*(BQ655+273)^3))</f>
        <v>0</v>
      </c>
      <c r="W655">
        <f>($C$7*BR655+$D$7*BS655+$E$7*V655)</f>
        <v>0</v>
      </c>
      <c r="X655">
        <f>0.61365*exp(17.502*W655/(240.97+W655))</f>
        <v>0</v>
      </c>
      <c r="Y655">
        <f>(Z655/AA655*100)</f>
        <v>0</v>
      </c>
      <c r="Z655">
        <f>BJ655*(BO655+BP655)/1000</f>
        <v>0</v>
      </c>
      <c r="AA655">
        <f>0.61365*exp(17.502*BQ655/(240.97+BQ655))</f>
        <v>0</v>
      </c>
      <c r="AB655">
        <f>(X655-BJ655*(BO655+BP655)/1000)</f>
        <v>0</v>
      </c>
      <c r="AC655">
        <f>(-J655*44100)</f>
        <v>0</v>
      </c>
      <c r="AD655">
        <f>2*29.3*R655*0.92*(BQ655-W655)</f>
        <v>0</v>
      </c>
      <c r="AE655">
        <f>2*0.95*5.67E-8*(((BQ655+$B$7)+273)^4-(W655+273)^4)</f>
        <v>0</v>
      </c>
      <c r="AF655">
        <f>U655+AE655+AC655+AD655</f>
        <v>0</v>
      </c>
      <c r="AG655">
        <f>BN655*AU655*(BI655-BH655*(1000-AU655*BK655)/(1000-AU655*BJ655))/(100*BB655)</f>
        <v>0</v>
      </c>
      <c r="AH655">
        <f>1000*BN655*AU655*(BJ655-BK655)/(100*BB655*(1000-AU655*BJ655))</f>
        <v>0</v>
      </c>
      <c r="AI655">
        <f>(AJ655 - AK655 - BO655*1E3/(8.314*(BQ655+273.15)) * AM655/BN655 * AL655) * BN655/(100*BB655) * (1000 - BK655)/1000</f>
        <v>0</v>
      </c>
      <c r="AJ655">
        <v>624.8071669672114</v>
      </c>
      <c r="AK655">
        <v>604.0482909090907</v>
      </c>
      <c r="AL655">
        <v>3.415114058947908</v>
      </c>
      <c r="AM655">
        <v>64.45171149066847</v>
      </c>
      <c r="AN655">
        <f>(AP655 - AO655 + BO655*1E3/(8.314*(BQ655+273.15)) * AR655/BN655 * AQ655) * BN655/(100*BB655) * 1000/(1000 - AP655)</f>
        <v>0</v>
      </c>
      <c r="AO655">
        <v>27.24090067050347</v>
      </c>
      <c r="AP655">
        <v>27.86258</v>
      </c>
      <c r="AQ655">
        <v>1.979543185250148E-08</v>
      </c>
      <c r="AR655">
        <v>112.7251065649256</v>
      </c>
      <c r="AS655">
        <v>0</v>
      </c>
      <c r="AT655">
        <v>0</v>
      </c>
      <c r="AU655">
        <f>IF(AS655*$H$13&gt;=AW655,1.0,(AW655/(AW655-AS655*$H$13)))</f>
        <v>0</v>
      </c>
      <c r="AV655">
        <f>(AU655-1)*100</f>
        <v>0</v>
      </c>
      <c r="AW655">
        <f>MAX(0,($B$13+$C$13*BV655)/(1+$D$13*BV655)*BO655/(BQ655+273)*$E$13)</f>
        <v>0</v>
      </c>
      <c r="AX655">
        <f>$B$11*BW655+$C$11*BX655+$F$11*CI655*(1-CL655)</f>
        <v>0</v>
      </c>
      <c r="AY655">
        <f>AX655*AZ655</f>
        <v>0</v>
      </c>
      <c r="AZ655">
        <f>($B$11*$D$9+$C$11*$D$9+$F$11*((CV655+CN655)/MAX(CV655+CN655+CW655, 0.1)*$I$9+CW655/MAX(CV655+CN655+CW655, 0.1)*$J$9))/($B$11+$C$11+$F$11)</f>
        <v>0</v>
      </c>
      <c r="BA655">
        <f>($B$11*$K$9+$C$11*$K$9+$F$11*((CV655+CN655)/MAX(CV655+CN655+CW655, 0.1)*$P$9+CW655/MAX(CV655+CN655+CW655, 0.1)*$Q$9))/($B$11+$C$11+$F$11)</f>
        <v>0</v>
      </c>
      <c r="BB655">
        <v>1.91</v>
      </c>
      <c r="BC655">
        <v>0.5</v>
      </c>
      <c r="BD655" t="s">
        <v>355</v>
      </c>
      <c r="BE655">
        <v>2</v>
      </c>
      <c r="BF655" t="b">
        <v>1</v>
      </c>
      <c r="BG655">
        <v>1678821682.562963</v>
      </c>
      <c r="BH655">
        <v>563.8367407407408</v>
      </c>
      <c r="BI655">
        <v>592.4597407407408</v>
      </c>
      <c r="BJ655">
        <v>27.85956666666667</v>
      </c>
      <c r="BK655">
        <v>27.24018518518519</v>
      </c>
      <c r="BL655">
        <v>567.8478148148148</v>
      </c>
      <c r="BM655">
        <v>27.95998148148148</v>
      </c>
      <c r="BN655">
        <v>500.0724444444444</v>
      </c>
      <c r="BO655">
        <v>90.86451111111111</v>
      </c>
      <c r="BP655">
        <v>0.09997311851851852</v>
      </c>
      <c r="BQ655">
        <v>34.40527777777778</v>
      </c>
      <c r="BR655">
        <v>35.01069259259258</v>
      </c>
      <c r="BS655">
        <v>999.9000000000001</v>
      </c>
      <c r="BT655">
        <v>0</v>
      </c>
      <c r="BU655">
        <v>0</v>
      </c>
      <c r="BV655">
        <v>10000.83074074074</v>
      </c>
      <c r="BW655">
        <v>0</v>
      </c>
      <c r="BX655">
        <v>6.122405185185186</v>
      </c>
      <c r="BY655">
        <v>-28.62294444444444</v>
      </c>
      <c r="BZ655">
        <v>579.9952222222222</v>
      </c>
      <c r="CA655">
        <v>609.0503333333332</v>
      </c>
      <c r="CB655">
        <v>0.6193907037037036</v>
      </c>
      <c r="CC655">
        <v>592.4597407407408</v>
      </c>
      <c r="CD655">
        <v>27.24018518518519</v>
      </c>
      <c r="CE655">
        <v>2.531445925925926</v>
      </c>
      <c r="CF655">
        <v>2.475165925925926</v>
      </c>
      <c r="CG655">
        <v>21.23010740740741</v>
      </c>
      <c r="CH655">
        <v>20.86411851851852</v>
      </c>
      <c r="CI655">
        <v>2000.005555555556</v>
      </c>
      <c r="CJ655">
        <v>0.9800053333333333</v>
      </c>
      <c r="CK655">
        <v>0.01999436666666667</v>
      </c>
      <c r="CL655">
        <v>0</v>
      </c>
      <c r="CM655">
        <v>2.289351851851852</v>
      </c>
      <c r="CN655">
        <v>0</v>
      </c>
      <c r="CO655">
        <v>3568.401111111111</v>
      </c>
      <c r="CP655">
        <v>16749.52592592593</v>
      </c>
      <c r="CQ655">
        <v>38.76607407407408</v>
      </c>
      <c r="CR655">
        <v>39.312</v>
      </c>
      <c r="CS655">
        <v>38.6847037037037</v>
      </c>
      <c r="CT655">
        <v>38.625</v>
      </c>
      <c r="CU655">
        <v>38.625</v>
      </c>
      <c r="CV655">
        <v>1960.015555555555</v>
      </c>
      <c r="CW655">
        <v>39.99</v>
      </c>
      <c r="CX655">
        <v>0</v>
      </c>
      <c r="CY655">
        <v>1678821695.1</v>
      </c>
      <c r="CZ655">
        <v>0</v>
      </c>
      <c r="DA655">
        <v>0</v>
      </c>
      <c r="DB655" t="s">
        <v>356</v>
      </c>
      <c r="DC655">
        <v>1678481775.6</v>
      </c>
      <c r="DD655">
        <v>1678481780.6</v>
      </c>
      <c r="DE655">
        <v>0</v>
      </c>
      <c r="DF655">
        <v>1.339</v>
      </c>
      <c r="DG655">
        <v>0.082</v>
      </c>
      <c r="DH655">
        <v>-1.99</v>
      </c>
      <c r="DI655">
        <v>-0.032</v>
      </c>
      <c r="DJ655">
        <v>420</v>
      </c>
      <c r="DK655">
        <v>29</v>
      </c>
      <c r="DL655">
        <v>0.33</v>
      </c>
      <c r="DM655">
        <v>0.22</v>
      </c>
      <c r="DN655">
        <v>-28.536465</v>
      </c>
      <c r="DO655">
        <v>-1.577061163226995</v>
      </c>
      <c r="DP655">
        <v>0.154813609786091</v>
      </c>
      <c r="DQ655">
        <v>0</v>
      </c>
      <c r="DR655">
        <v>0.61809635</v>
      </c>
      <c r="DS655">
        <v>0.02367717073170573</v>
      </c>
      <c r="DT655">
        <v>0.002431788709468822</v>
      </c>
      <c r="DU655">
        <v>1</v>
      </c>
      <c r="DV655">
        <v>1</v>
      </c>
      <c r="DW655">
        <v>2</v>
      </c>
      <c r="DX655" t="s">
        <v>357</v>
      </c>
      <c r="DY655">
        <v>2.98186</v>
      </c>
      <c r="DZ655">
        <v>2.71564</v>
      </c>
      <c r="EA655">
        <v>0.121852</v>
      </c>
      <c r="EB655">
        <v>0.12421</v>
      </c>
      <c r="EC655">
        <v>0.119491</v>
      </c>
      <c r="ED655">
        <v>0.115279</v>
      </c>
      <c r="EE655">
        <v>27877</v>
      </c>
      <c r="EF655">
        <v>27895</v>
      </c>
      <c r="EG655">
        <v>29511.7</v>
      </c>
      <c r="EH655">
        <v>29461.9</v>
      </c>
      <c r="EI655">
        <v>34421.4</v>
      </c>
      <c r="EJ655">
        <v>34629</v>
      </c>
      <c r="EK655">
        <v>41577</v>
      </c>
      <c r="EL655">
        <v>41976.9</v>
      </c>
      <c r="EM655">
        <v>1.96085</v>
      </c>
      <c r="EN655">
        <v>1.895</v>
      </c>
      <c r="EO655">
        <v>0.171751</v>
      </c>
      <c r="EP655">
        <v>0</v>
      </c>
      <c r="EQ655">
        <v>32.2325</v>
      </c>
      <c r="ER655">
        <v>999.9</v>
      </c>
      <c r="ES655">
        <v>51.9</v>
      </c>
      <c r="ET655">
        <v>32.6</v>
      </c>
      <c r="EU655">
        <v>28.2159</v>
      </c>
      <c r="EV655">
        <v>63.3967</v>
      </c>
      <c r="EW655">
        <v>31.4583</v>
      </c>
      <c r="EX655">
        <v>1</v>
      </c>
      <c r="EY655">
        <v>0.0199822</v>
      </c>
      <c r="EZ655">
        <v>-2.49846</v>
      </c>
      <c r="FA655">
        <v>20.323</v>
      </c>
      <c r="FB655">
        <v>5.21804</v>
      </c>
      <c r="FC655">
        <v>12.0101</v>
      </c>
      <c r="FD655">
        <v>4.98925</v>
      </c>
      <c r="FE655">
        <v>3.2885</v>
      </c>
      <c r="FF655">
        <v>9999</v>
      </c>
      <c r="FG655">
        <v>9999</v>
      </c>
      <c r="FH655">
        <v>9999</v>
      </c>
      <c r="FI655">
        <v>999.9</v>
      </c>
      <c r="FJ655">
        <v>1.86753</v>
      </c>
      <c r="FK655">
        <v>1.86661</v>
      </c>
      <c r="FL655">
        <v>1.866</v>
      </c>
      <c r="FM655">
        <v>1.86599</v>
      </c>
      <c r="FN655">
        <v>1.86783</v>
      </c>
      <c r="FO655">
        <v>1.87027</v>
      </c>
      <c r="FP655">
        <v>1.8689</v>
      </c>
      <c r="FQ655">
        <v>1.87042</v>
      </c>
      <c r="FR655">
        <v>0</v>
      </c>
      <c r="FS655">
        <v>0</v>
      </c>
      <c r="FT655">
        <v>0</v>
      </c>
      <c r="FU655">
        <v>0</v>
      </c>
      <c r="FV655" t="s">
        <v>358</v>
      </c>
      <c r="FW655" t="s">
        <v>359</v>
      </c>
      <c r="FX655" t="s">
        <v>360</v>
      </c>
      <c r="FY655" t="s">
        <v>360</v>
      </c>
      <c r="FZ655" t="s">
        <v>360</v>
      </c>
      <c r="GA655" t="s">
        <v>360</v>
      </c>
      <c r="GB655">
        <v>0</v>
      </c>
      <c r="GC655">
        <v>100</v>
      </c>
      <c r="GD655">
        <v>100</v>
      </c>
      <c r="GE655">
        <v>-4.091</v>
      </c>
      <c r="GF655">
        <v>-0.1004</v>
      </c>
      <c r="GG655">
        <v>-2.056217051124162</v>
      </c>
      <c r="GH655">
        <v>-0.003737517340571005</v>
      </c>
      <c r="GI655">
        <v>5.982085394622747E-07</v>
      </c>
      <c r="GJ655">
        <v>-1.391655459703326E-10</v>
      </c>
      <c r="GK655">
        <v>-0.1764639834609928</v>
      </c>
      <c r="GL655">
        <v>-0.02035982196881906</v>
      </c>
      <c r="GM655">
        <v>0.001568582532168705</v>
      </c>
      <c r="GN655">
        <v>-2.657820970413759E-05</v>
      </c>
      <c r="GO655">
        <v>3</v>
      </c>
      <c r="GP655">
        <v>2314</v>
      </c>
      <c r="GQ655">
        <v>1</v>
      </c>
      <c r="GR655">
        <v>27</v>
      </c>
      <c r="GS655">
        <v>5665.2</v>
      </c>
      <c r="GT655">
        <v>5665.2</v>
      </c>
      <c r="GU655">
        <v>1.47095</v>
      </c>
      <c r="GV655">
        <v>2.23145</v>
      </c>
      <c r="GW655">
        <v>1.39771</v>
      </c>
      <c r="GX655">
        <v>2.34619</v>
      </c>
      <c r="GY655">
        <v>1.49536</v>
      </c>
      <c r="GZ655">
        <v>2.43774</v>
      </c>
      <c r="HA655">
        <v>37.8437</v>
      </c>
      <c r="HB655">
        <v>24.0612</v>
      </c>
      <c r="HC655">
        <v>18</v>
      </c>
      <c r="HD655">
        <v>530.426</v>
      </c>
      <c r="HE655">
        <v>443.008</v>
      </c>
      <c r="HF655">
        <v>35.3141</v>
      </c>
      <c r="HG655">
        <v>27.7496</v>
      </c>
      <c r="HH655">
        <v>30.0007</v>
      </c>
      <c r="HI655">
        <v>27.5215</v>
      </c>
      <c r="HJ655">
        <v>27.4301</v>
      </c>
      <c r="HK655">
        <v>29.4926</v>
      </c>
      <c r="HL655">
        <v>0</v>
      </c>
      <c r="HM655">
        <v>100</v>
      </c>
      <c r="HN655">
        <v>35.3047</v>
      </c>
      <c r="HO655">
        <v>640.058</v>
      </c>
      <c r="HP655">
        <v>28.6665</v>
      </c>
      <c r="HQ655">
        <v>100.931</v>
      </c>
      <c r="HR655">
        <v>100.821</v>
      </c>
    </row>
    <row r="656" spans="1:226">
      <c r="A656">
        <v>640</v>
      </c>
      <c r="B656">
        <v>1678821695.1</v>
      </c>
      <c r="C656">
        <v>11376</v>
      </c>
      <c r="D656" t="s">
        <v>1643</v>
      </c>
      <c r="E656" t="s">
        <v>1644</v>
      </c>
      <c r="F656">
        <v>5</v>
      </c>
      <c r="G656" t="s">
        <v>1568</v>
      </c>
      <c r="H656" t="s">
        <v>354</v>
      </c>
      <c r="I656">
        <v>1678821687.581481</v>
      </c>
      <c r="J656">
        <f>(K656)/1000</f>
        <v>0</v>
      </c>
      <c r="K656">
        <f>IF(BF656, AN656, AH656)</f>
        <v>0</v>
      </c>
      <c r="L656">
        <f>IF(BF656, AI656, AG656)</f>
        <v>0</v>
      </c>
      <c r="M656">
        <f>BH656 - IF(AU656&gt;1, L656*BB656*100.0/(AW656*BV656), 0)</f>
        <v>0</v>
      </c>
      <c r="N656">
        <f>((T656-J656/2)*M656-L656)/(T656+J656/2)</f>
        <v>0</v>
      </c>
      <c r="O656">
        <f>N656*(BO656+BP656)/1000.0</f>
        <v>0</v>
      </c>
      <c r="P656">
        <f>(BH656 - IF(AU656&gt;1, L656*BB656*100.0/(AW656*BV656), 0))*(BO656+BP656)/1000.0</f>
        <v>0</v>
      </c>
      <c r="Q656">
        <f>2.0/((1/S656-1/R656)+SIGN(S656)*SQRT((1/S656-1/R656)*(1/S656-1/R656) + 4*BC656/((BC656+1)*(BC656+1))*(2*1/S656*1/R656-1/R656*1/R656)))</f>
        <v>0</v>
      </c>
      <c r="R656">
        <f>IF(LEFT(BD656,1)&lt;&gt;"0",IF(LEFT(BD656,1)="1",3.0,BE656),$D$5+$E$5*(BV656*BO656/($K$5*1000))+$F$5*(BV656*BO656/($K$5*1000))*MAX(MIN(BB656,$J$5),$I$5)*MAX(MIN(BB656,$J$5),$I$5)+$G$5*MAX(MIN(BB656,$J$5),$I$5)*(BV656*BO656/($K$5*1000))+$H$5*(BV656*BO656/($K$5*1000))*(BV656*BO656/($K$5*1000)))</f>
        <v>0</v>
      </c>
      <c r="S656">
        <f>J656*(1000-(1000*0.61365*exp(17.502*W656/(240.97+W656))/(BO656+BP656)+BJ656)/2)/(1000*0.61365*exp(17.502*W656/(240.97+W656))/(BO656+BP656)-BJ656)</f>
        <v>0</v>
      </c>
      <c r="T656">
        <f>1/((BC656+1)/(Q656/1.6)+1/(R656/1.37)) + BC656/((BC656+1)/(Q656/1.6) + BC656/(R656/1.37))</f>
        <v>0</v>
      </c>
      <c r="U656">
        <f>(AX656*BA656)</f>
        <v>0</v>
      </c>
      <c r="V656">
        <f>(BQ656+(U656+2*0.95*5.67E-8*(((BQ656+$B$7)+273)^4-(BQ656+273)^4)-44100*J656)/(1.84*29.3*R656+8*0.95*5.67E-8*(BQ656+273)^3))</f>
        <v>0</v>
      </c>
      <c r="W656">
        <f>($C$7*BR656+$D$7*BS656+$E$7*V656)</f>
        <v>0</v>
      </c>
      <c r="X656">
        <f>0.61365*exp(17.502*W656/(240.97+W656))</f>
        <v>0</v>
      </c>
      <c r="Y656">
        <f>(Z656/AA656*100)</f>
        <v>0</v>
      </c>
      <c r="Z656">
        <f>BJ656*(BO656+BP656)/1000</f>
        <v>0</v>
      </c>
      <c r="AA656">
        <f>0.61365*exp(17.502*BQ656/(240.97+BQ656))</f>
        <v>0</v>
      </c>
      <c r="AB656">
        <f>(X656-BJ656*(BO656+BP656)/1000)</f>
        <v>0</v>
      </c>
      <c r="AC656">
        <f>(-J656*44100)</f>
        <v>0</v>
      </c>
      <c r="AD656">
        <f>2*29.3*R656*0.92*(BQ656-W656)</f>
        <v>0</v>
      </c>
      <c r="AE656">
        <f>2*0.95*5.67E-8*(((BQ656+$B$7)+273)^4-(W656+273)^4)</f>
        <v>0</v>
      </c>
      <c r="AF656">
        <f>U656+AE656+AC656+AD656</f>
        <v>0</v>
      </c>
      <c r="AG656">
        <f>BN656*AU656*(BI656-BH656*(1000-AU656*BK656)/(1000-AU656*BJ656))/(100*BB656)</f>
        <v>0</v>
      </c>
      <c r="AH656">
        <f>1000*BN656*AU656*(BJ656-BK656)/(100*BB656*(1000-AU656*BJ656))</f>
        <v>0</v>
      </c>
      <c r="AI656">
        <f>(AJ656 - AK656 - BO656*1E3/(8.314*(BQ656+273.15)) * AM656/BN656 * AL656) * BN656/(100*BB656) * (1000 - BK656)/1000</f>
        <v>0</v>
      </c>
      <c r="AJ656">
        <v>642.026452384307</v>
      </c>
      <c r="AK656">
        <v>621.1350060606063</v>
      </c>
      <c r="AL656">
        <v>3.407984223912919</v>
      </c>
      <c r="AM656">
        <v>64.45171149066847</v>
      </c>
      <c r="AN656">
        <f>(AP656 - AO656 + BO656*1E3/(8.314*(BQ656+273.15)) * AR656/BN656 * AQ656) * BN656/(100*BB656) * 1000/(1000 - AP656)</f>
        <v>0</v>
      </c>
      <c r="AO656">
        <v>27.24152039624649</v>
      </c>
      <c r="AP656">
        <v>27.86334181818181</v>
      </c>
      <c r="AQ656">
        <v>9.19448797391601E-07</v>
      </c>
      <c r="AR656">
        <v>112.7251065649256</v>
      </c>
      <c r="AS656">
        <v>0</v>
      </c>
      <c r="AT656">
        <v>0</v>
      </c>
      <c r="AU656">
        <f>IF(AS656*$H$13&gt;=AW656,1.0,(AW656/(AW656-AS656*$H$13)))</f>
        <v>0</v>
      </c>
      <c r="AV656">
        <f>(AU656-1)*100</f>
        <v>0</v>
      </c>
      <c r="AW656">
        <f>MAX(0,($B$13+$C$13*BV656)/(1+$D$13*BV656)*BO656/(BQ656+273)*$E$13)</f>
        <v>0</v>
      </c>
      <c r="AX656">
        <f>$B$11*BW656+$C$11*BX656+$F$11*CI656*(1-CL656)</f>
        <v>0</v>
      </c>
      <c r="AY656">
        <f>AX656*AZ656</f>
        <v>0</v>
      </c>
      <c r="AZ656">
        <f>($B$11*$D$9+$C$11*$D$9+$F$11*((CV656+CN656)/MAX(CV656+CN656+CW656, 0.1)*$I$9+CW656/MAX(CV656+CN656+CW656, 0.1)*$J$9))/($B$11+$C$11+$F$11)</f>
        <v>0</v>
      </c>
      <c r="BA656">
        <f>($B$11*$K$9+$C$11*$K$9+$F$11*((CV656+CN656)/MAX(CV656+CN656+CW656, 0.1)*$P$9+CW656/MAX(CV656+CN656+CW656, 0.1)*$Q$9))/($B$11+$C$11+$F$11)</f>
        <v>0</v>
      </c>
      <c r="BB656">
        <v>1.91</v>
      </c>
      <c r="BC656">
        <v>0.5</v>
      </c>
      <c r="BD656" t="s">
        <v>355</v>
      </c>
      <c r="BE656">
        <v>2</v>
      </c>
      <c r="BF656" t="b">
        <v>1</v>
      </c>
      <c r="BG656">
        <v>1678821687.581481</v>
      </c>
      <c r="BH656">
        <v>580.5338148148147</v>
      </c>
      <c r="BI656">
        <v>609.284888888889</v>
      </c>
      <c r="BJ656">
        <v>27.86157407407407</v>
      </c>
      <c r="BK656">
        <v>27.24107777777777</v>
      </c>
      <c r="BL656">
        <v>584.5981111111112</v>
      </c>
      <c r="BM656">
        <v>27.96198148148148</v>
      </c>
      <c r="BN656">
        <v>500.0745185185186</v>
      </c>
      <c r="BO656">
        <v>90.8637962962963</v>
      </c>
      <c r="BP656">
        <v>0.1000462407407408</v>
      </c>
      <c r="BQ656">
        <v>34.40588888888888</v>
      </c>
      <c r="BR656">
        <v>35.01016666666666</v>
      </c>
      <c r="BS656">
        <v>999.9000000000001</v>
      </c>
      <c r="BT656">
        <v>0</v>
      </c>
      <c r="BU656">
        <v>0</v>
      </c>
      <c r="BV656">
        <v>9996.336666666668</v>
      </c>
      <c r="BW656">
        <v>0</v>
      </c>
      <c r="BX656">
        <v>6.122405185185185</v>
      </c>
      <c r="BY656">
        <v>-28.75111851851852</v>
      </c>
      <c r="BZ656">
        <v>597.171925925926</v>
      </c>
      <c r="CA656">
        <v>626.3471481481481</v>
      </c>
      <c r="CB656">
        <v>0.6205087037037038</v>
      </c>
      <c r="CC656">
        <v>609.284888888889</v>
      </c>
      <c r="CD656">
        <v>27.24107777777777</v>
      </c>
      <c r="CE656">
        <v>2.531608888888889</v>
      </c>
      <c r="CF656">
        <v>2.475227407407408</v>
      </c>
      <c r="CG656">
        <v>21.23115925925926</v>
      </c>
      <c r="CH656">
        <v>20.86452222222222</v>
      </c>
      <c r="CI656">
        <v>2000.002222222222</v>
      </c>
      <c r="CJ656">
        <v>0.9800053333333333</v>
      </c>
      <c r="CK656">
        <v>0.01999436666666667</v>
      </c>
      <c r="CL656">
        <v>0</v>
      </c>
      <c r="CM656">
        <v>2.290111111111111</v>
      </c>
      <c r="CN656">
        <v>0</v>
      </c>
      <c r="CO656">
        <v>3566.456296296295</v>
      </c>
      <c r="CP656">
        <v>16749.50740740741</v>
      </c>
      <c r="CQ656">
        <v>38.77296296296296</v>
      </c>
      <c r="CR656">
        <v>39.312</v>
      </c>
      <c r="CS656">
        <v>38.687</v>
      </c>
      <c r="CT656">
        <v>38.625</v>
      </c>
      <c r="CU656">
        <v>38.625</v>
      </c>
      <c r="CV656">
        <v>1960.012222222223</v>
      </c>
      <c r="CW656">
        <v>39.99</v>
      </c>
      <c r="CX656">
        <v>0</v>
      </c>
      <c r="CY656">
        <v>1678821700.5</v>
      </c>
      <c r="CZ656">
        <v>0</v>
      </c>
      <c r="DA656">
        <v>0</v>
      </c>
      <c r="DB656" t="s">
        <v>356</v>
      </c>
      <c r="DC656">
        <v>1678481775.6</v>
      </c>
      <c r="DD656">
        <v>1678481780.6</v>
      </c>
      <c r="DE656">
        <v>0</v>
      </c>
      <c r="DF656">
        <v>1.339</v>
      </c>
      <c r="DG656">
        <v>0.082</v>
      </c>
      <c r="DH656">
        <v>-1.99</v>
      </c>
      <c r="DI656">
        <v>-0.032</v>
      </c>
      <c r="DJ656">
        <v>420</v>
      </c>
      <c r="DK656">
        <v>29</v>
      </c>
      <c r="DL656">
        <v>0.33</v>
      </c>
      <c r="DM656">
        <v>0.22</v>
      </c>
      <c r="DN656">
        <v>-28.6760756097561</v>
      </c>
      <c r="DO656">
        <v>-1.595793031358846</v>
      </c>
      <c r="DP656">
        <v>0.1618958589995851</v>
      </c>
      <c r="DQ656">
        <v>0</v>
      </c>
      <c r="DR656">
        <v>0.6197688536585366</v>
      </c>
      <c r="DS656">
        <v>0.01569773519163745</v>
      </c>
      <c r="DT656">
        <v>0.001778067580281355</v>
      </c>
      <c r="DU656">
        <v>1</v>
      </c>
      <c r="DV656">
        <v>1</v>
      </c>
      <c r="DW656">
        <v>2</v>
      </c>
      <c r="DX656" t="s">
        <v>357</v>
      </c>
      <c r="DY656">
        <v>2.98148</v>
      </c>
      <c r="DZ656">
        <v>2.71567</v>
      </c>
      <c r="EA656">
        <v>0.124246</v>
      </c>
      <c r="EB656">
        <v>0.126566</v>
      </c>
      <c r="EC656">
        <v>0.119493</v>
      </c>
      <c r="ED656">
        <v>0.115281</v>
      </c>
      <c r="EE656">
        <v>27800.6</v>
      </c>
      <c r="EF656">
        <v>27819.9</v>
      </c>
      <c r="EG656">
        <v>29511.3</v>
      </c>
      <c r="EH656">
        <v>29461.9</v>
      </c>
      <c r="EI656">
        <v>34421.1</v>
      </c>
      <c r="EJ656">
        <v>34629.1</v>
      </c>
      <c r="EK656">
        <v>41576.7</v>
      </c>
      <c r="EL656">
        <v>41976.9</v>
      </c>
      <c r="EM656">
        <v>1.96068</v>
      </c>
      <c r="EN656">
        <v>1.89475</v>
      </c>
      <c r="EO656">
        <v>0.171058</v>
      </c>
      <c r="EP656">
        <v>0</v>
      </c>
      <c r="EQ656">
        <v>32.2346</v>
      </c>
      <c r="ER656">
        <v>999.9</v>
      </c>
      <c r="ES656">
        <v>51.9</v>
      </c>
      <c r="ET656">
        <v>32.6</v>
      </c>
      <c r="EU656">
        <v>28.213</v>
      </c>
      <c r="EV656">
        <v>63.2867</v>
      </c>
      <c r="EW656">
        <v>31.9752</v>
      </c>
      <c r="EX656">
        <v>1</v>
      </c>
      <c r="EY656">
        <v>0.0204319</v>
      </c>
      <c r="EZ656">
        <v>-2.49751</v>
      </c>
      <c r="FA656">
        <v>20.3231</v>
      </c>
      <c r="FB656">
        <v>5.21849</v>
      </c>
      <c r="FC656">
        <v>12.0099</v>
      </c>
      <c r="FD656">
        <v>4.989</v>
      </c>
      <c r="FE656">
        <v>3.2885</v>
      </c>
      <c r="FF656">
        <v>9999</v>
      </c>
      <c r="FG656">
        <v>9999</v>
      </c>
      <c r="FH656">
        <v>9999</v>
      </c>
      <c r="FI656">
        <v>999.9</v>
      </c>
      <c r="FJ656">
        <v>1.86752</v>
      </c>
      <c r="FK656">
        <v>1.86661</v>
      </c>
      <c r="FL656">
        <v>1.86602</v>
      </c>
      <c r="FM656">
        <v>1.86597</v>
      </c>
      <c r="FN656">
        <v>1.86783</v>
      </c>
      <c r="FO656">
        <v>1.87027</v>
      </c>
      <c r="FP656">
        <v>1.8689</v>
      </c>
      <c r="FQ656">
        <v>1.87042</v>
      </c>
      <c r="FR656">
        <v>0</v>
      </c>
      <c r="FS656">
        <v>0</v>
      </c>
      <c r="FT656">
        <v>0</v>
      </c>
      <c r="FU656">
        <v>0</v>
      </c>
      <c r="FV656" t="s">
        <v>358</v>
      </c>
      <c r="FW656" t="s">
        <v>359</v>
      </c>
      <c r="FX656" t="s">
        <v>360</v>
      </c>
      <c r="FY656" t="s">
        <v>360</v>
      </c>
      <c r="FZ656" t="s">
        <v>360</v>
      </c>
      <c r="GA656" t="s">
        <v>360</v>
      </c>
      <c r="GB656">
        <v>0</v>
      </c>
      <c r="GC656">
        <v>100</v>
      </c>
      <c r="GD656">
        <v>100</v>
      </c>
      <c r="GE656">
        <v>-4.144</v>
      </c>
      <c r="GF656">
        <v>-0.1004</v>
      </c>
      <c r="GG656">
        <v>-2.056217051124162</v>
      </c>
      <c r="GH656">
        <v>-0.003737517340571005</v>
      </c>
      <c r="GI656">
        <v>5.982085394622747E-07</v>
      </c>
      <c r="GJ656">
        <v>-1.391655459703326E-10</v>
      </c>
      <c r="GK656">
        <v>-0.1764639834609928</v>
      </c>
      <c r="GL656">
        <v>-0.02035982196881906</v>
      </c>
      <c r="GM656">
        <v>0.001568582532168705</v>
      </c>
      <c r="GN656">
        <v>-2.657820970413759E-05</v>
      </c>
      <c r="GO656">
        <v>3</v>
      </c>
      <c r="GP656">
        <v>2314</v>
      </c>
      <c r="GQ656">
        <v>1</v>
      </c>
      <c r="GR656">
        <v>27</v>
      </c>
      <c r="GS656">
        <v>5665.3</v>
      </c>
      <c r="GT656">
        <v>5665.2</v>
      </c>
      <c r="GU656">
        <v>1.50024</v>
      </c>
      <c r="GV656">
        <v>2.229</v>
      </c>
      <c r="GW656">
        <v>1.39648</v>
      </c>
      <c r="GX656">
        <v>2.34985</v>
      </c>
      <c r="GY656">
        <v>1.49536</v>
      </c>
      <c r="GZ656">
        <v>2.5293</v>
      </c>
      <c r="HA656">
        <v>37.8437</v>
      </c>
      <c r="HB656">
        <v>24.0612</v>
      </c>
      <c r="HC656">
        <v>18</v>
      </c>
      <c r="HD656">
        <v>530.371</v>
      </c>
      <c r="HE656">
        <v>442.908</v>
      </c>
      <c r="HF656">
        <v>35.3006</v>
      </c>
      <c r="HG656">
        <v>27.756</v>
      </c>
      <c r="HH656">
        <v>30.0005</v>
      </c>
      <c r="HI656">
        <v>27.5283</v>
      </c>
      <c r="HJ656">
        <v>27.437</v>
      </c>
      <c r="HK656">
        <v>30.0727</v>
      </c>
      <c r="HL656">
        <v>0</v>
      </c>
      <c r="HM656">
        <v>100</v>
      </c>
      <c r="HN656">
        <v>35.296</v>
      </c>
      <c r="HO656">
        <v>653.415</v>
      </c>
      <c r="HP656">
        <v>28.6665</v>
      </c>
      <c r="HQ656">
        <v>100.93</v>
      </c>
      <c r="HR656">
        <v>100.821</v>
      </c>
    </row>
    <row r="657" spans="1:226">
      <c r="A657">
        <v>641</v>
      </c>
      <c r="B657">
        <v>1678821700.1</v>
      </c>
      <c r="C657">
        <v>11381</v>
      </c>
      <c r="D657" t="s">
        <v>1645</v>
      </c>
      <c r="E657" t="s">
        <v>1646</v>
      </c>
      <c r="F657">
        <v>5</v>
      </c>
      <c r="G657" t="s">
        <v>1568</v>
      </c>
      <c r="H657" t="s">
        <v>354</v>
      </c>
      <c r="I657">
        <v>1678821692.6</v>
      </c>
      <c r="J657">
        <f>(K657)/1000</f>
        <v>0</v>
      </c>
      <c r="K657">
        <f>IF(BF657, AN657, AH657)</f>
        <v>0</v>
      </c>
      <c r="L657">
        <f>IF(BF657, AI657, AG657)</f>
        <v>0</v>
      </c>
      <c r="M657">
        <f>BH657 - IF(AU657&gt;1, L657*BB657*100.0/(AW657*BV657), 0)</f>
        <v>0</v>
      </c>
      <c r="N657">
        <f>((T657-J657/2)*M657-L657)/(T657+J657/2)</f>
        <v>0</v>
      </c>
      <c r="O657">
        <f>N657*(BO657+BP657)/1000.0</f>
        <v>0</v>
      </c>
      <c r="P657">
        <f>(BH657 - IF(AU657&gt;1, L657*BB657*100.0/(AW657*BV657), 0))*(BO657+BP657)/1000.0</f>
        <v>0</v>
      </c>
      <c r="Q657">
        <f>2.0/((1/S657-1/R657)+SIGN(S657)*SQRT((1/S657-1/R657)*(1/S657-1/R657) + 4*BC657/((BC657+1)*(BC657+1))*(2*1/S657*1/R657-1/R657*1/R657)))</f>
        <v>0</v>
      </c>
      <c r="R657">
        <f>IF(LEFT(BD657,1)&lt;&gt;"0",IF(LEFT(BD657,1)="1",3.0,BE657),$D$5+$E$5*(BV657*BO657/($K$5*1000))+$F$5*(BV657*BO657/($K$5*1000))*MAX(MIN(BB657,$J$5),$I$5)*MAX(MIN(BB657,$J$5),$I$5)+$G$5*MAX(MIN(BB657,$J$5),$I$5)*(BV657*BO657/($K$5*1000))+$H$5*(BV657*BO657/($K$5*1000))*(BV657*BO657/($K$5*1000)))</f>
        <v>0</v>
      </c>
      <c r="S657">
        <f>J657*(1000-(1000*0.61365*exp(17.502*W657/(240.97+W657))/(BO657+BP657)+BJ657)/2)/(1000*0.61365*exp(17.502*W657/(240.97+W657))/(BO657+BP657)-BJ657)</f>
        <v>0</v>
      </c>
      <c r="T657">
        <f>1/((BC657+1)/(Q657/1.6)+1/(R657/1.37)) + BC657/((BC657+1)/(Q657/1.6) + BC657/(R657/1.37))</f>
        <v>0</v>
      </c>
      <c r="U657">
        <f>(AX657*BA657)</f>
        <v>0</v>
      </c>
      <c r="V657">
        <f>(BQ657+(U657+2*0.95*5.67E-8*(((BQ657+$B$7)+273)^4-(BQ657+273)^4)-44100*J657)/(1.84*29.3*R657+8*0.95*5.67E-8*(BQ657+273)^3))</f>
        <v>0</v>
      </c>
      <c r="W657">
        <f>($C$7*BR657+$D$7*BS657+$E$7*V657)</f>
        <v>0</v>
      </c>
      <c r="X657">
        <f>0.61365*exp(17.502*W657/(240.97+W657))</f>
        <v>0</v>
      </c>
      <c r="Y657">
        <f>(Z657/AA657*100)</f>
        <v>0</v>
      </c>
      <c r="Z657">
        <f>BJ657*(BO657+BP657)/1000</f>
        <v>0</v>
      </c>
      <c r="AA657">
        <f>0.61365*exp(17.502*BQ657/(240.97+BQ657))</f>
        <v>0</v>
      </c>
      <c r="AB657">
        <f>(X657-BJ657*(BO657+BP657)/1000)</f>
        <v>0</v>
      </c>
      <c r="AC657">
        <f>(-J657*44100)</f>
        <v>0</v>
      </c>
      <c r="AD657">
        <f>2*29.3*R657*0.92*(BQ657-W657)</f>
        <v>0</v>
      </c>
      <c r="AE657">
        <f>2*0.95*5.67E-8*(((BQ657+$B$7)+273)^4-(W657+273)^4)</f>
        <v>0</v>
      </c>
      <c r="AF657">
        <f>U657+AE657+AC657+AD657</f>
        <v>0</v>
      </c>
      <c r="AG657">
        <f>BN657*AU657*(BI657-BH657*(1000-AU657*BK657)/(1000-AU657*BJ657))/(100*BB657)</f>
        <v>0</v>
      </c>
      <c r="AH657">
        <f>1000*BN657*AU657*(BJ657-BK657)/(100*BB657*(1000-AU657*BJ657))</f>
        <v>0</v>
      </c>
      <c r="AI657">
        <f>(AJ657 - AK657 - BO657*1E3/(8.314*(BQ657+273.15)) * AM657/BN657 * AL657) * BN657/(100*BB657) * (1000 - BK657)/1000</f>
        <v>0</v>
      </c>
      <c r="AJ657">
        <v>659.4108284868911</v>
      </c>
      <c r="AK657">
        <v>638.350715151515</v>
      </c>
      <c r="AL657">
        <v>3.452801723786612</v>
      </c>
      <c r="AM657">
        <v>64.45171149066847</v>
      </c>
      <c r="AN657">
        <f>(AP657 - AO657 + BO657*1E3/(8.314*(BQ657+273.15)) * AR657/BN657 * AQ657) * BN657/(100*BB657) * 1000/(1000 - AP657)</f>
        <v>0</v>
      </c>
      <c r="AO657">
        <v>27.24214358602095</v>
      </c>
      <c r="AP657">
        <v>27.86066181818181</v>
      </c>
      <c r="AQ657">
        <v>-1.605757729626871E-07</v>
      </c>
      <c r="AR657">
        <v>112.7251065649256</v>
      </c>
      <c r="AS657">
        <v>0</v>
      </c>
      <c r="AT657">
        <v>0</v>
      </c>
      <c r="AU657">
        <f>IF(AS657*$H$13&gt;=AW657,1.0,(AW657/(AW657-AS657*$H$13)))</f>
        <v>0</v>
      </c>
      <c r="AV657">
        <f>(AU657-1)*100</f>
        <v>0</v>
      </c>
      <c r="AW657">
        <f>MAX(0,($B$13+$C$13*BV657)/(1+$D$13*BV657)*BO657/(BQ657+273)*$E$13)</f>
        <v>0</v>
      </c>
      <c r="AX657">
        <f>$B$11*BW657+$C$11*BX657+$F$11*CI657*(1-CL657)</f>
        <v>0</v>
      </c>
      <c r="AY657">
        <f>AX657*AZ657</f>
        <v>0</v>
      </c>
      <c r="AZ657">
        <f>($B$11*$D$9+$C$11*$D$9+$F$11*((CV657+CN657)/MAX(CV657+CN657+CW657, 0.1)*$I$9+CW657/MAX(CV657+CN657+CW657, 0.1)*$J$9))/($B$11+$C$11+$F$11)</f>
        <v>0</v>
      </c>
      <c r="BA657">
        <f>($B$11*$K$9+$C$11*$K$9+$F$11*((CV657+CN657)/MAX(CV657+CN657+CW657, 0.1)*$P$9+CW657/MAX(CV657+CN657+CW657, 0.1)*$Q$9))/($B$11+$C$11+$F$11)</f>
        <v>0</v>
      </c>
      <c r="BB657">
        <v>1.91</v>
      </c>
      <c r="BC657">
        <v>0.5</v>
      </c>
      <c r="BD657" t="s">
        <v>355</v>
      </c>
      <c r="BE657">
        <v>2</v>
      </c>
      <c r="BF657" t="b">
        <v>1</v>
      </c>
      <c r="BG657">
        <v>1678821692.6</v>
      </c>
      <c r="BH657">
        <v>597.2132592592592</v>
      </c>
      <c r="BI657">
        <v>626.1363703703703</v>
      </c>
      <c r="BJ657">
        <v>27.86209259259259</v>
      </c>
      <c r="BK657">
        <v>27.24136296296296</v>
      </c>
      <c r="BL657">
        <v>601.3306296296296</v>
      </c>
      <c r="BM657">
        <v>27.9625</v>
      </c>
      <c r="BN657">
        <v>500.0758888888889</v>
      </c>
      <c r="BO657">
        <v>90.86294444444445</v>
      </c>
      <c r="BP657">
        <v>0.09999325555555555</v>
      </c>
      <c r="BQ657">
        <v>34.40619629629629</v>
      </c>
      <c r="BR657">
        <v>35.0094037037037</v>
      </c>
      <c r="BS657">
        <v>999.9000000000001</v>
      </c>
      <c r="BT657">
        <v>0</v>
      </c>
      <c r="BU657">
        <v>0</v>
      </c>
      <c r="BV657">
        <v>9998.024814814817</v>
      </c>
      <c r="BW657">
        <v>0</v>
      </c>
      <c r="BX657">
        <v>6.122405185185185</v>
      </c>
      <c r="BY657">
        <v>-28.92318888888889</v>
      </c>
      <c r="BZ657">
        <v>614.3297037037037</v>
      </c>
      <c r="CA657">
        <v>643.6707407407407</v>
      </c>
      <c r="CB657">
        <v>0.6207504074074075</v>
      </c>
      <c r="CC657">
        <v>626.1363703703703</v>
      </c>
      <c r="CD657">
        <v>27.24136296296296</v>
      </c>
      <c r="CE657">
        <v>2.531633333333333</v>
      </c>
      <c r="CF657">
        <v>2.475230370370371</v>
      </c>
      <c r="CG657">
        <v>21.23131851851852</v>
      </c>
      <c r="CH657">
        <v>20.86453333333333</v>
      </c>
      <c r="CI657">
        <v>1999.976296296297</v>
      </c>
      <c r="CJ657">
        <v>0.9800051111111111</v>
      </c>
      <c r="CK657">
        <v>0.01999458888888889</v>
      </c>
      <c r="CL657">
        <v>0</v>
      </c>
      <c r="CM657">
        <v>2.229355555555555</v>
      </c>
      <c r="CN657">
        <v>0</v>
      </c>
      <c r="CO657">
        <v>3564.402222222222</v>
      </c>
      <c r="CP657">
        <v>16749.2962962963</v>
      </c>
      <c r="CQ657">
        <v>38.78674074074074</v>
      </c>
      <c r="CR657">
        <v>39.312</v>
      </c>
      <c r="CS657">
        <v>38.687</v>
      </c>
      <c r="CT657">
        <v>38.625</v>
      </c>
      <c r="CU657">
        <v>38.625</v>
      </c>
      <c r="CV657">
        <v>1959.986296296296</v>
      </c>
      <c r="CW657">
        <v>39.99</v>
      </c>
      <c r="CX657">
        <v>0</v>
      </c>
      <c r="CY657">
        <v>1678821705.3</v>
      </c>
      <c r="CZ657">
        <v>0</v>
      </c>
      <c r="DA657">
        <v>0</v>
      </c>
      <c r="DB657" t="s">
        <v>356</v>
      </c>
      <c r="DC657">
        <v>1678481775.6</v>
      </c>
      <c r="DD657">
        <v>1678481780.6</v>
      </c>
      <c r="DE657">
        <v>0</v>
      </c>
      <c r="DF657">
        <v>1.339</v>
      </c>
      <c r="DG657">
        <v>0.082</v>
      </c>
      <c r="DH657">
        <v>-1.99</v>
      </c>
      <c r="DI657">
        <v>-0.032</v>
      </c>
      <c r="DJ657">
        <v>420</v>
      </c>
      <c r="DK657">
        <v>29</v>
      </c>
      <c r="DL657">
        <v>0.33</v>
      </c>
      <c r="DM657">
        <v>0.22</v>
      </c>
      <c r="DN657">
        <v>-28.83568780487805</v>
      </c>
      <c r="DO657">
        <v>-1.910481533100975</v>
      </c>
      <c r="DP657">
        <v>0.1964623084252212</v>
      </c>
      <c r="DQ657">
        <v>0</v>
      </c>
      <c r="DR657">
        <v>0.620108756097561</v>
      </c>
      <c r="DS657">
        <v>0.004620292682927689</v>
      </c>
      <c r="DT657">
        <v>0.001573375240630369</v>
      </c>
      <c r="DU657">
        <v>1</v>
      </c>
      <c r="DV657">
        <v>1</v>
      </c>
      <c r="DW657">
        <v>2</v>
      </c>
      <c r="DX657" t="s">
        <v>357</v>
      </c>
      <c r="DY657">
        <v>2.98167</v>
      </c>
      <c r="DZ657">
        <v>2.71566</v>
      </c>
      <c r="EA657">
        <v>0.126627</v>
      </c>
      <c r="EB657">
        <v>0.128867</v>
      </c>
      <c r="EC657">
        <v>0.119482</v>
      </c>
      <c r="ED657">
        <v>0.115278</v>
      </c>
      <c r="EE657">
        <v>27724.6</v>
      </c>
      <c r="EF657">
        <v>27746.4</v>
      </c>
      <c r="EG657">
        <v>29511</v>
      </c>
      <c r="EH657">
        <v>29461.8</v>
      </c>
      <c r="EI657">
        <v>34421.2</v>
      </c>
      <c r="EJ657">
        <v>34628.8</v>
      </c>
      <c r="EK657">
        <v>41576.2</v>
      </c>
      <c r="EL657">
        <v>41976.4</v>
      </c>
      <c r="EM657">
        <v>1.96087</v>
      </c>
      <c r="EN657">
        <v>1.89487</v>
      </c>
      <c r="EO657">
        <v>0.171348</v>
      </c>
      <c r="EP657">
        <v>0</v>
      </c>
      <c r="EQ657">
        <v>32.2375</v>
      </c>
      <c r="ER657">
        <v>999.9</v>
      </c>
      <c r="ES657">
        <v>51.9</v>
      </c>
      <c r="ET657">
        <v>32.6</v>
      </c>
      <c r="EU657">
        <v>28.2162</v>
      </c>
      <c r="EV657">
        <v>63.2067</v>
      </c>
      <c r="EW657">
        <v>31.5184</v>
      </c>
      <c r="EX657">
        <v>1</v>
      </c>
      <c r="EY657">
        <v>0.0209146</v>
      </c>
      <c r="EZ657">
        <v>-2.49894</v>
      </c>
      <c r="FA657">
        <v>20.3231</v>
      </c>
      <c r="FB657">
        <v>5.21819</v>
      </c>
      <c r="FC657">
        <v>12.0101</v>
      </c>
      <c r="FD657">
        <v>4.9892</v>
      </c>
      <c r="FE657">
        <v>3.2885</v>
      </c>
      <c r="FF657">
        <v>9999</v>
      </c>
      <c r="FG657">
        <v>9999</v>
      </c>
      <c r="FH657">
        <v>9999</v>
      </c>
      <c r="FI657">
        <v>999.9</v>
      </c>
      <c r="FJ657">
        <v>1.86752</v>
      </c>
      <c r="FK657">
        <v>1.86661</v>
      </c>
      <c r="FL657">
        <v>1.866</v>
      </c>
      <c r="FM657">
        <v>1.86596</v>
      </c>
      <c r="FN657">
        <v>1.86783</v>
      </c>
      <c r="FO657">
        <v>1.87027</v>
      </c>
      <c r="FP657">
        <v>1.8689</v>
      </c>
      <c r="FQ657">
        <v>1.87036</v>
      </c>
      <c r="FR657">
        <v>0</v>
      </c>
      <c r="FS657">
        <v>0</v>
      </c>
      <c r="FT657">
        <v>0</v>
      </c>
      <c r="FU657">
        <v>0</v>
      </c>
      <c r="FV657" t="s">
        <v>358</v>
      </c>
      <c r="FW657" t="s">
        <v>359</v>
      </c>
      <c r="FX657" t="s">
        <v>360</v>
      </c>
      <c r="FY657" t="s">
        <v>360</v>
      </c>
      <c r="FZ657" t="s">
        <v>360</v>
      </c>
      <c r="GA657" t="s">
        <v>360</v>
      </c>
      <c r="GB657">
        <v>0</v>
      </c>
      <c r="GC657">
        <v>100</v>
      </c>
      <c r="GD657">
        <v>100</v>
      </c>
      <c r="GE657">
        <v>-4.197</v>
      </c>
      <c r="GF657">
        <v>-0.1004</v>
      </c>
      <c r="GG657">
        <v>-2.056217051124162</v>
      </c>
      <c r="GH657">
        <v>-0.003737517340571005</v>
      </c>
      <c r="GI657">
        <v>5.982085394622747E-07</v>
      </c>
      <c r="GJ657">
        <v>-1.391655459703326E-10</v>
      </c>
      <c r="GK657">
        <v>-0.1764639834609928</v>
      </c>
      <c r="GL657">
        <v>-0.02035982196881906</v>
      </c>
      <c r="GM657">
        <v>0.001568582532168705</v>
      </c>
      <c r="GN657">
        <v>-2.657820970413759E-05</v>
      </c>
      <c r="GO657">
        <v>3</v>
      </c>
      <c r="GP657">
        <v>2314</v>
      </c>
      <c r="GQ657">
        <v>1</v>
      </c>
      <c r="GR657">
        <v>27</v>
      </c>
      <c r="GS657">
        <v>5665.4</v>
      </c>
      <c r="GT657">
        <v>5665.3</v>
      </c>
      <c r="GU657">
        <v>1.5332</v>
      </c>
      <c r="GV657">
        <v>2.21802</v>
      </c>
      <c r="GW657">
        <v>1.39771</v>
      </c>
      <c r="GX657">
        <v>2.34741</v>
      </c>
      <c r="GY657">
        <v>1.49536</v>
      </c>
      <c r="GZ657">
        <v>2.50366</v>
      </c>
      <c r="HA657">
        <v>37.8437</v>
      </c>
      <c r="HB657">
        <v>24.0612</v>
      </c>
      <c r="HC657">
        <v>18</v>
      </c>
      <c r="HD657">
        <v>530.568</v>
      </c>
      <c r="HE657">
        <v>443.033</v>
      </c>
      <c r="HF657">
        <v>35.2922</v>
      </c>
      <c r="HG657">
        <v>27.7631</v>
      </c>
      <c r="HH657">
        <v>30.0006</v>
      </c>
      <c r="HI657">
        <v>27.5353</v>
      </c>
      <c r="HJ657">
        <v>27.4433</v>
      </c>
      <c r="HK657">
        <v>30.731</v>
      </c>
      <c r="HL657">
        <v>0</v>
      </c>
      <c r="HM657">
        <v>100</v>
      </c>
      <c r="HN657">
        <v>35.2884</v>
      </c>
      <c r="HO657">
        <v>673.45</v>
      </c>
      <c r="HP657">
        <v>28.6665</v>
      </c>
      <c r="HQ657">
        <v>100.929</v>
      </c>
      <c r="HR657">
        <v>100.82</v>
      </c>
    </row>
    <row r="658" spans="1:226">
      <c r="A658">
        <v>642</v>
      </c>
      <c r="B658">
        <v>1678821705.1</v>
      </c>
      <c r="C658">
        <v>11386</v>
      </c>
      <c r="D658" t="s">
        <v>1647</v>
      </c>
      <c r="E658" t="s">
        <v>1648</v>
      </c>
      <c r="F658">
        <v>5</v>
      </c>
      <c r="G658" t="s">
        <v>1568</v>
      </c>
      <c r="H658" t="s">
        <v>354</v>
      </c>
      <c r="I658">
        <v>1678821697.314285</v>
      </c>
      <c r="J658">
        <f>(K658)/1000</f>
        <v>0</v>
      </c>
      <c r="K658">
        <f>IF(BF658, AN658, AH658)</f>
        <v>0</v>
      </c>
      <c r="L658">
        <f>IF(BF658, AI658, AG658)</f>
        <v>0</v>
      </c>
      <c r="M658">
        <f>BH658 - IF(AU658&gt;1, L658*BB658*100.0/(AW658*BV658), 0)</f>
        <v>0</v>
      </c>
      <c r="N658">
        <f>((T658-J658/2)*M658-L658)/(T658+J658/2)</f>
        <v>0</v>
      </c>
      <c r="O658">
        <f>N658*(BO658+BP658)/1000.0</f>
        <v>0</v>
      </c>
      <c r="P658">
        <f>(BH658 - IF(AU658&gt;1, L658*BB658*100.0/(AW658*BV658), 0))*(BO658+BP658)/1000.0</f>
        <v>0</v>
      </c>
      <c r="Q658">
        <f>2.0/((1/S658-1/R658)+SIGN(S658)*SQRT((1/S658-1/R658)*(1/S658-1/R658) + 4*BC658/((BC658+1)*(BC658+1))*(2*1/S658*1/R658-1/R658*1/R658)))</f>
        <v>0</v>
      </c>
      <c r="R658">
        <f>IF(LEFT(BD658,1)&lt;&gt;"0",IF(LEFT(BD658,1)="1",3.0,BE658),$D$5+$E$5*(BV658*BO658/($K$5*1000))+$F$5*(BV658*BO658/($K$5*1000))*MAX(MIN(BB658,$J$5),$I$5)*MAX(MIN(BB658,$J$5),$I$5)+$G$5*MAX(MIN(BB658,$J$5),$I$5)*(BV658*BO658/($K$5*1000))+$H$5*(BV658*BO658/($K$5*1000))*(BV658*BO658/($K$5*1000)))</f>
        <v>0</v>
      </c>
      <c r="S658">
        <f>J658*(1000-(1000*0.61365*exp(17.502*W658/(240.97+W658))/(BO658+BP658)+BJ658)/2)/(1000*0.61365*exp(17.502*W658/(240.97+W658))/(BO658+BP658)-BJ658)</f>
        <v>0</v>
      </c>
      <c r="T658">
        <f>1/((BC658+1)/(Q658/1.6)+1/(R658/1.37)) + BC658/((BC658+1)/(Q658/1.6) + BC658/(R658/1.37))</f>
        <v>0</v>
      </c>
      <c r="U658">
        <f>(AX658*BA658)</f>
        <v>0</v>
      </c>
      <c r="V658">
        <f>(BQ658+(U658+2*0.95*5.67E-8*(((BQ658+$B$7)+273)^4-(BQ658+273)^4)-44100*J658)/(1.84*29.3*R658+8*0.95*5.67E-8*(BQ658+273)^3))</f>
        <v>0</v>
      </c>
      <c r="W658">
        <f>($C$7*BR658+$D$7*BS658+$E$7*V658)</f>
        <v>0</v>
      </c>
      <c r="X658">
        <f>0.61365*exp(17.502*W658/(240.97+W658))</f>
        <v>0</v>
      </c>
      <c r="Y658">
        <f>(Z658/AA658*100)</f>
        <v>0</v>
      </c>
      <c r="Z658">
        <f>BJ658*(BO658+BP658)/1000</f>
        <v>0</v>
      </c>
      <c r="AA658">
        <f>0.61365*exp(17.502*BQ658/(240.97+BQ658))</f>
        <v>0</v>
      </c>
      <c r="AB658">
        <f>(X658-BJ658*(BO658+BP658)/1000)</f>
        <v>0</v>
      </c>
      <c r="AC658">
        <f>(-J658*44100)</f>
        <v>0</v>
      </c>
      <c r="AD658">
        <f>2*29.3*R658*0.92*(BQ658-W658)</f>
        <v>0</v>
      </c>
      <c r="AE658">
        <f>2*0.95*5.67E-8*(((BQ658+$B$7)+273)^4-(W658+273)^4)</f>
        <v>0</v>
      </c>
      <c r="AF658">
        <f>U658+AE658+AC658+AD658</f>
        <v>0</v>
      </c>
      <c r="AG658">
        <f>BN658*AU658*(BI658-BH658*(1000-AU658*BK658)/(1000-AU658*BJ658))/(100*BB658)</f>
        <v>0</v>
      </c>
      <c r="AH658">
        <f>1000*BN658*AU658*(BJ658-BK658)/(100*BB658*(1000-AU658*BJ658))</f>
        <v>0</v>
      </c>
      <c r="AI658">
        <f>(AJ658 - AK658 - BO658*1E3/(8.314*(BQ658+273.15)) * AM658/BN658 * AL658) * BN658/(100*BB658) * (1000 - BK658)/1000</f>
        <v>0</v>
      </c>
      <c r="AJ658">
        <v>676.5412143774627</v>
      </c>
      <c r="AK658">
        <v>655.5031212121212</v>
      </c>
      <c r="AL658">
        <v>3.416760736597843</v>
      </c>
      <c r="AM658">
        <v>64.45171149066847</v>
      </c>
      <c r="AN658">
        <f>(AP658 - AO658 + BO658*1E3/(8.314*(BQ658+273.15)) * AR658/BN658 * AQ658) * BN658/(100*BB658) * 1000/(1000 - AP658)</f>
        <v>0</v>
      </c>
      <c r="AO658">
        <v>27.2416469974884</v>
      </c>
      <c r="AP658">
        <v>27.86231212121211</v>
      </c>
      <c r="AQ658">
        <v>2.440852130364721E-06</v>
      </c>
      <c r="AR658">
        <v>112.7251065649256</v>
      </c>
      <c r="AS658">
        <v>0</v>
      </c>
      <c r="AT658">
        <v>0</v>
      </c>
      <c r="AU658">
        <f>IF(AS658*$H$13&gt;=AW658,1.0,(AW658/(AW658-AS658*$H$13)))</f>
        <v>0</v>
      </c>
      <c r="AV658">
        <f>(AU658-1)*100</f>
        <v>0</v>
      </c>
      <c r="AW658">
        <f>MAX(0,($B$13+$C$13*BV658)/(1+$D$13*BV658)*BO658/(BQ658+273)*$E$13)</f>
        <v>0</v>
      </c>
      <c r="AX658">
        <f>$B$11*BW658+$C$11*BX658+$F$11*CI658*(1-CL658)</f>
        <v>0</v>
      </c>
      <c r="AY658">
        <f>AX658*AZ658</f>
        <v>0</v>
      </c>
      <c r="AZ658">
        <f>($B$11*$D$9+$C$11*$D$9+$F$11*((CV658+CN658)/MAX(CV658+CN658+CW658, 0.1)*$I$9+CW658/MAX(CV658+CN658+CW658, 0.1)*$J$9))/($B$11+$C$11+$F$11)</f>
        <v>0</v>
      </c>
      <c r="BA658">
        <f>($B$11*$K$9+$C$11*$K$9+$F$11*((CV658+CN658)/MAX(CV658+CN658+CW658, 0.1)*$P$9+CW658/MAX(CV658+CN658+CW658, 0.1)*$Q$9))/($B$11+$C$11+$F$11)</f>
        <v>0</v>
      </c>
      <c r="BB658">
        <v>1.91</v>
      </c>
      <c r="BC658">
        <v>0.5</v>
      </c>
      <c r="BD658" t="s">
        <v>355</v>
      </c>
      <c r="BE658">
        <v>2</v>
      </c>
      <c r="BF658" t="b">
        <v>1</v>
      </c>
      <c r="BG658">
        <v>1678821697.314285</v>
      </c>
      <c r="BH658">
        <v>612.9335</v>
      </c>
      <c r="BI658">
        <v>641.9591428571429</v>
      </c>
      <c r="BJ658">
        <v>27.86171785714286</v>
      </c>
      <c r="BK658">
        <v>27.24175357142857</v>
      </c>
      <c r="BL658">
        <v>617.1007857142857</v>
      </c>
      <c r="BM658">
        <v>27.962125</v>
      </c>
      <c r="BN658">
        <v>500.0558214285714</v>
      </c>
      <c r="BO658">
        <v>90.86213571428571</v>
      </c>
      <c r="BP658">
        <v>0.09990409642857144</v>
      </c>
      <c r="BQ658">
        <v>34.40607499999999</v>
      </c>
      <c r="BR658">
        <v>35.00703928571429</v>
      </c>
      <c r="BS658">
        <v>999.9000000000002</v>
      </c>
      <c r="BT658">
        <v>0</v>
      </c>
      <c r="BU658">
        <v>0</v>
      </c>
      <c r="BV658">
        <v>10010.55285714286</v>
      </c>
      <c r="BW658">
        <v>0</v>
      </c>
      <c r="BX658">
        <v>6.126268928571429</v>
      </c>
      <c r="BY658">
        <v>-29.02564642857143</v>
      </c>
      <c r="BZ658">
        <v>630.5003214285714</v>
      </c>
      <c r="CA658">
        <v>659.9369285714286</v>
      </c>
      <c r="CB658">
        <v>0.6199805357142857</v>
      </c>
      <c r="CC658">
        <v>641.9591428571429</v>
      </c>
      <c r="CD658">
        <v>27.24175357142857</v>
      </c>
      <c r="CE658">
        <v>2.531576785714286</v>
      </c>
      <c r="CF658">
        <v>2.475243571428571</v>
      </c>
      <c r="CG658">
        <v>21.23095</v>
      </c>
      <c r="CH658">
        <v>20.86462142857143</v>
      </c>
      <c r="CI658">
        <v>2000.003928571428</v>
      </c>
      <c r="CJ658">
        <v>0.9800055</v>
      </c>
      <c r="CK658">
        <v>0.0199942</v>
      </c>
      <c r="CL658">
        <v>0</v>
      </c>
      <c r="CM658">
        <v>2.250846428571429</v>
      </c>
      <c r="CN658">
        <v>0</v>
      </c>
      <c r="CO658">
        <v>3562.423571428571</v>
      </c>
      <c r="CP658">
        <v>16749.53571428572</v>
      </c>
      <c r="CQ658">
        <v>38.79649999999999</v>
      </c>
      <c r="CR658">
        <v>39.312</v>
      </c>
      <c r="CS658">
        <v>38.687</v>
      </c>
      <c r="CT658">
        <v>38.625</v>
      </c>
      <c r="CU658">
        <v>38.625</v>
      </c>
      <c r="CV658">
        <v>1960.013928571429</v>
      </c>
      <c r="CW658">
        <v>39.99</v>
      </c>
      <c r="CX658">
        <v>0</v>
      </c>
      <c r="CY658">
        <v>1678821710.1</v>
      </c>
      <c r="CZ658">
        <v>0</v>
      </c>
      <c r="DA658">
        <v>0</v>
      </c>
      <c r="DB658" t="s">
        <v>356</v>
      </c>
      <c r="DC658">
        <v>1678481775.6</v>
      </c>
      <c r="DD658">
        <v>1678481780.6</v>
      </c>
      <c r="DE658">
        <v>0</v>
      </c>
      <c r="DF658">
        <v>1.339</v>
      </c>
      <c r="DG658">
        <v>0.082</v>
      </c>
      <c r="DH658">
        <v>-1.99</v>
      </c>
      <c r="DI658">
        <v>-0.032</v>
      </c>
      <c r="DJ658">
        <v>420</v>
      </c>
      <c r="DK658">
        <v>29</v>
      </c>
      <c r="DL658">
        <v>0.33</v>
      </c>
      <c r="DM658">
        <v>0.22</v>
      </c>
      <c r="DN658">
        <v>-28.92333170731708</v>
      </c>
      <c r="DO658">
        <v>-1.565372822299599</v>
      </c>
      <c r="DP658">
        <v>0.1723966603703251</v>
      </c>
      <c r="DQ658">
        <v>0</v>
      </c>
      <c r="DR658">
        <v>0.6203011707317073</v>
      </c>
      <c r="DS658">
        <v>-0.008635212543554255</v>
      </c>
      <c r="DT658">
        <v>0.001302511699351772</v>
      </c>
      <c r="DU658">
        <v>1</v>
      </c>
      <c r="DV658">
        <v>1</v>
      </c>
      <c r="DW658">
        <v>2</v>
      </c>
      <c r="DX658" t="s">
        <v>357</v>
      </c>
      <c r="DY658">
        <v>2.98143</v>
      </c>
      <c r="DZ658">
        <v>2.71579</v>
      </c>
      <c r="EA658">
        <v>0.128963</v>
      </c>
      <c r="EB658">
        <v>0.13115</v>
      </c>
      <c r="EC658">
        <v>0.119482</v>
      </c>
      <c r="ED658">
        <v>0.115271</v>
      </c>
      <c r="EE658">
        <v>27650.3</v>
      </c>
      <c r="EF658">
        <v>27673.1</v>
      </c>
      <c r="EG658">
        <v>29510.8</v>
      </c>
      <c r="EH658">
        <v>29461.2</v>
      </c>
      <c r="EI658">
        <v>34420.9</v>
      </c>
      <c r="EJ658">
        <v>34628.4</v>
      </c>
      <c r="EK658">
        <v>41575.9</v>
      </c>
      <c r="EL658">
        <v>41975.5</v>
      </c>
      <c r="EM658">
        <v>1.961</v>
      </c>
      <c r="EN658">
        <v>1.89505</v>
      </c>
      <c r="EO658">
        <v>0.170536</v>
      </c>
      <c r="EP658">
        <v>0</v>
      </c>
      <c r="EQ658">
        <v>32.2389</v>
      </c>
      <c r="ER658">
        <v>999.9</v>
      </c>
      <c r="ES658">
        <v>51.9</v>
      </c>
      <c r="ET658">
        <v>32.6</v>
      </c>
      <c r="EU658">
        <v>28.2163</v>
      </c>
      <c r="EV658">
        <v>63.0667</v>
      </c>
      <c r="EW658">
        <v>31.7668</v>
      </c>
      <c r="EX658">
        <v>1</v>
      </c>
      <c r="EY658">
        <v>0.0214456</v>
      </c>
      <c r="EZ658">
        <v>-2.49788</v>
      </c>
      <c r="FA658">
        <v>20.3228</v>
      </c>
      <c r="FB658">
        <v>5.214</v>
      </c>
      <c r="FC658">
        <v>12.0099</v>
      </c>
      <c r="FD658">
        <v>4.98765</v>
      </c>
      <c r="FE658">
        <v>3.28788</v>
      </c>
      <c r="FF658">
        <v>9999</v>
      </c>
      <c r="FG658">
        <v>9999</v>
      </c>
      <c r="FH658">
        <v>9999</v>
      </c>
      <c r="FI658">
        <v>999.9</v>
      </c>
      <c r="FJ658">
        <v>1.86752</v>
      </c>
      <c r="FK658">
        <v>1.86661</v>
      </c>
      <c r="FL658">
        <v>1.866</v>
      </c>
      <c r="FM658">
        <v>1.86598</v>
      </c>
      <c r="FN658">
        <v>1.86783</v>
      </c>
      <c r="FO658">
        <v>1.87027</v>
      </c>
      <c r="FP658">
        <v>1.8689</v>
      </c>
      <c r="FQ658">
        <v>1.8704</v>
      </c>
      <c r="FR658">
        <v>0</v>
      </c>
      <c r="FS658">
        <v>0</v>
      </c>
      <c r="FT658">
        <v>0</v>
      </c>
      <c r="FU658">
        <v>0</v>
      </c>
      <c r="FV658" t="s">
        <v>358</v>
      </c>
      <c r="FW658" t="s">
        <v>359</v>
      </c>
      <c r="FX658" t="s">
        <v>360</v>
      </c>
      <c r="FY658" t="s">
        <v>360</v>
      </c>
      <c r="FZ658" t="s">
        <v>360</v>
      </c>
      <c r="GA658" t="s">
        <v>360</v>
      </c>
      <c r="GB658">
        <v>0</v>
      </c>
      <c r="GC658">
        <v>100</v>
      </c>
      <c r="GD658">
        <v>100</v>
      </c>
      <c r="GE658">
        <v>-4.25</v>
      </c>
      <c r="GF658">
        <v>-0.1004</v>
      </c>
      <c r="GG658">
        <v>-2.056217051124162</v>
      </c>
      <c r="GH658">
        <v>-0.003737517340571005</v>
      </c>
      <c r="GI658">
        <v>5.982085394622747E-07</v>
      </c>
      <c r="GJ658">
        <v>-1.391655459703326E-10</v>
      </c>
      <c r="GK658">
        <v>-0.1764639834609928</v>
      </c>
      <c r="GL658">
        <v>-0.02035982196881906</v>
      </c>
      <c r="GM658">
        <v>0.001568582532168705</v>
      </c>
      <c r="GN658">
        <v>-2.657820970413759E-05</v>
      </c>
      <c r="GO658">
        <v>3</v>
      </c>
      <c r="GP658">
        <v>2314</v>
      </c>
      <c r="GQ658">
        <v>1</v>
      </c>
      <c r="GR658">
        <v>27</v>
      </c>
      <c r="GS658">
        <v>5665.5</v>
      </c>
      <c r="GT658">
        <v>5665.4</v>
      </c>
      <c r="GU658">
        <v>1.5625</v>
      </c>
      <c r="GV658">
        <v>2.23267</v>
      </c>
      <c r="GW658">
        <v>1.39771</v>
      </c>
      <c r="GX658">
        <v>2.34741</v>
      </c>
      <c r="GY658">
        <v>1.49536</v>
      </c>
      <c r="GZ658">
        <v>2.48413</v>
      </c>
      <c r="HA658">
        <v>37.8437</v>
      </c>
      <c r="HB658">
        <v>24.07</v>
      </c>
      <c r="HC658">
        <v>18</v>
      </c>
      <c r="HD658">
        <v>530.71</v>
      </c>
      <c r="HE658">
        <v>443.189</v>
      </c>
      <c r="HF658">
        <v>35.2847</v>
      </c>
      <c r="HG658">
        <v>27.7702</v>
      </c>
      <c r="HH658">
        <v>30.0006</v>
      </c>
      <c r="HI658">
        <v>27.5417</v>
      </c>
      <c r="HJ658">
        <v>27.4497</v>
      </c>
      <c r="HK658">
        <v>31.3049</v>
      </c>
      <c r="HL658">
        <v>0</v>
      </c>
      <c r="HM658">
        <v>100</v>
      </c>
      <c r="HN658">
        <v>35.2809</v>
      </c>
      <c r="HO658">
        <v>686.829</v>
      </c>
      <c r="HP658">
        <v>28.6665</v>
      </c>
      <c r="HQ658">
        <v>100.928</v>
      </c>
      <c r="HR658">
        <v>100.818</v>
      </c>
    </row>
    <row r="659" spans="1:226">
      <c r="A659">
        <v>643</v>
      </c>
      <c r="B659">
        <v>1678821710.1</v>
      </c>
      <c r="C659">
        <v>11391</v>
      </c>
      <c r="D659" t="s">
        <v>1649</v>
      </c>
      <c r="E659" t="s">
        <v>1650</v>
      </c>
      <c r="F659">
        <v>5</v>
      </c>
      <c r="G659" t="s">
        <v>1568</v>
      </c>
      <c r="H659" t="s">
        <v>354</v>
      </c>
      <c r="I659">
        <v>1678821702.6</v>
      </c>
      <c r="J659">
        <f>(K659)/1000</f>
        <v>0</v>
      </c>
      <c r="K659">
        <f>IF(BF659, AN659, AH659)</f>
        <v>0</v>
      </c>
      <c r="L659">
        <f>IF(BF659, AI659, AG659)</f>
        <v>0</v>
      </c>
      <c r="M659">
        <f>BH659 - IF(AU659&gt;1, L659*BB659*100.0/(AW659*BV659), 0)</f>
        <v>0</v>
      </c>
      <c r="N659">
        <f>((T659-J659/2)*M659-L659)/(T659+J659/2)</f>
        <v>0</v>
      </c>
      <c r="O659">
        <f>N659*(BO659+BP659)/1000.0</f>
        <v>0</v>
      </c>
      <c r="P659">
        <f>(BH659 - IF(AU659&gt;1, L659*BB659*100.0/(AW659*BV659), 0))*(BO659+BP659)/1000.0</f>
        <v>0</v>
      </c>
      <c r="Q659">
        <f>2.0/((1/S659-1/R659)+SIGN(S659)*SQRT((1/S659-1/R659)*(1/S659-1/R659) + 4*BC659/((BC659+1)*(BC659+1))*(2*1/S659*1/R659-1/R659*1/R659)))</f>
        <v>0</v>
      </c>
      <c r="R659">
        <f>IF(LEFT(BD659,1)&lt;&gt;"0",IF(LEFT(BD659,1)="1",3.0,BE659),$D$5+$E$5*(BV659*BO659/($K$5*1000))+$F$5*(BV659*BO659/($K$5*1000))*MAX(MIN(BB659,$J$5),$I$5)*MAX(MIN(BB659,$J$5),$I$5)+$G$5*MAX(MIN(BB659,$J$5),$I$5)*(BV659*BO659/($K$5*1000))+$H$5*(BV659*BO659/($K$5*1000))*(BV659*BO659/($K$5*1000)))</f>
        <v>0</v>
      </c>
      <c r="S659">
        <f>J659*(1000-(1000*0.61365*exp(17.502*W659/(240.97+W659))/(BO659+BP659)+BJ659)/2)/(1000*0.61365*exp(17.502*W659/(240.97+W659))/(BO659+BP659)-BJ659)</f>
        <v>0</v>
      </c>
      <c r="T659">
        <f>1/((BC659+1)/(Q659/1.6)+1/(R659/1.37)) + BC659/((BC659+1)/(Q659/1.6) + BC659/(R659/1.37))</f>
        <v>0</v>
      </c>
      <c r="U659">
        <f>(AX659*BA659)</f>
        <v>0</v>
      </c>
      <c r="V659">
        <f>(BQ659+(U659+2*0.95*5.67E-8*(((BQ659+$B$7)+273)^4-(BQ659+273)^4)-44100*J659)/(1.84*29.3*R659+8*0.95*5.67E-8*(BQ659+273)^3))</f>
        <v>0</v>
      </c>
      <c r="W659">
        <f>($C$7*BR659+$D$7*BS659+$E$7*V659)</f>
        <v>0</v>
      </c>
      <c r="X659">
        <f>0.61365*exp(17.502*W659/(240.97+W659))</f>
        <v>0</v>
      </c>
      <c r="Y659">
        <f>(Z659/AA659*100)</f>
        <v>0</v>
      </c>
      <c r="Z659">
        <f>BJ659*(BO659+BP659)/1000</f>
        <v>0</v>
      </c>
      <c r="AA659">
        <f>0.61365*exp(17.502*BQ659/(240.97+BQ659))</f>
        <v>0</v>
      </c>
      <c r="AB659">
        <f>(X659-BJ659*(BO659+BP659)/1000)</f>
        <v>0</v>
      </c>
      <c r="AC659">
        <f>(-J659*44100)</f>
        <v>0</v>
      </c>
      <c r="AD659">
        <f>2*29.3*R659*0.92*(BQ659-W659)</f>
        <v>0</v>
      </c>
      <c r="AE659">
        <f>2*0.95*5.67E-8*(((BQ659+$B$7)+273)^4-(W659+273)^4)</f>
        <v>0</v>
      </c>
      <c r="AF659">
        <f>U659+AE659+AC659+AD659</f>
        <v>0</v>
      </c>
      <c r="AG659">
        <f>BN659*AU659*(BI659-BH659*(1000-AU659*BK659)/(1000-AU659*BJ659))/(100*BB659)</f>
        <v>0</v>
      </c>
      <c r="AH659">
        <f>1000*BN659*AU659*(BJ659-BK659)/(100*BB659*(1000-AU659*BJ659))</f>
        <v>0</v>
      </c>
      <c r="AI659">
        <f>(AJ659 - AK659 - BO659*1E3/(8.314*(BQ659+273.15)) * AM659/BN659 * AL659) * BN659/(100*BB659) * (1000 - BK659)/1000</f>
        <v>0</v>
      </c>
      <c r="AJ659">
        <v>693.8256503313886</v>
      </c>
      <c r="AK659">
        <v>672.657436363636</v>
      </c>
      <c r="AL659">
        <v>3.423301460044782</v>
      </c>
      <c r="AM659">
        <v>64.45171149066847</v>
      </c>
      <c r="AN659">
        <f>(AP659 - AO659 + BO659*1E3/(8.314*(BQ659+273.15)) * AR659/BN659 * AQ659) * BN659/(100*BB659) * 1000/(1000 - AP659)</f>
        <v>0</v>
      </c>
      <c r="AO659">
        <v>27.24216468627958</v>
      </c>
      <c r="AP659">
        <v>27.86170303030302</v>
      </c>
      <c r="AQ659">
        <v>-1.225494239010906E-07</v>
      </c>
      <c r="AR659">
        <v>112.7251065649256</v>
      </c>
      <c r="AS659">
        <v>0</v>
      </c>
      <c r="AT659">
        <v>0</v>
      </c>
      <c r="AU659">
        <f>IF(AS659*$H$13&gt;=AW659,1.0,(AW659/(AW659-AS659*$H$13)))</f>
        <v>0</v>
      </c>
      <c r="AV659">
        <f>(AU659-1)*100</f>
        <v>0</v>
      </c>
      <c r="AW659">
        <f>MAX(0,($B$13+$C$13*BV659)/(1+$D$13*BV659)*BO659/(BQ659+273)*$E$13)</f>
        <v>0</v>
      </c>
      <c r="AX659">
        <f>$B$11*BW659+$C$11*BX659+$F$11*CI659*(1-CL659)</f>
        <v>0</v>
      </c>
      <c r="AY659">
        <f>AX659*AZ659</f>
        <v>0</v>
      </c>
      <c r="AZ659">
        <f>($B$11*$D$9+$C$11*$D$9+$F$11*((CV659+CN659)/MAX(CV659+CN659+CW659, 0.1)*$I$9+CW659/MAX(CV659+CN659+CW659, 0.1)*$J$9))/($B$11+$C$11+$F$11)</f>
        <v>0</v>
      </c>
      <c r="BA659">
        <f>($B$11*$K$9+$C$11*$K$9+$F$11*((CV659+CN659)/MAX(CV659+CN659+CW659, 0.1)*$P$9+CW659/MAX(CV659+CN659+CW659, 0.1)*$Q$9))/($B$11+$C$11+$F$11)</f>
        <v>0</v>
      </c>
      <c r="BB659">
        <v>1.91</v>
      </c>
      <c r="BC659">
        <v>0.5</v>
      </c>
      <c r="BD659" t="s">
        <v>355</v>
      </c>
      <c r="BE659">
        <v>2</v>
      </c>
      <c r="BF659" t="b">
        <v>1</v>
      </c>
      <c r="BG659">
        <v>1678821702.6</v>
      </c>
      <c r="BH659">
        <v>630.5707037037037</v>
      </c>
      <c r="BI659">
        <v>659.7092222222221</v>
      </c>
      <c r="BJ659">
        <v>27.86144074074074</v>
      </c>
      <c r="BK659">
        <v>27.24202962962963</v>
      </c>
      <c r="BL659">
        <v>634.7939629629628</v>
      </c>
      <c r="BM659">
        <v>27.96184814814815</v>
      </c>
      <c r="BN659">
        <v>500.0674814814815</v>
      </c>
      <c r="BO659">
        <v>90.86052592592593</v>
      </c>
      <c r="BP659">
        <v>0.09996132222222222</v>
      </c>
      <c r="BQ659">
        <v>34.40548518518519</v>
      </c>
      <c r="BR659">
        <v>35.00286296296296</v>
      </c>
      <c r="BS659">
        <v>999.9000000000001</v>
      </c>
      <c r="BT659">
        <v>0</v>
      </c>
      <c r="BU659">
        <v>0</v>
      </c>
      <c r="BV659">
        <v>10013.39925925926</v>
      </c>
      <c r="BW659">
        <v>0</v>
      </c>
      <c r="BX659">
        <v>6.126620000000001</v>
      </c>
      <c r="BY659">
        <v>-29.1384037037037</v>
      </c>
      <c r="BZ659">
        <v>648.6429629629629</v>
      </c>
      <c r="CA659">
        <v>678.1842962962962</v>
      </c>
      <c r="CB659">
        <v>0.619418037037037</v>
      </c>
      <c r="CC659">
        <v>659.7092222222221</v>
      </c>
      <c r="CD659">
        <v>27.24202962962963</v>
      </c>
      <c r="CE659">
        <v>2.531506296296296</v>
      </c>
      <c r="CF659">
        <v>2.475225555555556</v>
      </c>
      <c r="CG659">
        <v>21.23049259259259</v>
      </c>
      <c r="CH659">
        <v>20.8645</v>
      </c>
      <c r="CI659">
        <v>2000.011481481482</v>
      </c>
      <c r="CJ659">
        <v>0.9800054444444444</v>
      </c>
      <c r="CK659">
        <v>0.01999425555555555</v>
      </c>
      <c r="CL659">
        <v>0</v>
      </c>
      <c r="CM659">
        <v>2.253725925925925</v>
      </c>
      <c r="CN659">
        <v>0</v>
      </c>
      <c r="CO659">
        <v>3560.055925925926</v>
      </c>
      <c r="CP659">
        <v>16749.6</v>
      </c>
      <c r="CQ659">
        <v>38.8074074074074</v>
      </c>
      <c r="CR659">
        <v>39.312</v>
      </c>
      <c r="CS659">
        <v>38.687</v>
      </c>
      <c r="CT659">
        <v>38.62959259259259</v>
      </c>
      <c r="CU659">
        <v>38.625</v>
      </c>
      <c r="CV659">
        <v>1960.021481481481</v>
      </c>
      <c r="CW659">
        <v>39.99</v>
      </c>
      <c r="CX659">
        <v>0</v>
      </c>
      <c r="CY659">
        <v>1678821715.5</v>
      </c>
      <c r="CZ659">
        <v>0</v>
      </c>
      <c r="DA659">
        <v>0</v>
      </c>
      <c r="DB659" t="s">
        <v>356</v>
      </c>
      <c r="DC659">
        <v>1678481775.6</v>
      </c>
      <c r="DD659">
        <v>1678481780.6</v>
      </c>
      <c r="DE659">
        <v>0</v>
      </c>
      <c r="DF659">
        <v>1.339</v>
      </c>
      <c r="DG659">
        <v>0.082</v>
      </c>
      <c r="DH659">
        <v>-1.99</v>
      </c>
      <c r="DI659">
        <v>-0.032</v>
      </c>
      <c r="DJ659">
        <v>420</v>
      </c>
      <c r="DK659">
        <v>29</v>
      </c>
      <c r="DL659">
        <v>0.33</v>
      </c>
      <c r="DM659">
        <v>0.22</v>
      </c>
      <c r="DN659">
        <v>-29.060145</v>
      </c>
      <c r="DO659">
        <v>-1.160192870543978</v>
      </c>
      <c r="DP659">
        <v>0.1358584225397898</v>
      </c>
      <c r="DQ659">
        <v>0</v>
      </c>
      <c r="DR659">
        <v>0.620017475</v>
      </c>
      <c r="DS659">
        <v>-0.005680288930582486</v>
      </c>
      <c r="DT659">
        <v>0.001139847248263989</v>
      </c>
      <c r="DU659">
        <v>1</v>
      </c>
      <c r="DV659">
        <v>1</v>
      </c>
      <c r="DW659">
        <v>2</v>
      </c>
      <c r="DX659" t="s">
        <v>357</v>
      </c>
      <c r="DY659">
        <v>2.9816</v>
      </c>
      <c r="DZ659">
        <v>2.71562</v>
      </c>
      <c r="EA659">
        <v>0.131271</v>
      </c>
      <c r="EB659">
        <v>0.133397</v>
      </c>
      <c r="EC659">
        <v>0.119479</v>
      </c>
      <c r="ED659">
        <v>0.115272</v>
      </c>
      <c r="EE659">
        <v>27577.2</v>
      </c>
      <c r="EF659">
        <v>27601.1</v>
      </c>
      <c r="EG659">
        <v>29511.1</v>
      </c>
      <c r="EH659">
        <v>29460.8</v>
      </c>
      <c r="EI659">
        <v>34421.4</v>
      </c>
      <c r="EJ659">
        <v>34628</v>
      </c>
      <c r="EK659">
        <v>41576.1</v>
      </c>
      <c r="EL659">
        <v>41974.9</v>
      </c>
      <c r="EM659">
        <v>1.9609</v>
      </c>
      <c r="EN659">
        <v>1.89447</v>
      </c>
      <c r="EO659">
        <v>0.169978</v>
      </c>
      <c r="EP659">
        <v>0</v>
      </c>
      <c r="EQ659">
        <v>32.2404</v>
      </c>
      <c r="ER659">
        <v>999.9</v>
      </c>
      <c r="ES659">
        <v>51.9</v>
      </c>
      <c r="ET659">
        <v>32.6</v>
      </c>
      <c r="EU659">
        <v>28.2165</v>
      </c>
      <c r="EV659">
        <v>62.8667</v>
      </c>
      <c r="EW659">
        <v>31.8269</v>
      </c>
      <c r="EX659">
        <v>1</v>
      </c>
      <c r="EY659">
        <v>0.022124</v>
      </c>
      <c r="EZ659">
        <v>-2.56972</v>
      </c>
      <c r="FA659">
        <v>20.322</v>
      </c>
      <c r="FB659">
        <v>5.21789</v>
      </c>
      <c r="FC659">
        <v>12.0099</v>
      </c>
      <c r="FD659">
        <v>4.98875</v>
      </c>
      <c r="FE659">
        <v>3.2885</v>
      </c>
      <c r="FF659">
        <v>9999</v>
      </c>
      <c r="FG659">
        <v>9999</v>
      </c>
      <c r="FH659">
        <v>9999</v>
      </c>
      <c r="FI659">
        <v>999.9</v>
      </c>
      <c r="FJ659">
        <v>1.86752</v>
      </c>
      <c r="FK659">
        <v>1.86661</v>
      </c>
      <c r="FL659">
        <v>1.866</v>
      </c>
      <c r="FM659">
        <v>1.866</v>
      </c>
      <c r="FN659">
        <v>1.86783</v>
      </c>
      <c r="FO659">
        <v>1.87027</v>
      </c>
      <c r="FP659">
        <v>1.8689</v>
      </c>
      <c r="FQ659">
        <v>1.8704</v>
      </c>
      <c r="FR659">
        <v>0</v>
      </c>
      <c r="FS659">
        <v>0</v>
      </c>
      <c r="FT659">
        <v>0</v>
      </c>
      <c r="FU659">
        <v>0</v>
      </c>
      <c r="FV659" t="s">
        <v>358</v>
      </c>
      <c r="FW659" t="s">
        <v>359</v>
      </c>
      <c r="FX659" t="s">
        <v>360</v>
      </c>
      <c r="FY659" t="s">
        <v>360</v>
      </c>
      <c r="FZ659" t="s">
        <v>360</v>
      </c>
      <c r="GA659" t="s">
        <v>360</v>
      </c>
      <c r="GB659">
        <v>0</v>
      </c>
      <c r="GC659">
        <v>100</v>
      </c>
      <c r="GD659">
        <v>100</v>
      </c>
      <c r="GE659">
        <v>-4.302</v>
      </c>
      <c r="GF659">
        <v>-0.1004</v>
      </c>
      <c r="GG659">
        <v>-2.056217051124162</v>
      </c>
      <c r="GH659">
        <v>-0.003737517340571005</v>
      </c>
      <c r="GI659">
        <v>5.982085394622747E-07</v>
      </c>
      <c r="GJ659">
        <v>-1.391655459703326E-10</v>
      </c>
      <c r="GK659">
        <v>-0.1764639834609928</v>
      </c>
      <c r="GL659">
        <v>-0.02035982196881906</v>
      </c>
      <c r="GM659">
        <v>0.001568582532168705</v>
      </c>
      <c r="GN659">
        <v>-2.657820970413759E-05</v>
      </c>
      <c r="GO659">
        <v>3</v>
      </c>
      <c r="GP659">
        <v>2314</v>
      </c>
      <c r="GQ659">
        <v>1</v>
      </c>
      <c r="GR659">
        <v>27</v>
      </c>
      <c r="GS659">
        <v>5665.6</v>
      </c>
      <c r="GT659">
        <v>5665.5</v>
      </c>
      <c r="GU659">
        <v>1.59424</v>
      </c>
      <c r="GV659">
        <v>2.2229</v>
      </c>
      <c r="GW659">
        <v>1.39648</v>
      </c>
      <c r="GX659">
        <v>2.34863</v>
      </c>
      <c r="GY659">
        <v>1.49536</v>
      </c>
      <c r="GZ659">
        <v>2.55737</v>
      </c>
      <c r="HA659">
        <v>37.8437</v>
      </c>
      <c r="HB659">
        <v>24.0612</v>
      </c>
      <c r="HC659">
        <v>18</v>
      </c>
      <c r="HD659">
        <v>530.701</v>
      </c>
      <c r="HE659">
        <v>442.891</v>
      </c>
      <c r="HF659">
        <v>35.2794</v>
      </c>
      <c r="HG659">
        <v>27.7768</v>
      </c>
      <c r="HH659">
        <v>30.0007</v>
      </c>
      <c r="HI659">
        <v>27.5481</v>
      </c>
      <c r="HJ659">
        <v>27.4566</v>
      </c>
      <c r="HK659">
        <v>31.9585</v>
      </c>
      <c r="HL659">
        <v>0</v>
      </c>
      <c r="HM659">
        <v>100</v>
      </c>
      <c r="HN659">
        <v>35.3057</v>
      </c>
      <c r="HO659">
        <v>706.866</v>
      </c>
      <c r="HP659">
        <v>28.6665</v>
      </c>
      <c r="HQ659">
        <v>100.929</v>
      </c>
      <c r="HR659">
        <v>100.817</v>
      </c>
    </row>
    <row r="660" spans="1:226">
      <c r="A660">
        <v>644</v>
      </c>
      <c r="B660">
        <v>1678821715.1</v>
      </c>
      <c r="C660">
        <v>11396</v>
      </c>
      <c r="D660" t="s">
        <v>1651</v>
      </c>
      <c r="E660" t="s">
        <v>1652</v>
      </c>
      <c r="F660">
        <v>5</v>
      </c>
      <c r="G660" t="s">
        <v>1568</v>
      </c>
      <c r="H660" t="s">
        <v>354</v>
      </c>
      <c r="I660">
        <v>1678821707.314285</v>
      </c>
      <c r="J660">
        <f>(K660)/1000</f>
        <v>0</v>
      </c>
      <c r="K660">
        <f>IF(BF660, AN660, AH660)</f>
        <v>0</v>
      </c>
      <c r="L660">
        <f>IF(BF660, AI660, AG660)</f>
        <v>0</v>
      </c>
      <c r="M660">
        <f>BH660 - IF(AU660&gt;1, L660*BB660*100.0/(AW660*BV660), 0)</f>
        <v>0</v>
      </c>
      <c r="N660">
        <f>((T660-J660/2)*M660-L660)/(T660+J660/2)</f>
        <v>0</v>
      </c>
      <c r="O660">
        <f>N660*(BO660+BP660)/1000.0</f>
        <v>0</v>
      </c>
      <c r="P660">
        <f>(BH660 - IF(AU660&gt;1, L660*BB660*100.0/(AW660*BV660), 0))*(BO660+BP660)/1000.0</f>
        <v>0</v>
      </c>
      <c r="Q660">
        <f>2.0/((1/S660-1/R660)+SIGN(S660)*SQRT((1/S660-1/R660)*(1/S660-1/R660) + 4*BC660/((BC660+1)*(BC660+1))*(2*1/S660*1/R660-1/R660*1/R660)))</f>
        <v>0</v>
      </c>
      <c r="R660">
        <f>IF(LEFT(BD660,1)&lt;&gt;"0",IF(LEFT(BD660,1)="1",3.0,BE660),$D$5+$E$5*(BV660*BO660/($K$5*1000))+$F$5*(BV660*BO660/($K$5*1000))*MAX(MIN(BB660,$J$5),$I$5)*MAX(MIN(BB660,$J$5),$I$5)+$G$5*MAX(MIN(BB660,$J$5),$I$5)*(BV660*BO660/($K$5*1000))+$H$5*(BV660*BO660/($K$5*1000))*(BV660*BO660/($K$5*1000)))</f>
        <v>0</v>
      </c>
      <c r="S660">
        <f>J660*(1000-(1000*0.61365*exp(17.502*W660/(240.97+W660))/(BO660+BP660)+BJ660)/2)/(1000*0.61365*exp(17.502*W660/(240.97+W660))/(BO660+BP660)-BJ660)</f>
        <v>0</v>
      </c>
      <c r="T660">
        <f>1/((BC660+1)/(Q660/1.6)+1/(R660/1.37)) + BC660/((BC660+1)/(Q660/1.6) + BC660/(R660/1.37))</f>
        <v>0</v>
      </c>
      <c r="U660">
        <f>(AX660*BA660)</f>
        <v>0</v>
      </c>
      <c r="V660">
        <f>(BQ660+(U660+2*0.95*5.67E-8*(((BQ660+$B$7)+273)^4-(BQ660+273)^4)-44100*J660)/(1.84*29.3*R660+8*0.95*5.67E-8*(BQ660+273)^3))</f>
        <v>0</v>
      </c>
      <c r="W660">
        <f>($C$7*BR660+$D$7*BS660+$E$7*V660)</f>
        <v>0</v>
      </c>
      <c r="X660">
        <f>0.61365*exp(17.502*W660/(240.97+W660))</f>
        <v>0</v>
      </c>
      <c r="Y660">
        <f>(Z660/AA660*100)</f>
        <v>0</v>
      </c>
      <c r="Z660">
        <f>BJ660*(BO660+BP660)/1000</f>
        <v>0</v>
      </c>
      <c r="AA660">
        <f>0.61365*exp(17.502*BQ660/(240.97+BQ660))</f>
        <v>0</v>
      </c>
      <c r="AB660">
        <f>(X660-BJ660*(BO660+BP660)/1000)</f>
        <v>0</v>
      </c>
      <c r="AC660">
        <f>(-J660*44100)</f>
        <v>0</v>
      </c>
      <c r="AD660">
        <f>2*29.3*R660*0.92*(BQ660-W660)</f>
        <v>0</v>
      </c>
      <c r="AE660">
        <f>2*0.95*5.67E-8*(((BQ660+$B$7)+273)^4-(W660+273)^4)</f>
        <v>0</v>
      </c>
      <c r="AF660">
        <f>U660+AE660+AC660+AD660</f>
        <v>0</v>
      </c>
      <c r="AG660">
        <f>BN660*AU660*(BI660-BH660*(1000-AU660*BK660)/(1000-AU660*BJ660))/(100*BB660)</f>
        <v>0</v>
      </c>
      <c r="AH660">
        <f>1000*BN660*AU660*(BJ660-BK660)/(100*BB660*(1000-AU660*BJ660))</f>
        <v>0</v>
      </c>
      <c r="AI660">
        <f>(AJ660 - AK660 - BO660*1E3/(8.314*(BQ660+273.15)) * AM660/BN660 * AL660) * BN660/(100*BB660) * (1000 - BK660)/1000</f>
        <v>0</v>
      </c>
      <c r="AJ660">
        <v>711.1249045098986</v>
      </c>
      <c r="AK660">
        <v>689.8584787878784</v>
      </c>
      <c r="AL660">
        <v>3.443748568641387</v>
      </c>
      <c r="AM660">
        <v>64.45171149066847</v>
      </c>
      <c r="AN660">
        <f>(AP660 - AO660 + BO660*1E3/(8.314*(BQ660+273.15)) * AR660/BN660 * AQ660) * BN660/(100*BB660) * 1000/(1000 - AP660)</f>
        <v>0</v>
      </c>
      <c r="AO660">
        <v>27.24268685110754</v>
      </c>
      <c r="AP660">
        <v>27.86053393939394</v>
      </c>
      <c r="AQ660">
        <v>-3.268229896800914E-07</v>
      </c>
      <c r="AR660">
        <v>112.7251065649256</v>
      </c>
      <c r="AS660">
        <v>0</v>
      </c>
      <c r="AT660">
        <v>0</v>
      </c>
      <c r="AU660">
        <f>IF(AS660*$H$13&gt;=AW660,1.0,(AW660/(AW660-AS660*$H$13)))</f>
        <v>0</v>
      </c>
      <c r="AV660">
        <f>(AU660-1)*100</f>
        <v>0</v>
      </c>
      <c r="AW660">
        <f>MAX(0,($B$13+$C$13*BV660)/(1+$D$13*BV660)*BO660/(BQ660+273)*$E$13)</f>
        <v>0</v>
      </c>
      <c r="AX660">
        <f>$B$11*BW660+$C$11*BX660+$F$11*CI660*(1-CL660)</f>
        <v>0</v>
      </c>
      <c r="AY660">
        <f>AX660*AZ660</f>
        <v>0</v>
      </c>
      <c r="AZ660">
        <f>($B$11*$D$9+$C$11*$D$9+$F$11*((CV660+CN660)/MAX(CV660+CN660+CW660, 0.1)*$I$9+CW660/MAX(CV660+CN660+CW660, 0.1)*$J$9))/($B$11+$C$11+$F$11)</f>
        <v>0</v>
      </c>
      <c r="BA660">
        <f>($B$11*$K$9+$C$11*$K$9+$F$11*((CV660+CN660)/MAX(CV660+CN660+CW660, 0.1)*$P$9+CW660/MAX(CV660+CN660+CW660, 0.1)*$Q$9))/($B$11+$C$11+$F$11)</f>
        <v>0</v>
      </c>
      <c r="BB660">
        <v>1.91</v>
      </c>
      <c r="BC660">
        <v>0.5</v>
      </c>
      <c r="BD660" t="s">
        <v>355</v>
      </c>
      <c r="BE660">
        <v>2</v>
      </c>
      <c r="BF660" t="b">
        <v>1</v>
      </c>
      <c r="BG660">
        <v>1678821707.314285</v>
      </c>
      <c r="BH660">
        <v>646.3177142857143</v>
      </c>
      <c r="BI660">
        <v>675.5214999999999</v>
      </c>
      <c r="BJ660">
        <v>27.86140357142857</v>
      </c>
      <c r="BK660">
        <v>27.24224642857143</v>
      </c>
      <c r="BL660">
        <v>650.5906071428572</v>
      </c>
      <c r="BM660">
        <v>27.96181071428572</v>
      </c>
      <c r="BN660">
        <v>500.07375</v>
      </c>
      <c r="BO660">
        <v>90.85992142857147</v>
      </c>
      <c r="BP660">
        <v>0.1000318392857143</v>
      </c>
      <c r="BQ660">
        <v>34.4053107142857</v>
      </c>
      <c r="BR660">
        <v>34.99971785714286</v>
      </c>
      <c r="BS660">
        <v>999.9000000000002</v>
      </c>
      <c r="BT660">
        <v>0</v>
      </c>
      <c r="BU660">
        <v>0</v>
      </c>
      <c r="BV660">
        <v>10005.40107142857</v>
      </c>
      <c r="BW660">
        <v>0</v>
      </c>
      <c r="BX660">
        <v>6.126620000000001</v>
      </c>
      <c r="BY660">
        <v>-29.2037</v>
      </c>
      <c r="BZ660">
        <v>664.8411785714285</v>
      </c>
      <c r="CA660">
        <v>694.4396071428572</v>
      </c>
      <c r="CB660">
        <v>0.6191606071428571</v>
      </c>
      <c r="CC660">
        <v>675.5214999999999</v>
      </c>
      <c r="CD660">
        <v>27.24224642857143</v>
      </c>
      <c r="CE660">
        <v>2.531485</v>
      </c>
      <c r="CF660">
        <v>2.475227857142857</v>
      </c>
      <c r="CG660">
        <v>21.23035357142857</v>
      </c>
      <c r="CH660">
        <v>20.86452142857143</v>
      </c>
      <c r="CI660">
        <v>2000.040357142857</v>
      </c>
      <c r="CJ660">
        <v>0.9800058214285715</v>
      </c>
      <c r="CK660">
        <v>0.01999387857142856</v>
      </c>
      <c r="CL660">
        <v>0</v>
      </c>
      <c r="CM660">
        <v>2.295664285714285</v>
      </c>
      <c r="CN660">
        <v>0</v>
      </c>
      <c r="CO660">
        <v>3557.9425</v>
      </c>
      <c r="CP660">
        <v>16749.84285714286</v>
      </c>
      <c r="CQ660">
        <v>38.812</v>
      </c>
      <c r="CR660">
        <v>39.312</v>
      </c>
      <c r="CS660">
        <v>38.687</v>
      </c>
      <c r="CT660">
        <v>38.62942857142857</v>
      </c>
      <c r="CU660">
        <v>38.625</v>
      </c>
      <c r="CV660">
        <v>1960.050357142857</v>
      </c>
      <c r="CW660">
        <v>39.99</v>
      </c>
      <c r="CX660">
        <v>0</v>
      </c>
      <c r="CY660">
        <v>1678821720.3</v>
      </c>
      <c r="CZ660">
        <v>0</v>
      </c>
      <c r="DA660">
        <v>0</v>
      </c>
      <c r="DB660" t="s">
        <v>356</v>
      </c>
      <c r="DC660">
        <v>1678481775.6</v>
      </c>
      <c r="DD660">
        <v>1678481780.6</v>
      </c>
      <c r="DE660">
        <v>0</v>
      </c>
      <c r="DF660">
        <v>1.339</v>
      </c>
      <c r="DG660">
        <v>0.082</v>
      </c>
      <c r="DH660">
        <v>-1.99</v>
      </c>
      <c r="DI660">
        <v>-0.032</v>
      </c>
      <c r="DJ660">
        <v>420</v>
      </c>
      <c r="DK660">
        <v>29</v>
      </c>
      <c r="DL660">
        <v>0.33</v>
      </c>
      <c r="DM660">
        <v>0.22</v>
      </c>
      <c r="DN660">
        <v>-29.1811</v>
      </c>
      <c r="DO660">
        <v>-0.9019275261324412</v>
      </c>
      <c r="DP660">
        <v>0.1073454396545754</v>
      </c>
      <c r="DQ660">
        <v>0</v>
      </c>
      <c r="DR660">
        <v>0.6193563902439024</v>
      </c>
      <c r="DS660">
        <v>-0.00349988153310081</v>
      </c>
      <c r="DT660">
        <v>0.001040541132156583</v>
      </c>
      <c r="DU660">
        <v>1</v>
      </c>
      <c r="DV660">
        <v>1</v>
      </c>
      <c r="DW660">
        <v>2</v>
      </c>
      <c r="DX660" t="s">
        <v>357</v>
      </c>
      <c r="DY660">
        <v>2.98177</v>
      </c>
      <c r="DZ660">
        <v>2.71553</v>
      </c>
      <c r="EA660">
        <v>0.133557</v>
      </c>
      <c r="EB660">
        <v>0.135632</v>
      </c>
      <c r="EC660">
        <v>0.119475</v>
      </c>
      <c r="ED660">
        <v>0.11527</v>
      </c>
      <c r="EE660">
        <v>27504.5</v>
      </c>
      <c r="EF660">
        <v>27529.9</v>
      </c>
      <c r="EG660">
        <v>29510.9</v>
      </c>
      <c r="EH660">
        <v>29460.8</v>
      </c>
      <c r="EI660">
        <v>34421.3</v>
      </c>
      <c r="EJ660">
        <v>34628</v>
      </c>
      <c r="EK660">
        <v>41575.7</v>
      </c>
      <c r="EL660">
        <v>41974.9</v>
      </c>
      <c r="EM660">
        <v>1.9606</v>
      </c>
      <c r="EN660">
        <v>1.89443</v>
      </c>
      <c r="EO660">
        <v>0.171117</v>
      </c>
      <c r="EP660">
        <v>0</v>
      </c>
      <c r="EQ660">
        <v>32.2404</v>
      </c>
      <c r="ER660">
        <v>999.9</v>
      </c>
      <c r="ES660">
        <v>51.9</v>
      </c>
      <c r="ET660">
        <v>32.6</v>
      </c>
      <c r="EU660">
        <v>28.2157</v>
      </c>
      <c r="EV660">
        <v>62.9067</v>
      </c>
      <c r="EW660">
        <v>31.3381</v>
      </c>
      <c r="EX660">
        <v>1</v>
      </c>
      <c r="EY660">
        <v>0.0227261</v>
      </c>
      <c r="EZ660">
        <v>-2.59694</v>
      </c>
      <c r="FA660">
        <v>20.3217</v>
      </c>
      <c r="FB660">
        <v>5.21789</v>
      </c>
      <c r="FC660">
        <v>12.0099</v>
      </c>
      <c r="FD660">
        <v>4.9889</v>
      </c>
      <c r="FE660">
        <v>3.28842</v>
      </c>
      <c r="FF660">
        <v>9999</v>
      </c>
      <c r="FG660">
        <v>9999</v>
      </c>
      <c r="FH660">
        <v>9999</v>
      </c>
      <c r="FI660">
        <v>999.9</v>
      </c>
      <c r="FJ660">
        <v>1.86752</v>
      </c>
      <c r="FK660">
        <v>1.86661</v>
      </c>
      <c r="FL660">
        <v>1.866</v>
      </c>
      <c r="FM660">
        <v>1.86598</v>
      </c>
      <c r="FN660">
        <v>1.86783</v>
      </c>
      <c r="FO660">
        <v>1.87027</v>
      </c>
      <c r="FP660">
        <v>1.8689</v>
      </c>
      <c r="FQ660">
        <v>1.8704</v>
      </c>
      <c r="FR660">
        <v>0</v>
      </c>
      <c r="FS660">
        <v>0</v>
      </c>
      <c r="FT660">
        <v>0</v>
      </c>
      <c r="FU660">
        <v>0</v>
      </c>
      <c r="FV660" t="s">
        <v>358</v>
      </c>
      <c r="FW660" t="s">
        <v>359</v>
      </c>
      <c r="FX660" t="s">
        <v>360</v>
      </c>
      <c r="FY660" t="s">
        <v>360</v>
      </c>
      <c r="FZ660" t="s">
        <v>360</v>
      </c>
      <c r="GA660" t="s">
        <v>360</v>
      </c>
      <c r="GB660">
        <v>0</v>
      </c>
      <c r="GC660">
        <v>100</v>
      </c>
      <c r="GD660">
        <v>100</v>
      </c>
      <c r="GE660">
        <v>-4.355</v>
      </c>
      <c r="GF660">
        <v>-0.1004</v>
      </c>
      <c r="GG660">
        <v>-2.056217051124162</v>
      </c>
      <c r="GH660">
        <v>-0.003737517340571005</v>
      </c>
      <c r="GI660">
        <v>5.982085394622747E-07</v>
      </c>
      <c r="GJ660">
        <v>-1.391655459703326E-10</v>
      </c>
      <c r="GK660">
        <v>-0.1764639834609928</v>
      </c>
      <c r="GL660">
        <v>-0.02035982196881906</v>
      </c>
      <c r="GM660">
        <v>0.001568582532168705</v>
      </c>
      <c r="GN660">
        <v>-2.657820970413759E-05</v>
      </c>
      <c r="GO660">
        <v>3</v>
      </c>
      <c r="GP660">
        <v>2314</v>
      </c>
      <c r="GQ660">
        <v>1</v>
      </c>
      <c r="GR660">
        <v>27</v>
      </c>
      <c r="GS660">
        <v>5665.7</v>
      </c>
      <c r="GT660">
        <v>5665.6</v>
      </c>
      <c r="GU660">
        <v>1.62231</v>
      </c>
      <c r="GV660">
        <v>2.22412</v>
      </c>
      <c r="GW660">
        <v>1.39648</v>
      </c>
      <c r="GX660">
        <v>2.34863</v>
      </c>
      <c r="GY660">
        <v>1.49536</v>
      </c>
      <c r="GZ660">
        <v>2.47437</v>
      </c>
      <c r="HA660">
        <v>37.8437</v>
      </c>
      <c r="HB660">
        <v>24.0612</v>
      </c>
      <c r="HC660">
        <v>18</v>
      </c>
      <c r="HD660">
        <v>530.563</v>
      </c>
      <c r="HE660">
        <v>442.909</v>
      </c>
      <c r="HF660">
        <v>35.301</v>
      </c>
      <c r="HG660">
        <v>27.7833</v>
      </c>
      <c r="HH660">
        <v>30.0007</v>
      </c>
      <c r="HI660">
        <v>27.5551</v>
      </c>
      <c r="HJ660">
        <v>27.4629</v>
      </c>
      <c r="HK660">
        <v>32.5272</v>
      </c>
      <c r="HL660">
        <v>0</v>
      </c>
      <c r="HM660">
        <v>100</v>
      </c>
      <c r="HN660">
        <v>35.3096</v>
      </c>
      <c r="HO660">
        <v>720.222</v>
      </c>
      <c r="HP660">
        <v>28.6665</v>
      </c>
      <c r="HQ660">
        <v>100.928</v>
      </c>
      <c r="HR660">
        <v>100.817</v>
      </c>
    </row>
    <row r="661" spans="1:226">
      <c r="A661">
        <v>645</v>
      </c>
      <c r="B661">
        <v>1678821720.1</v>
      </c>
      <c r="C661">
        <v>11401</v>
      </c>
      <c r="D661" t="s">
        <v>1653</v>
      </c>
      <c r="E661" t="s">
        <v>1654</v>
      </c>
      <c r="F661">
        <v>5</v>
      </c>
      <c r="G661" t="s">
        <v>1568</v>
      </c>
      <c r="H661" t="s">
        <v>354</v>
      </c>
      <c r="I661">
        <v>1678821712.6</v>
      </c>
      <c r="J661">
        <f>(K661)/1000</f>
        <v>0</v>
      </c>
      <c r="K661">
        <f>IF(BF661, AN661, AH661)</f>
        <v>0</v>
      </c>
      <c r="L661">
        <f>IF(BF661, AI661, AG661)</f>
        <v>0</v>
      </c>
      <c r="M661">
        <f>BH661 - IF(AU661&gt;1, L661*BB661*100.0/(AW661*BV661), 0)</f>
        <v>0</v>
      </c>
      <c r="N661">
        <f>((T661-J661/2)*M661-L661)/(T661+J661/2)</f>
        <v>0</v>
      </c>
      <c r="O661">
        <f>N661*(BO661+BP661)/1000.0</f>
        <v>0</v>
      </c>
      <c r="P661">
        <f>(BH661 - IF(AU661&gt;1, L661*BB661*100.0/(AW661*BV661), 0))*(BO661+BP661)/1000.0</f>
        <v>0</v>
      </c>
      <c r="Q661">
        <f>2.0/((1/S661-1/R661)+SIGN(S661)*SQRT((1/S661-1/R661)*(1/S661-1/R661) + 4*BC661/((BC661+1)*(BC661+1))*(2*1/S661*1/R661-1/R661*1/R661)))</f>
        <v>0</v>
      </c>
      <c r="R661">
        <f>IF(LEFT(BD661,1)&lt;&gt;"0",IF(LEFT(BD661,1)="1",3.0,BE661),$D$5+$E$5*(BV661*BO661/($K$5*1000))+$F$5*(BV661*BO661/($K$5*1000))*MAX(MIN(BB661,$J$5),$I$5)*MAX(MIN(BB661,$J$5),$I$5)+$G$5*MAX(MIN(BB661,$J$5),$I$5)*(BV661*BO661/($K$5*1000))+$H$5*(BV661*BO661/($K$5*1000))*(BV661*BO661/($K$5*1000)))</f>
        <v>0</v>
      </c>
      <c r="S661">
        <f>J661*(1000-(1000*0.61365*exp(17.502*W661/(240.97+W661))/(BO661+BP661)+BJ661)/2)/(1000*0.61365*exp(17.502*W661/(240.97+W661))/(BO661+BP661)-BJ661)</f>
        <v>0</v>
      </c>
      <c r="T661">
        <f>1/((BC661+1)/(Q661/1.6)+1/(R661/1.37)) + BC661/((BC661+1)/(Q661/1.6) + BC661/(R661/1.37))</f>
        <v>0</v>
      </c>
      <c r="U661">
        <f>(AX661*BA661)</f>
        <v>0</v>
      </c>
      <c r="V661">
        <f>(BQ661+(U661+2*0.95*5.67E-8*(((BQ661+$B$7)+273)^4-(BQ661+273)^4)-44100*J661)/(1.84*29.3*R661+8*0.95*5.67E-8*(BQ661+273)^3))</f>
        <v>0</v>
      </c>
      <c r="W661">
        <f>($C$7*BR661+$D$7*BS661+$E$7*V661)</f>
        <v>0</v>
      </c>
      <c r="X661">
        <f>0.61365*exp(17.502*W661/(240.97+W661))</f>
        <v>0</v>
      </c>
      <c r="Y661">
        <f>(Z661/AA661*100)</f>
        <v>0</v>
      </c>
      <c r="Z661">
        <f>BJ661*(BO661+BP661)/1000</f>
        <v>0</v>
      </c>
      <c r="AA661">
        <f>0.61365*exp(17.502*BQ661/(240.97+BQ661))</f>
        <v>0</v>
      </c>
      <c r="AB661">
        <f>(X661-BJ661*(BO661+BP661)/1000)</f>
        <v>0</v>
      </c>
      <c r="AC661">
        <f>(-J661*44100)</f>
        <v>0</v>
      </c>
      <c r="AD661">
        <f>2*29.3*R661*0.92*(BQ661-W661)</f>
        <v>0</v>
      </c>
      <c r="AE661">
        <f>2*0.95*5.67E-8*(((BQ661+$B$7)+273)^4-(W661+273)^4)</f>
        <v>0</v>
      </c>
      <c r="AF661">
        <f>U661+AE661+AC661+AD661</f>
        <v>0</v>
      </c>
      <c r="AG661">
        <f>BN661*AU661*(BI661-BH661*(1000-AU661*BK661)/(1000-AU661*BJ661))/(100*BB661)</f>
        <v>0</v>
      </c>
      <c r="AH661">
        <f>1000*BN661*AU661*(BJ661-BK661)/(100*BB661*(1000-AU661*BJ661))</f>
        <v>0</v>
      </c>
      <c r="AI661">
        <f>(AJ661 - AK661 - BO661*1E3/(8.314*(BQ661+273.15)) * AM661/BN661 * AL661) * BN661/(100*BB661) * (1000 - BK661)/1000</f>
        <v>0</v>
      </c>
      <c r="AJ661">
        <v>728.2083820119079</v>
      </c>
      <c r="AK661">
        <v>706.8130545454545</v>
      </c>
      <c r="AL661">
        <v>3.391767251522822</v>
      </c>
      <c r="AM661">
        <v>64.45171149066847</v>
      </c>
      <c r="AN661">
        <f>(AP661 - AO661 + BO661*1E3/(8.314*(BQ661+273.15)) * AR661/BN661 * AQ661) * BN661/(100*BB661) * 1000/(1000 - AP661)</f>
        <v>0</v>
      </c>
      <c r="AO661">
        <v>27.24183758860488</v>
      </c>
      <c r="AP661">
        <v>27.85853212121213</v>
      </c>
      <c r="AQ661">
        <v>-2.569759126134652E-06</v>
      </c>
      <c r="AR661">
        <v>112.7251065649256</v>
      </c>
      <c r="AS661">
        <v>0</v>
      </c>
      <c r="AT661">
        <v>0</v>
      </c>
      <c r="AU661">
        <f>IF(AS661*$H$13&gt;=AW661,1.0,(AW661/(AW661-AS661*$H$13)))</f>
        <v>0</v>
      </c>
      <c r="AV661">
        <f>(AU661-1)*100</f>
        <v>0</v>
      </c>
      <c r="AW661">
        <f>MAX(0,($B$13+$C$13*BV661)/(1+$D$13*BV661)*BO661/(BQ661+273)*$E$13)</f>
        <v>0</v>
      </c>
      <c r="AX661">
        <f>$B$11*BW661+$C$11*BX661+$F$11*CI661*(1-CL661)</f>
        <v>0</v>
      </c>
      <c r="AY661">
        <f>AX661*AZ661</f>
        <v>0</v>
      </c>
      <c r="AZ661">
        <f>($B$11*$D$9+$C$11*$D$9+$F$11*((CV661+CN661)/MAX(CV661+CN661+CW661, 0.1)*$I$9+CW661/MAX(CV661+CN661+CW661, 0.1)*$J$9))/($B$11+$C$11+$F$11)</f>
        <v>0</v>
      </c>
      <c r="BA661">
        <f>($B$11*$K$9+$C$11*$K$9+$F$11*((CV661+CN661)/MAX(CV661+CN661+CW661, 0.1)*$P$9+CW661/MAX(CV661+CN661+CW661, 0.1)*$Q$9))/($B$11+$C$11+$F$11)</f>
        <v>0</v>
      </c>
      <c r="BB661">
        <v>1.91</v>
      </c>
      <c r="BC661">
        <v>0.5</v>
      </c>
      <c r="BD661" t="s">
        <v>355</v>
      </c>
      <c r="BE661">
        <v>2</v>
      </c>
      <c r="BF661" t="b">
        <v>1</v>
      </c>
      <c r="BG661">
        <v>1678821712.6</v>
      </c>
      <c r="BH661">
        <v>663.9134074074072</v>
      </c>
      <c r="BI661">
        <v>693.2257777777778</v>
      </c>
      <c r="BJ661">
        <v>27.8611</v>
      </c>
      <c r="BK661">
        <v>27.24212962962963</v>
      </c>
      <c r="BL661">
        <v>668.2416296296296</v>
      </c>
      <c r="BM661">
        <v>27.9615037037037</v>
      </c>
      <c r="BN661">
        <v>500.0933333333334</v>
      </c>
      <c r="BO661">
        <v>90.85938148148146</v>
      </c>
      <c r="BP661">
        <v>0.1001385148148148</v>
      </c>
      <c r="BQ661">
        <v>34.40572962962963</v>
      </c>
      <c r="BR661">
        <v>34.99941851851852</v>
      </c>
      <c r="BS661">
        <v>999.9000000000001</v>
      </c>
      <c r="BT661">
        <v>0</v>
      </c>
      <c r="BU661">
        <v>0</v>
      </c>
      <c r="BV661">
        <v>9989.441111111113</v>
      </c>
      <c r="BW661">
        <v>0</v>
      </c>
      <c r="BX661">
        <v>6.126620000000001</v>
      </c>
      <c r="BY661">
        <v>-29.31227037037036</v>
      </c>
      <c r="BZ661">
        <v>682.9409629629628</v>
      </c>
      <c r="CA661">
        <v>712.6395925925926</v>
      </c>
      <c r="CB661">
        <v>0.6189636296296297</v>
      </c>
      <c r="CC661">
        <v>693.2257777777778</v>
      </c>
      <c r="CD661">
        <v>27.24212962962963</v>
      </c>
      <c r="CE661">
        <v>2.531442222222222</v>
      </c>
      <c r="CF661">
        <v>2.475203703703704</v>
      </c>
      <c r="CG661">
        <v>21.23007777777778</v>
      </c>
      <c r="CH661">
        <v>20.86435925925926</v>
      </c>
      <c r="CI661">
        <v>2000.009259259259</v>
      </c>
      <c r="CJ661">
        <v>0.9800056666666666</v>
      </c>
      <c r="CK661">
        <v>0.01999403333333333</v>
      </c>
      <c r="CL661">
        <v>0</v>
      </c>
      <c r="CM661">
        <v>2.381637037037037</v>
      </c>
      <c r="CN661">
        <v>0</v>
      </c>
      <c r="CO661">
        <v>3555.413333333333</v>
      </c>
      <c r="CP661">
        <v>16749.57777777778</v>
      </c>
      <c r="CQ661">
        <v>38.812</v>
      </c>
      <c r="CR661">
        <v>39.31666666666666</v>
      </c>
      <c r="CS661">
        <v>38.687</v>
      </c>
      <c r="CT661">
        <v>38.63418518518519</v>
      </c>
      <c r="CU661">
        <v>38.625</v>
      </c>
      <c r="CV661">
        <v>1960.019259259259</v>
      </c>
      <c r="CW661">
        <v>39.99</v>
      </c>
      <c r="CX661">
        <v>0</v>
      </c>
      <c r="CY661">
        <v>1678821725.1</v>
      </c>
      <c r="CZ661">
        <v>0</v>
      </c>
      <c r="DA661">
        <v>0</v>
      </c>
      <c r="DB661" t="s">
        <v>356</v>
      </c>
      <c r="DC661">
        <v>1678481775.6</v>
      </c>
      <c r="DD661">
        <v>1678481780.6</v>
      </c>
      <c r="DE661">
        <v>0</v>
      </c>
      <c r="DF661">
        <v>1.339</v>
      </c>
      <c r="DG661">
        <v>0.082</v>
      </c>
      <c r="DH661">
        <v>-1.99</v>
      </c>
      <c r="DI661">
        <v>-0.032</v>
      </c>
      <c r="DJ661">
        <v>420</v>
      </c>
      <c r="DK661">
        <v>29</v>
      </c>
      <c r="DL661">
        <v>0.33</v>
      </c>
      <c r="DM661">
        <v>0.22</v>
      </c>
      <c r="DN661">
        <v>-29.2463</v>
      </c>
      <c r="DO661">
        <v>-1.267883623693472</v>
      </c>
      <c r="DP661">
        <v>0.1302950404312288</v>
      </c>
      <c r="DQ661">
        <v>0</v>
      </c>
      <c r="DR661">
        <v>0.6190468292682927</v>
      </c>
      <c r="DS661">
        <v>-0.0038493240418106</v>
      </c>
      <c r="DT661">
        <v>0.001082242610698577</v>
      </c>
      <c r="DU661">
        <v>1</v>
      </c>
      <c r="DV661">
        <v>1</v>
      </c>
      <c r="DW661">
        <v>2</v>
      </c>
      <c r="DX661" t="s">
        <v>357</v>
      </c>
      <c r="DY661">
        <v>2.98153</v>
      </c>
      <c r="DZ661">
        <v>2.71551</v>
      </c>
      <c r="EA661">
        <v>0.135786</v>
      </c>
      <c r="EB661">
        <v>0.137805</v>
      </c>
      <c r="EC661">
        <v>0.119468</v>
      </c>
      <c r="ED661">
        <v>0.115271</v>
      </c>
      <c r="EE661">
        <v>27433.6</v>
      </c>
      <c r="EF661">
        <v>27460.3</v>
      </c>
      <c r="EG661">
        <v>29510.9</v>
      </c>
      <c r="EH661">
        <v>29460.3</v>
      </c>
      <c r="EI661">
        <v>34421.7</v>
      </c>
      <c r="EJ661">
        <v>34627.6</v>
      </c>
      <c r="EK661">
        <v>41575.8</v>
      </c>
      <c r="EL661">
        <v>41974.3</v>
      </c>
      <c r="EM661">
        <v>1.96065</v>
      </c>
      <c r="EN661">
        <v>1.89468</v>
      </c>
      <c r="EO661">
        <v>0.170782</v>
      </c>
      <c r="EP661">
        <v>0</v>
      </c>
      <c r="EQ661">
        <v>32.2432</v>
      </c>
      <c r="ER661">
        <v>999.9</v>
      </c>
      <c r="ES661">
        <v>51.9</v>
      </c>
      <c r="ET661">
        <v>32.6</v>
      </c>
      <c r="EU661">
        <v>28.2155</v>
      </c>
      <c r="EV661">
        <v>62.9767</v>
      </c>
      <c r="EW661">
        <v>31.3101</v>
      </c>
      <c r="EX661">
        <v>1</v>
      </c>
      <c r="EY661">
        <v>0.0231021</v>
      </c>
      <c r="EZ661">
        <v>-2.56527</v>
      </c>
      <c r="FA661">
        <v>20.3223</v>
      </c>
      <c r="FB661">
        <v>5.21909</v>
      </c>
      <c r="FC661">
        <v>12.0099</v>
      </c>
      <c r="FD661">
        <v>4.9891</v>
      </c>
      <c r="FE661">
        <v>3.28865</v>
      </c>
      <c r="FF661">
        <v>9999</v>
      </c>
      <c r="FG661">
        <v>9999</v>
      </c>
      <c r="FH661">
        <v>9999</v>
      </c>
      <c r="FI661">
        <v>999.9</v>
      </c>
      <c r="FJ661">
        <v>1.86752</v>
      </c>
      <c r="FK661">
        <v>1.86661</v>
      </c>
      <c r="FL661">
        <v>1.86602</v>
      </c>
      <c r="FM661">
        <v>1.866</v>
      </c>
      <c r="FN661">
        <v>1.86783</v>
      </c>
      <c r="FO661">
        <v>1.87027</v>
      </c>
      <c r="FP661">
        <v>1.86891</v>
      </c>
      <c r="FQ661">
        <v>1.87039</v>
      </c>
      <c r="FR661">
        <v>0</v>
      </c>
      <c r="FS661">
        <v>0</v>
      </c>
      <c r="FT661">
        <v>0</v>
      </c>
      <c r="FU661">
        <v>0</v>
      </c>
      <c r="FV661" t="s">
        <v>358</v>
      </c>
      <c r="FW661" t="s">
        <v>359</v>
      </c>
      <c r="FX661" t="s">
        <v>360</v>
      </c>
      <c r="FY661" t="s">
        <v>360</v>
      </c>
      <c r="FZ661" t="s">
        <v>360</v>
      </c>
      <c r="GA661" t="s">
        <v>360</v>
      </c>
      <c r="GB661">
        <v>0</v>
      </c>
      <c r="GC661">
        <v>100</v>
      </c>
      <c r="GD661">
        <v>100</v>
      </c>
      <c r="GE661">
        <v>-4.406</v>
      </c>
      <c r="GF661">
        <v>-0.1004</v>
      </c>
      <c r="GG661">
        <v>-2.056217051124162</v>
      </c>
      <c r="GH661">
        <v>-0.003737517340571005</v>
      </c>
      <c r="GI661">
        <v>5.982085394622747E-07</v>
      </c>
      <c r="GJ661">
        <v>-1.391655459703326E-10</v>
      </c>
      <c r="GK661">
        <v>-0.1764639834609928</v>
      </c>
      <c r="GL661">
        <v>-0.02035982196881906</v>
      </c>
      <c r="GM661">
        <v>0.001568582532168705</v>
      </c>
      <c r="GN661">
        <v>-2.657820970413759E-05</v>
      </c>
      <c r="GO661">
        <v>3</v>
      </c>
      <c r="GP661">
        <v>2314</v>
      </c>
      <c r="GQ661">
        <v>1</v>
      </c>
      <c r="GR661">
        <v>27</v>
      </c>
      <c r="GS661">
        <v>5665.7</v>
      </c>
      <c r="GT661">
        <v>5665.7</v>
      </c>
      <c r="GU661">
        <v>1.65527</v>
      </c>
      <c r="GV661">
        <v>2.23145</v>
      </c>
      <c r="GW661">
        <v>1.39648</v>
      </c>
      <c r="GX661">
        <v>2.34863</v>
      </c>
      <c r="GY661">
        <v>1.49536</v>
      </c>
      <c r="GZ661">
        <v>2.40601</v>
      </c>
      <c r="HA661">
        <v>37.8437</v>
      </c>
      <c r="HB661">
        <v>24.0612</v>
      </c>
      <c r="HC661">
        <v>18</v>
      </c>
      <c r="HD661">
        <v>530.655</v>
      </c>
      <c r="HE661">
        <v>443.111</v>
      </c>
      <c r="HF661">
        <v>35.3111</v>
      </c>
      <c r="HG661">
        <v>27.7904</v>
      </c>
      <c r="HH661">
        <v>30.0005</v>
      </c>
      <c r="HI661">
        <v>27.5616</v>
      </c>
      <c r="HJ661">
        <v>27.4693</v>
      </c>
      <c r="HK661">
        <v>33.181</v>
      </c>
      <c r="HL661">
        <v>0</v>
      </c>
      <c r="HM661">
        <v>100</v>
      </c>
      <c r="HN661">
        <v>35.3071</v>
      </c>
      <c r="HO661">
        <v>740.256</v>
      </c>
      <c r="HP661">
        <v>28.6665</v>
      </c>
      <c r="HQ661">
        <v>100.928</v>
      </c>
      <c r="HR661">
        <v>100.815</v>
      </c>
    </row>
    <row r="662" spans="1:226">
      <c r="A662">
        <v>646</v>
      </c>
      <c r="B662">
        <v>1678821725.1</v>
      </c>
      <c r="C662">
        <v>11406</v>
      </c>
      <c r="D662" t="s">
        <v>1655</v>
      </c>
      <c r="E662" t="s">
        <v>1656</v>
      </c>
      <c r="F662">
        <v>5</v>
      </c>
      <c r="G662" t="s">
        <v>1568</v>
      </c>
      <c r="H662" t="s">
        <v>354</v>
      </c>
      <c r="I662">
        <v>1678821717.314285</v>
      </c>
      <c r="J662">
        <f>(K662)/1000</f>
        <v>0</v>
      </c>
      <c r="K662">
        <f>IF(BF662, AN662, AH662)</f>
        <v>0</v>
      </c>
      <c r="L662">
        <f>IF(BF662, AI662, AG662)</f>
        <v>0</v>
      </c>
      <c r="M662">
        <f>BH662 - IF(AU662&gt;1, L662*BB662*100.0/(AW662*BV662), 0)</f>
        <v>0</v>
      </c>
      <c r="N662">
        <f>((T662-J662/2)*M662-L662)/(T662+J662/2)</f>
        <v>0</v>
      </c>
      <c r="O662">
        <f>N662*(BO662+BP662)/1000.0</f>
        <v>0</v>
      </c>
      <c r="P662">
        <f>(BH662 - IF(AU662&gt;1, L662*BB662*100.0/(AW662*BV662), 0))*(BO662+BP662)/1000.0</f>
        <v>0</v>
      </c>
      <c r="Q662">
        <f>2.0/((1/S662-1/R662)+SIGN(S662)*SQRT((1/S662-1/R662)*(1/S662-1/R662) + 4*BC662/((BC662+1)*(BC662+1))*(2*1/S662*1/R662-1/R662*1/R662)))</f>
        <v>0</v>
      </c>
      <c r="R662">
        <f>IF(LEFT(BD662,1)&lt;&gt;"0",IF(LEFT(BD662,1)="1",3.0,BE662),$D$5+$E$5*(BV662*BO662/($K$5*1000))+$F$5*(BV662*BO662/($K$5*1000))*MAX(MIN(BB662,$J$5),$I$5)*MAX(MIN(BB662,$J$5),$I$5)+$G$5*MAX(MIN(BB662,$J$5),$I$5)*(BV662*BO662/($K$5*1000))+$H$5*(BV662*BO662/($K$5*1000))*(BV662*BO662/($K$5*1000)))</f>
        <v>0</v>
      </c>
      <c r="S662">
        <f>J662*(1000-(1000*0.61365*exp(17.502*W662/(240.97+W662))/(BO662+BP662)+BJ662)/2)/(1000*0.61365*exp(17.502*W662/(240.97+W662))/(BO662+BP662)-BJ662)</f>
        <v>0</v>
      </c>
      <c r="T662">
        <f>1/((BC662+1)/(Q662/1.6)+1/(R662/1.37)) + BC662/((BC662+1)/(Q662/1.6) + BC662/(R662/1.37))</f>
        <v>0</v>
      </c>
      <c r="U662">
        <f>(AX662*BA662)</f>
        <v>0</v>
      </c>
      <c r="V662">
        <f>(BQ662+(U662+2*0.95*5.67E-8*(((BQ662+$B$7)+273)^4-(BQ662+273)^4)-44100*J662)/(1.84*29.3*R662+8*0.95*5.67E-8*(BQ662+273)^3))</f>
        <v>0</v>
      </c>
      <c r="W662">
        <f>($C$7*BR662+$D$7*BS662+$E$7*V662)</f>
        <v>0</v>
      </c>
      <c r="X662">
        <f>0.61365*exp(17.502*W662/(240.97+W662))</f>
        <v>0</v>
      </c>
      <c r="Y662">
        <f>(Z662/AA662*100)</f>
        <v>0</v>
      </c>
      <c r="Z662">
        <f>BJ662*(BO662+BP662)/1000</f>
        <v>0</v>
      </c>
      <c r="AA662">
        <f>0.61365*exp(17.502*BQ662/(240.97+BQ662))</f>
        <v>0</v>
      </c>
      <c r="AB662">
        <f>(X662-BJ662*(BO662+BP662)/1000)</f>
        <v>0</v>
      </c>
      <c r="AC662">
        <f>(-J662*44100)</f>
        <v>0</v>
      </c>
      <c r="AD662">
        <f>2*29.3*R662*0.92*(BQ662-W662)</f>
        <v>0</v>
      </c>
      <c r="AE662">
        <f>2*0.95*5.67E-8*(((BQ662+$B$7)+273)^4-(W662+273)^4)</f>
        <v>0</v>
      </c>
      <c r="AF662">
        <f>U662+AE662+AC662+AD662</f>
        <v>0</v>
      </c>
      <c r="AG662">
        <f>BN662*AU662*(BI662-BH662*(1000-AU662*BK662)/(1000-AU662*BJ662))/(100*BB662)</f>
        <v>0</v>
      </c>
      <c r="AH662">
        <f>1000*BN662*AU662*(BJ662-BK662)/(100*BB662*(1000-AU662*BJ662))</f>
        <v>0</v>
      </c>
      <c r="AI662">
        <f>(AJ662 - AK662 - BO662*1E3/(8.314*(BQ662+273.15)) * AM662/BN662 * AL662) * BN662/(100*BB662) * (1000 - BK662)/1000</f>
        <v>0</v>
      </c>
      <c r="AJ662">
        <v>745.4308591998471</v>
      </c>
      <c r="AK662">
        <v>723.7768969696971</v>
      </c>
      <c r="AL662">
        <v>3.391417574732823</v>
      </c>
      <c r="AM662">
        <v>64.45171149066847</v>
      </c>
      <c r="AN662">
        <f>(AP662 - AO662 + BO662*1E3/(8.314*(BQ662+273.15)) * AR662/BN662 * AQ662) * BN662/(100*BB662) * 1000/(1000 - AP662)</f>
        <v>0</v>
      </c>
      <c r="AO662">
        <v>27.24205647096648</v>
      </c>
      <c r="AP662">
        <v>27.85797515151515</v>
      </c>
      <c r="AQ662">
        <v>-2.053049497707527E-06</v>
      </c>
      <c r="AR662">
        <v>112.7251065649256</v>
      </c>
      <c r="AS662">
        <v>0</v>
      </c>
      <c r="AT662">
        <v>0</v>
      </c>
      <c r="AU662">
        <f>IF(AS662*$H$13&gt;=AW662,1.0,(AW662/(AW662-AS662*$H$13)))</f>
        <v>0</v>
      </c>
      <c r="AV662">
        <f>(AU662-1)*100</f>
        <v>0</v>
      </c>
      <c r="AW662">
        <f>MAX(0,($B$13+$C$13*BV662)/(1+$D$13*BV662)*BO662/(BQ662+273)*$E$13)</f>
        <v>0</v>
      </c>
      <c r="AX662">
        <f>$B$11*BW662+$C$11*BX662+$F$11*CI662*(1-CL662)</f>
        <v>0</v>
      </c>
      <c r="AY662">
        <f>AX662*AZ662</f>
        <v>0</v>
      </c>
      <c r="AZ662">
        <f>($B$11*$D$9+$C$11*$D$9+$F$11*((CV662+CN662)/MAX(CV662+CN662+CW662, 0.1)*$I$9+CW662/MAX(CV662+CN662+CW662, 0.1)*$J$9))/($B$11+$C$11+$F$11)</f>
        <v>0</v>
      </c>
      <c r="BA662">
        <f>($B$11*$K$9+$C$11*$K$9+$F$11*((CV662+CN662)/MAX(CV662+CN662+CW662, 0.1)*$P$9+CW662/MAX(CV662+CN662+CW662, 0.1)*$Q$9))/($B$11+$C$11+$F$11)</f>
        <v>0</v>
      </c>
      <c r="BB662">
        <v>1.91</v>
      </c>
      <c r="BC662">
        <v>0.5</v>
      </c>
      <c r="BD662" t="s">
        <v>355</v>
      </c>
      <c r="BE662">
        <v>2</v>
      </c>
      <c r="BF662" t="b">
        <v>1</v>
      </c>
      <c r="BG662">
        <v>1678821717.314285</v>
      </c>
      <c r="BH662">
        <v>679.5474285714287</v>
      </c>
      <c r="BI662">
        <v>709.0055000000001</v>
      </c>
      <c r="BJ662">
        <v>27.86012857142856</v>
      </c>
      <c r="BK662">
        <v>27.24219285714286</v>
      </c>
      <c r="BL662">
        <v>683.9245357142856</v>
      </c>
      <c r="BM662">
        <v>27.96053571428572</v>
      </c>
      <c r="BN662">
        <v>500.0858571428572</v>
      </c>
      <c r="BO662">
        <v>90.85948928571429</v>
      </c>
      <c r="BP662">
        <v>0.1000372607142857</v>
      </c>
      <c r="BQ662">
        <v>34.40689285714286</v>
      </c>
      <c r="BR662">
        <v>35.00541071428571</v>
      </c>
      <c r="BS662">
        <v>999.9000000000002</v>
      </c>
      <c r="BT662">
        <v>0</v>
      </c>
      <c r="BU662">
        <v>0</v>
      </c>
      <c r="BV662">
        <v>9988.748571428572</v>
      </c>
      <c r="BW662">
        <v>0</v>
      </c>
      <c r="BX662">
        <v>6.126620000000001</v>
      </c>
      <c r="BY662">
        <v>-29.45803928571429</v>
      </c>
      <c r="BZ662">
        <v>699.02225</v>
      </c>
      <c r="CA662">
        <v>728.8612857142856</v>
      </c>
      <c r="CB662">
        <v>0.61792675</v>
      </c>
      <c r="CC662">
        <v>709.0055000000001</v>
      </c>
      <c r="CD662">
        <v>27.24219285714286</v>
      </c>
      <c r="CE662">
        <v>2.531356428571429</v>
      </c>
      <c r="CF662">
        <v>2.475211785714286</v>
      </c>
      <c r="CG662">
        <v>21.22952857142857</v>
      </c>
      <c r="CH662">
        <v>20.86442142857143</v>
      </c>
      <c r="CI662">
        <v>2000.007142857143</v>
      </c>
      <c r="CJ662">
        <v>0.9800058214285714</v>
      </c>
      <c r="CK662">
        <v>0.01999387857142857</v>
      </c>
      <c r="CL662">
        <v>0</v>
      </c>
      <c r="CM662">
        <v>2.336478571428572</v>
      </c>
      <c r="CN662">
        <v>0</v>
      </c>
      <c r="CO662">
        <v>3553.3125</v>
      </c>
      <c r="CP662">
        <v>16749.55357142857</v>
      </c>
      <c r="CQ662">
        <v>38.812</v>
      </c>
      <c r="CR662">
        <v>39.32999999999999</v>
      </c>
      <c r="CS662">
        <v>38.687</v>
      </c>
      <c r="CT662">
        <v>38.63385714285715</v>
      </c>
      <c r="CU662">
        <v>38.625</v>
      </c>
      <c r="CV662">
        <v>1960.017142857143</v>
      </c>
      <c r="CW662">
        <v>39.99</v>
      </c>
      <c r="CX662">
        <v>0</v>
      </c>
      <c r="CY662">
        <v>1678821730.5</v>
      </c>
      <c r="CZ662">
        <v>0</v>
      </c>
      <c r="DA662">
        <v>0</v>
      </c>
      <c r="DB662" t="s">
        <v>356</v>
      </c>
      <c r="DC662">
        <v>1678481775.6</v>
      </c>
      <c r="DD662">
        <v>1678481780.6</v>
      </c>
      <c r="DE662">
        <v>0</v>
      </c>
      <c r="DF662">
        <v>1.339</v>
      </c>
      <c r="DG662">
        <v>0.082</v>
      </c>
      <c r="DH662">
        <v>-1.99</v>
      </c>
      <c r="DI662">
        <v>-0.032</v>
      </c>
      <c r="DJ662">
        <v>420</v>
      </c>
      <c r="DK662">
        <v>29</v>
      </c>
      <c r="DL662">
        <v>0.33</v>
      </c>
      <c r="DM662">
        <v>0.22</v>
      </c>
      <c r="DN662">
        <v>-29.35671951219512</v>
      </c>
      <c r="DO662">
        <v>-1.449010452961657</v>
      </c>
      <c r="DP662">
        <v>0.1522802122204602</v>
      </c>
      <c r="DQ662">
        <v>0</v>
      </c>
      <c r="DR662">
        <v>0.6186461463414634</v>
      </c>
      <c r="DS662">
        <v>-0.01262147038327401</v>
      </c>
      <c r="DT662">
        <v>0.001485259106260767</v>
      </c>
      <c r="DU662">
        <v>1</v>
      </c>
      <c r="DV662">
        <v>1</v>
      </c>
      <c r="DW662">
        <v>2</v>
      </c>
      <c r="DX662" t="s">
        <v>357</v>
      </c>
      <c r="DY662">
        <v>2.98169</v>
      </c>
      <c r="DZ662">
        <v>2.71555</v>
      </c>
      <c r="EA662">
        <v>0.137988</v>
      </c>
      <c r="EB662">
        <v>0.139991</v>
      </c>
      <c r="EC662">
        <v>0.119459</v>
      </c>
      <c r="ED662">
        <v>0.115262</v>
      </c>
      <c r="EE662">
        <v>27362.4</v>
      </c>
      <c r="EF662">
        <v>27390.1</v>
      </c>
      <c r="EG662">
        <v>29509.6</v>
      </c>
      <c r="EH662">
        <v>29459.8</v>
      </c>
      <c r="EI662">
        <v>34420.7</v>
      </c>
      <c r="EJ662">
        <v>34627.3</v>
      </c>
      <c r="EK662">
        <v>41574.1</v>
      </c>
      <c r="EL662">
        <v>41973.5</v>
      </c>
      <c r="EM662">
        <v>1.96055</v>
      </c>
      <c r="EN662">
        <v>1.89455</v>
      </c>
      <c r="EO662">
        <v>0.171252</v>
      </c>
      <c r="EP662">
        <v>0</v>
      </c>
      <c r="EQ662">
        <v>32.2454</v>
      </c>
      <c r="ER662">
        <v>999.9</v>
      </c>
      <c r="ES662">
        <v>51.9</v>
      </c>
      <c r="ET662">
        <v>32.6</v>
      </c>
      <c r="EU662">
        <v>28.2148</v>
      </c>
      <c r="EV662">
        <v>63.0467</v>
      </c>
      <c r="EW662">
        <v>31.6787</v>
      </c>
      <c r="EX662">
        <v>1</v>
      </c>
      <c r="EY662">
        <v>0.0236052</v>
      </c>
      <c r="EZ662">
        <v>-2.53155</v>
      </c>
      <c r="FA662">
        <v>20.3227</v>
      </c>
      <c r="FB662">
        <v>5.21894</v>
      </c>
      <c r="FC662">
        <v>12.0099</v>
      </c>
      <c r="FD662">
        <v>4.9892</v>
      </c>
      <c r="FE662">
        <v>3.28863</v>
      </c>
      <c r="FF662">
        <v>9999</v>
      </c>
      <c r="FG662">
        <v>9999</v>
      </c>
      <c r="FH662">
        <v>9999</v>
      </c>
      <c r="FI662">
        <v>999.9</v>
      </c>
      <c r="FJ662">
        <v>1.86752</v>
      </c>
      <c r="FK662">
        <v>1.86661</v>
      </c>
      <c r="FL662">
        <v>1.86601</v>
      </c>
      <c r="FM662">
        <v>1.86598</v>
      </c>
      <c r="FN662">
        <v>1.86783</v>
      </c>
      <c r="FO662">
        <v>1.87027</v>
      </c>
      <c r="FP662">
        <v>1.8689</v>
      </c>
      <c r="FQ662">
        <v>1.87039</v>
      </c>
      <c r="FR662">
        <v>0</v>
      </c>
      <c r="FS662">
        <v>0</v>
      </c>
      <c r="FT662">
        <v>0</v>
      </c>
      <c r="FU662">
        <v>0</v>
      </c>
      <c r="FV662" t="s">
        <v>358</v>
      </c>
      <c r="FW662" t="s">
        <v>359</v>
      </c>
      <c r="FX662" t="s">
        <v>360</v>
      </c>
      <c r="FY662" t="s">
        <v>360</v>
      </c>
      <c r="FZ662" t="s">
        <v>360</v>
      </c>
      <c r="GA662" t="s">
        <v>360</v>
      </c>
      <c r="GB662">
        <v>0</v>
      </c>
      <c r="GC662">
        <v>100</v>
      </c>
      <c r="GD662">
        <v>100</v>
      </c>
      <c r="GE662">
        <v>-4.458</v>
      </c>
      <c r="GF662">
        <v>-0.1004</v>
      </c>
      <c r="GG662">
        <v>-2.056217051124162</v>
      </c>
      <c r="GH662">
        <v>-0.003737517340571005</v>
      </c>
      <c r="GI662">
        <v>5.982085394622747E-07</v>
      </c>
      <c r="GJ662">
        <v>-1.391655459703326E-10</v>
      </c>
      <c r="GK662">
        <v>-0.1764639834609928</v>
      </c>
      <c r="GL662">
        <v>-0.02035982196881906</v>
      </c>
      <c r="GM662">
        <v>0.001568582532168705</v>
      </c>
      <c r="GN662">
        <v>-2.657820970413759E-05</v>
      </c>
      <c r="GO662">
        <v>3</v>
      </c>
      <c r="GP662">
        <v>2314</v>
      </c>
      <c r="GQ662">
        <v>1</v>
      </c>
      <c r="GR662">
        <v>27</v>
      </c>
      <c r="GS662">
        <v>5665.8</v>
      </c>
      <c r="GT662">
        <v>5665.7</v>
      </c>
      <c r="GU662">
        <v>1.68335</v>
      </c>
      <c r="GV662">
        <v>2.21802</v>
      </c>
      <c r="GW662">
        <v>1.39648</v>
      </c>
      <c r="GX662">
        <v>2.34863</v>
      </c>
      <c r="GY662">
        <v>1.49536</v>
      </c>
      <c r="GZ662">
        <v>2.55127</v>
      </c>
      <c r="HA662">
        <v>37.8437</v>
      </c>
      <c r="HB662">
        <v>24.07</v>
      </c>
      <c r="HC662">
        <v>18</v>
      </c>
      <c r="HD662">
        <v>530.645</v>
      </c>
      <c r="HE662">
        <v>443.088</v>
      </c>
      <c r="HF662">
        <v>35.3097</v>
      </c>
      <c r="HG662">
        <v>27.7973</v>
      </c>
      <c r="HH662">
        <v>30.0005</v>
      </c>
      <c r="HI662">
        <v>27.568</v>
      </c>
      <c r="HJ662">
        <v>27.4762</v>
      </c>
      <c r="HK662">
        <v>33.7452</v>
      </c>
      <c r="HL662">
        <v>0</v>
      </c>
      <c r="HM662">
        <v>100</v>
      </c>
      <c r="HN662">
        <v>35.2994</v>
      </c>
      <c r="HO662">
        <v>753.612</v>
      </c>
      <c r="HP662">
        <v>28.6665</v>
      </c>
      <c r="HQ662">
        <v>100.924</v>
      </c>
      <c r="HR662">
        <v>100.813</v>
      </c>
    </row>
    <row r="663" spans="1:226">
      <c r="A663">
        <v>647</v>
      </c>
      <c r="B663">
        <v>1678821730.1</v>
      </c>
      <c r="C663">
        <v>11411</v>
      </c>
      <c r="D663" t="s">
        <v>1657</v>
      </c>
      <c r="E663" t="s">
        <v>1658</v>
      </c>
      <c r="F663">
        <v>5</v>
      </c>
      <c r="G663" t="s">
        <v>1568</v>
      </c>
      <c r="H663" t="s">
        <v>354</v>
      </c>
      <c r="I663">
        <v>1678821722.6</v>
      </c>
      <c r="J663">
        <f>(K663)/1000</f>
        <v>0</v>
      </c>
      <c r="K663">
        <f>IF(BF663, AN663, AH663)</f>
        <v>0</v>
      </c>
      <c r="L663">
        <f>IF(BF663, AI663, AG663)</f>
        <v>0</v>
      </c>
      <c r="M663">
        <f>BH663 - IF(AU663&gt;1, L663*BB663*100.0/(AW663*BV663), 0)</f>
        <v>0</v>
      </c>
      <c r="N663">
        <f>((T663-J663/2)*M663-L663)/(T663+J663/2)</f>
        <v>0</v>
      </c>
      <c r="O663">
        <f>N663*(BO663+BP663)/1000.0</f>
        <v>0</v>
      </c>
      <c r="P663">
        <f>(BH663 - IF(AU663&gt;1, L663*BB663*100.0/(AW663*BV663), 0))*(BO663+BP663)/1000.0</f>
        <v>0</v>
      </c>
      <c r="Q663">
        <f>2.0/((1/S663-1/R663)+SIGN(S663)*SQRT((1/S663-1/R663)*(1/S663-1/R663) + 4*BC663/((BC663+1)*(BC663+1))*(2*1/S663*1/R663-1/R663*1/R663)))</f>
        <v>0</v>
      </c>
      <c r="R663">
        <f>IF(LEFT(BD663,1)&lt;&gt;"0",IF(LEFT(BD663,1)="1",3.0,BE663),$D$5+$E$5*(BV663*BO663/($K$5*1000))+$F$5*(BV663*BO663/($K$5*1000))*MAX(MIN(BB663,$J$5),$I$5)*MAX(MIN(BB663,$J$5),$I$5)+$G$5*MAX(MIN(BB663,$J$5),$I$5)*(BV663*BO663/($K$5*1000))+$H$5*(BV663*BO663/($K$5*1000))*(BV663*BO663/($K$5*1000)))</f>
        <v>0</v>
      </c>
      <c r="S663">
        <f>J663*(1000-(1000*0.61365*exp(17.502*W663/(240.97+W663))/(BO663+BP663)+BJ663)/2)/(1000*0.61365*exp(17.502*W663/(240.97+W663))/(BO663+BP663)-BJ663)</f>
        <v>0</v>
      </c>
      <c r="T663">
        <f>1/((BC663+1)/(Q663/1.6)+1/(R663/1.37)) + BC663/((BC663+1)/(Q663/1.6) + BC663/(R663/1.37))</f>
        <v>0</v>
      </c>
      <c r="U663">
        <f>(AX663*BA663)</f>
        <v>0</v>
      </c>
      <c r="V663">
        <f>(BQ663+(U663+2*0.95*5.67E-8*(((BQ663+$B$7)+273)^4-(BQ663+273)^4)-44100*J663)/(1.84*29.3*R663+8*0.95*5.67E-8*(BQ663+273)^3))</f>
        <v>0</v>
      </c>
      <c r="W663">
        <f>($C$7*BR663+$D$7*BS663+$E$7*V663)</f>
        <v>0</v>
      </c>
      <c r="X663">
        <f>0.61365*exp(17.502*W663/(240.97+W663))</f>
        <v>0</v>
      </c>
      <c r="Y663">
        <f>(Z663/AA663*100)</f>
        <v>0</v>
      </c>
      <c r="Z663">
        <f>BJ663*(BO663+BP663)/1000</f>
        <v>0</v>
      </c>
      <c r="AA663">
        <f>0.61365*exp(17.502*BQ663/(240.97+BQ663))</f>
        <v>0</v>
      </c>
      <c r="AB663">
        <f>(X663-BJ663*(BO663+BP663)/1000)</f>
        <v>0</v>
      </c>
      <c r="AC663">
        <f>(-J663*44100)</f>
        <v>0</v>
      </c>
      <c r="AD663">
        <f>2*29.3*R663*0.92*(BQ663-W663)</f>
        <v>0</v>
      </c>
      <c r="AE663">
        <f>2*0.95*5.67E-8*(((BQ663+$B$7)+273)^4-(W663+273)^4)</f>
        <v>0</v>
      </c>
      <c r="AF663">
        <f>U663+AE663+AC663+AD663</f>
        <v>0</v>
      </c>
      <c r="AG663">
        <f>BN663*AU663*(BI663-BH663*(1000-AU663*BK663)/(1000-AU663*BJ663))/(100*BB663)</f>
        <v>0</v>
      </c>
      <c r="AH663">
        <f>1000*BN663*AU663*(BJ663-BK663)/(100*BB663*(1000-AU663*BJ663))</f>
        <v>0</v>
      </c>
      <c r="AI663">
        <f>(AJ663 - AK663 - BO663*1E3/(8.314*(BQ663+273.15)) * AM663/BN663 * AL663) * BN663/(100*BB663) * (1000 - BK663)/1000</f>
        <v>0</v>
      </c>
      <c r="AJ663">
        <v>762.7818130093963</v>
      </c>
      <c r="AK663">
        <v>741.0295454545454</v>
      </c>
      <c r="AL663">
        <v>3.450795184727452</v>
      </c>
      <c r="AM663">
        <v>64.45171149066847</v>
      </c>
      <c r="AN663">
        <f>(AP663 - AO663 + BO663*1E3/(8.314*(BQ663+273.15)) * AR663/BN663 * AQ663) * BN663/(100*BB663) * 1000/(1000 - AP663)</f>
        <v>0</v>
      </c>
      <c r="AO663">
        <v>27.24177828387738</v>
      </c>
      <c r="AP663">
        <v>27.85671575757576</v>
      </c>
      <c r="AQ663">
        <v>-6.177429959471822E-08</v>
      </c>
      <c r="AR663">
        <v>112.7251065649256</v>
      </c>
      <c r="AS663">
        <v>0</v>
      </c>
      <c r="AT663">
        <v>0</v>
      </c>
      <c r="AU663">
        <f>IF(AS663*$H$13&gt;=AW663,1.0,(AW663/(AW663-AS663*$H$13)))</f>
        <v>0</v>
      </c>
      <c r="AV663">
        <f>(AU663-1)*100</f>
        <v>0</v>
      </c>
      <c r="AW663">
        <f>MAX(0,($B$13+$C$13*BV663)/(1+$D$13*BV663)*BO663/(BQ663+273)*$E$13)</f>
        <v>0</v>
      </c>
      <c r="AX663">
        <f>$B$11*BW663+$C$11*BX663+$F$11*CI663*(1-CL663)</f>
        <v>0</v>
      </c>
      <c r="AY663">
        <f>AX663*AZ663</f>
        <v>0</v>
      </c>
      <c r="AZ663">
        <f>($B$11*$D$9+$C$11*$D$9+$F$11*((CV663+CN663)/MAX(CV663+CN663+CW663, 0.1)*$I$9+CW663/MAX(CV663+CN663+CW663, 0.1)*$J$9))/($B$11+$C$11+$F$11)</f>
        <v>0</v>
      </c>
      <c r="BA663">
        <f>($B$11*$K$9+$C$11*$K$9+$F$11*((CV663+CN663)/MAX(CV663+CN663+CW663, 0.1)*$P$9+CW663/MAX(CV663+CN663+CW663, 0.1)*$Q$9))/($B$11+$C$11+$F$11)</f>
        <v>0</v>
      </c>
      <c r="BB663">
        <v>1.91</v>
      </c>
      <c r="BC663">
        <v>0.5</v>
      </c>
      <c r="BD663" t="s">
        <v>355</v>
      </c>
      <c r="BE663">
        <v>2</v>
      </c>
      <c r="BF663" t="b">
        <v>1</v>
      </c>
      <c r="BG663">
        <v>1678821722.6</v>
      </c>
      <c r="BH663">
        <v>697.0739629629629</v>
      </c>
      <c r="BI663">
        <v>726.7179259259257</v>
      </c>
      <c r="BJ663">
        <v>27.85865185185185</v>
      </c>
      <c r="BK663">
        <v>27.24182592592592</v>
      </c>
      <c r="BL663">
        <v>701.5057037037038</v>
      </c>
      <c r="BM663">
        <v>27.95907037037037</v>
      </c>
      <c r="BN663">
        <v>500.080037037037</v>
      </c>
      <c r="BO663">
        <v>90.85831851851852</v>
      </c>
      <c r="BP663">
        <v>0.09999670000000001</v>
      </c>
      <c r="BQ663">
        <v>34.40911111111112</v>
      </c>
      <c r="BR663">
        <v>35.01196666666666</v>
      </c>
      <c r="BS663">
        <v>999.9000000000001</v>
      </c>
      <c r="BT663">
        <v>0</v>
      </c>
      <c r="BU663">
        <v>0</v>
      </c>
      <c r="BV663">
        <v>9988.980740740741</v>
      </c>
      <c r="BW663">
        <v>0</v>
      </c>
      <c r="BX663">
        <v>6.126620000000001</v>
      </c>
      <c r="BY663">
        <v>-29.64396296296296</v>
      </c>
      <c r="BZ663">
        <v>717.050037037037</v>
      </c>
      <c r="CA663">
        <v>747.0694444444445</v>
      </c>
      <c r="CB663">
        <v>0.6168198888888888</v>
      </c>
      <c r="CC663">
        <v>726.7179259259257</v>
      </c>
      <c r="CD663">
        <v>27.24182592592592</v>
      </c>
      <c r="CE663">
        <v>2.53119</v>
      </c>
      <c r="CF663">
        <v>2.475146666666667</v>
      </c>
      <c r="CG663">
        <v>21.22845555555556</v>
      </c>
      <c r="CH663">
        <v>20.86399259259259</v>
      </c>
      <c r="CI663">
        <v>2000.007777777778</v>
      </c>
      <c r="CJ663">
        <v>0.9800058888888888</v>
      </c>
      <c r="CK663">
        <v>0.01999381111111111</v>
      </c>
      <c r="CL663">
        <v>0</v>
      </c>
      <c r="CM663">
        <v>2.303855555555555</v>
      </c>
      <c r="CN663">
        <v>0</v>
      </c>
      <c r="CO663">
        <v>3551.025925925925</v>
      </c>
      <c r="CP663">
        <v>16749.56296296296</v>
      </c>
      <c r="CQ663">
        <v>38.812</v>
      </c>
      <c r="CR663">
        <v>39.34699999999999</v>
      </c>
      <c r="CS663">
        <v>38.694</v>
      </c>
      <c r="CT663">
        <v>38.64107407407408</v>
      </c>
      <c r="CU663">
        <v>38.63648148148148</v>
      </c>
      <c r="CV663">
        <v>1960.017777777777</v>
      </c>
      <c r="CW663">
        <v>39.99</v>
      </c>
      <c r="CX663">
        <v>0</v>
      </c>
      <c r="CY663">
        <v>1678821735.3</v>
      </c>
      <c r="CZ663">
        <v>0</v>
      </c>
      <c r="DA663">
        <v>0</v>
      </c>
      <c r="DB663" t="s">
        <v>356</v>
      </c>
      <c r="DC663">
        <v>1678481775.6</v>
      </c>
      <c r="DD663">
        <v>1678481780.6</v>
      </c>
      <c r="DE663">
        <v>0</v>
      </c>
      <c r="DF663">
        <v>1.339</v>
      </c>
      <c r="DG663">
        <v>0.082</v>
      </c>
      <c r="DH663">
        <v>-1.99</v>
      </c>
      <c r="DI663">
        <v>-0.032</v>
      </c>
      <c r="DJ663">
        <v>420</v>
      </c>
      <c r="DK663">
        <v>29</v>
      </c>
      <c r="DL663">
        <v>0.33</v>
      </c>
      <c r="DM663">
        <v>0.22</v>
      </c>
      <c r="DN663">
        <v>-29.543755</v>
      </c>
      <c r="DO663">
        <v>-2.191972232645342</v>
      </c>
      <c r="DP663">
        <v>0.221042639495189</v>
      </c>
      <c r="DQ663">
        <v>0</v>
      </c>
      <c r="DR663">
        <v>0.61743355</v>
      </c>
      <c r="DS663">
        <v>-0.01389530206379086</v>
      </c>
      <c r="DT663">
        <v>0.001561829279242783</v>
      </c>
      <c r="DU663">
        <v>1</v>
      </c>
      <c r="DV663">
        <v>1</v>
      </c>
      <c r="DW663">
        <v>2</v>
      </c>
      <c r="DX663" t="s">
        <v>357</v>
      </c>
      <c r="DY663">
        <v>2.98161</v>
      </c>
      <c r="DZ663">
        <v>2.71558</v>
      </c>
      <c r="EA663">
        <v>0.140197</v>
      </c>
      <c r="EB663">
        <v>0.142146</v>
      </c>
      <c r="EC663">
        <v>0.119451</v>
      </c>
      <c r="ED663">
        <v>0.11526</v>
      </c>
      <c r="EE663">
        <v>27292.2</v>
      </c>
      <c r="EF663">
        <v>27321.2</v>
      </c>
      <c r="EG663">
        <v>29509.5</v>
      </c>
      <c r="EH663">
        <v>29459.6</v>
      </c>
      <c r="EI663">
        <v>34421</v>
      </c>
      <c r="EJ663">
        <v>34627.2</v>
      </c>
      <c r="EK663">
        <v>41574.1</v>
      </c>
      <c r="EL663">
        <v>41973.2</v>
      </c>
      <c r="EM663">
        <v>1.96022</v>
      </c>
      <c r="EN663">
        <v>1.89447</v>
      </c>
      <c r="EO663">
        <v>0.171758</v>
      </c>
      <c r="EP663">
        <v>0</v>
      </c>
      <c r="EQ663">
        <v>32.2489</v>
      </c>
      <c r="ER663">
        <v>999.9</v>
      </c>
      <c r="ES663">
        <v>51.9</v>
      </c>
      <c r="ET663">
        <v>32.6</v>
      </c>
      <c r="EU663">
        <v>28.2195</v>
      </c>
      <c r="EV663">
        <v>63.2667</v>
      </c>
      <c r="EW663">
        <v>31.3181</v>
      </c>
      <c r="EX663">
        <v>1</v>
      </c>
      <c r="EY663">
        <v>0.0240879</v>
      </c>
      <c r="EZ663">
        <v>-2.48974</v>
      </c>
      <c r="FA663">
        <v>20.3231</v>
      </c>
      <c r="FB663">
        <v>5.21879</v>
      </c>
      <c r="FC663">
        <v>12.0099</v>
      </c>
      <c r="FD663">
        <v>4.9894</v>
      </c>
      <c r="FE663">
        <v>3.28865</v>
      </c>
      <c r="FF663">
        <v>9999</v>
      </c>
      <c r="FG663">
        <v>9999</v>
      </c>
      <c r="FH663">
        <v>9999</v>
      </c>
      <c r="FI663">
        <v>999.9</v>
      </c>
      <c r="FJ663">
        <v>1.86753</v>
      </c>
      <c r="FK663">
        <v>1.86661</v>
      </c>
      <c r="FL663">
        <v>1.86602</v>
      </c>
      <c r="FM663">
        <v>1.86597</v>
      </c>
      <c r="FN663">
        <v>1.86783</v>
      </c>
      <c r="FO663">
        <v>1.87027</v>
      </c>
      <c r="FP663">
        <v>1.86891</v>
      </c>
      <c r="FQ663">
        <v>1.8704</v>
      </c>
      <c r="FR663">
        <v>0</v>
      </c>
      <c r="FS663">
        <v>0</v>
      </c>
      <c r="FT663">
        <v>0</v>
      </c>
      <c r="FU663">
        <v>0</v>
      </c>
      <c r="FV663" t="s">
        <v>358</v>
      </c>
      <c r="FW663" t="s">
        <v>359</v>
      </c>
      <c r="FX663" t="s">
        <v>360</v>
      </c>
      <c r="FY663" t="s">
        <v>360</v>
      </c>
      <c r="FZ663" t="s">
        <v>360</v>
      </c>
      <c r="GA663" t="s">
        <v>360</v>
      </c>
      <c r="GB663">
        <v>0</v>
      </c>
      <c r="GC663">
        <v>100</v>
      </c>
      <c r="GD663">
        <v>100</v>
      </c>
      <c r="GE663">
        <v>-4.51</v>
      </c>
      <c r="GF663">
        <v>-0.1004</v>
      </c>
      <c r="GG663">
        <v>-2.056217051124162</v>
      </c>
      <c r="GH663">
        <v>-0.003737517340571005</v>
      </c>
      <c r="GI663">
        <v>5.982085394622747E-07</v>
      </c>
      <c r="GJ663">
        <v>-1.391655459703326E-10</v>
      </c>
      <c r="GK663">
        <v>-0.1764639834609928</v>
      </c>
      <c r="GL663">
        <v>-0.02035982196881906</v>
      </c>
      <c r="GM663">
        <v>0.001568582532168705</v>
      </c>
      <c r="GN663">
        <v>-2.657820970413759E-05</v>
      </c>
      <c r="GO663">
        <v>3</v>
      </c>
      <c r="GP663">
        <v>2314</v>
      </c>
      <c r="GQ663">
        <v>1</v>
      </c>
      <c r="GR663">
        <v>27</v>
      </c>
      <c r="GS663">
        <v>5665.9</v>
      </c>
      <c r="GT663">
        <v>5665.8</v>
      </c>
      <c r="GU663">
        <v>1.71509</v>
      </c>
      <c r="GV663">
        <v>2.22656</v>
      </c>
      <c r="GW663">
        <v>1.39648</v>
      </c>
      <c r="GX663">
        <v>2.34741</v>
      </c>
      <c r="GY663">
        <v>1.49536</v>
      </c>
      <c r="GZ663">
        <v>2.41089</v>
      </c>
      <c r="HA663">
        <v>37.8437</v>
      </c>
      <c r="HB663">
        <v>24.0612</v>
      </c>
      <c r="HC663">
        <v>18</v>
      </c>
      <c r="HD663">
        <v>530.49</v>
      </c>
      <c r="HE663">
        <v>443.094</v>
      </c>
      <c r="HF663">
        <v>35.3005</v>
      </c>
      <c r="HG663">
        <v>27.8044</v>
      </c>
      <c r="HH663">
        <v>30.0006</v>
      </c>
      <c r="HI663">
        <v>27.5749</v>
      </c>
      <c r="HJ663">
        <v>27.4831</v>
      </c>
      <c r="HK663">
        <v>34.3859</v>
      </c>
      <c r="HL663">
        <v>0</v>
      </c>
      <c r="HM663">
        <v>100</v>
      </c>
      <c r="HN663">
        <v>35.2829</v>
      </c>
      <c r="HO663">
        <v>773.648</v>
      </c>
      <c r="HP663">
        <v>28.6665</v>
      </c>
      <c r="HQ663">
        <v>100.924</v>
      </c>
      <c r="HR663">
        <v>100.813</v>
      </c>
    </row>
    <row r="664" spans="1:226">
      <c r="A664">
        <v>648</v>
      </c>
      <c r="B664">
        <v>1678821735.1</v>
      </c>
      <c r="C664">
        <v>11416</v>
      </c>
      <c r="D664" t="s">
        <v>1659</v>
      </c>
      <c r="E664" t="s">
        <v>1660</v>
      </c>
      <c r="F664">
        <v>5</v>
      </c>
      <c r="G664" t="s">
        <v>1568</v>
      </c>
      <c r="H664" t="s">
        <v>354</v>
      </c>
      <c r="I664">
        <v>1678821727.314285</v>
      </c>
      <c r="J664">
        <f>(K664)/1000</f>
        <v>0</v>
      </c>
      <c r="K664">
        <f>IF(BF664, AN664, AH664)</f>
        <v>0</v>
      </c>
      <c r="L664">
        <f>IF(BF664, AI664, AG664)</f>
        <v>0</v>
      </c>
      <c r="M664">
        <f>BH664 - IF(AU664&gt;1, L664*BB664*100.0/(AW664*BV664), 0)</f>
        <v>0</v>
      </c>
      <c r="N664">
        <f>((T664-J664/2)*M664-L664)/(T664+J664/2)</f>
        <v>0</v>
      </c>
      <c r="O664">
        <f>N664*(BO664+BP664)/1000.0</f>
        <v>0</v>
      </c>
      <c r="P664">
        <f>(BH664 - IF(AU664&gt;1, L664*BB664*100.0/(AW664*BV664), 0))*(BO664+BP664)/1000.0</f>
        <v>0</v>
      </c>
      <c r="Q664">
        <f>2.0/((1/S664-1/R664)+SIGN(S664)*SQRT((1/S664-1/R664)*(1/S664-1/R664) + 4*BC664/((BC664+1)*(BC664+1))*(2*1/S664*1/R664-1/R664*1/R664)))</f>
        <v>0</v>
      </c>
      <c r="R664">
        <f>IF(LEFT(BD664,1)&lt;&gt;"0",IF(LEFT(BD664,1)="1",3.0,BE664),$D$5+$E$5*(BV664*BO664/($K$5*1000))+$F$5*(BV664*BO664/($K$5*1000))*MAX(MIN(BB664,$J$5),$I$5)*MAX(MIN(BB664,$J$5),$I$5)+$G$5*MAX(MIN(BB664,$J$5),$I$5)*(BV664*BO664/($K$5*1000))+$H$5*(BV664*BO664/($K$5*1000))*(BV664*BO664/($K$5*1000)))</f>
        <v>0</v>
      </c>
      <c r="S664">
        <f>J664*(1000-(1000*0.61365*exp(17.502*W664/(240.97+W664))/(BO664+BP664)+BJ664)/2)/(1000*0.61365*exp(17.502*W664/(240.97+W664))/(BO664+BP664)-BJ664)</f>
        <v>0</v>
      </c>
      <c r="T664">
        <f>1/((BC664+1)/(Q664/1.6)+1/(R664/1.37)) + BC664/((BC664+1)/(Q664/1.6) + BC664/(R664/1.37))</f>
        <v>0</v>
      </c>
      <c r="U664">
        <f>(AX664*BA664)</f>
        <v>0</v>
      </c>
      <c r="V664">
        <f>(BQ664+(U664+2*0.95*5.67E-8*(((BQ664+$B$7)+273)^4-(BQ664+273)^4)-44100*J664)/(1.84*29.3*R664+8*0.95*5.67E-8*(BQ664+273)^3))</f>
        <v>0</v>
      </c>
      <c r="W664">
        <f>($C$7*BR664+$D$7*BS664+$E$7*V664)</f>
        <v>0</v>
      </c>
      <c r="X664">
        <f>0.61365*exp(17.502*W664/(240.97+W664))</f>
        <v>0</v>
      </c>
      <c r="Y664">
        <f>(Z664/AA664*100)</f>
        <v>0</v>
      </c>
      <c r="Z664">
        <f>BJ664*(BO664+BP664)/1000</f>
        <v>0</v>
      </c>
      <c r="AA664">
        <f>0.61365*exp(17.502*BQ664/(240.97+BQ664))</f>
        <v>0</v>
      </c>
      <c r="AB664">
        <f>(X664-BJ664*(BO664+BP664)/1000)</f>
        <v>0</v>
      </c>
      <c r="AC664">
        <f>(-J664*44100)</f>
        <v>0</v>
      </c>
      <c r="AD664">
        <f>2*29.3*R664*0.92*(BQ664-W664)</f>
        <v>0</v>
      </c>
      <c r="AE664">
        <f>2*0.95*5.67E-8*(((BQ664+$B$7)+273)^4-(W664+273)^4)</f>
        <v>0</v>
      </c>
      <c r="AF664">
        <f>U664+AE664+AC664+AD664</f>
        <v>0</v>
      </c>
      <c r="AG664">
        <f>BN664*AU664*(BI664-BH664*(1000-AU664*BK664)/(1000-AU664*BJ664))/(100*BB664)</f>
        <v>0</v>
      </c>
      <c r="AH664">
        <f>1000*BN664*AU664*(BJ664-BK664)/(100*BB664*(1000-AU664*BJ664))</f>
        <v>0</v>
      </c>
      <c r="AI664">
        <f>(AJ664 - AK664 - BO664*1E3/(8.314*(BQ664+273.15)) * AM664/BN664 * AL664) * BN664/(100*BB664) * (1000 - BK664)/1000</f>
        <v>0</v>
      </c>
      <c r="AJ664">
        <v>780.024341507211</v>
      </c>
      <c r="AK664">
        <v>758.1636727272727</v>
      </c>
      <c r="AL664">
        <v>3.422221787662521</v>
      </c>
      <c r="AM664">
        <v>64.45171149066847</v>
      </c>
      <c r="AN664">
        <f>(AP664 - AO664 + BO664*1E3/(8.314*(BQ664+273.15)) * AR664/BN664 * AQ664) * BN664/(100*BB664) * 1000/(1000 - AP664)</f>
        <v>0</v>
      </c>
      <c r="AO664">
        <v>27.2436375881448</v>
      </c>
      <c r="AP664">
        <v>27.85360242424242</v>
      </c>
      <c r="AQ664">
        <v>-1.616853213832013E-06</v>
      </c>
      <c r="AR664">
        <v>112.7251065649256</v>
      </c>
      <c r="AS664">
        <v>0</v>
      </c>
      <c r="AT664">
        <v>0</v>
      </c>
      <c r="AU664">
        <f>IF(AS664*$H$13&gt;=AW664,1.0,(AW664/(AW664-AS664*$H$13)))</f>
        <v>0</v>
      </c>
      <c r="AV664">
        <f>(AU664-1)*100</f>
        <v>0</v>
      </c>
      <c r="AW664">
        <f>MAX(0,($B$13+$C$13*BV664)/(1+$D$13*BV664)*BO664/(BQ664+273)*$E$13)</f>
        <v>0</v>
      </c>
      <c r="AX664">
        <f>$B$11*BW664+$C$11*BX664+$F$11*CI664*(1-CL664)</f>
        <v>0</v>
      </c>
      <c r="AY664">
        <f>AX664*AZ664</f>
        <v>0</v>
      </c>
      <c r="AZ664">
        <f>($B$11*$D$9+$C$11*$D$9+$F$11*((CV664+CN664)/MAX(CV664+CN664+CW664, 0.1)*$I$9+CW664/MAX(CV664+CN664+CW664, 0.1)*$J$9))/($B$11+$C$11+$F$11)</f>
        <v>0</v>
      </c>
      <c r="BA664">
        <f>($B$11*$K$9+$C$11*$K$9+$F$11*((CV664+CN664)/MAX(CV664+CN664+CW664, 0.1)*$P$9+CW664/MAX(CV664+CN664+CW664, 0.1)*$Q$9))/($B$11+$C$11+$F$11)</f>
        <v>0</v>
      </c>
      <c r="BB664">
        <v>1.91</v>
      </c>
      <c r="BC664">
        <v>0.5</v>
      </c>
      <c r="BD664" t="s">
        <v>355</v>
      </c>
      <c r="BE664">
        <v>2</v>
      </c>
      <c r="BF664" t="b">
        <v>1</v>
      </c>
      <c r="BG664">
        <v>1678821727.314285</v>
      </c>
      <c r="BH664">
        <v>712.7500714285713</v>
      </c>
      <c r="BI664">
        <v>742.5509285714282</v>
      </c>
      <c r="BJ664">
        <v>27.85692857142857</v>
      </c>
      <c r="BK664">
        <v>27.24232857142857</v>
      </c>
      <c r="BL664">
        <v>717.2304285714287</v>
      </c>
      <c r="BM664">
        <v>27.95736428571428</v>
      </c>
      <c r="BN664">
        <v>500.0750714285714</v>
      </c>
      <c r="BO664">
        <v>90.85723928571429</v>
      </c>
      <c r="BP664">
        <v>0.09996393214285713</v>
      </c>
      <c r="BQ664">
        <v>34.41194285714285</v>
      </c>
      <c r="BR664">
        <v>35.01802142857144</v>
      </c>
      <c r="BS664">
        <v>999.9000000000002</v>
      </c>
      <c r="BT664">
        <v>0</v>
      </c>
      <c r="BU664">
        <v>0</v>
      </c>
      <c r="BV664">
        <v>9992.788214285714</v>
      </c>
      <c r="BW664">
        <v>0</v>
      </c>
      <c r="BX664">
        <v>6.126620000000001</v>
      </c>
      <c r="BY664">
        <v>-29.80088214285714</v>
      </c>
      <c r="BZ664">
        <v>733.1739285714285</v>
      </c>
      <c r="CA664">
        <v>763.3462142857142</v>
      </c>
      <c r="CB664">
        <v>0.6145893214285715</v>
      </c>
      <c r="CC664">
        <v>742.5509285714282</v>
      </c>
      <c r="CD664">
        <v>27.24232857142857</v>
      </c>
      <c r="CE664">
        <v>2.531003214285715</v>
      </c>
      <c r="CF664">
        <v>2.475162857142856</v>
      </c>
      <c r="CG664">
        <v>21.22725714285714</v>
      </c>
      <c r="CH664">
        <v>20.86410714285714</v>
      </c>
      <c r="CI664">
        <v>2000.001071428571</v>
      </c>
      <c r="CJ664">
        <v>0.9800059285714287</v>
      </c>
      <c r="CK664">
        <v>0.01999377142857142</v>
      </c>
      <c r="CL664">
        <v>0</v>
      </c>
      <c r="CM664">
        <v>2.230789285714286</v>
      </c>
      <c r="CN664">
        <v>0</v>
      </c>
      <c r="CO664">
        <v>3549.052857142857</v>
      </c>
      <c r="CP664">
        <v>16749.50714285715</v>
      </c>
      <c r="CQ664">
        <v>38.812</v>
      </c>
      <c r="CR664">
        <v>39.3615</v>
      </c>
      <c r="CS664">
        <v>38.70274999999999</v>
      </c>
      <c r="CT664">
        <v>38.65157142857142</v>
      </c>
      <c r="CU664">
        <v>38.65157142857142</v>
      </c>
      <c r="CV664">
        <v>1960.011071428571</v>
      </c>
      <c r="CW664">
        <v>39.99</v>
      </c>
      <c r="CX664">
        <v>0</v>
      </c>
      <c r="CY664">
        <v>1678821740.1</v>
      </c>
      <c r="CZ664">
        <v>0</v>
      </c>
      <c r="DA664">
        <v>0</v>
      </c>
      <c r="DB664" t="s">
        <v>356</v>
      </c>
      <c r="DC664">
        <v>1678481775.6</v>
      </c>
      <c r="DD664">
        <v>1678481780.6</v>
      </c>
      <c r="DE664">
        <v>0</v>
      </c>
      <c r="DF664">
        <v>1.339</v>
      </c>
      <c r="DG664">
        <v>0.082</v>
      </c>
      <c r="DH664">
        <v>-1.99</v>
      </c>
      <c r="DI664">
        <v>-0.032</v>
      </c>
      <c r="DJ664">
        <v>420</v>
      </c>
      <c r="DK664">
        <v>29</v>
      </c>
      <c r="DL664">
        <v>0.33</v>
      </c>
      <c r="DM664">
        <v>0.22</v>
      </c>
      <c r="DN664">
        <v>-29.69603414634146</v>
      </c>
      <c r="DO664">
        <v>-2.065386062717805</v>
      </c>
      <c r="DP664">
        <v>0.2184686276632225</v>
      </c>
      <c r="DQ664">
        <v>0</v>
      </c>
      <c r="DR664">
        <v>0.6156565365853659</v>
      </c>
      <c r="DS664">
        <v>-0.02494026480836323</v>
      </c>
      <c r="DT664">
        <v>0.002648135166191029</v>
      </c>
      <c r="DU664">
        <v>1</v>
      </c>
      <c r="DV664">
        <v>1</v>
      </c>
      <c r="DW664">
        <v>2</v>
      </c>
      <c r="DX664" t="s">
        <v>357</v>
      </c>
      <c r="DY664">
        <v>2.98146</v>
      </c>
      <c r="DZ664">
        <v>2.71563</v>
      </c>
      <c r="EA664">
        <v>0.142366</v>
      </c>
      <c r="EB664">
        <v>0.144248</v>
      </c>
      <c r="EC664">
        <v>0.119434</v>
      </c>
      <c r="ED664">
        <v>0.115261</v>
      </c>
      <c r="EE664">
        <v>27223.1</v>
      </c>
      <c r="EF664">
        <v>27253.8</v>
      </c>
      <c r="EG664">
        <v>29509.3</v>
      </c>
      <c r="EH664">
        <v>29459.1</v>
      </c>
      <c r="EI664">
        <v>34421.7</v>
      </c>
      <c r="EJ664">
        <v>34626.7</v>
      </c>
      <c r="EK664">
        <v>41574</v>
      </c>
      <c r="EL664">
        <v>41972.6</v>
      </c>
      <c r="EM664">
        <v>1.96043</v>
      </c>
      <c r="EN664">
        <v>1.8946</v>
      </c>
      <c r="EO664">
        <v>0.171103</v>
      </c>
      <c r="EP664">
        <v>0</v>
      </c>
      <c r="EQ664">
        <v>32.2511</v>
      </c>
      <c r="ER664">
        <v>999.9</v>
      </c>
      <c r="ES664">
        <v>51.9</v>
      </c>
      <c r="ET664">
        <v>32.6</v>
      </c>
      <c r="EU664">
        <v>28.2166</v>
      </c>
      <c r="EV664">
        <v>63.0967</v>
      </c>
      <c r="EW664">
        <v>31.6787</v>
      </c>
      <c r="EX664">
        <v>1</v>
      </c>
      <c r="EY664">
        <v>0.0244258</v>
      </c>
      <c r="EZ664">
        <v>-2.43541</v>
      </c>
      <c r="FA664">
        <v>20.3237</v>
      </c>
      <c r="FB664">
        <v>5.21849</v>
      </c>
      <c r="FC664">
        <v>12.0099</v>
      </c>
      <c r="FD664">
        <v>4.9891</v>
      </c>
      <c r="FE664">
        <v>3.28865</v>
      </c>
      <c r="FF664">
        <v>9999</v>
      </c>
      <c r="FG664">
        <v>9999</v>
      </c>
      <c r="FH664">
        <v>9999</v>
      </c>
      <c r="FI664">
        <v>999.9</v>
      </c>
      <c r="FJ664">
        <v>1.86752</v>
      </c>
      <c r="FK664">
        <v>1.86661</v>
      </c>
      <c r="FL664">
        <v>1.86601</v>
      </c>
      <c r="FM664">
        <v>1.86595</v>
      </c>
      <c r="FN664">
        <v>1.86783</v>
      </c>
      <c r="FO664">
        <v>1.87026</v>
      </c>
      <c r="FP664">
        <v>1.8689</v>
      </c>
      <c r="FQ664">
        <v>1.87037</v>
      </c>
      <c r="FR664">
        <v>0</v>
      </c>
      <c r="FS664">
        <v>0</v>
      </c>
      <c r="FT664">
        <v>0</v>
      </c>
      <c r="FU664">
        <v>0</v>
      </c>
      <c r="FV664" t="s">
        <v>358</v>
      </c>
      <c r="FW664" t="s">
        <v>359</v>
      </c>
      <c r="FX664" t="s">
        <v>360</v>
      </c>
      <c r="FY664" t="s">
        <v>360</v>
      </c>
      <c r="FZ664" t="s">
        <v>360</v>
      </c>
      <c r="GA664" t="s">
        <v>360</v>
      </c>
      <c r="GB664">
        <v>0</v>
      </c>
      <c r="GC664">
        <v>100</v>
      </c>
      <c r="GD664">
        <v>100</v>
      </c>
      <c r="GE664">
        <v>-4.561</v>
      </c>
      <c r="GF664">
        <v>-0.1005</v>
      </c>
      <c r="GG664">
        <v>-2.056217051124162</v>
      </c>
      <c r="GH664">
        <v>-0.003737517340571005</v>
      </c>
      <c r="GI664">
        <v>5.982085394622747E-07</v>
      </c>
      <c r="GJ664">
        <v>-1.391655459703326E-10</v>
      </c>
      <c r="GK664">
        <v>-0.1764639834609928</v>
      </c>
      <c r="GL664">
        <v>-0.02035982196881906</v>
      </c>
      <c r="GM664">
        <v>0.001568582532168705</v>
      </c>
      <c r="GN664">
        <v>-2.657820970413759E-05</v>
      </c>
      <c r="GO664">
        <v>3</v>
      </c>
      <c r="GP664">
        <v>2314</v>
      </c>
      <c r="GQ664">
        <v>1</v>
      </c>
      <c r="GR664">
        <v>27</v>
      </c>
      <c r="GS664">
        <v>5666</v>
      </c>
      <c r="GT664">
        <v>5665.9</v>
      </c>
      <c r="GU664">
        <v>1.74438</v>
      </c>
      <c r="GV664">
        <v>2.22412</v>
      </c>
      <c r="GW664">
        <v>1.39648</v>
      </c>
      <c r="GX664">
        <v>2.34863</v>
      </c>
      <c r="GY664">
        <v>1.49536</v>
      </c>
      <c r="GZ664">
        <v>2.47681</v>
      </c>
      <c r="HA664">
        <v>37.8195</v>
      </c>
      <c r="HB664">
        <v>24.0612</v>
      </c>
      <c r="HC664">
        <v>18</v>
      </c>
      <c r="HD664">
        <v>530.688</v>
      </c>
      <c r="HE664">
        <v>443.216</v>
      </c>
      <c r="HF664">
        <v>35.2826</v>
      </c>
      <c r="HG664">
        <v>27.8109</v>
      </c>
      <c r="HH664">
        <v>30.0005</v>
      </c>
      <c r="HI664">
        <v>27.5819</v>
      </c>
      <c r="HJ664">
        <v>27.4889</v>
      </c>
      <c r="HK664">
        <v>34.9471</v>
      </c>
      <c r="HL664">
        <v>0</v>
      </c>
      <c r="HM664">
        <v>100</v>
      </c>
      <c r="HN664">
        <v>35.2579</v>
      </c>
      <c r="HO664">
        <v>787.005</v>
      </c>
      <c r="HP664">
        <v>28.6665</v>
      </c>
      <c r="HQ664">
        <v>100.923</v>
      </c>
      <c r="HR664">
        <v>100.811</v>
      </c>
    </row>
    <row r="665" spans="1:226">
      <c r="A665">
        <v>649</v>
      </c>
      <c r="B665">
        <v>1678821740.1</v>
      </c>
      <c r="C665">
        <v>11421</v>
      </c>
      <c r="D665" t="s">
        <v>1661</v>
      </c>
      <c r="E665" t="s">
        <v>1662</v>
      </c>
      <c r="F665">
        <v>5</v>
      </c>
      <c r="G665" t="s">
        <v>1568</v>
      </c>
      <c r="H665" t="s">
        <v>354</v>
      </c>
      <c r="I665">
        <v>1678821732.6</v>
      </c>
      <c r="J665">
        <f>(K665)/1000</f>
        <v>0</v>
      </c>
      <c r="K665">
        <f>IF(BF665, AN665, AH665)</f>
        <v>0</v>
      </c>
      <c r="L665">
        <f>IF(BF665, AI665, AG665)</f>
        <v>0</v>
      </c>
      <c r="M665">
        <f>BH665 - IF(AU665&gt;1, L665*BB665*100.0/(AW665*BV665), 0)</f>
        <v>0</v>
      </c>
      <c r="N665">
        <f>((T665-J665/2)*M665-L665)/(T665+J665/2)</f>
        <v>0</v>
      </c>
      <c r="O665">
        <f>N665*(BO665+BP665)/1000.0</f>
        <v>0</v>
      </c>
      <c r="P665">
        <f>(BH665 - IF(AU665&gt;1, L665*BB665*100.0/(AW665*BV665), 0))*(BO665+BP665)/1000.0</f>
        <v>0</v>
      </c>
      <c r="Q665">
        <f>2.0/((1/S665-1/R665)+SIGN(S665)*SQRT((1/S665-1/R665)*(1/S665-1/R665) + 4*BC665/((BC665+1)*(BC665+1))*(2*1/S665*1/R665-1/R665*1/R665)))</f>
        <v>0</v>
      </c>
      <c r="R665">
        <f>IF(LEFT(BD665,1)&lt;&gt;"0",IF(LEFT(BD665,1)="1",3.0,BE665),$D$5+$E$5*(BV665*BO665/($K$5*1000))+$F$5*(BV665*BO665/($K$5*1000))*MAX(MIN(BB665,$J$5),$I$5)*MAX(MIN(BB665,$J$5),$I$5)+$G$5*MAX(MIN(BB665,$J$5),$I$5)*(BV665*BO665/($K$5*1000))+$H$5*(BV665*BO665/($K$5*1000))*(BV665*BO665/($K$5*1000)))</f>
        <v>0</v>
      </c>
      <c r="S665">
        <f>J665*(1000-(1000*0.61365*exp(17.502*W665/(240.97+W665))/(BO665+BP665)+BJ665)/2)/(1000*0.61365*exp(17.502*W665/(240.97+W665))/(BO665+BP665)-BJ665)</f>
        <v>0</v>
      </c>
      <c r="T665">
        <f>1/((BC665+1)/(Q665/1.6)+1/(R665/1.37)) + BC665/((BC665+1)/(Q665/1.6) + BC665/(R665/1.37))</f>
        <v>0</v>
      </c>
      <c r="U665">
        <f>(AX665*BA665)</f>
        <v>0</v>
      </c>
      <c r="V665">
        <f>(BQ665+(U665+2*0.95*5.67E-8*(((BQ665+$B$7)+273)^4-(BQ665+273)^4)-44100*J665)/(1.84*29.3*R665+8*0.95*5.67E-8*(BQ665+273)^3))</f>
        <v>0</v>
      </c>
      <c r="W665">
        <f>($C$7*BR665+$D$7*BS665+$E$7*V665)</f>
        <v>0</v>
      </c>
      <c r="X665">
        <f>0.61365*exp(17.502*W665/(240.97+W665))</f>
        <v>0</v>
      </c>
      <c r="Y665">
        <f>(Z665/AA665*100)</f>
        <v>0</v>
      </c>
      <c r="Z665">
        <f>BJ665*(BO665+BP665)/1000</f>
        <v>0</v>
      </c>
      <c r="AA665">
        <f>0.61365*exp(17.502*BQ665/(240.97+BQ665))</f>
        <v>0</v>
      </c>
      <c r="AB665">
        <f>(X665-BJ665*(BO665+BP665)/1000)</f>
        <v>0</v>
      </c>
      <c r="AC665">
        <f>(-J665*44100)</f>
        <v>0</v>
      </c>
      <c r="AD665">
        <f>2*29.3*R665*0.92*(BQ665-W665)</f>
        <v>0</v>
      </c>
      <c r="AE665">
        <f>2*0.95*5.67E-8*(((BQ665+$B$7)+273)^4-(W665+273)^4)</f>
        <v>0</v>
      </c>
      <c r="AF665">
        <f>U665+AE665+AC665+AD665</f>
        <v>0</v>
      </c>
      <c r="AG665">
        <f>BN665*AU665*(BI665-BH665*(1000-AU665*BK665)/(1000-AU665*BJ665))/(100*BB665)</f>
        <v>0</v>
      </c>
      <c r="AH665">
        <f>1000*BN665*AU665*(BJ665-BK665)/(100*BB665*(1000-AU665*BJ665))</f>
        <v>0</v>
      </c>
      <c r="AI665">
        <f>(AJ665 - AK665 - BO665*1E3/(8.314*(BQ665+273.15)) * AM665/BN665 * AL665) * BN665/(100*BB665) * (1000 - BK665)/1000</f>
        <v>0</v>
      </c>
      <c r="AJ665">
        <v>797.1549244007816</v>
      </c>
      <c r="AK665">
        <v>775.3656545454545</v>
      </c>
      <c r="AL665">
        <v>3.439396268741793</v>
      </c>
      <c r="AM665">
        <v>64.45171149066847</v>
      </c>
      <c r="AN665">
        <f>(AP665 - AO665 + BO665*1E3/(8.314*(BQ665+273.15)) * AR665/BN665 * AQ665) * BN665/(100*BB665) * 1000/(1000 - AP665)</f>
        <v>0</v>
      </c>
      <c r="AO665">
        <v>27.24467155424665</v>
      </c>
      <c r="AP665">
        <v>27.84865393939393</v>
      </c>
      <c r="AQ665">
        <v>-3.464251584594284E-06</v>
      </c>
      <c r="AR665">
        <v>112.7251065649256</v>
      </c>
      <c r="AS665">
        <v>0</v>
      </c>
      <c r="AT665">
        <v>0</v>
      </c>
      <c r="AU665">
        <f>IF(AS665*$H$13&gt;=AW665,1.0,(AW665/(AW665-AS665*$H$13)))</f>
        <v>0</v>
      </c>
      <c r="AV665">
        <f>(AU665-1)*100</f>
        <v>0</v>
      </c>
      <c r="AW665">
        <f>MAX(0,($B$13+$C$13*BV665)/(1+$D$13*BV665)*BO665/(BQ665+273)*$E$13)</f>
        <v>0</v>
      </c>
      <c r="AX665">
        <f>$B$11*BW665+$C$11*BX665+$F$11*CI665*(1-CL665)</f>
        <v>0</v>
      </c>
      <c r="AY665">
        <f>AX665*AZ665</f>
        <v>0</v>
      </c>
      <c r="AZ665">
        <f>($B$11*$D$9+$C$11*$D$9+$F$11*((CV665+CN665)/MAX(CV665+CN665+CW665, 0.1)*$I$9+CW665/MAX(CV665+CN665+CW665, 0.1)*$J$9))/($B$11+$C$11+$F$11)</f>
        <v>0</v>
      </c>
      <c r="BA665">
        <f>($B$11*$K$9+$C$11*$K$9+$F$11*((CV665+CN665)/MAX(CV665+CN665+CW665, 0.1)*$P$9+CW665/MAX(CV665+CN665+CW665, 0.1)*$Q$9))/($B$11+$C$11+$F$11)</f>
        <v>0</v>
      </c>
      <c r="BB665">
        <v>1.91</v>
      </c>
      <c r="BC665">
        <v>0.5</v>
      </c>
      <c r="BD665" t="s">
        <v>355</v>
      </c>
      <c r="BE665">
        <v>2</v>
      </c>
      <c r="BF665" t="b">
        <v>1</v>
      </c>
      <c r="BG665">
        <v>1678821732.6</v>
      </c>
      <c r="BH665">
        <v>730.3907407407407</v>
      </c>
      <c r="BI665">
        <v>760.2874444444443</v>
      </c>
      <c r="BJ665">
        <v>27.8542074074074</v>
      </c>
      <c r="BK665">
        <v>27.24300740740741</v>
      </c>
      <c r="BL665">
        <v>734.9257037037037</v>
      </c>
      <c r="BM665">
        <v>27.95465925925926</v>
      </c>
      <c r="BN665">
        <v>500.0689259259259</v>
      </c>
      <c r="BO665">
        <v>90.85537037037038</v>
      </c>
      <c r="BP665">
        <v>0.09995794444444445</v>
      </c>
      <c r="BQ665">
        <v>34.41373333333333</v>
      </c>
      <c r="BR665">
        <v>35.01992592592593</v>
      </c>
      <c r="BS665">
        <v>999.9000000000001</v>
      </c>
      <c r="BT665">
        <v>0</v>
      </c>
      <c r="BU665">
        <v>0</v>
      </c>
      <c r="BV665">
        <v>9999.579259259261</v>
      </c>
      <c r="BW665">
        <v>0</v>
      </c>
      <c r="BX665">
        <v>6.126620000000001</v>
      </c>
      <c r="BY665">
        <v>-29.89671111111111</v>
      </c>
      <c r="BZ665">
        <v>751.3179259259259</v>
      </c>
      <c r="CA665">
        <v>781.5799259259257</v>
      </c>
      <c r="CB665">
        <v>0.6112038888888889</v>
      </c>
      <c r="CC665">
        <v>760.2874444444443</v>
      </c>
      <c r="CD665">
        <v>27.24300740740741</v>
      </c>
      <c r="CE665">
        <v>2.530704074074074</v>
      </c>
      <c r="CF665">
        <v>2.475173703703704</v>
      </c>
      <c r="CG665">
        <v>21.22533703703703</v>
      </c>
      <c r="CH665">
        <v>20.86417407407407</v>
      </c>
      <c r="CI665">
        <v>1999.984074074074</v>
      </c>
      <c r="CJ665">
        <v>0.9800062222222223</v>
      </c>
      <c r="CK665">
        <v>0.01999347777777777</v>
      </c>
      <c r="CL665">
        <v>0</v>
      </c>
      <c r="CM665">
        <v>2.281770370370371</v>
      </c>
      <c r="CN665">
        <v>0</v>
      </c>
      <c r="CO665">
        <v>3546.842962962963</v>
      </c>
      <c r="CP665">
        <v>16749.37037037037</v>
      </c>
      <c r="CQ665">
        <v>38.81666666666666</v>
      </c>
      <c r="CR665">
        <v>39.36566666666667</v>
      </c>
      <c r="CS665">
        <v>38.715</v>
      </c>
      <c r="CT665">
        <v>38.66862962962963</v>
      </c>
      <c r="CU665">
        <v>38.66633333333333</v>
      </c>
      <c r="CV665">
        <v>1959.994074074074</v>
      </c>
      <c r="CW665">
        <v>39.99</v>
      </c>
      <c r="CX665">
        <v>0</v>
      </c>
      <c r="CY665">
        <v>1678821745.5</v>
      </c>
      <c r="CZ665">
        <v>0</v>
      </c>
      <c r="DA665">
        <v>0</v>
      </c>
      <c r="DB665" t="s">
        <v>356</v>
      </c>
      <c r="DC665">
        <v>1678481775.6</v>
      </c>
      <c r="DD665">
        <v>1678481780.6</v>
      </c>
      <c r="DE665">
        <v>0</v>
      </c>
      <c r="DF665">
        <v>1.339</v>
      </c>
      <c r="DG665">
        <v>0.082</v>
      </c>
      <c r="DH665">
        <v>-1.99</v>
      </c>
      <c r="DI665">
        <v>-0.032</v>
      </c>
      <c r="DJ665">
        <v>420</v>
      </c>
      <c r="DK665">
        <v>29</v>
      </c>
      <c r="DL665">
        <v>0.33</v>
      </c>
      <c r="DM665">
        <v>0.22</v>
      </c>
      <c r="DN665">
        <v>-29.8245268292683</v>
      </c>
      <c r="DO665">
        <v>-1.120609756097577</v>
      </c>
      <c r="DP665">
        <v>0.1387421138596321</v>
      </c>
      <c r="DQ665">
        <v>0</v>
      </c>
      <c r="DR665">
        <v>0.6127736097560975</v>
      </c>
      <c r="DS665">
        <v>-0.0381568222996506</v>
      </c>
      <c r="DT665">
        <v>0.003991778085857738</v>
      </c>
      <c r="DU665">
        <v>1</v>
      </c>
      <c r="DV665">
        <v>1</v>
      </c>
      <c r="DW665">
        <v>2</v>
      </c>
      <c r="DX665" t="s">
        <v>357</v>
      </c>
      <c r="DY665">
        <v>2.98143</v>
      </c>
      <c r="DZ665">
        <v>2.71576</v>
      </c>
      <c r="EA665">
        <v>0.14452</v>
      </c>
      <c r="EB665">
        <v>0.146362</v>
      </c>
      <c r="EC665">
        <v>0.11942</v>
      </c>
      <c r="ED665">
        <v>0.115264</v>
      </c>
      <c r="EE665">
        <v>27154.3</v>
      </c>
      <c r="EF665">
        <v>27186.4</v>
      </c>
      <c r="EG665">
        <v>29508.9</v>
      </c>
      <c r="EH665">
        <v>29459</v>
      </c>
      <c r="EI665">
        <v>34421.5</v>
      </c>
      <c r="EJ665">
        <v>34626.6</v>
      </c>
      <c r="EK665">
        <v>41573</v>
      </c>
      <c r="EL665">
        <v>41972.5</v>
      </c>
      <c r="EM665">
        <v>1.9601</v>
      </c>
      <c r="EN665">
        <v>1.89443</v>
      </c>
      <c r="EO665">
        <v>0.170656</v>
      </c>
      <c r="EP665">
        <v>0</v>
      </c>
      <c r="EQ665">
        <v>32.2532</v>
      </c>
      <c r="ER665">
        <v>999.9</v>
      </c>
      <c r="ES665">
        <v>51.9</v>
      </c>
      <c r="ET665">
        <v>32.6</v>
      </c>
      <c r="EU665">
        <v>28.2146</v>
      </c>
      <c r="EV665">
        <v>63.1067</v>
      </c>
      <c r="EW665">
        <v>32.0353</v>
      </c>
      <c r="EX665">
        <v>1</v>
      </c>
      <c r="EY665">
        <v>0.0249466</v>
      </c>
      <c r="EZ665">
        <v>-2.41916</v>
      </c>
      <c r="FA665">
        <v>20.3241</v>
      </c>
      <c r="FB665">
        <v>5.21924</v>
      </c>
      <c r="FC665">
        <v>12.0099</v>
      </c>
      <c r="FD665">
        <v>4.98925</v>
      </c>
      <c r="FE665">
        <v>3.28865</v>
      </c>
      <c r="FF665">
        <v>9999</v>
      </c>
      <c r="FG665">
        <v>9999</v>
      </c>
      <c r="FH665">
        <v>9999</v>
      </c>
      <c r="FI665">
        <v>999.9</v>
      </c>
      <c r="FJ665">
        <v>1.86752</v>
      </c>
      <c r="FK665">
        <v>1.86661</v>
      </c>
      <c r="FL665">
        <v>1.86602</v>
      </c>
      <c r="FM665">
        <v>1.86596</v>
      </c>
      <c r="FN665">
        <v>1.86783</v>
      </c>
      <c r="FO665">
        <v>1.87027</v>
      </c>
      <c r="FP665">
        <v>1.86892</v>
      </c>
      <c r="FQ665">
        <v>1.87039</v>
      </c>
      <c r="FR665">
        <v>0</v>
      </c>
      <c r="FS665">
        <v>0</v>
      </c>
      <c r="FT665">
        <v>0</v>
      </c>
      <c r="FU665">
        <v>0</v>
      </c>
      <c r="FV665" t="s">
        <v>358</v>
      </c>
      <c r="FW665" t="s">
        <v>359</v>
      </c>
      <c r="FX665" t="s">
        <v>360</v>
      </c>
      <c r="FY665" t="s">
        <v>360</v>
      </c>
      <c r="FZ665" t="s">
        <v>360</v>
      </c>
      <c r="GA665" t="s">
        <v>360</v>
      </c>
      <c r="GB665">
        <v>0</v>
      </c>
      <c r="GC665">
        <v>100</v>
      </c>
      <c r="GD665">
        <v>100</v>
      </c>
      <c r="GE665">
        <v>-4.612</v>
      </c>
      <c r="GF665">
        <v>-0.1005</v>
      </c>
      <c r="GG665">
        <v>-2.056217051124162</v>
      </c>
      <c r="GH665">
        <v>-0.003737517340571005</v>
      </c>
      <c r="GI665">
        <v>5.982085394622747E-07</v>
      </c>
      <c r="GJ665">
        <v>-1.391655459703326E-10</v>
      </c>
      <c r="GK665">
        <v>-0.1764639834609928</v>
      </c>
      <c r="GL665">
        <v>-0.02035982196881906</v>
      </c>
      <c r="GM665">
        <v>0.001568582532168705</v>
      </c>
      <c r="GN665">
        <v>-2.657820970413759E-05</v>
      </c>
      <c r="GO665">
        <v>3</v>
      </c>
      <c r="GP665">
        <v>2314</v>
      </c>
      <c r="GQ665">
        <v>1</v>
      </c>
      <c r="GR665">
        <v>27</v>
      </c>
      <c r="GS665">
        <v>5666.1</v>
      </c>
      <c r="GT665">
        <v>5666</v>
      </c>
      <c r="GU665">
        <v>1.77612</v>
      </c>
      <c r="GV665">
        <v>2.21924</v>
      </c>
      <c r="GW665">
        <v>1.39648</v>
      </c>
      <c r="GX665">
        <v>2.34863</v>
      </c>
      <c r="GY665">
        <v>1.49536</v>
      </c>
      <c r="GZ665">
        <v>2.51465</v>
      </c>
      <c r="HA665">
        <v>37.8437</v>
      </c>
      <c r="HB665">
        <v>24.07</v>
      </c>
      <c r="HC665">
        <v>18</v>
      </c>
      <c r="HD665">
        <v>530.521</v>
      </c>
      <c r="HE665">
        <v>443.162</v>
      </c>
      <c r="HF665">
        <v>35.2545</v>
      </c>
      <c r="HG665">
        <v>27.8174</v>
      </c>
      <c r="HH665">
        <v>30.0005</v>
      </c>
      <c r="HI665">
        <v>27.5877</v>
      </c>
      <c r="HJ665">
        <v>27.4959</v>
      </c>
      <c r="HK665">
        <v>35.5838</v>
      </c>
      <c r="HL665">
        <v>0</v>
      </c>
      <c r="HM665">
        <v>100</v>
      </c>
      <c r="HN665">
        <v>35.2383</v>
      </c>
      <c r="HO665">
        <v>807.042</v>
      </c>
      <c r="HP665">
        <v>28.6665</v>
      </c>
      <c r="HQ665">
        <v>100.921</v>
      </c>
      <c r="HR665">
        <v>100.811</v>
      </c>
    </row>
    <row r="666" spans="1:226">
      <c r="A666">
        <v>650</v>
      </c>
      <c r="B666">
        <v>1678821745.1</v>
      </c>
      <c r="C666">
        <v>11426</v>
      </c>
      <c r="D666" t="s">
        <v>1663</v>
      </c>
      <c r="E666" t="s">
        <v>1664</v>
      </c>
      <c r="F666">
        <v>5</v>
      </c>
      <c r="G666" t="s">
        <v>1568</v>
      </c>
      <c r="H666" t="s">
        <v>354</v>
      </c>
      <c r="I666">
        <v>1678821737.314285</v>
      </c>
      <c r="J666">
        <f>(K666)/1000</f>
        <v>0</v>
      </c>
      <c r="K666">
        <f>IF(BF666, AN666, AH666)</f>
        <v>0</v>
      </c>
      <c r="L666">
        <f>IF(BF666, AI666, AG666)</f>
        <v>0</v>
      </c>
      <c r="M666">
        <f>BH666 - IF(AU666&gt;1, L666*BB666*100.0/(AW666*BV666), 0)</f>
        <v>0</v>
      </c>
      <c r="N666">
        <f>((T666-J666/2)*M666-L666)/(T666+J666/2)</f>
        <v>0</v>
      </c>
      <c r="O666">
        <f>N666*(BO666+BP666)/1000.0</f>
        <v>0</v>
      </c>
      <c r="P666">
        <f>(BH666 - IF(AU666&gt;1, L666*BB666*100.0/(AW666*BV666), 0))*(BO666+BP666)/1000.0</f>
        <v>0</v>
      </c>
      <c r="Q666">
        <f>2.0/((1/S666-1/R666)+SIGN(S666)*SQRT((1/S666-1/R666)*(1/S666-1/R666) + 4*BC666/((BC666+1)*(BC666+1))*(2*1/S666*1/R666-1/R666*1/R666)))</f>
        <v>0</v>
      </c>
      <c r="R666">
        <f>IF(LEFT(BD666,1)&lt;&gt;"0",IF(LEFT(BD666,1)="1",3.0,BE666),$D$5+$E$5*(BV666*BO666/($K$5*1000))+$F$5*(BV666*BO666/($K$5*1000))*MAX(MIN(BB666,$J$5),$I$5)*MAX(MIN(BB666,$J$5),$I$5)+$G$5*MAX(MIN(BB666,$J$5),$I$5)*(BV666*BO666/($K$5*1000))+$H$5*(BV666*BO666/($K$5*1000))*(BV666*BO666/($K$5*1000)))</f>
        <v>0</v>
      </c>
      <c r="S666">
        <f>J666*(1000-(1000*0.61365*exp(17.502*W666/(240.97+W666))/(BO666+BP666)+BJ666)/2)/(1000*0.61365*exp(17.502*W666/(240.97+W666))/(BO666+BP666)-BJ666)</f>
        <v>0</v>
      </c>
      <c r="T666">
        <f>1/((BC666+1)/(Q666/1.6)+1/(R666/1.37)) + BC666/((BC666+1)/(Q666/1.6) + BC666/(R666/1.37))</f>
        <v>0</v>
      </c>
      <c r="U666">
        <f>(AX666*BA666)</f>
        <v>0</v>
      </c>
      <c r="V666">
        <f>(BQ666+(U666+2*0.95*5.67E-8*(((BQ666+$B$7)+273)^4-(BQ666+273)^4)-44100*J666)/(1.84*29.3*R666+8*0.95*5.67E-8*(BQ666+273)^3))</f>
        <v>0</v>
      </c>
      <c r="W666">
        <f>($C$7*BR666+$D$7*BS666+$E$7*V666)</f>
        <v>0</v>
      </c>
      <c r="X666">
        <f>0.61365*exp(17.502*W666/(240.97+W666))</f>
        <v>0</v>
      </c>
      <c r="Y666">
        <f>(Z666/AA666*100)</f>
        <v>0</v>
      </c>
      <c r="Z666">
        <f>BJ666*(BO666+BP666)/1000</f>
        <v>0</v>
      </c>
      <c r="AA666">
        <f>0.61365*exp(17.502*BQ666/(240.97+BQ666))</f>
        <v>0</v>
      </c>
      <c r="AB666">
        <f>(X666-BJ666*(BO666+BP666)/1000)</f>
        <v>0</v>
      </c>
      <c r="AC666">
        <f>(-J666*44100)</f>
        <v>0</v>
      </c>
      <c r="AD666">
        <f>2*29.3*R666*0.92*(BQ666-W666)</f>
        <v>0</v>
      </c>
      <c r="AE666">
        <f>2*0.95*5.67E-8*(((BQ666+$B$7)+273)^4-(W666+273)^4)</f>
        <v>0</v>
      </c>
      <c r="AF666">
        <f>U666+AE666+AC666+AD666</f>
        <v>0</v>
      </c>
      <c r="AG666">
        <f>BN666*AU666*(BI666-BH666*(1000-AU666*BK666)/(1000-AU666*BJ666))/(100*BB666)</f>
        <v>0</v>
      </c>
      <c r="AH666">
        <f>1000*BN666*AU666*(BJ666-BK666)/(100*BB666*(1000-AU666*BJ666))</f>
        <v>0</v>
      </c>
      <c r="AI666">
        <f>(AJ666 - AK666 - BO666*1E3/(8.314*(BQ666+273.15)) * AM666/BN666 * AL666) * BN666/(100*BB666) * (1000 - BK666)/1000</f>
        <v>0</v>
      </c>
      <c r="AJ666">
        <v>814.5446167932424</v>
      </c>
      <c r="AK666">
        <v>792.4960787878787</v>
      </c>
      <c r="AL666">
        <v>3.43972556054153</v>
      </c>
      <c r="AM666">
        <v>64.45171149066847</v>
      </c>
      <c r="AN666">
        <f>(AP666 - AO666 + BO666*1E3/(8.314*(BQ666+273.15)) * AR666/BN666 * AQ666) * BN666/(100*BB666) * 1000/(1000 - AP666)</f>
        <v>0</v>
      </c>
      <c r="AO666">
        <v>27.24398186057819</v>
      </c>
      <c r="AP666">
        <v>27.84338787878787</v>
      </c>
      <c r="AQ666">
        <v>-2.429990522017843E-06</v>
      </c>
      <c r="AR666">
        <v>112.7251065649256</v>
      </c>
      <c r="AS666">
        <v>0</v>
      </c>
      <c r="AT666">
        <v>0</v>
      </c>
      <c r="AU666">
        <f>IF(AS666*$H$13&gt;=AW666,1.0,(AW666/(AW666-AS666*$H$13)))</f>
        <v>0</v>
      </c>
      <c r="AV666">
        <f>(AU666-1)*100</f>
        <v>0</v>
      </c>
      <c r="AW666">
        <f>MAX(0,($B$13+$C$13*BV666)/(1+$D$13*BV666)*BO666/(BQ666+273)*$E$13)</f>
        <v>0</v>
      </c>
      <c r="AX666">
        <f>$B$11*BW666+$C$11*BX666+$F$11*CI666*(1-CL666)</f>
        <v>0</v>
      </c>
      <c r="AY666">
        <f>AX666*AZ666</f>
        <v>0</v>
      </c>
      <c r="AZ666">
        <f>($B$11*$D$9+$C$11*$D$9+$F$11*((CV666+CN666)/MAX(CV666+CN666+CW666, 0.1)*$I$9+CW666/MAX(CV666+CN666+CW666, 0.1)*$J$9))/($B$11+$C$11+$F$11)</f>
        <v>0</v>
      </c>
      <c r="BA666">
        <f>($B$11*$K$9+$C$11*$K$9+$F$11*((CV666+CN666)/MAX(CV666+CN666+CW666, 0.1)*$P$9+CW666/MAX(CV666+CN666+CW666, 0.1)*$Q$9))/($B$11+$C$11+$F$11)</f>
        <v>0</v>
      </c>
      <c r="BB666">
        <v>1.91</v>
      </c>
      <c r="BC666">
        <v>0.5</v>
      </c>
      <c r="BD666" t="s">
        <v>355</v>
      </c>
      <c r="BE666">
        <v>2</v>
      </c>
      <c r="BF666" t="b">
        <v>1</v>
      </c>
      <c r="BG666">
        <v>1678821737.314285</v>
      </c>
      <c r="BH666">
        <v>746.1174285714286</v>
      </c>
      <c r="BI666">
        <v>776.1097142857142</v>
      </c>
      <c r="BJ666">
        <v>27.85046071428571</v>
      </c>
      <c r="BK666">
        <v>27.24381428571429</v>
      </c>
      <c r="BL666">
        <v>750.7010357142856</v>
      </c>
      <c r="BM666">
        <v>27.950925</v>
      </c>
      <c r="BN666">
        <v>500.0707499999999</v>
      </c>
      <c r="BO666">
        <v>90.85497857142856</v>
      </c>
      <c r="BP666">
        <v>0.09997987142857143</v>
      </c>
      <c r="BQ666">
        <v>34.41283928571429</v>
      </c>
      <c r="BR666">
        <v>35.01749285714286</v>
      </c>
      <c r="BS666">
        <v>999.9000000000002</v>
      </c>
      <c r="BT666">
        <v>0</v>
      </c>
      <c r="BU666">
        <v>0</v>
      </c>
      <c r="BV666">
        <v>9998.344642857144</v>
      </c>
      <c r="BW666">
        <v>0</v>
      </c>
      <c r="BX666">
        <v>6.126620000000001</v>
      </c>
      <c r="BY666">
        <v>-29.99231428571428</v>
      </c>
      <c r="BZ666">
        <v>767.4922142857143</v>
      </c>
      <c r="CA666">
        <v>797.8459642857142</v>
      </c>
      <c r="CB666">
        <v>0.6066517142857143</v>
      </c>
      <c r="CC666">
        <v>776.1097142857142</v>
      </c>
      <c r="CD666">
        <v>27.24381428571429</v>
      </c>
      <c r="CE666">
        <v>2.530353571428571</v>
      </c>
      <c r="CF666">
        <v>2.475236071428572</v>
      </c>
      <c r="CG666">
        <v>21.22307499999999</v>
      </c>
      <c r="CH666">
        <v>20.86458571428571</v>
      </c>
      <c r="CI666">
        <v>1999.990714285714</v>
      </c>
      <c r="CJ666">
        <v>0.9800064642857144</v>
      </c>
      <c r="CK666">
        <v>0.01999323571428571</v>
      </c>
      <c r="CL666">
        <v>0</v>
      </c>
      <c r="CM666">
        <v>2.331703571428572</v>
      </c>
      <c r="CN666">
        <v>0</v>
      </c>
      <c r="CO666">
        <v>3544.949642857143</v>
      </c>
      <c r="CP666">
        <v>16749.43571428572</v>
      </c>
      <c r="CQ666">
        <v>38.81875</v>
      </c>
      <c r="CR666">
        <v>39.3705</v>
      </c>
      <c r="CS666">
        <v>38.72525</v>
      </c>
      <c r="CT666">
        <v>38.68257142857142</v>
      </c>
      <c r="CU666">
        <v>38.67592857142857</v>
      </c>
      <c r="CV666">
        <v>1960.000714285714</v>
      </c>
      <c r="CW666">
        <v>39.99</v>
      </c>
      <c r="CX666">
        <v>0</v>
      </c>
      <c r="CY666">
        <v>1678821750.3</v>
      </c>
      <c r="CZ666">
        <v>0</v>
      </c>
      <c r="DA666">
        <v>0</v>
      </c>
      <c r="DB666" t="s">
        <v>356</v>
      </c>
      <c r="DC666">
        <v>1678481775.6</v>
      </c>
      <c r="DD666">
        <v>1678481780.6</v>
      </c>
      <c r="DE666">
        <v>0</v>
      </c>
      <c r="DF666">
        <v>1.339</v>
      </c>
      <c r="DG666">
        <v>0.082</v>
      </c>
      <c r="DH666">
        <v>-1.99</v>
      </c>
      <c r="DI666">
        <v>-0.032</v>
      </c>
      <c r="DJ666">
        <v>420</v>
      </c>
      <c r="DK666">
        <v>29</v>
      </c>
      <c r="DL666">
        <v>0.33</v>
      </c>
      <c r="DM666">
        <v>0.22</v>
      </c>
      <c r="DN666">
        <v>-29.93860487804878</v>
      </c>
      <c r="DO666">
        <v>-0.9662006968640467</v>
      </c>
      <c r="DP666">
        <v>0.1169648914412488</v>
      </c>
      <c r="DQ666">
        <v>0</v>
      </c>
      <c r="DR666">
        <v>0.6098169268292682</v>
      </c>
      <c r="DS666">
        <v>-0.0536831289198605</v>
      </c>
      <c r="DT666">
        <v>0.005398647479174958</v>
      </c>
      <c r="DU666">
        <v>1</v>
      </c>
      <c r="DV666">
        <v>1</v>
      </c>
      <c r="DW666">
        <v>2</v>
      </c>
      <c r="DX666" t="s">
        <v>357</v>
      </c>
      <c r="DY666">
        <v>2.98153</v>
      </c>
      <c r="DZ666">
        <v>2.71541</v>
      </c>
      <c r="EA666">
        <v>0.146651</v>
      </c>
      <c r="EB666">
        <v>0.148447</v>
      </c>
      <c r="EC666">
        <v>0.119409</v>
      </c>
      <c r="ED666">
        <v>0.115264</v>
      </c>
      <c r="EE666">
        <v>27086.1</v>
      </c>
      <c r="EF666">
        <v>27119.8</v>
      </c>
      <c r="EG666">
        <v>29508.4</v>
      </c>
      <c r="EH666">
        <v>29458.9</v>
      </c>
      <c r="EI666">
        <v>34421.5</v>
      </c>
      <c r="EJ666">
        <v>34626.4</v>
      </c>
      <c r="EK666">
        <v>41572.3</v>
      </c>
      <c r="EL666">
        <v>41972.2</v>
      </c>
      <c r="EM666">
        <v>1.96015</v>
      </c>
      <c r="EN666">
        <v>1.89435</v>
      </c>
      <c r="EO666">
        <v>0.16994</v>
      </c>
      <c r="EP666">
        <v>0</v>
      </c>
      <c r="EQ666">
        <v>32.2525</v>
      </c>
      <c r="ER666">
        <v>999.9</v>
      </c>
      <c r="ES666">
        <v>51.9</v>
      </c>
      <c r="ET666">
        <v>32.6</v>
      </c>
      <c r="EU666">
        <v>28.2153</v>
      </c>
      <c r="EV666">
        <v>63.0567</v>
      </c>
      <c r="EW666">
        <v>31.8349</v>
      </c>
      <c r="EX666">
        <v>1</v>
      </c>
      <c r="EY666">
        <v>0.0253786</v>
      </c>
      <c r="EZ666">
        <v>-2.42196</v>
      </c>
      <c r="FA666">
        <v>20.324</v>
      </c>
      <c r="FB666">
        <v>5.21804</v>
      </c>
      <c r="FC666">
        <v>12.0099</v>
      </c>
      <c r="FD666">
        <v>4.9891</v>
      </c>
      <c r="FE666">
        <v>3.28848</v>
      </c>
      <c r="FF666">
        <v>9999</v>
      </c>
      <c r="FG666">
        <v>9999</v>
      </c>
      <c r="FH666">
        <v>9999</v>
      </c>
      <c r="FI666">
        <v>999.9</v>
      </c>
      <c r="FJ666">
        <v>1.86752</v>
      </c>
      <c r="FK666">
        <v>1.86661</v>
      </c>
      <c r="FL666">
        <v>1.86601</v>
      </c>
      <c r="FM666">
        <v>1.86598</v>
      </c>
      <c r="FN666">
        <v>1.86783</v>
      </c>
      <c r="FO666">
        <v>1.87027</v>
      </c>
      <c r="FP666">
        <v>1.8689</v>
      </c>
      <c r="FQ666">
        <v>1.87039</v>
      </c>
      <c r="FR666">
        <v>0</v>
      </c>
      <c r="FS666">
        <v>0</v>
      </c>
      <c r="FT666">
        <v>0</v>
      </c>
      <c r="FU666">
        <v>0</v>
      </c>
      <c r="FV666" t="s">
        <v>358</v>
      </c>
      <c r="FW666" t="s">
        <v>359</v>
      </c>
      <c r="FX666" t="s">
        <v>360</v>
      </c>
      <c r="FY666" t="s">
        <v>360</v>
      </c>
      <c r="FZ666" t="s">
        <v>360</v>
      </c>
      <c r="GA666" t="s">
        <v>360</v>
      </c>
      <c r="GB666">
        <v>0</v>
      </c>
      <c r="GC666">
        <v>100</v>
      </c>
      <c r="GD666">
        <v>100</v>
      </c>
      <c r="GE666">
        <v>-4.663</v>
      </c>
      <c r="GF666">
        <v>-0.1005</v>
      </c>
      <c r="GG666">
        <v>-2.056217051124162</v>
      </c>
      <c r="GH666">
        <v>-0.003737517340571005</v>
      </c>
      <c r="GI666">
        <v>5.982085394622747E-07</v>
      </c>
      <c r="GJ666">
        <v>-1.391655459703326E-10</v>
      </c>
      <c r="GK666">
        <v>-0.1764639834609928</v>
      </c>
      <c r="GL666">
        <v>-0.02035982196881906</v>
      </c>
      <c r="GM666">
        <v>0.001568582532168705</v>
      </c>
      <c r="GN666">
        <v>-2.657820970413759E-05</v>
      </c>
      <c r="GO666">
        <v>3</v>
      </c>
      <c r="GP666">
        <v>2314</v>
      </c>
      <c r="GQ666">
        <v>1</v>
      </c>
      <c r="GR666">
        <v>27</v>
      </c>
      <c r="GS666">
        <v>5666.2</v>
      </c>
      <c r="GT666">
        <v>5666.1</v>
      </c>
      <c r="GU666">
        <v>1.80054</v>
      </c>
      <c r="GV666">
        <v>2.22534</v>
      </c>
      <c r="GW666">
        <v>1.39648</v>
      </c>
      <c r="GX666">
        <v>2.34985</v>
      </c>
      <c r="GY666">
        <v>1.49536</v>
      </c>
      <c r="GZ666">
        <v>2.40845</v>
      </c>
      <c r="HA666">
        <v>37.8195</v>
      </c>
      <c r="HB666">
        <v>24.07</v>
      </c>
      <c r="HC666">
        <v>18</v>
      </c>
      <c r="HD666">
        <v>530.6180000000001</v>
      </c>
      <c r="HE666">
        <v>443.161</v>
      </c>
      <c r="HF666">
        <v>35.2331</v>
      </c>
      <c r="HG666">
        <v>27.8245</v>
      </c>
      <c r="HH666">
        <v>30.0006</v>
      </c>
      <c r="HI666">
        <v>27.5947</v>
      </c>
      <c r="HJ666">
        <v>27.5017</v>
      </c>
      <c r="HK666">
        <v>36.1341</v>
      </c>
      <c r="HL666">
        <v>0</v>
      </c>
      <c r="HM666">
        <v>100</v>
      </c>
      <c r="HN666">
        <v>35.2251</v>
      </c>
      <c r="HO666">
        <v>820.399</v>
      </c>
      <c r="HP666">
        <v>28.6665</v>
      </c>
      <c r="HQ666">
        <v>100.92</v>
      </c>
      <c r="HR666">
        <v>100.81</v>
      </c>
    </row>
    <row r="667" spans="1:226">
      <c r="A667">
        <v>651</v>
      </c>
      <c r="B667">
        <v>1678821750.1</v>
      </c>
      <c r="C667">
        <v>11431</v>
      </c>
      <c r="D667" t="s">
        <v>1665</v>
      </c>
      <c r="E667" t="s">
        <v>1666</v>
      </c>
      <c r="F667">
        <v>5</v>
      </c>
      <c r="G667" t="s">
        <v>1568</v>
      </c>
      <c r="H667" t="s">
        <v>354</v>
      </c>
      <c r="I667">
        <v>1678821742.6</v>
      </c>
      <c r="J667">
        <f>(K667)/1000</f>
        <v>0</v>
      </c>
      <c r="K667">
        <f>IF(BF667, AN667, AH667)</f>
        <v>0</v>
      </c>
      <c r="L667">
        <f>IF(BF667, AI667, AG667)</f>
        <v>0</v>
      </c>
      <c r="M667">
        <f>BH667 - IF(AU667&gt;1, L667*BB667*100.0/(AW667*BV667), 0)</f>
        <v>0</v>
      </c>
      <c r="N667">
        <f>((T667-J667/2)*M667-L667)/(T667+J667/2)</f>
        <v>0</v>
      </c>
      <c r="O667">
        <f>N667*(BO667+BP667)/1000.0</f>
        <v>0</v>
      </c>
      <c r="P667">
        <f>(BH667 - IF(AU667&gt;1, L667*BB667*100.0/(AW667*BV667), 0))*(BO667+BP667)/1000.0</f>
        <v>0</v>
      </c>
      <c r="Q667">
        <f>2.0/((1/S667-1/R667)+SIGN(S667)*SQRT((1/S667-1/R667)*(1/S667-1/R667) + 4*BC667/((BC667+1)*(BC667+1))*(2*1/S667*1/R667-1/R667*1/R667)))</f>
        <v>0</v>
      </c>
      <c r="R667">
        <f>IF(LEFT(BD667,1)&lt;&gt;"0",IF(LEFT(BD667,1)="1",3.0,BE667),$D$5+$E$5*(BV667*BO667/($K$5*1000))+$F$5*(BV667*BO667/($K$5*1000))*MAX(MIN(BB667,$J$5),$I$5)*MAX(MIN(BB667,$J$5),$I$5)+$G$5*MAX(MIN(BB667,$J$5),$I$5)*(BV667*BO667/($K$5*1000))+$H$5*(BV667*BO667/($K$5*1000))*(BV667*BO667/($K$5*1000)))</f>
        <v>0</v>
      </c>
      <c r="S667">
        <f>J667*(1000-(1000*0.61365*exp(17.502*W667/(240.97+W667))/(BO667+BP667)+BJ667)/2)/(1000*0.61365*exp(17.502*W667/(240.97+W667))/(BO667+BP667)-BJ667)</f>
        <v>0</v>
      </c>
      <c r="T667">
        <f>1/((BC667+1)/(Q667/1.6)+1/(R667/1.37)) + BC667/((BC667+1)/(Q667/1.6) + BC667/(R667/1.37))</f>
        <v>0</v>
      </c>
      <c r="U667">
        <f>(AX667*BA667)</f>
        <v>0</v>
      </c>
      <c r="V667">
        <f>(BQ667+(U667+2*0.95*5.67E-8*(((BQ667+$B$7)+273)^4-(BQ667+273)^4)-44100*J667)/(1.84*29.3*R667+8*0.95*5.67E-8*(BQ667+273)^3))</f>
        <v>0</v>
      </c>
      <c r="W667">
        <f>($C$7*BR667+$D$7*BS667+$E$7*V667)</f>
        <v>0</v>
      </c>
      <c r="X667">
        <f>0.61365*exp(17.502*W667/(240.97+W667))</f>
        <v>0</v>
      </c>
      <c r="Y667">
        <f>(Z667/AA667*100)</f>
        <v>0</v>
      </c>
      <c r="Z667">
        <f>BJ667*(BO667+BP667)/1000</f>
        <v>0</v>
      </c>
      <c r="AA667">
        <f>0.61365*exp(17.502*BQ667/(240.97+BQ667))</f>
        <v>0</v>
      </c>
      <c r="AB667">
        <f>(X667-BJ667*(BO667+BP667)/1000)</f>
        <v>0</v>
      </c>
      <c r="AC667">
        <f>(-J667*44100)</f>
        <v>0</v>
      </c>
      <c r="AD667">
        <f>2*29.3*R667*0.92*(BQ667-W667)</f>
        <v>0</v>
      </c>
      <c r="AE667">
        <f>2*0.95*5.67E-8*(((BQ667+$B$7)+273)^4-(W667+273)^4)</f>
        <v>0</v>
      </c>
      <c r="AF667">
        <f>U667+AE667+AC667+AD667</f>
        <v>0</v>
      </c>
      <c r="AG667">
        <f>BN667*AU667*(BI667-BH667*(1000-AU667*BK667)/(1000-AU667*BJ667))/(100*BB667)</f>
        <v>0</v>
      </c>
      <c r="AH667">
        <f>1000*BN667*AU667*(BJ667-BK667)/(100*BB667*(1000-AU667*BJ667))</f>
        <v>0</v>
      </c>
      <c r="AI667">
        <f>(AJ667 - AK667 - BO667*1E3/(8.314*(BQ667+273.15)) * AM667/BN667 * AL667) * BN667/(100*BB667) * (1000 - BK667)/1000</f>
        <v>0</v>
      </c>
      <c r="AJ667">
        <v>831.7375169353843</v>
      </c>
      <c r="AK667">
        <v>809.680915151515</v>
      </c>
      <c r="AL667">
        <v>3.430609336021152</v>
      </c>
      <c r="AM667">
        <v>64.45171149066847</v>
      </c>
      <c r="AN667">
        <f>(AP667 - AO667 + BO667*1E3/(8.314*(BQ667+273.15)) * AR667/BN667 * AQ667) * BN667/(100*BB667) * 1000/(1000 - AP667)</f>
        <v>0</v>
      </c>
      <c r="AO667">
        <v>27.24773760443904</v>
      </c>
      <c r="AP667">
        <v>27.84096848484847</v>
      </c>
      <c r="AQ667">
        <v>-1.760703399491339E-06</v>
      </c>
      <c r="AR667">
        <v>112.7251065649256</v>
      </c>
      <c r="AS667">
        <v>0</v>
      </c>
      <c r="AT667">
        <v>0</v>
      </c>
      <c r="AU667">
        <f>IF(AS667*$H$13&gt;=AW667,1.0,(AW667/(AW667-AS667*$H$13)))</f>
        <v>0</v>
      </c>
      <c r="AV667">
        <f>(AU667-1)*100</f>
        <v>0</v>
      </c>
      <c r="AW667">
        <f>MAX(0,($B$13+$C$13*BV667)/(1+$D$13*BV667)*BO667/(BQ667+273)*$E$13)</f>
        <v>0</v>
      </c>
      <c r="AX667">
        <f>$B$11*BW667+$C$11*BX667+$F$11*CI667*(1-CL667)</f>
        <v>0</v>
      </c>
      <c r="AY667">
        <f>AX667*AZ667</f>
        <v>0</v>
      </c>
      <c r="AZ667">
        <f>($B$11*$D$9+$C$11*$D$9+$F$11*((CV667+CN667)/MAX(CV667+CN667+CW667, 0.1)*$I$9+CW667/MAX(CV667+CN667+CW667, 0.1)*$J$9))/($B$11+$C$11+$F$11)</f>
        <v>0</v>
      </c>
      <c r="BA667">
        <f>($B$11*$K$9+$C$11*$K$9+$F$11*((CV667+CN667)/MAX(CV667+CN667+CW667, 0.1)*$P$9+CW667/MAX(CV667+CN667+CW667, 0.1)*$Q$9))/($B$11+$C$11+$F$11)</f>
        <v>0</v>
      </c>
      <c r="BB667">
        <v>1.91</v>
      </c>
      <c r="BC667">
        <v>0.5</v>
      </c>
      <c r="BD667" t="s">
        <v>355</v>
      </c>
      <c r="BE667">
        <v>2</v>
      </c>
      <c r="BF667" t="b">
        <v>1</v>
      </c>
      <c r="BG667">
        <v>1678821742.6</v>
      </c>
      <c r="BH667">
        <v>763.7622962962964</v>
      </c>
      <c r="BI667">
        <v>793.8333703703703</v>
      </c>
      <c r="BJ667">
        <v>27.84602592592593</v>
      </c>
      <c r="BK667">
        <v>27.24521481481482</v>
      </c>
      <c r="BL667">
        <v>768.4003703703704</v>
      </c>
      <c r="BM667">
        <v>27.94650740740741</v>
      </c>
      <c r="BN667">
        <v>500.0762962962963</v>
      </c>
      <c r="BO667">
        <v>90.85465555555554</v>
      </c>
      <c r="BP667">
        <v>0.1000113074074074</v>
      </c>
      <c r="BQ667">
        <v>34.40966296296295</v>
      </c>
      <c r="BR667">
        <v>35.01028148148148</v>
      </c>
      <c r="BS667">
        <v>999.9000000000001</v>
      </c>
      <c r="BT667">
        <v>0</v>
      </c>
      <c r="BU667">
        <v>0</v>
      </c>
      <c r="BV667">
        <v>9995.527777777777</v>
      </c>
      <c r="BW667">
        <v>0</v>
      </c>
      <c r="BX667">
        <v>6.126620000000001</v>
      </c>
      <c r="BY667">
        <v>-30.07102592592592</v>
      </c>
      <c r="BZ667">
        <v>785.6391481481483</v>
      </c>
      <c r="CA667">
        <v>816.067074074074</v>
      </c>
      <c r="CB667">
        <v>0.6008196666666665</v>
      </c>
      <c r="CC667">
        <v>793.8333703703703</v>
      </c>
      <c r="CD667">
        <v>27.24521481481482</v>
      </c>
      <c r="CE667">
        <v>2.529941111111111</v>
      </c>
      <c r="CF667">
        <v>2.475354074074074</v>
      </c>
      <c r="CG667">
        <v>21.22041111111111</v>
      </c>
      <c r="CH667">
        <v>20.86535555555556</v>
      </c>
      <c r="CI667">
        <v>1999.985555555555</v>
      </c>
      <c r="CJ667">
        <v>0.9800065555555556</v>
      </c>
      <c r="CK667">
        <v>0.01999314444444444</v>
      </c>
      <c r="CL667">
        <v>0</v>
      </c>
      <c r="CM667">
        <v>2.371862962962963</v>
      </c>
      <c r="CN667">
        <v>0</v>
      </c>
      <c r="CO667">
        <v>3542.835185185185</v>
      </c>
      <c r="CP667">
        <v>16749.39629629629</v>
      </c>
      <c r="CQ667">
        <v>38.83533333333334</v>
      </c>
      <c r="CR667">
        <v>39.37033333333333</v>
      </c>
      <c r="CS667">
        <v>38.736</v>
      </c>
      <c r="CT667">
        <v>38.687</v>
      </c>
      <c r="CU667">
        <v>38.68011111111111</v>
      </c>
      <c r="CV667">
        <v>1959.995555555555</v>
      </c>
      <c r="CW667">
        <v>39.99</v>
      </c>
      <c r="CX667">
        <v>0</v>
      </c>
      <c r="CY667">
        <v>1678821755.1</v>
      </c>
      <c r="CZ667">
        <v>0</v>
      </c>
      <c r="DA667">
        <v>0</v>
      </c>
      <c r="DB667" t="s">
        <v>356</v>
      </c>
      <c r="DC667">
        <v>1678481775.6</v>
      </c>
      <c r="DD667">
        <v>1678481780.6</v>
      </c>
      <c r="DE667">
        <v>0</v>
      </c>
      <c r="DF667">
        <v>1.339</v>
      </c>
      <c r="DG667">
        <v>0.082</v>
      </c>
      <c r="DH667">
        <v>-1.99</v>
      </c>
      <c r="DI667">
        <v>-0.032</v>
      </c>
      <c r="DJ667">
        <v>420</v>
      </c>
      <c r="DK667">
        <v>29</v>
      </c>
      <c r="DL667">
        <v>0.33</v>
      </c>
      <c r="DM667">
        <v>0.22</v>
      </c>
      <c r="DN667">
        <v>-30.02287</v>
      </c>
      <c r="DO667">
        <v>-1.065356848029894</v>
      </c>
      <c r="DP667">
        <v>0.1238762249182625</v>
      </c>
      <c r="DQ667">
        <v>0</v>
      </c>
      <c r="DR667">
        <v>0.604272025</v>
      </c>
      <c r="DS667">
        <v>-0.06589230393996265</v>
      </c>
      <c r="DT667">
        <v>0.006371532066495068</v>
      </c>
      <c r="DU667">
        <v>1</v>
      </c>
      <c r="DV667">
        <v>1</v>
      </c>
      <c r="DW667">
        <v>2</v>
      </c>
      <c r="DX667" t="s">
        <v>357</v>
      </c>
      <c r="DY667">
        <v>2.98154</v>
      </c>
      <c r="DZ667">
        <v>2.71556</v>
      </c>
      <c r="EA667">
        <v>0.148756</v>
      </c>
      <c r="EB667">
        <v>0.150492</v>
      </c>
      <c r="EC667">
        <v>0.119397</v>
      </c>
      <c r="ED667">
        <v>0.115267</v>
      </c>
      <c r="EE667">
        <v>27019.8</v>
      </c>
      <c r="EF667">
        <v>27054.2</v>
      </c>
      <c r="EG667">
        <v>29509</v>
      </c>
      <c r="EH667">
        <v>29458.4</v>
      </c>
      <c r="EI667">
        <v>34422.8</v>
      </c>
      <c r="EJ667">
        <v>34625.9</v>
      </c>
      <c r="EK667">
        <v>41573.3</v>
      </c>
      <c r="EL667">
        <v>41971.7</v>
      </c>
      <c r="EM667">
        <v>1.9601</v>
      </c>
      <c r="EN667">
        <v>1.8942</v>
      </c>
      <c r="EO667">
        <v>0.17</v>
      </c>
      <c r="EP667">
        <v>0</v>
      </c>
      <c r="EQ667">
        <v>32.2504</v>
      </c>
      <c r="ER667">
        <v>999.9</v>
      </c>
      <c r="ES667">
        <v>51.9</v>
      </c>
      <c r="ET667">
        <v>32.6</v>
      </c>
      <c r="EU667">
        <v>28.217</v>
      </c>
      <c r="EV667">
        <v>63.0067</v>
      </c>
      <c r="EW667">
        <v>31.5425</v>
      </c>
      <c r="EX667">
        <v>1</v>
      </c>
      <c r="EY667">
        <v>0.0260239</v>
      </c>
      <c r="EZ667">
        <v>-2.45236</v>
      </c>
      <c r="FA667">
        <v>20.3236</v>
      </c>
      <c r="FB667">
        <v>5.21804</v>
      </c>
      <c r="FC667">
        <v>12.0102</v>
      </c>
      <c r="FD667">
        <v>4.9891</v>
      </c>
      <c r="FE667">
        <v>3.2885</v>
      </c>
      <c r="FF667">
        <v>9999</v>
      </c>
      <c r="FG667">
        <v>9999</v>
      </c>
      <c r="FH667">
        <v>9999</v>
      </c>
      <c r="FI667">
        <v>999.9</v>
      </c>
      <c r="FJ667">
        <v>1.86752</v>
      </c>
      <c r="FK667">
        <v>1.86661</v>
      </c>
      <c r="FL667">
        <v>1.86602</v>
      </c>
      <c r="FM667">
        <v>1.86597</v>
      </c>
      <c r="FN667">
        <v>1.86783</v>
      </c>
      <c r="FO667">
        <v>1.87027</v>
      </c>
      <c r="FP667">
        <v>1.86891</v>
      </c>
      <c r="FQ667">
        <v>1.8704</v>
      </c>
      <c r="FR667">
        <v>0</v>
      </c>
      <c r="FS667">
        <v>0</v>
      </c>
      <c r="FT667">
        <v>0</v>
      </c>
      <c r="FU667">
        <v>0</v>
      </c>
      <c r="FV667" t="s">
        <v>358</v>
      </c>
      <c r="FW667" t="s">
        <v>359</v>
      </c>
      <c r="FX667" t="s">
        <v>360</v>
      </c>
      <c r="FY667" t="s">
        <v>360</v>
      </c>
      <c r="FZ667" t="s">
        <v>360</v>
      </c>
      <c r="GA667" t="s">
        <v>360</v>
      </c>
      <c r="GB667">
        <v>0</v>
      </c>
      <c r="GC667">
        <v>100</v>
      </c>
      <c r="GD667">
        <v>100</v>
      </c>
      <c r="GE667">
        <v>-4.715</v>
      </c>
      <c r="GF667">
        <v>-0.1005</v>
      </c>
      <c r="GG667">
        <v>-2.056217051124162</v>
      </c>
      <c r="GH667">
        <v>-0.003737517340571005</v>
      </c>
      <c r="GI667">
        <v>5.982085394622747E-07</v>
      </c>
      <c r="GJ667">
        <v>-1.391655459703326E-10</v>
      </c>
      <c r="GK667">
        <v>-0.1764639834609928</v>
      </c>
      <c r="GL667">
        <v>-0.02035982196881906</v>
      </c>
      <c r="GM667">
        <v>0.001568582532168705</v>
      </c>
      <c r="GN667">
        <v>-2.657820970413759E-05</v>
      </c>
      <c r="GO667">
        <v>3</v>
      </c>
      <c r="GP667">
        <v>2314</v>
      </c>
      <c r="GQ667">
        <v>1</v>
      </c>
      <c r="GR667">
        <v>27</v>
      </c>
      <c r="GS667">
        <v>5666.2</v>
      </c>
      <c r="GT667">
        <v>5666.2</v>
      </c>
      <c r="GU667">
        <v>1.83472</v>
      </c>
      <c r="GV667">
        <v>2.21313</v>
      </c>
      <c r="GW667">
        <v>1.39648</v>
      </c>
      <c r="GX667">
        <v>2.34741</v>
      </c>
      <c r="GY667">
        <v>1.49536</v>
      </c>
      <c r="GZ667">
        <v>2.52563</v>
      </c>
      <c r="HA667">
        <v>37.8437</v>
      </c>
      <c r="HB667">
        <v>24.0612</v>
      </c>
      <c r="HC667">
        <v>18</v>
      </c>
      <c r="HD667">
        <v>530.643</v>
      </c>
      <c r="HE667">
        <v>443.122</v>
      </c>
      <c r="HF667">
        <v>35.2182</v>
      </c>
      <c r="HG667">
        <v>27.8312</v>
      </c>
      <c r="HH667">
        <v>30.0006</v>
      </c>
      <c r="HI667">
        <v>27.6013</v>
      </c>
      <c r="HJ667">
        <v>27.5086</v>
      </c>
      <c r="HK667">
        <v>36.7653</v>
      </c>
      <c r="HL667">
        <v>0</v>
      </c>
      <c r="HM667">
        <v>100</v>
      </c>
      <c r="HN667">
        <v>35.2205</v>
      </c>
      <c r="HO667">
        <v>840.434</v>
      </c>
      <c r="HP667">
        <v>28.6665</v>
      </c>
      <c r="HQ667">
        <v>100.922</v>
      </c>
      <c r="HR667">
        <v>100.809</v>
      </c>
    </row>
    <row r="668" spans="1:226">
      <c r="A668">
        <v>652</v>
      </c>
      <c r="B668">
        <v>1678821755.1</v>
      </c>
      <c r="C668">
        <v>11436</v>
      </c>
      <c r="D668" t="s">
        <v>1667</v>
      </c>
      <c r="E668" t="s">
        <v>1668</v>
      </c>
      <c r="F668">
        <v>5</v>
      </c>
      <c r="G668" t="s">
        <v>1568</v>
      </c>
      <c r="H668" t="s">
        <v>354</v>
      </c>
      <c r="I668">
        <v>1678821747.314285</v>
      </c>
      <c r="J668">
        <f>(K668)/1000</f>
        <v>0</v>
      </c>
      <c r="K668">
        <f>IF(BF668, AN668, AH668)</f>
        <v>0</v>
      </c>
      <c r="L668">
        <f>IF(BF668, AI668, AG668)</f>
        <v>0</v>
      </c>
      <c r="M668">
        <f>BH668 - IF(AU668&gt;1, L668*BB668*100.0/(AW668*BV668), 0)</f>
        <v>0</v>
      </c>
      <c r="N668">
        <f>((T668-J668/2)*M668-L668)/(T668+J668/2)</f>
        <v>0</v>
      </c>
      <c r="O668">
        <f>N668*(BO668+BP668)/1000.0</f>
        <v>0</v>
      </c>
      <c r="P668">
        <f>(BH668 - IF(AU668&gt;1, L668*BB668*100.0/(AW668*BV668), 0))*(BO668+BP668)/1000.0</f>
        <v>0</v>
      </c>
      <c r="Q668">
        <f>2.0/((1/S668-1/R668)+SIGN(S668)*SQRT((1/S668-1/R668)*(1/S668-1/R668) + 4*BC668/((BC668+1)*(BC668+1))*(2*1/S668*1/R668-1/R668*1/R668)))</f>
        <v>0</v>
      </c>
      <c r="R668">
        <f>IF(LEFT(BD668,1)&lt;&gt;"0",IF(LEFT(BD668,1)="1",3.0,BE668),$D$5+$E$5*(BV668*BO668/($K$5*1000))+$F$5*(BV668*BO668/($K$5*1000))*MAX(MIN(BB668,$J$5),$I$5)*MAX(MIN(BB668,$J$5),$I$5)+$G$5*MAX(MIN(BB668,$J$5),$I$5)*(BV668*BO668/($K$5*1000))+$H$5*(BV668*BO668/($K$5*1000))*(BV668*BO668/($K$5*1000)))</f>
        <v>0</v>
      </c>
      <c r="S668">
        <f>J668*(1000-(1000*0.61365*exp(17.502*W668/(240.97+W668))/(BO668+BP668)+BJ668)/2)/(1000*0.61365*exp(17.502*W668/(240.97+W668))/(BO668+BP668)-BJ668)</f>
        <v>0</v>
      </c>
      <c r="T668">
        <f>1/((BC668+1)/(Q668/1.6)+1/(R668/1.37)) + BC668/((BC668+1)/(Q668/1.6) + BC668/(R668/1.37))</f>
        <v>0</v>
      </c>
      <c r="U668">
        <f>(AX668*BA668)</f>
        <v>0</v>
      </c>
      <c r="V668">
        <f>(BQ668+(U668+2*0.95*5.67E-8*(((BQ668+$B$7)+273)^4-(BQ668+273)^4)-44100*J668)/(1.84*29.3*R668+8*0.95*5.67E-8*(BQ668+273)^3))</f>
        <v>0</v>
      </c>
      <c r="W668">
        <f>($C$7*BR668+$D$7*BS668+$E$7*V668)</f>
        <v>0</v>
      </c>
      <c r="X668">
        <f>0.61365*exp(17.502*W668/(240.97+W668))</f>
        <v>0</v>
      </c>
      <c r="Y668">
        <f>(Z668/AA668*100)</f>
        <v>0</v>
      </c>
      <c r="Z668">
        <f>BJ668*(BO668+BP668)/1000</f>
        <v>0</v>
      </c>
      <c r="AA668">
        <f>0.61365*exp(17.502*BQ668/(240.97+BQ668))</f>
        <v>0</v>
      </c>
      <c r="AB668">
        <f>(X668-BJ668*(BO668+BP668)/1000)</f>
        <v>0</v>
      </c>
      <c r="AC668">
        <f>(-J668*44100)</f>
        <v>0</v>
      </c>
      <c r="AD668">
        <f>2*29.3*R668*0.92*(BQ668-W668)</f>
        <v>0</v>
      </c>
      <c r="AE668">
        <f>2*0.95*5.67E-8*(((BQ668+$B$7)+273)^4-(W668+273)^4)</f>
        <v>0</v>
      </c>
      <c r="AF668">
        <f>U668+AE668+AC668+AD668</f>
        <v>0</v>
      </c>
      <c r="AG668">
        <f>BN668*AU668*(BI668-BH668*(1000-AU668*BK668)/(1000-AU668*BJ668))/(100*BB668)</f>
        <v>0</v>
      </c>
      <c r="AH668">
        <f>1000*BN668*AU668*(BJ668-BK668)/(100*BB668*(1000-AU668*BJ668))</f>
        <v>0</v>
      </c>
      <c r="AI668">
        <f>(AJ668 - AK668 - BO668*1E3/(8.314*(BQ668+273.15)) * AM668/BN668 * AL668) * BN668/(100*BB668) * (1000 - BK668)/1000</f>
        <v>0</v>
      </c>
      <c r="AJ668">
        <v>848.9555013103019</v>
      </c>
      <c r="AK668">
        <v>826.837684848485</v>
      </c>
      <c r="AL668">
        <v>3.431303269529511</v>
      </c>
      <c r="AM668">
        <v>64.45171149066847</v>
      </c>
      <c r="AN668">
        <f>(AP668 - AO668 + BO668*1E3/(8.314*(BQ668+273.15)) * AR668/BN668 * AQ668) * BN668/(100*BB668) * 1000/(1000 - AP668)</f>
        <v>0</v>
      </c>
      <c r="AO668">
        <v>27.24661518215345</v>
      </c>
      <c r="AP668">
        <v>27.83928303030302</v>
      </c>
      <c r="AQ668">
        <v>-4.126330396937943E-06</v>
      </c>
      <c r="AR668">
        <v>112.7251065649256</v>
      </c>
      <c r="AS668">
        <v>0</v>
      </c>
      <c r="AT668">
        <v>0</v>
      </c>
      <c r="AU668">
        <f>IF(AS668*$H$13&gt;=AW668,1.0,(AW668/(AW668-AS668*$H$13)))</f>
        <v>0</v>
      </c>
      <c r="AV668">
        <f>(AU668-1)*100</f>
        <v>0</v>
      </c>
      <c r="AW668">
        <f>MAX(0,($B$13+$C$13*BV668)/(1+$D$13*BV668)*BO668/(BQ668+273)*$E$13)</f>
        <v>0</v>
      </c>
      <c r="AX668">
        <f>$B$11*BW668+$C$11*BX668+$F$11*CI668*(1-CL668)</f>
        <v>0</v>
      </c>
      <c r="AY668">
        <f>AX668*AZ668</f>
        <v>0</v>
      </c>
      <c r="AZ668">
        <f>($B$11*$D$9+$C$11*$D$9+$F$11*((CV668+CN668)/MAX(CV668+CN668+CW668, 0.1)*$I$9+CW668/MAX(CV668+CN668+CW668, 0.1)*$J$9))/($B$11+$C$11+$F$11)</f>
        <v>0</v>
      </c>
      <c r="BA668">
        <f>($B$11*$K$9+$C$11*$K$9+$F$11*((CV668+CN668)/MAX(CV668+CN668+CW668, 0.1)*$P$9+CW668/MAX(CV668+CN668+CW668, 0.1)*$Q$9))/($B$11+$C$11+$F$11)</f>
        <v>0</v>
      </c>
      <c r="BB668">
        <v>1.91</v>
      </c>
      <c r="BC668">
        <v>0.5</v>
      </c>
      <c r="BD668" t="s">
        <v>355</v>
      </c>
      <c r="BE668">
        <v>2</v>
      </c>
      <c r="BF668" t="b">
        <v>1</v>
      </c>
      <c r="BG668">
        <v>1678821747.314285</v>
      </c>
      <c r="BH668">
        <v>779.4927142857142</v>
      </c>
      <c r="BI668">
        <v>809.6537500000001</v>
      </c>
      <c r="BJ668">
        <v>27.84299285714286</v>
      </c>
      <c r="BK668">
        <v>27.24594285714286</v>
      </c>
      <c r="BL668">
        <v>784.179142857143</v>
      </c>
      <c r="BM668">
        <v>27.94349285714286</v>
      </c>
      <c r="BN668">
        <v>500.0815714285715</v>
      </c>
      <c r="BO668">
        <v>90.85531071428569</v>
      </c>
      <c r="BP668">
        <v>0.1000261964285714</v>
      </c>
      <c r="BQ668">
        <v>34.40636785714286</v>
      </c>
      <c r="BR668">
        <v>35.00507857142857</v>
      </c>
      <c r="BS668">
        <v>999.9000000000002</v>
      </c>
      <c r="BT668">
        <v>0</v>
      </c>
      <c r="BU668">
        <v>0</v>
      </c>
      <c r="BV668">
        <v>9990.425000000001</v>
      </c>
      <c r="BW668">
        <v>0</v>
      </c>
      <c r="BX668">
        <v>6.126620000000001</v>
      </c>
      <c r="BY668">
        <v>-30.16096428571428</v>
      </c>
      <c r="BZ668">
        <v>801.8177857142856</v>
      </c>
      <c r="CA668">
        <v>832.3312500000001</v>
      </c>
      <c r="CB668">
        <v>0.5970574642857143</v>
      </c>
      <c r="CC668">
        <v>809.6537500000001</v>
      </c>
      <c r="CD668">
        <v>27.24594285714286</v>
      </c>
      <c r="CE668">
        <v>2.529684285714286</v>
      </c>
      <c r="CF668">
        <v>2.4754375</v>
      </c>
      <c r="CG668">
        <v>21.21875</v>
      </c>
      <c r="CH668">
        <v>20.86590357142857</v>
      </c>
      <c r="CI668">
        <v>1999.986071428572</v>
      </c>
      <c r="CJ668">
        <v>0.9800066785714286</v>
      </c>
      <c r="CK668">
        <v>0.01999302142857142</v>
      </c>
      <c r="CL668">
        <v>0</v>
      </c>
      <c r="CM668">
        <v>2.3311</v>
      </c>
      <c r="CN668">
        <v>0</v>
      </c>
      <c r="CO668">
        <v>3541.086071428571</v>
      </c>
      <c r="CP668">
        <v>16749.40357142857</v>
      </c>
      <c r="CQ668">
        <v>38.85025</v>
      </c>
      <c r="CR668">
        <v>39.375</v>
      </c>
      <c r="CS668">
        <v>38.7455</v>
      </c>
      <c r="CT668">
        <v>38.687</v>
      </c>
      <c r="CU668">
        <v>38.6847857142857</v>
      </c>
      <c r="CV668">
        <v>1959.996071428571</v>
      </c>
      <c r="CW668">
        <v>39.99</v>
      </c>
      <c r="CX668">
        <v>0</v>
      </c>
      <c r="CY668">
        <v>1678821760.5</v>
      </c>
      <c r="CZ668">
        <v>0</v>
      </c>
      <c r="DA668">
        <v>0</v>
      </c>
      <c r="DB668" t="s">
        <v>356</v>
      </c>
      <c r="DC668">
        <v>1678481775.6</v>
      </c>
      <c r="DD668">
        <v>1678481780.6</v>
      </c>
      <c r="DE668">
        <v>0</v>
      </c>
      <c r="DF668">
        <v>1.339</v>
      </c>
      <c r="DG668">
        <v>0.082</v>
      </c>
      <c r="DH668">
        <v>-1.99</v>
      </c>
      <c r="DI668">
        <v>-0.032</v>
      </c>
      <c r="DJ668">
        <v>420</v>
      </c>
      <c r="DK668">
        <v>29</v>
      </c>
      <c r="DL668">
        <v>0.33</v>
      </c>
      <c r="DM668">
        <v>0.22</v>
      </c>
      <c r="DN668">
        <v>-30.09257</v>
      </c>
      <c r="DO668">
        <v>-1.026884803001814</v>
      </c>
      <c r="DP668">
        <v>0.120602405034062</v>
      </c>
      <c r="DQ668">
        <v>0</v>
      </c>
      <c r="DR668">
        <v>0.5998623500000001</v>
      </c>
      <c r="DS668">
        <v>-0.05220968105065769</v>
      </c>
      <c r="DT668">
        <v>0.005285327059652974</v>
      </c>
      <c r="DU668">
        <v>1</v>
      </c>
      <c r="DV668">
        <v>1</v>
      </c>
      <c r="DW668">
        <v>2</v>
      </c>
      <c r="DX668" t="s">
        <v>357</v>
      </c>
      <c r="DY668">
        <v>2.98165</v>
      </c>
      <c r="DZ668">
        <v>2.71548</v>
      </c>
      <c r="EA668">
        <v>0.150842</v>
      </c>
      <c r="EB668">
        <v>0.152524</v>
      </c>
      <c r="EC668">
        <v>0.119391</v>
      </c>
      <c r="ED668">
        <v>0.115268</v>
      </c>
      <c r="EE668">
        <v>26953.3</v>
      </c>
      <c r="EF668">
        <v>26989.3</v>
      </c>
      <c r="EG668">
        <v>29508.7</v>
      </c>
      <c r="EH668">
        <v>29458.2</v>
      </c>
      <c r="EI668">
        <v>34423.1</v>
      </c>
      <c r="EJ668">
        <v>34625.9</v>
      </c>
      <c r="EK668">
        <v>41573.3</v>
      </c>
      <c r="EL668">
        <v>41971.7</v>
      </c>
      <c r="EM668">
        <v>1.96</v>
      </c>
      <c r="EN668">
        <v>1.89425</v>
      </c>
      <c r="EO668">
        <v>0.170276</v>
      </c>
      <c r="EP668">
        <v>0</v>
      </c>
      <c r="EQ668">
        <v>32.2468</v>
      </c>
      <c r="ER668">
        <v>999.9</v>
      </c>
      <c r="ES668">
        <v>51.9</v>
      </c>
      <c r="ET668">
        <v>32.6</v>
      </c>
      <c r="EU668">
        <v>28.2162</v>
      </c>
      <c r="EV668">
        <v>63.1367</v>
      </c>
      <c r="EW668">
        <v>31.27</v>
      </c>
      <c r="EX668">
        <v>1</v>
      </c>
      <c r="EY668">
        <v>0.0264202</v>
      </c>
      <c r="EZ668">
        <v>-2.47879</v>
      </c>
      <c r="FA668">
        <v>20.3234</v>
      </c>
      <c r="FB668">
        <v>5.21789</v>
      </c>
      <c r="FC668">
        <v>12.0099</v>
      </c>
      <c r="FD668">
        <v>4.98905</v>
      </c>
      <c r="FE668">
        <v>3.28848</v>
      </c>
      <c r="FF668">
        <v>9999</v>
      </c>
      <c r="FG668">
        <v>9999</v>
      </c>
      <c r="FH668">
        <v>9999</v>
      </c>
      <c r="FI668">
        <v>999.9</v>
      </c>
      <c r="FJ668">
        <v>1.86752</v>
      </c>
      <c r="FK668">
        <v>1.86661</v>
      </c>
      <c r="FL668">
        <v>1.86602</v>
      </c>
      <c r="FM668">
        <v>1.86596</v>
      </c>
      <c r="FN668">
        <v>1.86783</v>
      </c>
      <c r="FO668">
        <v>1.87027</v>
      </c>
      <c r="FP668">
        <v>1.8689</v>
      </c>
      <c r="FQ668">
        <v>1.8704</v>
      </c>
      <c r="FR668">
        <v>0</v>
      </c>
      <c r="FS668">
        <v>0</v>
      </c>
      <c r="FT668">
        <v>0</v>
      </c>
      <c r="FU668">
        <v>0</v>
      </c>
      <c r="FV668" t="s">
        <v>358</v>
      </c>
      <c r="FW668" t="s">
        <v>359</v>
      </c>
      <c r="FX668" t="s">
        <v>360</v>
      </c>
      <c r="FY668" t="s">
        <v>360</v>
      </c>
      <c r="FZ668" t="s">
        <v>360</v>
      </c>
      <c r="GA668" t="s">
        <v>360</v>
      </c>
      <c r="GB668">
        <v>0</v>
      </c>
      <c r="GC668">
        <v>100</v>
      </c>
      <c r="GD668">
        <v>100</v>
      </c>
      <c r="GE668">
        <v>-4.765</v>
      </c>
      <c r="GF668">
        <v>-0.1005</v>
      </c>
      <c r="GG668">
        <v>-2.056217051124162</v>
      </c>
      <c r="GH668">
        <v>-0.003737517340571005</v>
      </c>
      <c r="GI668">
        <v>5.982085394622747E-07</v>
      </c>
      <c r="GJ668">
        <v>-1.391655459703326E-10</v>
      </c>
      <c r="GK668">
        <v>-0.1764639834609928</v>
      </c>
      <c r="GL668">
        <v>-0.02035982196881906</v>
      </c>
      <c r="GM668">
        <v>0.001568582532168705</v>
      </c>
      <c r="GN668">
        <v>-2.657820970413759E-05</v>
      </c>
      <c r="GO668">
        <v>3</v>
      </c>
      <c r="GP668">
        <v>2314</v>
      </c>
      <c r="GQ668">
        <v>1</v>
      </c>
      <c r="GR668">
        <v>27</v>
      </c>
      <c r="GS668">
        <v>5666.3</v>
      </c>
      <c r="GT668">
        <v>5666.2</v>
      </c>
      <c r="GU668">
        <v>1.86279</v>
      </c>
      <c r="GV668">
        <v>2.21436</v>
      </c>
      <c r="GW668">
        <v>1.39648</v>
      </c>
      <c r="GX668">
        <v>2.34863</v>
      </c>
      <c r="GY668">
        <v>1.49536</v>
      </c>
      <c r="GZ668">
        <v>2.50732</v>
      </c>
      <c r="HA668">
        <v>37.8195</v>
      </c>
      <c r="HB668">
        <v>24.0612</v>
      </c>
      <c r="HC668">
        <v>18</v>
      </c>
      <c r="HD668">
        <v>530.634</v>
      </c>
      <c r="HE668">
        <v>443.197</v>
      </c>
      <c r="HF668">
        <v>35.2143</v>
      </c>
      <c r="HG668">
        <v>27.8375</v>
      </c>
      <c r="HH668">
        <v>30.0005</v>
      </c>
      <c r="HI668">
        <v>27.6076</v>
      </c>
      <c r="HJ668">
        <v>27.5143</v>
      </c>
      <c r="HK668">
        <v>37.3188</v>
      </c>
      <c r="HL668">
        <v>0</v>
      </c>
      <c r="HM668">
        <v>100</v>
      </c>
      <c r="HN668">
        <v>35.2197</v>
      </c>
      <c r="HO668">
        <v>853.792</v>
      </c>
      <c r="HP668">
        <v>28.6665</v>
      </c>
      <c r="HQ668">
        <v>100.921</v>
      </c>
      <c r="HR668">
        <v>100.809</v>
      </c>
    </row>
    <row r="669" spans="1:226">
      <c r="A669">
        <v>653</v>
      </c>
      <c r="B669">
        <v>1678821760.1</v>
      </c>
      <c r="C669">
        <v>11441</v>
      </c>
      <c r="D669" t="s">
        <v>1669</v>
      </c>
      <c r="E669" t="s">
        <v>1670</v>
      </c>
      <c r="F669">
        <v>5</v>
      </c>
      <c r="G669" t="s">
        <v>1568</v>
      </c>
      <c r="H669" t="s">
        <v>354</v>
      </c>
      <c r="I669">
        <v>1678821752.6</v>
      </c>
      <c r="J669">
        <f>(K669)/1000</f>
        <v>0</v>
      </c>
      <c r="K669">
        <f>IF(BF669, AN669, AH669)</f>
        <v>0</v>
      </c>
      <c r="L669">
        <f>IF(BF669, AI669, AG669)</f>
        <v>0</v>
      </c>
      <c r="M669">
        <f>BH669 - IF(AU669&gt;1, L669*BB669*100.0/(AW669*BV669), 0)</f>
        <v>0</v>
      </c>
      <c r="N669">
        <f>((T669-J669/2)*M669-L669)/(T669+J669/2)</f>
        <v>0</v>
      </c>
      <c r="O669">
        <f>N669*(BO669+BP669)/1000.0</f>
        <v>0</v>
      </c>
      <c r="P669">
        <f>(BH669 - IF(AU669&gt;1, L669*BB669*100.0/(AW669*BV669), 0))*(BO669+BP669)/1000.0</f>
        <v>0</v>
      </c>
      <c r="Q669">
        <f>2.0/((1/S669-1/R669)+SIGN(S669)*SQRT((1/S669-1/R669)*(1/S669-1/R669) + 4*BC669/((BC669+1)*(BC669+1))*(2*1/S669*1/R669-1/R669*1/R669)))</f>
        <v>0</v>
      </c>
      <c r="R669">
        <f>IF(LEFT(BD669,1)&lt;&gt;"0",IF(LEFT(BD669,1)="1",3.0,BE669),$D$5+$E$5*(BV669*BO669/($K$5*1000))+$F$5*(BV669*BO669/($K$5*1000))*MAX(MIN(BB669,$J$5),$I$5)*MAX(MIN(BB669,$J$5),$I$5)+$G$5*MAX(MIN(BB669,$J$5),$I$5)*(BV669*BO669/($K$5*1000))+$H$5*(BV669*BO669/($K$5*1000))*(BV669*BO669/($K$5*1000)))</f>
        <v>0</v>
      </c>
      <c r="S669">
        <f>J669*(1000-(1000*0.61365*exp(17.502*W669/(240.97+W669))/(BO669+BP669)+BJ669)/2)/(1000*0.61365*exp(17.502*W669/(240.97+W669))/(BO669+BP669)-BJ669)</f>
        <v>0</v>
      </c>
      <c r="T669">
        <f>1/((BC669+1)/(Q669/1.6)+1/(R669/1.37)) + BC669/((BC669+1)/(Q669/1.6) + BC669/(R669/1.37))</f>
        <v>0</v>
      </c>
      <c r="U669">
        <f>(AX669*BA669)</f>
        <v>0</v>
      </c>
      <c r="V669">
        <f>(BQ669+(U669+2*0.95*5.67E-8*(((BQ669+$B$7)+273)^4-(BQ669+273)^4)-44100*J669)/(1.84*29.3*R669+8*0.95*5.67E-8*(BQ669+273)^3))</f>
        <v>0</v>
      </c>
      <c r="W669">
        <f>($C$7*BR669+$D$7*BS669+$E$7*V669)</f>
        <v>0</v>
      </c>
      <c r="X669">
        <f>0.61365*exp(17.502*W669/(240.97+W669))</f>
        <v>0</v>
      </c>
      <c r="Y669">
        <f>(Z669/AA669*100)</f>
        <v>0</v>
      </c>
      <c r="Z669">
        <f>BJ669*(BO669+BP669)/1000</f>
        <v>0</v>
      </c>
      <c r="AA669">
        <f>0.61365*exp(17.502*BQ669/(240.97+BQ669))</f>
        <v>0</v>
      </c>
      <c r="AB669">
        <f>(X669-BJ669*(BO669+BP669)/1000)</f>
        <v>0</v>
      </c>
      <c r="AC669">
        <f>(-J669*44100)</f>
        <v>0</v>
      </c>
      <c r="AD669">
        <f>2*29.3*R669*0.92*(BQ669-W669)</f>
        <v>0</v>
      </c>
      <c r="AE669">
        <f>2*0.95*5.67E-8*(((BQ669+$B$7)+273)^4-(W669+273)^4)</f>
        <v>0</v>
      </c>
      <c r="AF669">
        <f>U669+AE669+AC669+AD669</f>
        <v>0</v>
      </c>
      <c r="AG669">
        <f>BN669*AU669*(BI669-BH669*(1000-AU669*BK669)/(1000-AU669*BJ669))/(100*BB669)</f>
        <v>0</v>
      </c>
      <c r="AH669">
        <f>1000*BN669*AU669*(BJ669-BK669)/(100*BB669*(1000-AU669*BJ669))</f>
        <v>0</v>
      </c>
      <c r="AI669">
        <f>(AJ669 - AK669 - BO669*1E3/(8.314*(BQ669+273.15)) * AM669/BN669 * AL669) * BN669/(100*BB669) * (1000 - BK669)/1000</f>
        <v>0</v>
      </c>
      <c r="AJ669">
        <v>866.0608193471093</v>
      </c>
      <c r="AK669">
        <v>843.9200848484849</v>
      </c>
      <c r="AL669">
        <v>3.415416466584213</v>
      </c>
      <c r="AM669">
        <v>64.45171149066847</v>
      </c>
      <c r="AN669">
        <f>(AP669 - AO669 + BO669*1E3/(8.314*(BQ669+273.15)) * AR669/BN669 * AQ669) * BN669/(100*BB669) * 1000/(1000 - AP669)</f>
        <v>0</v>
      </c>
      <c r="AO669">
        <v>27.24761004749363</v>
      </c>
      <c r="AP669">
        <v>27.83621393939394</v>
      </c>
      <c r="AQ669">
        <v>-9.500569410068646E-07</v>
      </c>
      <c r="AR669">
        <v>112.7251065649256</v>
      </c>
      <c r="AS669">
        <v>0</v>
      </c>
      <c r="AT669">
        <v>0</v>
      </c>
      <c r="AU669">
        <f>IF(AS669*$H$13&gt;=AW669,1.0,(AW669/(AW669-AS669*$H$13)))</f>
        <v>0</v>
      </c>
      <c r="AV669">
        <f>(AU669-1)*100</f>
        <v>0</v>
      </c>
      <c r="AW669">
        <f>MAX(0,($B$13+$C$13*BV669)/(1+$D$13*BV669)*BO669/(BQ669+273)*$E$13)</f>
        <v>0</v>
      </c>
      <c r="AX669">
        <f>$B$11*BW669+$C$11*BX669+$F$11*CI669*(1-CL669)</f>
        <v>0</v>
      </c>
      <c r="AY669">
        <f>AX669*AZ669</f>
        <v>0</v>
      </c>
      <c r="AZ669">
        <f>($B$11*$D$9+$C$11*$D$9+$F$11*((CV669+CN669)/MAX(CV669+CN669+CW669, 0.1)*$I$9+CW669/MAX(CV669+CN669+CW669, 0.1)*$J$9))/($B$11+$C$11+$F$11)</f>
        <v>0</v>
      </c>
      <c r="BA669">
        <f>($B$11*$K$9+$C$11*$K$9+$F$11*((CV669+CN669)/MAX(CV669+CN669+CW669, 0.1)*$P$9+CW669/MAX(CV669+CN669+CW669, 0.1)*$Q$9))/($B$11+$C$11+$F$11)</f>
        <v>0</v>
      </c>
      <c r="BB669">
        <v>1.91</v>
      </c>
      <c r="BC669">
        <v>0.5</v>
      </c>
      <c r="BD669" t="s">
        <v>355</v>
      </c>
      <c r="BE669">
        <v>2</v>
      </c>
      <c r="BF669" t="b">
        <v>1</v>
      </c>
      <c r="BG669">
        <v>1678821752.6</v>
      </c>
      <c r="BH669">
        <v>797.1341481481483</v>
      </c>
      <c r="BI669">
        <v>827.3251481481481</v>
      </c>
      <c r="BJ669">
        <v>27.84005185185185</v>
      </c>
      <c r="BK669">
        <v>27.24716666666666</v>
      </c>
      <c r="BL669">
        <v>801.8745555555553</v>
      </c>
      <c r="BM669">
        <v>27.94055925925926</v>
      </c>
      <c r="BN669">
        <v>500.0733333333333</v>
      </c>
      <c r="BO669">
        <v>90.85557037037036</v>
      </c>
      <c r="BP669">
        <v>0.1000259518518519</v>
      </c>
      <c r="BQ669">
        <v>34.40366296296296</v>
      </c>
      <c r="BR669">
        <v>35.00192222222223</v>
      </c>
      <c r="BS669">
        <v>999.9000000000001</v>
      </c>
      <c r="BT669">
        <v>0</v>
      </c>
      <c r="BU669">
        <v>0</v>
      </c>
      <c r="BV669">
        <v>9988.424814814814</v>
      </c>
      <c r="BW669">
        <v>0</v>
      </c>
      <c r="BX669">
        <v>6.126620000000001</v>
      </c>
      <c r="BY669">
        <v>-30.19093333333333</v>
      </c>
      <c r="BZ669">
        <v>819.9620370370371</v>
      </c>
      <c r="CA669">
        <v>850.4987037037035</v>
      </c>
      <c r="CB669">
        <v>0.5928805925925926</v>
      </c>
      <c r="CC669">
        <v>827.3251481481481</v>
      </c>
      <c r="CD669">
        <v>27.24716666666666</v>
      </c>
      <c r="CE669">
        <v>2.529424074074075</v>
      </c>
      <c r="CF669">
        <v>2.475557037037037</v>
      </c>
      <c r="CG669">
        <v>21.21707777777778</v>
      </c>
      <c r="CH669">
        <v>20.86668888888889</v>
      </c>
      <c r="CI669">
        <v>1999.988518518519</v>
      </c>
      <c r="CJ669">
        <v>0.9800067777777778</v>
      </c>
      <c r="CK669">
        <v>0.01999292222222222</v>
      </c>
      <c r="CL669">
        <v>0</v>
      </c>
      <c r="CM669">
        <v>2.269840740740741</v>
      </c>
      <c r="CN669">
        <v>0</v>
      </c>
      <c r="CO669">
        <v>3539.167407407408</v>
      </c>
      <c r="CP669">
        <v>16749.41851851852</v>
      </c>
      <c r="CQ669">
        <v>38.87033333333333</v>
      </c>
      <c r="CR669">
        <v>39.375</v>
      </c>
      <c r="CS669">
        <v>38.75</v>
      </c>
      <c r="CT669">
        <v>38.694</v>
      </c>
      <c r="CU669">
        <v>38.687</v>
      </c>
      <c r="CV669">
        <v>1959.998518518518</v>
      </c>
      <c r="CW669">
        <v>39.99</v>
      </c>
      <c r="CX669">
        <v>0</v>
      </c>
      <c r="CY669">
        <v>1678821765.3</v>
      </c>
      <c r="CZ669">
        <v>0</v>
      </c>
      <c r="DA669">
        <v>0</v>
      </c>
      <c r="DB669" t="s">
        <v>356</v>
      </c>
      <c r="DC669">
        <v>1678481775.6</v>
      </c>
      <c r="DD669">
        <v>1678481780.6</v>
      </c>
      <c r="DE669">
        <v>0</v>
      </c>
      <c r="DF669">
        <v>1.339</v>
      </c>
      <c r="DG669">
        <v>0.082</v>
      </c>
      <c r="DH669">
        <v>-1.99</v>
      </c>
      <c r="DI669">
        <v>-0.032</v>
      </c>
      <c r="DJ669">
        <v>420</v>
      </c>
      <c r="DK669">
        <v>29</v>
      </c>
      <c r="DL669">
        <v>0.33</v>
      </c>
      <c r="DM669">
        <v>0.22</v>
      </c>
      <c r="DN669">
        <v>-30.17237</v>
      </c>
      <c r="DO669">
        <v>-0.3853418386490383</v>
      </c>
      <c r="DP669">
        <v>0.05993362662145523</v>
      </c>
      <c r="DQ669">
        <v>0</v>
      </c>
      <c r="DR669">
        <v>0.595425775</v>
      </c>
      <c r="DS669">
        <v>-0.04340443902439225</v>
      </c>
      <c r="DT669">
        <v>0.004417188101538681</v>
      </c>
      <c r="DU669">
        <v>1</v>
      </c>
      <c r="DV669">
        <v>1</v>
      </c>
      <c r="DW669">
        <v>2</v>
      </c>
      <c r="DX669" t="s">
        <v>357</v>
      </c>
      <c r="DY669">
        <v>2.98139</v>
      </c>
      <c r="DZ669">
        <v>2.71558</v>
      </c>
      <c r="EA669">
        <v>0.15289</v>
      </c>
      <c r="EB669">
        <v>0.154541</v>
      </c>
      <c r="EC669">
        <v>0.119377</v>
      </c>
      <c r="ED669">
        <v>0.115262</v>
      </c>
      <c r="EE669">
        <v>26887.6</v>
      </c>
      <c r="EF669">
        <v>26924.8</v>
      </c>
      <c r="EG669">
        <v>29508</v>
      </c>
      <c r="EH669">
        <v>29458</v>
      </c>
      <c r="EI669">
        <v>34423.1</v>
      </c>
      <c r="EJ669">
        <v>34625.8</v>
      </c>
      <c r="EK669">
        <v>41572.6</v>
      </c>
      <c r="EL669">
        <v>41971.2</v>
      </c>
      <c r="EM669">
        <v>1.9598</v>
      </c>
      <c r="EN669">
        <v>1.8943</v>
      </c>
      <c r="EO669">
        <v>0.170283</v>
      </c>
      <c r="EP669">
        <v>0</v>
      </c>
      <c r="EQ669">
        <v>32.2425</v>
      </c>
      <c r="ER669">
        <v>999.9</v>
      </c>
      <c r="ES669">
        <v>51.9</v>
      </c>
      <c r="ET669">
        <v>32.6</v>
      </c>
      <c r="EU669">
        <v>28.2196</v>
      </c>
      <c r="EV669">
        <v>63.2967</v>
      </c>
      <c r="EW669">
        <v>31.4543</v>
      </c>
      <c r="EX669">
        <v>1</v>
      </c>
      <c r="EY669">
        <v>0.0269563</v>
      </c>
      <c r="EZ669">
        <v>-2.4898</v>
      </c>
      <c r="FA669">
        <v>20.3231</v>
      </c>
      <c r="FB669">
        <v>5.21834</v>
      </c>
      <c r="FC669">
        <v>12.0099</v>
      </c>
      <c r="FD669">
        <v>4.9889</v>
      </c>
      <c r="FE669">
        <v>3.28848</v>
      </c>
      <c r="FF669">
        <v>9999</v>
      </c>
      <c r="FG669">
        <v>9999</v>
      </c>
      <c r="FH669">
        <v>9999</v>
      </c>
      <c r="FI669">
        <v>999.9</v>
      </c>
      <c r="FJ669">
        <v>1.86753</v>
      </c>
      <c r="FK669">
        <v>1.86661</v>
      </c>
      <c r="FL669">
        <v>1.86602</v>
      </c>
      <c r="FM669">
        <v>1.86599</v>
      </c>
      <c r="FN669">
        <v>1.86783</v>
      </c>
      <c r="FO669">
        <v>1.87027</v>
      </c>
      <c r="FP669">
        <v>1.8689</v>
      </c>
      <c r="FQ669">
        <v>1.8704</v>
      </c>
      <c r="FR669">
        <v>0</v>
      </c>
      <c r="FS669">
        <v>0</v>
      </c>
      <c r="FT669">
        <v>0</v>
      </c>
      <c r="FU669">
        <v>0</v>
      </c>
      <c r="FV669" t="s">
        <v>358</v>
      </c>
      <c r="FW669" t="s">
        <v>359</v>
      </c>
      <c r="FX669" t="s">
        <v>360</v>
      </c>
      <c r="FY669" t="s">
        <v>360</v>
      </c>
      <c r="FZ669" t="s">
        <v>360</v>
      </c>
      <c r="GA669" t="s">
        <v>360</v>
      </c>
      <c r="GB669">
        <v>0</v>
      </c>
      <c r="GC669">
        <v>100</v>
      </c>
      <c r="GD669">
        <v>100</v>
      </c>
      <c r="GE669">
        <v>-4.817</v>
      </c>
      <c r="GF669">
        <v>-0.1005</v>
      </c>
      <c r="GG669">
        <v>-2.056217051124162</v>
      </c>
      <c r="GH669">
        <v>-0.003737517340571005</v>
      </c>
      <c r="GI669">
        <v>5.982085394622747E-07</v>
      </c>
      <c r="GJ669">
        <v>-1.391655459703326E-10</v>
      </c>
      <c r="GK669">
        <v>-0.1764639834609928</v>
      </c>
      <c r="GL669">
        <v>-0.02035982196881906</v>
      </c>
      <c r="GM669">
        <v>0.001568582532168705</v>
      </c>
      <c r="GN669">
        <v>-2.657820970413759E-05</v>
      </c>
      <c r="GO669">
        <v>3</v>
      </c>
      <c r="GP669">
        <v>2314</v>
      </c>
      <c r="GQ669">
        <v>1</v>
      </c>
      <c r="GR669">
        <v>27</v>
      </c>
      <c r="GS669">
        <v>5666.4</v>
      </c>
      <c r="GT669">
        <v>5666.3</v>
      </c>
      <c r="GU669">
        <v>1.88721</v>
      </c>
      <c r="GV669">
        <v>2.21558</v>
      </c>
      <c r="GW669">
        <v>1.39648</v>
      </c>
      <c r="GX669">
        <v>2.34863</v>
      </c>
      <c r="GY669">
        <v>1.49536</v>
      </c>
      <c r="GZ669">
        <v>2.55615</v>
      </c>
      <c r="HA669">
        <v>37.8195</v>
      </c>
      <c r="HB669">
        <v>24.0612</v>
      </c>
      <c r="HC669">
        <v>18</v>
      </c>
      <c r="HD669">
        <v>530.562</v>
      </c>
      <c r="HE669">
        <v>443.282</v>
      </c>
      <c r="HF669">
        <v>35.2154</v>
      </c>
      <c r="HG669">
        <v>27.8446</v>
      </c>
      <c r="HH669">
        <v>30.0006</v>
      </c>
      <c r="HI669">
        <v>27.6146</v>
      </c>
      <c r="HJ669">
        <v>27.5213</v>
      </c>
      <c r="HK669">
        <v>37.9465</v>
      </c>
      <c r="HL669">
        <v>0</v>
      </c>
      <c r="HM669">
        <v>100</v>
      </c>
      <c r="HN669">
        <v>35.2181</v>
      </c>
      <c r="HO669">
        <v>873.826</v>
      </c>
      <c r="HP669">
        <v>28.6665</v>
      </c>
      <c r="HQ669">
        <v>100.919</v>
      </c>
      <c r="HR669">
        <v>100.808</v>
      </c>
    </row>
    <row r="670" spans="1:226">
      <c r="A670">
        <v>654</v>
      </c>
      <c r="B670">
        <v>1678821765.1</v>
      </c>
      <c r="C670">
        <v>11446</v>
      </c>
      <c r="D670" t="s">
        <v>1671</v>
      </c>
      <c r="E670" t="s">
        <v>1672</v>
      </c>
      <c r="F670">
        <v>5</v>
      </c>
      <c r="G670" t="s">
        <v>1568</v>
      </c>
      <c r="H670" t="s">
        <v>354</v>
      </c>
      <c r="I670">
        <v>1678821757.314285</v>
      </c>
      <c r="J670">
        <f>(K670)/1000</f>
        <v>0</v>
      </c>
      <c r="K670">
        <f>IF(BF670, AN670, AH670)</f>
        <v>0</v>
      </c>
      <c r="L670">
        <f>IF(BF670, AI670, AG670)</f>
        <v>0</v>
      </c>
      <c r="M670">
        <f>BH670 - IF(AU670&gt;1, L670*BB670*100.0/(AW670*BV670), 0)</f>
        <v>0</v>
      </c>
      <c r="N670">
        <f>((T670-J670/2)*M670-L670)/(T670+J670/2)</f>
        <v>0</v>
      </c>
      <c r="O670">
        <f>N670*(BO670+BP670)/1000.0</f>
        <v>0</v>
      </c>
      <c r="P670">
        <f>(BH670 - IF(AU670&gt;1, L670*BB670*100.0/(AW670*BV670), 0))*(BO670+BP670)/1000.0</f>
        <v>0</v>
      </c>
      <c r="Q670">
        <f>2.0/((1/S670-1/R670)+SIGN(S670)*SQRT((1/S670-1/R670)*(1/S670-1/R670) + 4*BC670/((BC670+1)*(BC670+1))*(2*1/S670*1/R670-1/R670*1/R670)))</f>
        <v>0</v>
      </c>
      <c r="R670">
        <f>IF(LEFT(BD670,1)&lt;&gt;"0",IF(LEFT(BD670,1)="1",3.0,BE670),$D$5+$E$5*(BV670*BO670/($K$5*1000))+$F$5*(BV670*BO670/($K$5*1000))*MAX(MIN(BB670,$J$5),$I$5)*MAX(MIN(BB670,$J$5),$I$5)+$G$5*MAX(MIN(BB670,$J$5),$I$5)*(BV670*BO670/($K$5*1000))+$H$5*(BV670*BO670/($K$5*1000))*(BV670*BO670/($K$5*1000)))</f>
        <v>0</v>
      </c>
      <c r="S670">
        <f>J670*(1000-(1000*0.61365*exp(17.502*W670/(240.97+W670))/(BO670+BP670)+BJ670)/2)/(1000*0.61365*exp(17.502*W670/(240.97+W670))/(BO670+BP670)-BJ670)</f>
        <v>0</v>
      </c>
      <c r="T670">
        <f>1/((BC670+1)/(Q670/1.6)+1/(R670/1.37)) + BC670/((BC670+1)/(Q670/1.6) + BC670/(R670/1.37))</f>
        <v>0</v>
      </c>
      <c r="U670">
        <f>(AX670*BA670)</f>
        <v>0</v>
      </c>
      <c r="V670">
        <f>(BQ670+(U670+2*0.95*5.67E-8*(((BQ670+$B$7)+273)^4-(BQ670+273)^4)-44100*J670)/(1.84*29.3*R670+8*0.95*5.67E-8*(BQ670+273)^3))</f>
        <v>0</v>
      </c>
      <c r="W670">
        <f>($C$7*BR670+$D$7*BS670+$E$7*V670)</f>
        <v>0</v>
      </c>
      <c r="X670">
        <f>0.61365*exp(17.502*W670/(240.97+W670))</f>
        <v>0</v>
      </c>
      <c r="Y670">
        <f>(Z670/AA670*100)</f>
        <v>0</v>
      </c>
      <c r="Z670">
        <f>BJ670*(BO670+BP670)/1000</f>
        <v>0</v>
      </c>
      <c r="AA670">
        <f>0.61365*exp(17.502*BQ670/(240.97+BQ670))</f>
        <v>0</v>
      </c>
      <c r="AB670">
        <f>(X670-BJ670*(BO670+BP670)/1000)</f>
        <v>0</v>
      </c>
      <c r="AC670">
        <f>(-J670*44100)</f>
        <v>0</v>
      </c>
      <c r="AD670">
        <f>2*29.3*R670*0.92*(BQ670-W670)</f>
        <v>0</v>
      </c>
      <c r="AE670">
        <f>2*0.95*5.67E-8*(((BQ670+$B$7)+273)^4-(W670+273)^4)</f>
        <v>0</v>
      </c>
      <c r="AF670">
        <f>U670+AE670+AC670+AD670</f>
        <v>0</v>
      </c>
      <c r="AG670">
        <f>BN670*AU670*(BI670-BH670*(1000-AU670*BK670)/(1000-AU670*BJ670))/(100*BB670)</f>
        <v>0</v>
      </c>
      <c r="AH670">
        <f>1000*BN670*AU670*(BJ670-BK670)/(100*BB670*(1000-AU670*BJ670))</f>
        <v>0</v>
      </c>
      <c r="AI670">
        <f>(AJ670 - AK670 - BO670*1E3/(8.314*(BQ670+273.15)) * AM670/BN670 * AL670) * BN670/(100*BB670) * (1000 - BK670)/1000</f>
        <v>0</v>
      </c>
      <c r="AJ670">
        <v>883.3650567342426</v>
      </c>
      <c r="AK670">
        <v>861.067527272727</v>
      </c>
      <c r="AL670">
        <v>3.42945976906348</v>
      </c>
      <c r="AM670">
        <v>64.45171149066847</v>
      </c>
      <c r="AN670">
        <f>(AP670 - AO670 + BO670*1E3/(8.314*(BQ670+273.15)) * AR670/BN670 * AQ670) * BN670/(100*BB670) * 1000/(1000 - AP670)</f>
        <v>0</v>
      </c>
      <c r="AO670">
        <v>27.24544891589178</v>
      </c>
      <c r="AP670">
        <v>27.83070606060606</v>
      </c>
      <c r="AQ670">
        <v>-2.178456354565978E-06</v>
      </c>
      <c r="AR670">
        <v>112.7251065649256</v>
      </c>
      <c r="AS670">
        <v>0</v>
      </c>
      <c r="AT670">
        <v>0</v>
      </c>
      <c r="AU670">
        <f>IF(AS670*$H$13&gt;=AW670,1.0,(AW670/(AW670-AS670*$H$13)))</f>
        <v>0</v>
      </c>
      <c r="AV670">
        <f>(AU670-1)*100</f>
        <v>0</v>
      </c>
      <c r="AW670">
        <f>MAX(0,($B$13+$C$13*BV670)/(1+$D$13*BV670)*BO670/(BQ670+273)*$E$13)</f>
        <v>0</v>
      </c>
      <c r="AX670">
        <f>$B$11*BW670+$C$11*BX670+$F$11*CI670*(1-CL670)</f>
        <v>0</v>
      </c>
      <c r="AY670">
        <f>AX670*AZ670</f>
        <v>0</v>
      </c>
      <c r="AZ670">
        <f>($B$11*$D$9+$C$11*$D$9+$F$11*((CV670+CN670)/MAX(CV670+CN670+CW670, 0.1)*$I$9+CW670/MAX(CV670+CN670+CW670, 0.1)*$J$9))/($B$11+$C$11+$F$11)</f>
        <v>0</v>
      </c>
      <c r="BA670">
        <f>($B$11*$K$9+$C$11*$K$9+$F$11*((CV670+CN670)/MAX(CV670+CN670+CW670, 0.1)*$P$9+CW670/MAX(CV670+CN670+CW670, 0.1)*$Q$9))/($B$11+$C$11+$F$11)</f>
        <v>0</v>
      </c>
      <c r="BB670">
        <v>1.91</v>
      </c>
      <c r="BC670">
        <v>0.5</v>
      </c>
      <c r="BD670" t="s">
        <v>355</v>
      </c>
      <c r="BE670">
        <v>2</v>
      </c>
      <c r="BF670" t="b">
        <v>1</v>
      </c>
      <c r="BG670">
        <v>1678821757.314285</v>
      </c>
      <c r="BH670">
        <v>812.8329285714286</v>
      </c>
      <c r="BI670">
        <v>843.1115714285714</v>
      </c>
      <c r="BJ670">
        <v>27.83699285714286</v>
      </c>
      <c r="BK670">
        <v>27.24668214285714</v>
      </c>
      <c r="BL670">
        <v>817.6211785714285</v>
      </c>
      <c r="BM670">
        <v>27.93752142857143</v>
      </c>
      <c r="BN670">
        <v>500.0684642857144</v>
      </c>
      <c r="BO670">
        <v>90.85541428571428</v>
      </c>
      <c r="BP670">
        <v>0.09997119285714284</v>
      </c>
      <c r="BQ670">
        <v>34.40119285714285</v>
      </c>
      <c r="BR670">
        <v>35.00036071428571</v>
      </c>
      <c r="BS670">
        <v>999.9000000000002</v>
      </c>
      <c r="BT670">
        <v>0</v>
      </c>
      <c r="BU670">
        <v>0</v>
      </c>
      <c r="BV670">
        <v>9997.115714285714</v>
      </c>
      <c r="BW670">
        <v>0</v>
      </c>
      <c r="BX670">
        <v>6.123358571428573</v>
      </c>
      <c r="BY670">
        <v>-30.27855</v>
      </c>
      <c r="BZ670">
        <v>836.1077857142856</v>
      </c>
      <c r="CA670">
        <v>866.7269642857143</v>
      </c>
      <c r="CB670">
        <v>0.5903105000000001</v>
      </c>
      <c r="CC670">
        <v>843.1115714285714</v>
      </c>
      <c r="CD670">
        <v>27.24668214285714</v>
      </c>
      <c r="CE670">
        <v>2.529142142857143</v>
      </c>
      <c r="CF670">
        <v>2.475508571428571</v>
      </c>
      <c r="CG670">
        <v>21.21526071428571</v>
      </c>
      <c r="CH670">
        <v>20.86637142857142</v>
      </c>
      <c r="CI670">
        <v>2000.000714285714</v>
      </c>
      <c r="CJ670">
        <v>0.980007</v>
      </c>
      <c r="CK670">
        <v>0.0199927</v>
      </c>
      <c r="CL670">
        <v>0</v>
      </c>
      <c r="CM670">
        <v>2.244428571428571</v>
      </c>
      <c r="CN670">
        <v>0</v>
      </c>
      <c r="CO670">
        <v>3537.486071428571</v>
      </c>
      <c r="CP670">
        <v>16749.51071428572</v>
      </c>
      <c r="CQ670">
        <v>38.875</v>
      </c>
      <c r="CR670">
        <v>39.375</v>
      </c>
      <c r="CS670">
        <v>38.75</v>
      </c>
      <c r="CT670">
        <v>38.69824999999999</v>
      </c>
      <c r="CU670">
        <v>38.687</v>
      </c>
      <c r="CV670">
        <v>1960.010714285714</v>
      </c>
      <c r="CW670">
        <v>39.98964285714286</v>
      </c>
      <c r="CX670">
        <v>0</v>
      </c>
      <c r="CY670">
        <v>1678821770.1</v>
      </c>
      <c r="CZ670">
        <v>0</v>
      </c>
      <c r="DA670">
        <v>0</v>
      </c>
      <c r="DB670" t="s">
        <v>356</v>
      </c>
      <c r="DC670">
        <v>1678481775.6</v>
      </c>
      <c r="DD670">
        <v>1678481780.6</v>
      </c>
      <c r="DE670">
        <v>0</v>
      </c>
      <c r="DF670">
        <v>1.339</v>
      </c>
      <c r="DG670">
        <v>0.082</v>
      </c>
      <c r="DH670">
        <v>-1.99</v>
      </c>
      <c r="DI670">
        <v>-0.032</v>
      </c>
      <c r="DJ670">
        <v>420</v>
      </c>
      <c r="DK670">
        <v>29</v>
      </c>
      <c r="DL670">
        <v>0.33</v>
      </c>
      <c r="DM670">
        <v>0.22</v>
      </c>
      <c r="DN670">
        <v>-30.24172682926829</v>
      </c>
      <c r="DO670">
        <v>-0.9703860627178392</v>
      </c>
      <c r="DP670">
        <v>0.1095184025618645</v>
      </c>
      <c r="DQ670">
        <v>0</v>
      </c>
      <c r="DR670">
        <v>0.5917098780487806</v>
      </c>
      <c r="DS670">
        <v>-0.03646312891986003</v>
      </c>
      <c r="DT670">
        <v>0.003816267204399062</v>
      </c>
      <c r="DU670">
        <v>1</v>
      </c>
      <c r="DV670">
        <v>1</v>
      </c>
      <c r="DW670">
        <v>2</v>
      </c>
      <c r="DX670" t="s">
        <v>357</v>
      </c>
      <c r="DY670">
        <v>2.98134</v>
      </c>
      <c r="DZ670">
        <v>2.7157</v>
      </c>
      <c r="EA670">
        <v>0.154932</v>
      </c>
      <c r="EB670">
        <v>0.156535</v>
      </c>
      <c r="EC670">
        <v>0.119365</v>
      </c>
      <c r="ED670">
        <v>0.115259</v>
      </c>
      <c r="EE670">
        <v>26822.5</v>
      </c>
      <c r="EF670">
        <v>26860.8</v>
      </c>
      <c r="EG670">
        <v>29507.8</v>
      </c>
      <c r="EH670">
        <v>29457.5</v>
      </c>
      <c r="EI670">
        <v>34423.1</v>
      </c>
      <c r="EJ670">
        <v>34625.4</v>
      </c>
      <c r="EK670">
        <v>41571.9</v>
      </c>
      <c r="EL670">
        <v>41970.6</v>
      </c>
      <c r="EM670">
        <v>1.9597</v>
      </c>
      <c r="EN670">
        <v>1.8945</v>
      </c>
      <c r="EO670">
        <v>0.170931</v>
      </c>
      <c r="EP670">
        <v>0</v>
      </c>
      <c r="EQ670">
        <v>32.2382</v>
      </c>
      <c r="ER670">
        <v>999.9</v>
      </c>
      <c r="ES670">
        <v>51.9</v>
      </c>
      <c r="ET670">
        <v>32.6</v>
      </c>
      <c r="EU670">
        <v>28.2192</v>
      </c>
      <c r="EV670">
        <v>63.2767</v>
      </c>
      <c r="EW670">
        <v>31.4824</v>
      </c>
      <c r="EX670">
        <v>1</v>
      </c>
      <c r="EY670">
        <v>0.0276016</v>
      </c>
      <c r="EZ670">
        <v>-2.59106</v>
      </c>
      <c r="FA670">
        <v>20.3217</v>
      </c>
      <c r="FB670">
        <v>5.21774</v>
      </c>
      <c r="FC670">
        <v>12.0099</v>
      </c>
      <c r="FD670">
        <v>4.9888</v>
      </c>
      <c r="FE670">
        <v>3.28845</v>
      </c>
      <c r="FF670">
        <v>9999</v>
      </c>
      <c r="FG670">
        <v>9999</v>
      </c>
      <c r="FH670">
        <v>9999</v>
      </c>
      <c r="FI670">
        <v>999.9</v>
      </c>
      <c r="FJ670">
        <v>1.86753</v>
      </c>
      <c r="FK670">
        <v>1.86661</v>
      </c>
      <c r="FL670">
        <v>1.86601</v>
      </c>
      <c r="FM670">
        <v>1.86597</v>
      </c>
      <c r="FN670">
        <v>1.86783</v>
      </c>
      <c r="FO670">
        <v>1.87027</v>
      </c>
      <c r="FP670">
        <v>1.8689</v>
      </c>
      <c r="FQ670">
        <v>1.87039</v>
      </c>
      <c r="FR670">
        <v>0</v>
      </c>
      <c r="FS670">
        <v>0</v>
      </c>
      <c r="FT670">
        <v>0</v>
      </c>
      <c r="FU670">
        <v>0</v>
      </c>
      <c r="FV670" t="s">
        <v>358</v>
      </c>
      <c r="FW670" t="s">
        <v>359</v>
      </c>
      <c r="FX670" t="s">
        <v>360</v>
      </c>
      <c r="FY670" t="s">
        <v>360</v>
      </c>
      <c r="FZ670" t="s">
        <v>360</v>
      </c>
      <c r="GA670" t="s">
        <v>360</v>
      </c>
      <c r="GB670">
        <v>0</v>
      </c>
      <c r="GC670">
        <v>100</v>
      </c>
      <c r="GD670">
        <v>100</v>
      </c>
      <c r="GE670">
        <v>-4.867</v>
      </c>
      <c r="GF670">
        <v>-0.1006</v>
      </c>
      <c r="GG670">
        <v>-2.056217051124162</v>
      </c>
      <c r="GH670">
        <v>-0.003737517340571005</v>
      </c>
      <c r="GI670">
        <v>5.982085394622747E-07</v>
      </c>
      <c r="GJ670">
        <v>-1.391655459703326E-10</v>
      </c>
      <c r="GK670">
        <v>-0.1764639834609928</v>
      </c>
      <c r="GL670">
        <v>-0.02035982196881906</v>
      </c>
      <c r="GM670">
        <v>0.001568582532168705</v>
      </c>
      <c r="GN670">
        <v>-2.657820970413759E-05</v>
      </c>
      <c r="GO670">
        <v>3</v>
      </c>
      <c r="GP670">
        <v>2314</v>
      </c>
      <c r="GQ670">
        <v>1</v>
      </c>
      <c r="GR670">
        <v>27</v>
      </c>
      <c r="GS670">
        <v>5666.5</v>
      </c>
      <c r="GT670">
        <v>5666.4</v>
      </c>
      <c r="GU670">
        <v>1.92139</v>
      </c>
      <c r="GV670">
        <v>2.2229</v>
      </c>
      <c r="GW670">
        <v>1.39648</v>
      </c>
      <c r="GX670">
        <v>2.34863</v>
      </c>
      <c r="GY670">
        <v>1.49536</v>
      </c>
      <c r="GZ670">
        <v>2.44995</v>
      </c>
      <c r="HA670">
        <v>37.8437</v>
      </c>
      <c r="HB670">
        <v>24.0525</v>
      </c>
      <c r="HC670">
        <v>18</v>
      </c>
      <c r="HD670">
        <v>530.549</v>
      </c>
      <c r="HE670">
        <v>443.448</v>
      </c>
      <c r="HF670">
        <v>35.2187</v>
      </c>
      <c r="HG670">
        <v>27.8512</v>
      </c>
      <c r="HH670">
        <v>30.0006</v>
      </c>
      <c r="HI670">
        <v>27.6204</v>
      </c>
      <c r="HJ670">
        <v>27.5271</v>
      </c>
      <c r="HK670">
        <v>38.4863</v>
      </c>
      <c r="HL670">
        <v>0</v>
      </c>
      <c r="HM670">
        <v>100</v>
      </c>
      <c r="HN670">
        <v>35.2615</v>
      </c>
      <c r="HO670">
        <v>887.184</v>
      </c>
      <c r="HP670">
        <v>28.6665</v>
      </c>
      <c r="HQ670">
        <v>100.918</v>
      </c>
      <c r="HR670">
        <v>100.806</v>
      </c>
    </row>
    <row r="671" spans="1:226">
      <c r="A671">
        <v>655</v>
      </c>
      <c r="B671">
        <v>1678821770.1</v>
      </c>
      <c r="C671">
        <v>11451</v>
      </c>
      <c r="D671" t="s">
        <v>1673</v>
      </c>
      <c r="E671" t="s">
        <v>1674</v>
      </c>
      <c r="F671">
        <v>5</v>
      </c>
      <c r="G671" t="s">
        <v>1568</v>
      </c>
      <c r="H671" t="s">
        <v>354</v>
      </c>
      <c r="I671">
        <v>1678821762.6</v>
      </c>
      <c r="J671">
        <f>(K671)/1000</f>
        <v>0</v>
      </c>
      <c r="K671">
        <f>IF(BF671, AN671, AH671)</f>
        <v>0</v>
      </c>
      <c r="L671">
        <f>IF(BF671, AI671, AG671)</f>
        <v>0</v>
      </c>
      <c r="M671">
        <f>BH671 - IF(AU671&gt;1, L671*BB671*100.0/(AW671*BV671), 0)</f>
        <v>0</v>
      </c>
      <c r="N671">
        <f>((T671-J671/2)*M671-L671)/(T671+J671/2)</f>
        <v>0</v>
      </c>
      <c r="O671">
        <f>N671*(BO671+BP671)/1000.0</f>
        <v>0</v>
      </c>
      <c r="P671">
        <f>(BH671 - IF(AU671&gt;1, L671*BB671*100.0/(AW671*BV671), 0))*(BO671+BP671)/1000.0</f>
        <v>0</v>
      </c>
      <c r="Q671">
        <f>2.0/((1/S671-1/R671)+SIGN(S671)*SQRT((1/S671-1/R671)*(1/S671-1/R671) + 4*BC671/((BC671+1)*(BC671+1))*(2*1/S671*1/R671-1/R671*1/R671)))</f>
        <v>0</v>
      </c>
      <c r="R671">
        <f>IF(LEFT(BD671,1)&lt;&gt;"0",IF(LEFT(BD671,1)="1",3.0,BE671),$D$5+$E$5*(BV671*BO671/($K$5*1000))+$F$5*(BV671*BO671/($K$5*1000))*MAX(MIN(BB671,$J$5),$I$5)*MAX(MIN(BB671,$J$5),$I$5)+$G$5*MAX(MIN(BB671,$J$5),$I$5)*(BV671*BO671/($K$5*1000))+$H$5*(BV671*BO671/($K$5*1000))*(BV671*BO671/($K$5*1000)))</f>
        <v>0</v>
      </c>
      <c r="S671">
        <f>J671*(1000-(1000*0.61365*exp(17.502*W671/(240.97+W671))/(BO671+BP671)+BJ671)/2)/(1000*0.61365*exp(17.502*W671/(240.97+W671))/(BO671+BP671)-BJ671)</f>
        <v>0</v>
      </c>
      <c r="T671">
        <f>1/((BC671+1)/(Q671/1.6)+1/(R671/1.37)) + BC671/((BC671+1)/(Q671/1.6) + BC671/(R671/1.37))</f>
        <v>0</v>
      </c>
      <c r="U671">
        <f>(AX671*BA671)</f>
        <v>0</v>
      </c>
      <c r="V671">
        <f>(BQ671+(U671+2*0.95*5.67E-8*(((BQ671+$B$7)+273)^4-(BQ671+273)^4)-44100*J671)/(1.84*29.3*R671+8*0.95*5.67E-8*(BQ671+273)^3))</f>
        <v>0</v>
      </c>
      <c r="W671">
        <f>($C$7*BR671+$D$7*BS671+$E$7*V671)</f>
        <v>0</v>
      </c>
      <c r="X671">
        <f>0.61365*exp(17.502*W671/(240.97+W671))</f>
        <v>0</v>
      </c>
      <c r="Y671">
        <f>(Z671/AA671*100)</f>
        <v>0</v>
      </c>
      <c r="Z671">
        <f>BJ671*(BO671+BP671)/1000</f>
        <v>0</v>
      </c>
      <c r="AA671">
        <f>0.61365*exp(17.502*BQ671/(240.97+BQ671))</f>
        <v>0</v>
      </c>
      <c r="AB671">
        <f>(X671-BJ671*(BO671+BP671)/1000)</f>
        <v>0</v>
      </c>
      <c r="AC671">
        <f>(-J671*44100)</f>
        <v>0</v>
      </c>
      <c r="AD671">
        <f>2*29.3*R671*0.92*(BQ671-W671)</f>
        <v>0</v>
      </c>
      <c r="AE671">
        <f>2*0.95*5.67E-8*(((BQ671+$B$7)+273)^4-(W671+273)^4)</f>
        <v>0</v>
      </c>
      <c r="AF671">
        <f>U671+AE671+AC671+AD671</f>
        <v>0</v>
      </c>
      <c r="AG671">
        <f>BN671*AU671*(BI671-BH671*(1000-AU671*BK671)/(1000-AU671*BJ671))/(100*BB671)</f>
        <v>0</v>
      </c>
      <c r="AH671">
        <f>1000*BN671*AU671*(BJ671-BK671)/(100*BB671*(1000-AU671*BJ671))</f>
        <v>0</v>
      </c>
      <c r="AI671">
        <f>(AJ671 - AK671 - BO671*1E3/(8.314*(BQ671+273.15)) * AM671/BN671 * AL671) * BN671/(100*BB671) * (1000 - BK671)/1000</f>
        <v>0</v>
      </c>
      <c r="AJ671">
        <v>900.6785590038121</v>
      </c>
      <c r="AK671">
        <v>878.2806787878791</v>
      </c>
      <c r="AL671">
        <v>3.440322003136018</v>
      </c>
      <c r="AM671">
        <v>64.45171149066847</v>
      </c>
      <c r="AN671">
        <f>(AP671 - AO671 + BO671*1E3/(8.314*(BQ671+273.15)) * AR671/BN671 * AQ671) * BN671/(100*BB671) * 1000/(1000 - AP671)</f>
        <v>0</v>
      </c>
      <c r="AO671">
        <v>27.24547655319058</v>
      </c>
      <c r="AP671">
        <v>27.82461090909089</v>
      </c>
      <c r="AQ671">
        <v>-5.51988093727667E-06</v>
      </c>
      <c r="AR671">
        <v>112.7251065649256</v>
      </c>
      <c r="AS671">
        <v>0</v>
      </c>
      <c r="AT671">
        <v>0</v>
      </c>
      <c r="AU671">
        <f>IF(AS671*$H$13&gt;=AW671,1.0,(AW671/(AW671-AS671*$H$13)))</f>
        <v>0</v>
      </c>
      <c r="AV671">
        <f>(AU671-1)*100</f>
        <v>0</v>
      </c>
      <c r="AW671">
        <f>MAX(0,($B$13+$C$13*BV671)/(1+$D$13*BV671)*BO671/(BQ671+273)*$E$13)</f>
        <v>0</v>
      </c>
      <c r="AX671">
        <f>$B$11*BW671+$C$11*BX671+$F$11*CI671*(1-CL671)</f>
        <v>0</v>
      </c>
      <c r="AY671">
        <f>AX671*AZ671</f>
        <v>0</v>
      </c>
      <c r="AZ671">
        <f>($B$11*$D$9+$C$11*$D$9+$F$11*((CV671+CN671)/MAX(CV671+CN671+CW671, 0.1)*$I$9+CW671/MAX(CV671+CN671+CW671, 0.1)*$J$9))/($B$11+$C$11+$F$11)</f>
        <v>0</v>
      </c>
      <c r="BA671">
        <f>($B$11*$K$9+$C$11*$K$9+$F$11*((CV671+CN671)/MAX(CV671+CN671+CW671, 0.1)*$P$9+CW671/MAX(CV671+CN671+CW671, 0.1)*$Q$9))/($B$11+$C$11+$F$11)</f>
        <v>0</v>
      </c>
      <c r="BB671">
        <v>1.91</v>
      </c>
      <c r="BC671">
        <v>0.5</v>
      </c>
      <c r="BD671" t="s">
        <v>355</v>
      </c>
      <c r="BE671">
        <v>2</v>
      </c>
      <c r="BF671" t="b">
        <v>1</v>
      </c>
      <c r="BG671">
        <v>1678821762.6</v>
      </c>
      <c r="BH671">
        <v>830.4570000000001</v>
      </c>
      <c r="BI671">
        <v>860.8417407407406</v>
      </c>
      <c r="BJ671">
        <v>27.83247407407407</v>
      </c>
      <c r="BK671">
        <v>27.24633333333333</v>
      </c>
      <c r="BL671">
        <v>835.2989259259259</v>
      </c>
      <c r="BM671">
        <v>27.93302592592592</v>
      </c>
      <c r="BN671">
        <v>500.0749259259259</v>
      </c>
      <c r="BO671">
        <v>90.8548</v>
      </c>
      <c r="BP671">
        <v>0.09999745555555556</v>
      </c>
      <c r="BQ671">
        <v>34.39937037037038</v>
      </c>
      <c r="BR671">
        <v>34.99955555555556</v>
      </c>
      <c r="BS671">
        <v>999.9000000000001</v>
      </c>
      <c r="BT671">
        <v>0</v>
      </c>
      <c r="BU671">
        <v>0</v>
      </c>
      <c r="BV671">
        <v>9996.614444444444</v>
      </c>
      <c r="BW671">
        <v>0</v>
      </c>
      <c r="BX671">
        <v>6.122977777777778</v>
      </c>
      <c r="BY671">
        <v>-30.38468888888888</v>
      </c>
      <c r="BZ671">
        <v>854.2325185185184</v>
      </c>
      <c r="CA671">
        <v>884.9534814814813</v>
      </c>
      <c r="CB671">
        <v>0.5861401851851853</v>
      </c>
      <c r="CC671">
        <v>860.8417407407406</v>
      </c>
      <c r="CD671">
        <v>27.24633333333333</v>
      </c>
      <c r="CE671">
        <v>2.528714444444444</v>
      </c>
      <c r="CF671">
        <v>2.475460370370371</v>
      </c>
      <c r="CG671">
        <v>21.2125</v>
      </c>
      <c r="CH671">
        <v>20.86605555555556</v>
      </c>
      <c r="CI671">
        <v>1999.993333333333</v>
      </c>
      <c r="CJ671">
        <v>0.9800047777777777</v>
      </c>
      <c r="CK671">
        <v>0.01999496666666666</v>
      </c>
      <c r="CL671">
        <v>0</v>
      </c>
      <c r="CM671">
        <v>2.242192592592593</v>
      </c>
      <c r="CN671">
        <v>0</v>
      </c>
      <c r="CO671">
        <v>3535.609259259259</v>
      </c>
      <c r="CP671">
        <v>16749.42222222222</v>
      </c>
      <c r="CQ671">
        <v>38.875</v>
      </c>
      <c r="CR671">
        <v>39.375</v>
      </c>
      <c r="CS671">
        <v>38.75</v>
      </c>
      <c r="CT671">
        <v>38.715</v>
      </c>
      <c r="CU671">
        <v>38.687</v>
      </c>
      <c r="CV671">
        <v>1959.998888888889</v>
      </c>
      <c r="CW671">
        <v>39.9937037037037</v>
      </c>
      <c r="CX671">
        <v>0</v>
      </c>
      <c r="CY671">
        <v>1678821775.5</v>
      </c>
      <c r="CZ671">
        <v>0</v>
      </c>
      <c r="DA671">
        <v>0</v>
      </c>
      <c r="DB671" t="s">
        <v>356</v>
      </c>
      <c r="DC671">
        <v>1678481775.6</v>
      </c>
      <c r="DD671">
        <v>1678481780.6</v>
      </c>
      <c r="DE671">
        <v>0</v>
      </c>
      <c r="DF671">
        <v>1.339</v>
      </c>
      <c r="DG671">
        <v>0.082</v>
      </c>
      <c r="DH671">
        <v>-1.99</v>
      </c>
      <c r="DI671">
        <v>-0.032</v>
      </c>
      <c r="DJ671">
        <v>420</v>
      </c>
      <c r="DK671">
        <v>29</v>
      </c>
      <c r="DL671">
        <v>0.33</v>
      </c>
      <c r="DM671">
        <v>0.22</v>
      </c>
      <c r="DN671">
        <v>-30.32810243902439</v>
      </c>
      <c r="DO671">
        <v>-1.271517073170735</v>
      </c>
      <c r="DP671">
        <v>0.1331186349451531</v>
      </c>
      <c r="DQ671">
        <v>0</v>
      </c>
      <c r="DR671">
        <v>0.5885289268292683</v>
      </c>
      <c r="DS671">
        <v>-0.04373895470383236</v>
      </c>
      <c r="DT671">
        <v>0.004468426014093392</v>
      </c>
      <c r="DU671">
        <v>1</v>
      </c>
      <c r="DV671">
        <v>1</v>
      </c>
      <c r="DW671">
        <v>2</v>
      </c>
      <c r="DX671" t="s">
        <v>357</v>
      </c>
      <c r="DY671">
        <v>2.98158</v>
      </c>
      <c r="DZ671">
        <v>2.71566</v>
      </c>
      <c r="EA671">
        <v>0.156958</v>
      </c>
      <c r="EB671">
        <v>0.158514</v>
      </c>
      <c r="EC671">
        <v>0.119343</v>
      </c>
      <c r="ED671">
        <v>0.115254</v>
      </c>
      <c r="EE671">
        <v>26757.9</v>
      </c>
      <c r="EF671">
        <v>26797.5</v>
      </c>
      <c r="EG671">
        <v>29507.4</v>
      </c>
      <c r="EH671">
        <v>29457.2</v>
      </c>
      <c r="EI671">
        <v>34423.4</v>
      </c>
      <c r="EJ671">
        <v>34625.4</v>
      </c>
      <c r="EK671">
        <v>41571.1</v>
      </c>
      <c r="EL671">
        <v>41970.1</v>
      </c>
      <c r="EM671">
        <v>1.95965</v>
      </c>
      <c r="EN671">
        <v>1.8942</v>
      </c>
      <c r="EO671">
        <v>0.171334</v>
      </c>
      <c r="EP671">
        <v>0</v>
      </c>
      <c r="EQ671">
        <v>32.2346</v>
      </c>
      <c r="ER671">
        <v>999.9</v>
      </c>
      <c r="ES671">
        <v>51.9</v>
      </c>
      <c r="ET671">
        <v>32.6</v>
      </c>
      <c r="EU671">
        <v>28.2179</v>
      </c>
      <c r="EV671">
        <v>62.9567</v>
      </c>
      <c r="EW671">
        <v>31.9551</v>
      </c>
      <c r="EX671">
        <v>1</v>
      </c>
      <c r="EY671">
        <v>0.0281987</v>
      </c>
      <c r="EZ671">
        <v>-2.59593</v>
      </c>
      <c r="FA671">
        <v>20.3216</v>
      </c>
      <c r="FB671">
        <v>5.21789</v>
      </c>
      <c r="FC671">
        <v>12.0099</v>
      </c>
      <c r="FD671">
        <v>4.9889</v>
      </c>
      <c r="FE671">
        <v>3.28845</v>
      </c>
      <c r="FF671">
        <v>9999</v>
      </c>
      <c r="FG671">
        <v>9999</v>
      </c>
      <c r="FH671">
        <v>9999</v>
      </c>
      <c r="FI671">
        <v>999.9</v>
      </c>
      <c r="FJ671">
        <v>1.86752</v>
      </c>
      <c r="FK671">
        <v>1.86661</v>
      </c>
      <c r="FL671">
        <v>1.86601</v>
      </c>
      <c r="FM671">
        <v>1.86598</v>
      </c>
      <c r="FN671">
        <v>1.86783</v>
      </c>
      <c r="FO671">
        <v>1.87027</v>
      </c>
      <c r="FP671">
        <v>1.86891</v>
      </c>
      <c r="FQ671">
        <v>1.87036</v>
      </c>
      <c r="FR671">
        <v>0</v>
      </c>
      <c r="FS671">
        <v>0</v>
      </c>
      <c r="FT671">
        <v>0</v>
      </c>
      <c r="FU671">
        <v>0</v>
      </c>
      <c r="FV671" t="s">
        <v>358</v>
      </c>
      <c r="FW671" t="s">
        <v>359</v>
      </c>
      <c r="FX671" t="s">
        <v>360</v>
      </c>
      <c r="FY671" t="s">
        <v>360</v>
      </c>
      <c r="FZ671" t="s">
        <v>360</v>
      </c>
      <c r="GA671" t="s">
        <v>360</v>
      </c>
      <c r="GB671">
        <v>0</v>
      </c>
      <c r="GC671">
        <v>100</v>
      </c>
      <c r="GD671">
        <v>100</v>
      </c>
      <c r="GE671">
        <v>-4.918</v>
      </c>
      <c r="GF671">
        <v>-0.1006</v>
      </c>
      <c r="GG671">
        <v>-2.056217051124162</v>
      </c>
      <c r="GH671">
        <v>-0.003737517340571005</v>
      </c>
      <c r="GI671">
        <v>5.982085394622747E-07</v>
      </c>
      <c r="GJ671">
        <v>-1.391655459703326E-10</v>
      </c>
      <c r="GK671">
        <v>-0.1764639834609928</v>
      </c>
      <c r="GL671">
        <v>-0.02035982196881906</v>
      </c>
      <c r="GM671">
        <v>0.001568582532168705</v>
      </c>
      <c r="GN671">
        <v>-2.657820970413759E-05</v>
      </c>
      <c r="GO671">
        <v>3</v>
      </c>
      <c r="GP671">
        <v>2314</v>
      </c>
      <c r="GQ671">
        <v>1</v>
      </c>
      <c r="GR671">
        <v>27</v>
      </c>
      <c r="GS671">
        <v>5666.6</v>
      </c>
      <c r="GT671">
        <v>5666.5</v>
      </c>
      <c r="GU671">
        <v>1.9519</v>
      </c>
      <c r="GV671">
        <v>2.21436</v>
      </c>
      <c r="GW671">
        <v>1.39771</v>
      </c>
      <c r="GX671">
        <v>2.34741</v>
      </c>
      <c r="GY671">
        <v>1.49536</v>
      </c>
      <c r="GZ671">
        <v>2.52686</v>
      </c>
      <c r="HA671">
        <v>37.8195</v>
      </c>
      <c r="HB671">
        <v>24.07</v>
      </c>
      <c r="HC671">
        <v>18</v>
      </c>
      <c r="HD671">
        <v>530.574</v>
      </c>
      <c r="HE671">
        <v>443.318</v>
      </c>
      <c r="HF671">
        <v>35.2581</v>
      </c>
      <c r="HG671">
        <v>27.8577</v>
      </c>
      <c r="HH671">
        <v>30.0006</v>
      </c>
      <c r="HI671">
        <v>27.6269</v>
      </c>
      <c r="HJ671">
        <v>27.534</v>
      </c>
      <c r="HK671">
        <v>39.1108</v>
      </c>
      <c r="HL671">
        <v>0</v>
      </c>
      <c r="HM671">
        <v>100</v>
      </c>
      <c r="HN671">
        <v>35.262</v>
      </c>
      <c r="HO671">
        <v>907.2190000000001</v>
      </c>
      <c r="HP671">
        <v>28.6665</v>
      </c>
      <c r="HQ671">
        <v>100.916</v>
      </c>
      <c r="HR671">
        <v>100.805</v>
      </c>
    </row>
    <row r="672" spans="1:226">
      <c r="A672">
        <v>656</v>
      </c>
      <c r="B672">
        <v>1678821775.1</v>
      </c>
      <c r="C672">
        <v>11456</v>
      </c>
      <c r="D672" t="s">
        <v>1675</v>
      </c>
      <c r="E672" t="s">
        <v>1676</v>
      </c>
      <c r="F672">
        <v>5</v>
      </c>
      <c r="G672" t="s">
        <v>1568</v>
      </c>
      <c r="H672" t="s">
        <v>354</v>
      </c>
      <c r="I672">
        <v>1678821767.314285</v>
      </c>
      <c r="J672">
        <f>(K672)/1000</f>
        <v>0</v>
      </c>
      <c r="K672">
        <f>IF(BF672, AN672, AH672)</f>
        <v>0</v>
      </c>
      <c r="L672">
        <f>IF(BF672, AI672, AG672)</f>
        <v>0</v>
      </c>
      <c r="M672">
        <f>BH672 - IF(AU672&gt;1, L672*BB672*100.0/(AW672*BV672), 0)</f>
        <v>0</v>
      </c>
      <c r="N672">
        <f>((T672-J672/2)*M672-L672)/(T672+J672/2)</f>
        <v>0</v>
      </c>
      <c r="O672">
        <f>N672*(BO672+BP672)/1000.0</f>
        <v>0</v>
      </c>
      <c r="P672">
        <f>(BH672 - IF(AU672&gt;1, L672*BB672*100.0/(AW672*BV672), 0))*(BO672+BP672)/1000.0</f>
        <v>0</v>
      </c>
      <c r="Q672">
        <f>2.0/((1/S672-1/R672)+SIGN(S672)*SQRT((1/S672-1/R672)*(1/S672-1/R672) + 4*BC672/((BC672+1)*(BC672+1))*(2*1/S672*1/R672-1/R672*1/R672)))</f>
        <v>0</v>
      </c>
      <c r="R672">
        <f>IF(LEFT(BD672,1)&lt;&gt;"0",IF(LEFT(BD672,1)="1",3.0,BE672),$D$5+$E$5*(BV672*BO672/($K$5*1000))+$F$5*(BV672*BO672/($K$5*1000))*MAX(MIN(BB672,$J$5),$I$5)*MAX(MIN(BB672,$J$5),$I$5)+$G$5*MAX(MIN(BB672,$J$5),$I$5)*(BV672*BO672/($K$5*1000))+$H$5*(BV672*BO672/($K$5*1000))*(BV672*BO672/($K$5*1000)))</f>
        <v>0</v>
      </c>
      <c r="S672">
        <f>J672*(1000-(1000*0.61365*exp(17.502*W672/(240.97+W672))/(BO672+BP672)+BJ672)/2)/(1000*0.61365*exp(17.502*W672/(240.97+W672))/(BO672+BP672)-BJ672)</f>
        <v>0</v>
      </c>
      <c r="T672">
        <f>1/((BC672+1)/(Q672/1.6)+1/(R672/1.37)) + BC672/((BC672+1)/(Q672/1.6) + BC672/(R672/1.37))</f>
        <v>0</v>
      </c>
      <c r="U672">
        <f>(AX672*BA672)</f>
        <v>0</v>
      </c>
      <c r="V672">
        <f>(BQ672+(U672+2*0.95*5.67E-8*(((BQ672+$B$7)+273)^4-(BQ672+273)^4)-44100*J672)/(1.84*29.3*R672+8*0.95*5.67E-8*(BQ672+273)^3))</f>
        <v>0</v>
      </c>
      <c r="W672">
        <f>($C$7*BR672+$D$7*BS672+$E$7*V672)</f>
        <v>0</v>
      </c>
      <c r="X672">
        <f>0.61365*exp(17.502*W672/(240.97+W672))</f>
        <v>0</v>
      </c>
      <c r="Y672">
        <f>(Z672/AA672*100)</f>
        <v>0</v>
      </c>
      <c r="Z672">
        <f>BJ672*(BO672+BP672)/1000</f>
        <v>0</v>
      </c>
      <c r="AA672">
        <f>0.61365*exp(17.502*BQ672/(240.97+BQ672))</f>
        <v>0</v>
      </c>
      <c r="AB672">
        <f>(X672-BJ672*(BO672+BP672)/1000)</f>
        <v>0</v>
      </c>
      <c r="AC672">
        <f>(-J672*44100)</f>
        <v>0</v>
      </c>
      <c r="AD672">
        <f>2*29.3*R672*0.92*(BQ672-W672)</f>
        <v>0</v>
      </c>
      <c r="AE672">
        <f>2*0.95*5.67E-8*(((BQ672+$B$7)+273)^4-(W672+273)^4)</f>
        <v>0</v>
      </c>
      <c r="AF672">
        <f>U672+AE672+AC672+AD672</f>
        <v>0</v>
      </c>
      <c r="AG672">
        <f>BN672*AU672*(BI672-BH672*(1000-AU672*BK672)/(1000-AU672*BJ672))/(100*BB672)</f>
        <v>0</v>
      </c>
      <c r="AH672">
        <f>1000*BN672*AU672*(BJ672-BK672)/(100*BB672*(1000-AU672*BJ672))</f>
        <v>0</v>
      </c>
      <c r="AI672">
        <f>(AJ672 - AK672 - BO672*1E3/(8.314*(BQ672+273.15)) * AM672/BN672 * AL672) * BN672/(100*BB672) * (1000 - BK672)/1000</f>
        <v>0</v>
      </c>
      <c r="AJ672">
        <v>917.8270330598893</v>
      </c>
      <c r="AK672">
        <v>895.4224666666663</v>
      </c>
      <c r="AL672">
        <v>3.432288157348899</v>
      </c>
      <c r="AM672">
        <v>64.45171149066847</v>
      </c>
      <c r="AN672">
        <f>(AP672 - AO672 + BO672*1E3/(8.314*(BQ672+273.15)) * AR672/BN672 * AQ672) * BN672/(100*BB672) * 1000/(1000 - AP672)</f>
        <v>0</v>
      </c>
      <c r="AO672">
        <v>27.24521037930329</v>
      </c>
      <c r="AP672">
        <v>27.82510242424243</v>
      </c>
      <c r="AQ672">
        <v>-1.738911433882035E-06</v>
      </c>
      <c r="AR672">
        <v>112.7251065649256</v>
      </c>
      <c r="AS672">
        <v>0</v>
      </c>
      <c r="AT672">
        <v>0</v>
      </c>
      <c r="AU672">
        <f>IF(AS672*$H$13&gt;=AW672,1.0,(AW672/(AW672-AS672*$H$13)))</f>
        <v>0</v>
      </c>
      <c r="AV672">
        <f>(AU672-1)*100</f>
        <v>0</v>
      </c>
      <c r="AW672">
        <f>MAX(0,($B$13+$C$13*BV672)/(1+$D$13*BV672)*BO672/(BQ672+273)*$E$13)</f>
        <v>0</v>
      </c>
      <c r="AX672">
        <f>$B$11*BW672+$C$11*BX672+$F$11*CI672*(1-CL672)</f>
        <v>0</v>
      </c>
      <c r="AY672">
        <f>AX672*AZ672</f>
        <v>0</v>
      </c>
      <c r="AZ672">
        <f>($B$11*$D$9+$C$11*$D$9+$F$11*((CV672+CN672)/MAX(CV672+CN672+CW672, 0.1)*$I$9+CW672/MAX(CV672+CN672+CW672, 0.1)*$J$9))/($B$11+$C$11+$F$11)</f>
        <v>0</v>
      </c>
      <c r="BA672">
        <f>($B$11*$K$9+$C$11*$K$9+$F$11*((CV672+CN672)/MAX(CV672+CN672+CW672, 0.1)*$P$9+CW672/MAX(CV672+CN672+CW672, 0.1)*$Q$9))/($B$11+$C$11+$F$11)</f>
        <v>0</v>
      </c>
      <c r="BB672">
        <v>1.91</v>
      </c>
      <c r="BC672">
        <v>0.5</v>
      </c>
      <c r="BD672" t="s">
        <v>355</v>
      </c>
      <c r="BE672">
        <v>2</v>
      </c>
      <c r="BF672" t="b">
        <v>1</v>
      </c>
      <c r="BG672">
        <v>1678821767.314285</v>
      </c>
      <c r="BH672">
        <v>846.1814999999999</v>
      </c>
      <c r="BI672">
        <v>876.6573928571428</v>
      </c>
      <c r="BJ672">
        <v>27.82895357142858</v>
      </c>
      <c r="BK672">
        <v>27.24554285714285</v>
      </c>
      <c r="BL672">
        <v>851.0711071428572</v>
      </c>
      <c r="BM672">
        <v>27.92952857142857</v>
      </c>
      <c r="BN672">
        <v>500.0720714285715</v>
      </c>
      <c r="BO672">
        <v>90.85394285714287</v>
      </c>
      <c r="BP672">
        <v>0.09999819642857141</v>
      </c>
      <c r="BQ672">
        <v>34.39816428571429</v>
      </c>
      <c r="BR672">
        <v>35.000125</v>
      </c>
      <c r="BS672">
        <v>999.9000000000002</v>
      </c>
      <c r="BT672">
        <v>0</v>
      </c>
      <c r="BU672">
        <v>0</v>
      </c>
      <c r="BV672">
        <v>10002.51285714286</v>
      </c>
      <c r="BW672">
        <v>0</v>
      </c>
      <c r="BX672">
        <v>6.123107857142857</v>
      </c>
      <c r="BY672">
        <v>-30.47576071428572</v>
      </c>
      <c r="BZ672">
        <v>870.4040714285713</v>
      </c>
      <c r="CA672">
        <v>901.2113571428573</v>
      </c>
      <c r="CB672">
        <v>0.5834168571428571</v>
      </c>
      <c r="CC672">
        <v>876.6573928571428</v>
      </c>
      <c r="CD672">
        <v>27.24554285714285</v>
      </c>
      <c r="CE672">
        <v>2.528370714285714</v>
      </c>
      <c r="CF672">
        <v>2.475363928571428</v>
      </c>
      <c r="CG672">
        <v>21.21028214285715</v>
      </c>
      <c r="CH672">
        <v>20.86541785714286</v>
      </c>
      <c r="CI672">
        <v>1999.99</v>
      </c>
      <c r="CJ672">
        <v>0.9800000357142855</v>
      </c>
      <c r="CK672">
        <v>0.01999983571428571</v>
      </c>
      <c r="CL672">
        <v>0</v>
      </c>
      <c r="CM672">
        <v>2.291910714285714</v>
      </c>
      <c r="CN672">
        <v>0</v>
      </c>
      <c r="CO672">
        <v>3533.951428571429</v>
      </c>
      <c r="CP672">
        <v>16749.36071428571</v>
      </c>
      <c r="CQ672">
        <v>38.875</v>
      </c>
      <c r="CR672">
        <v>39.375</v>
      </c>
      <c r="CS672">
        <v>38.75</v>
      </c>
      <c r="CT672">
        <v>38.72525</v>
      </c>
      <c r="CU672">
        <v>38.687</v>
      </c>
      <c r="CV672">
        <v>1959.986071428572</v>
      </c>
      <c r="CW672">
        <v>40.00321428571429</v>
      </c>
      <c r="CX672">
        <v>0</v>
      </c>
      <c r="CY672">
        <v>1678821780.3</v>
      </c>
      <c r="CZ672">
        <v>0</v>
      </c>
      <c r="DA672">
        <v>0</v>
      </c>
      <c r="DB672" t="s">
        <v>356</v>
      </c>
      <c r="DC672">
        <v>1678481775.6</v>
      </c>
      <c r="DD672">
        <v>1678481780.6</v>
      </c>
      <c r="DE672">
        <v>0</v>
      </c>
      <c r="DF672">
        <v>1.339</v>
      </c>
      <c r="DG672">
        <v>0.082</v>
      </c>
      <c r="DH672">
        <v>-1.99</v>
      </c>
      <c r="DI672">
        <v>-0.032</v>
      </c>
      <c r="DJ672">
        <v>420</v>
      </c>
      <c r="DK672">
        <v>29</v>
      </c>
      <c r="DL672">
        <v>0.33</v>
      </c>
      <c r="DM672">
        <v>0.22</v>
      </c>
      <c r="DN672">
        <v>-30.40958780487805</v>
      </c>
      <c r="DO672">
        <v>-1.152909407665551</v>
      </c>
      <c r="DP672">
        <v>0.1244595579238335</v>
      </c>
      <c r="DQ672">
        <v>0</v>
      </c>
      <c r="DR672">
        <v>0.5850263902439026</v>
      </c>
      <c r="DS672">
        <v>-0.03773234843205458</v>
      </c>
      <c r="DT672">
        <v>0.003877748365262381</v>
      </c>
      <c r="DU672">
        <v>1</v>
      </c>
      <c r="DV672">
        <v>1</v>
      </c>
      <c r="DW672">
        <v>2</v>
      </c>
      <c r="DX672" t="s">
        <v>357</v>
      </c>
      <c r="DY672">
        <v>2.98189</v>
      </c>
      <c r="DZ672">
        <v>2.71574</v>
      </c>
      <c r="EA672">
        <v>0.158947</v>
      </c>
      <c r="EB672">
        <v>0.160459</v>
      </c>
      <c r="EC672">
        <v>0.119336</v>
      </c>
      <c r="ED672">
        <v>0.115249</v>
      </c>
      <c r="EE672">
        <v>26695</v>
      </c>
      <c r="EF672">
        <v>26735.1</v>
      </c>
      <c r="EG672">
        <v>29507.8</v>
      </c>
      <c r="EH672">
        <v>29456.8</v>
      </c>
      <c r="EI672">
        <v>34424.3</v>
      </c>
      <c r="EJ672">
        <v>34625.1</v>
      </c>
      <c r="EK672">
        <v>41571.9</v>
      </c>
      <c r="EL672">
        <v>41969.5</v>
      </c>
      <c r="EM672">
        <v>1.95973</v>
      </c>
      <c r="EN672">
        <v>1.89435</v>
      </c>
      <c r="EO672">
        <v>0.170797</v>
      </c>
      <c r="EP672">
        <v>0</v>
      </c>
      <c r="EQ672">
        <v>32.2318</v>
      </c>
      <c r="ER672">
        <v>999.9</v>
      </c>
      <c r="ES672">
        <v>51.9</v>
      </c>
      <c r="ET672">
        <v>32.6</v>
      </c>
      <c r="EU672">
        <v>28.2164</v>
      </c>
      <c r="EV672">
        <v>63.0567</v>
      </c>
      <c r="EW672">
        <v>31.246</v>
      </c>
      <c r="EX672">
        <v>1</v>
      </c>
      <c r="EY672">
        <v>0.0285569</v>
      </c>
      <c r="EZ672">
        <v>-2.55191</v>
      </c>
      <c r="FA672">
        <v>20.3223</v>
      </c>
      <c r="FB672">
        <v>5.21744</v>
      </c>
      <c r="FC672">
        <v>12.0099</v>
      </c>
      <c r="FD672">
        <v>4.989</v>
      </c>
      <c r="FE672">
        <v>3.2885</v>
      </c>
      <c r="FF672">
        <v>9999</v>
      </c>
      <c r="FG672">
        <v>9999</v>
      </c>
      <c r="FH672">
        <v>9999</v>
      </c>
      <c r="FI672">
        <v>999.9</v>
      </c>
      <c r="FJ672">
        <v>1.86753</v>
      </c>
      <c r="FK672">
        <v>1.86661</v>
      </c>
      <c r="FL672">
        <v>1.86601</v>
      </c>
      <c r="FM672">
        <v>1.86596</v>
      </c>
      <c r="FN672">
        <v>1.86783</v>
      </c>
      <c r="FO672">
        <v>1.87027</v>
      </c>
      <c r="FP672">
        <v>1.86891</v>
      </c>
      <c r="FQ672">
        <v>1.87035</v>
      </c>
      <c r="FR672">
        <v>0</v>
      </c>
      <c r="FS672">
        <v>0</v>
      </c>
      <c r="FT672">
        <v>0</v>
      </c>
      <c r="FU672">
        <v>0</v>
      </c>
      <c r="FV672" t="s">
        <v>358</v>
      </c>
      <c r="FW672" t="s">
        <v>359</v>
      </c>
      <c r="FX672" t="s">
        <v>360</v>
      </c>
      <c r="FY672" t="s">
        <v>360</v>
      </c>
      <c r="FZ672" t="s">
        <v>360</v>
      </c>
      <c r="GA672" t="s">
        <v>360</v>
      </c>
      <c r="GB672">
        <v>0</v>
      </c>
      <c r="GC672">
        <v>100</v>
      </c>
      <c r="GD672">
        <v>100</v>
      </c>
      <c r="GE672">
        <v>-4.968</v>
      </c>
      <c r="GF672">
        <v>-0.1006</v>
      </c>
      <c r="GG672">
        <v>-2.056217051124162</v>
      </c>
      <c r="GH672">
        <v>-0.003737517340571005</v>
      </c>
      <c r="GI672">
        <v>5.982085394622747E-07</v>
      </c>
      <c r="GJ672">
        <v>-1.391655459703326E-10</v>
      </c>
      <c r="GK672">
        <v>-0.1764639834609928</v>
      </c>
      <c r="GL672">
        <v>-0.02035982196881906</v>
      </c>
      <c r="GM672">
        <v>0.001568582532168705</v>
      </c>
      <c r="GN672">
        <v>-2.657820970413759E-05</v>
      </c>
      <c r="GO672">
        <v>3</v>
      </c>
      <c r="GP672">
        <v>2314</v>
      </c>
      <c r="GQ672">
        <v>1</v>
      </c>
      <c r="GR672">
        <v>27</v>
      </c>
      <c r="GS672">
        <v>5666.7</v>
      </c>
      <c r="GT672">
        <v>5666.6</v>
      </c>
      <c r="GU672">
        <v>1.97876</v>
      </c>
      <c r="GV672">
        <v>2.22046</v>
      </c>
      <c r="GW672">
        <v>1.39648</v>
      </c>
      <c r="GX672">
        <v>2.34741</v>
      </c>
      <c r="GY672">
        <v>1.49536</v>
      </c>
      <c r="GZ672">
        <v>2.40967</v>
      </c>
      <c r="HA672">
        <v>37.8437</v>
      </c>
      <c r="HB672">
        <v>24.0525</v>
      </c>
      <c r="HC672">
        <v>18</v>
      </c>
      <c r="HD672">
        <v>530.682</v>
      </c>
      <c r="HE672">
        <v>443.454</v>
      </c>
      <c r="HF672">
        <v>35.2673</v>
      </c>
      <c r="HG672">
        <v>27.8637</v>
      </c>
      <c r="HH672">
        <v>30.0006</v>
      </c>
      <c r="HI672">
        <v>27.6332</v>
      </c>
      <c r="HJ672">
        <v>27.5398</v>
      </c>
      <c r="HK672">
        <v>39.6481</v>
      </c>
      <c r="HL672">
        <v>0</v>
      </c>
      <c r="HM672">
        <v>100</v>
      </c>
      <c r="HN672">
        <v>35.2635</v>
      </c>
      <c r="HO672">
        <v>920.575</v>
      </c>
      <c r="HP672">
        <v>28.6665</v>
      </c>
      <c r="HQ672">
        <v>100.918</v>
      </c>
      <c r="HR672">
        <v>100.803</v>
      </c>
    </row>
    <row r="673" spans="1:226">
      <c r="A673">
        <v>657</v>
      </c>
      <c r="B673">
        <v>1678821780.1</v>
      </c>
      <c r="C673">
        <v>11461</v>
      </c>
      <c r="D673" t="s">
        <v>1677</v>
      </c>
      <c r="E673" t="s">
        <v>1678</v>
      </c>
      <c r="F673">
        <v>5</v>
      </c>
      <c r="G673" t="s">
        <v>1568</v>
      </c>
      <c r="H673" t="s">
        <v>354</v>
      </c>
      <c r="I673">
        <v>1678821772.6</v>
      </c>
      <c r="J673">
        <f>(K673)/1000</f>
        <v>0</v>
      </c>
      <c r="K673">
        <f>IF(BF673, AN673, AH673)</f>
        <v>0</v>
      </c>
      <c r="L673">
        <f>IF(BF673, AI673, AG673)</f>
        <v>0</v>
      </c>
      <c r="M673">
        <f>BH673 - IF(AU673&gt;1, L673*BB673*100.0/(AW673*BV673), 0)</f>
        <v>0</v>
      </c>
      <c r="N673">
        <f>((T673-J673/2)*M673-L673)/(T673+J673/2)</f>
        <v>0</v>
      </c>
      <c r="O673">
        <f>N673*(BO673+BP673)/1000.0</f>
        <v>0</v>
      </c>
      <c r="P673">
        <f>(BH673 - IF(AU673&gt;1, L673*BB673*100.0/(AW673*BV673), 0))*(BO673+BP673)/1000.0</f>
        <v>0</v>
      </c>
      <c r="Q673">
        <f>2.0/((1/S673-1/R673)+SIGN(S673)*SQRT((1/S673-1/R673)*(1/S673-1/R673) + 4*BC673/((BC673+1)*(BC673+1))*(2*1/S673*1/R673-1/R673*1/R673)))</f>
        <v>0</v>
      </c>
      <c r="R673">
        <f>IF(LEFT(BD673,1)&lt;&gt;"0",IF(LEFT(BD673,1)="1",3.0,BE673),$D$5+$E$5*(BV673*BO673/($K$5*1000))+$F$5*(BV673*BO673/($K$5*1000))*MAX(MIN(BB673,$J$5),$I$5)*MAX(MIN(BB673,$J$5),$I$5)+$G$5*MAX(MIN(BB673,$J$5),$I$5)*(BV673*BO673/($K$5*1000))+$H$5*(BV673*BO673/($K$5*1000))*(BV673*BO673/($K$5*1000)))</f>
        <v>0</v>
      </c>
      <c r="S673">
        <f>J673*(1000-(1000*0.61365*exp(17.502*W673/(240.97+W673))/(BO673+BP673)+BJ673)/2)/(1000*0.61365*exp(17.502*W673/(240.97+W673))/(BO673+BP673)-BJ673)</f>
        <v>0</v>
      </c>
      <c r="T673">
        <f>1/((BC673+1)/(Q673/1.6)+1/(R673/1.37)) + BC673/((BC673+1)/(Q673/1.6) + BC673/(R673/1.37))</f>
        <v>0</v>
      </c>
      <c r="U673">
        <f>(AX673*BA673)</f>
        <v>0</v>
      </c>
      <c r="V673">
        <f>(BQ673+(U673+2*0.95*5.67E-8*(((BQ673+$B$7)+273)^4-(BQ673+273)^4)-44100*J673)/(1.84*29.3*R673+8*0.95*5.67E-8*(BQ673+273)^3))</f>
        <v>0</v>
      </c>
      <c r="W673">
        <f>($C$7*BR673+$D$7*BS673+$E$7*V673)</f>
        <v>0</v>
      </c>
      <c r="X673">
        <f>0.61365*exp(17.502*W673/(240.97+W673))</f>
        <v>0</v>
      </c>
      <c r="Y673">
        <f>(Z673/AA673*100)</f>
        <v>0</v>
      </c>
      <c r="Z673">
        <f>BJ673*(BO673+BP673)/1000</f>
        <v>0</v>
      </c>
      <c r="AA673">
        <f>0.61365*exp(17.502*BQ673/(240.97+BQ673))</f>
        <v>0</v>
      </c>
      <c r="AB673">
        <f>(X673-BJ673*(BO673+BP673)/1000)</f>
        <v>0</v>
      </c>
      <c r="AC673">
        <f>(-J673*44100)</f>
        <v>0</v>
      </c>
      <c r="AD673">
        <f>2*29.3*R673*0.92*(BQ673-W673)</f>
        <v>0</v>
      </c>
      <c r="AE673">
        <f>2*0.95*5.67E-8*(((BQ673+$B$7)+273)^4-(W673+273)^4)</f>
        <v>0</v>
      </c>
      <c r="AF673">
        <f>U673+AE673+AC673+AD673</f>
        <v>0</v>
      </c>
      <c r="AG673">
        <f>BN673*AU673*(BI673-BH673*(1000-AU673*BK673)/(1000-AU673*BJ673))/(100*BB673)</f>
        <v>0</v>
      </c>
      <c r="AH673">
        <f>1000*BN673*AU673*(BJ673-BK673)/(100*BB673*(1000-AU673*BJ673))</f>
        <v>0</v>
      </c>
      <c r="AI673">
        <f>(AJ673 - AK673 - BO673*1E3/(8.314*(BQ673+273.15)) * AM673/BN673 * AL673) * BN673/(100*BB673) * (1000 - BK673)/1000</f>
        <v>0</v>
      </c>
      <c r="AJ673">
        <v>935.1321047641178</v>
      </c>
      <c r="AK673">
        <v>912.4760969696968</v>
      </c>
      <c r="AL673">
        <v>3.403499045760993</v>
      </c>
      <c r="AM673">
        <v>64.45171149066847</v>
      </c>
      <c r="AN673">
        <f>(AP673 - AO673 + BO673*1E3/(8.314*(BQ673+273.15)) * AR673/BN673 * AQ673) * BN673/(100*BB673) * 1000/(1000 - AP673)</f>
        <v>0</v>
      </c>
      <c r="AO673">
        <v>27.24447064169704</v>
      </c>
      <c r="AP673">
        <v>27.81727212121211</v>
      </c>
      <c r="AQ673">
        <v>-3.533415171756372E-06</v>
      </c>
      <c r="AR673">
        <v>112.7251065649256</v>
      </c>
      <c r="AS673">
        <v>0</v>
      </c>
      <c r="AT673">
        <v>0</v>
      </c>
      <c r="AU673">
        <f>IF(AS673*$H$13&gt;=AW673,1.0,(AW673/(AW673-AS673*$H$13)))</f>
        <v>0</v>
      </c>
      <c r="AV673">
        <f>(AU673-1)*100</f>
        <v>0</v>
      </c>
      <c r="AW673">
        <f>MAX(0,($B$13+$C$13*BV673)/(1+$D$13*BV673)*BO673/(BQ673+273)*$E$13)</f>
        <v>0</v>
      </c>
      <c r="AX673">
        <f>$B$11*BW673+$C$11*BX673+$F$11*CI673*(1-CL673)</f>
        <v>0</v>
      </c>
      <c r="AY673">
        <f>AX673*AZ673</f>
        <v>0</v>
      </c>
      <c r="AZ673">
        <f>($B$11*$D$9+$C$11*$D$9+$F$11*((CV673+CN673)/MAX(CV673+CN673+CW673, 0.1)*$I$9+CW673/MAX(CV673+CN673+CW673, 0.1)*$J$9))/($B$11+$C$11+$F$11)</f>
        <v>0</v>
      </c>
      <c r="BA673">
        <f>($B$11*$K$9+$C$11*$K$9+$F$11*((CV673+CN673)/MAX(CV673+CN673+CW673, 0.1)*$P$9+CW673/MAX(CV673+CN673+CW673, 0.1)*$Q$9))/($B$11+$C$11+$F$11)</f>
        <v>0</v>
      </c>
      <c r="BB673">
        <v>1.91</v>
      </c>
      <c r="BC673">
        <v>0.5</v>
      </c>
      <c r="BD673" t="s">
        <v>355</v>
      </c>
      <c r="BE673">
        <v>2</v>
      </c>
      <c r="BF673" t="b">
        <v>1</v>
      </c>
      <c r="BG673">
        <v>1678821772.6</v>
      </c>
      <c r="BH673">
        <v>863.8191111111112</v>
      </c>
      <c r="BI673">
        <v>894.399888888889</v>
      </c>
      <c r="BJ673">
        <v>27.82447407407407</v>
      </c>
      <c r="BK673">
        <v>27.24515925925926</v>
      </c>
      <c r="BL673">
        <v>868.7621111111112</v>
      </c>
      <c r="BM673">
        <v>27.92505925925926</v>
      </c>
      <c r="BN673">
        <v>500.0734074074074</v>
      </c>
      <c r="BO673">
        <v>90.85352962962963</v>
      </c>
      <c r="BP673">
        <v>0.1000142037037037</v>
      </c>
      <c r="BQ673">
        <v>34.39785555555556</v>
      </c>
      <c r="BR673">
        <v>34.99694814814815</v>
      </c>
      <c r="BS673">
        <v>999.9000000000001</v>
      </c>
      <c r="BT673">
        <v>0</v>
      </c>
      <c r="BU673">
        <v>0</v>
      </c>
      <c r="BV673">
        <v>10002.61481481481</v>
      </c>
      <c r="BW673">
        <v>0</v>
      </c>
      <c r="BX673">
        <v>6.12636</v>
      </c>
      <c r="BY673">
        <v>-30.5807</v>
      </c>
      <c r="BZ673">
        <v>888.5424074074076</v>
      </c>
      <c r="CA673">
        <v>919.4504444444445</v>
      </c>
      <c r="CB673">
        <v>0.5793212222222222</v>
      </c>
      <c r="CC673">
        <v>894.399888888889</v>
      </c>
      <c r="CD673">
        <v>27.24515925925926</v>
      </c>
      <c r="CE673">
        <v>2.527952222222222</v>
      </c>
      <c r="CF673">
        <v>2.475317037037037</v>
      </c>
      <c r="CG673">
        <v>21.20758518518518</v>
      </c>
      <c r="CH673">
        <v>20.86510740740741</v>
      </c>
      <c r="CI673">
        <v>1999.985185185185</v>
      </c>
      <c r="CJ673">
        <v>0.9799947777777777</v>
      </c>
      <c r="CK673">
        <v>0.02000523333333333</v>
      </c>
      <c r="CL673">
        <v>0</v>
      </c>
      <c r="CM673">
        <v>2.260292592592593</v>
      </c>
      <c r="CN673">
        <v>0</v>
      </c>
      <c r="CO673">
        <v>3532.248888888889</v>
      </c>
      <c r="CP673">
        <v>16749.2962962963</v>
      </c>
      <c r="CQ673">
        <v>38.875</v>
      </c>
      <c r="CR673">
        <v>39.38188888888889</v>
      </c>
      <c r="CS673">
        <v>38.75</v>
      </c>
      <c r="CT673">
        <v>38.74066666666667</v>
      </c>
      <c r="CU673">
        <v>38.69166666666666</v>
      </c>
      <c r="CV673">
        <v>1959.97074074074</v>
      </c>
      <c r="CW673">
        <v>40.01407407407408</v>
      </c>
      <c r="CX673">
        <v>0</v>
      </c>
      <c r="CY673">
        <v>1678821785.1</v>
      </c>
      <c r="CZ673">
        <v>0</v>
      </c>
      <c r="DA673">
        <v>0</v>
      </c>
      <c r="DB673" t="s">
        <v>356</v>
      </c>
      <c r="DC673">
        <v>1678481775.6</v>
      </c>
      <c r="DD673">
        <v>1678481780.6</v>
      </c>
      <c r="DE673">
        <v>0</v>
      </c>
      <c r="DF673">
        <v>1.339</v>
      </c>
      <c r="DG673">
        <v>0.082</v>
      </c>
      <c r="DH673">
        <v>-1.99</v>
      </c>
      <c r="DI673">
        <v>-0.032</v>
      </c>
      <c r="DJ673">
        <v>420</v>
      </c>
      <c r="DK673">
        <v>29</v>
      </c>
      <c r="DL673">
        <v>0.33</v>
      </c>
      <c r="DM673">
        <v>0.22</v>
      </c>
      <c r="DN673">
        <v>-30.52599268292682</v>
      </c>
      <c r="DO673">
        <v>-1.087066202090572</v>
      </c>
      <c r="DP673">
        <v>0.1205599727091504</v>
      </c>
      <c r="DQ673">
        <v>0</v>
      </c>
      <c r="DR673">
        <v>0.581567219512195</v>
      </c>
      <c r="DS673">
        <v>-0.04428717073170697</v>
      </c>
      <c r="DT673">
        <v>0.004496423991119151</v>
      </c>
      <c r="DU673">
        <v>1</v>
      </c>
      <c r="DV673">
        <v>1</v>
      </c>
      <c r="DW673">
        <v>2</v>
      </c>
      <c r="DX673" t="s">
        <v>357</v>
      </c>
      <c r="DY673">
        <v>2.98134</v>
      </c>
      <c r="DZ673">
        <v>2.71568</v>
      </c>
      <c r="EA673">
        <v>0.160922</v>
      </c>
      <c r="EB673">
        <v>0.162411</v>
      </c>
      <c r="EC673">
        <v>0.119316</v>
      </c>
      <c r="ED673">
        <v>0.115248</v>
      </c>
      <c r="EE673">
        <v>26631.1</v>
      </c>
      <c r="EF673">
        <v>26672.9</v>
      </c>
      <c r="EG673">
        <v>29506.5</v>
      </c>
      <c r="EH673">
        <v>29456.8</v>
      </c>
      <c r="EI673">
        <v>34423.9</v>
      </c>
      <c r="EJ673">
        <v>34624.9</v>
      </c>
      <c r="EK673">
        <v>41570.2</v>
      </c>
      <c r="EL673">
        <v>41969.2</v>
      </c>
      <c r="EM673">
        <v>1.95952</v>
      </c>
      <c r="EN673">
        <v>1.89428</v>
      </c>
      <c r="EO673">
        <v>0.16997</v>
      </c>
      <c r="EP673">
        <v>0</v>
      </c>
      <c r="EQ673">
        <v>32.2289</v>
      </c>
      <c r="ER673">
        <v>999.9</v>
      </c>
      <c r="ES673">
        <v>51.9</v>
      </c>
      <c r="ET673">
        <v>32.6</v>
      </c>
      <c r="EU673">
        <v>28.2182</v>
      </c>
      <c r="EV673">
        <v>63.1567</v>
      </c>
      <c r="EW673">
        <v>31.9071</v>
      </c>
      <c r="EX673">
        <v>1</v>
      </c>
      <c r="EY673">
        <v>0.0289101</v>
      </c>
      <c r="EZ673">
        <v>-2.53395</v>
      </c>
      <c r="FA673">
        <v>20.3226</v>
      </c>
      <c r="FB673">
        <v>5.21909</v>
      </c>
      <c r="FC673">
        <v>12.0099</v>
      </c>
      <c r="FD673">
        <v>4.98905</v>
      </c>
      <c r="FE673">
        <v>3.28865</v>
      </c>
      <c r="FF673">
        <v>9999</v>
      </c>
      <c r="FG673">
        <v>9999</v>
      </c>
      <c r="FH673">
        <v>9999</v>
      </c>
      <c r="FI673">
        <v>999.9</v>
      </c>
      <c r="FJ673">
        <v>1.86752</v>
      </c>
      <c r="FK673">
        <v>1.8666</v>
      </c>
      <c r="FL673">
        <v>1.86602</v>
      </c>
      <c r="FM673">
        <v>1.86597</v>
      </c>
      <c r="FN673">
        <v>1.86783</v>
      </c>
      <c r="FO673">
        <v>1.87027</v>
      </c>
      <c r="FP673">
        <v>1.86891</v>
      </c>
      <c r="FQ673">
        <v>1.87041</v>
      </c>
      <c r="FR673">
        <v>0</v>
      </c>
      <c r="FS673">
        <v>0</v>
      </c>
      <c r="FT673">
        <v>0</v>
      </c>
      <c r="FU673">
        <v>0</v>
      </c>
      <c r="FV673" t="s">
        <v>358</v>
      </c>
      <c r="FW673" t="s">
        <v>359</v>
      </c>
      <c r="FX673" t="s">
        <v>360</v>
      </c>
      <c r="FY673" t="s">
        <v>360</v>
      </c>
      <c r="FZ673" t="s">
        <v>360</v>
      </c>
      <c r="GA673" t="s">
        <v>360</v>
      </c>
      <c r="GB673">
        <v>0</v>
      </c>
      <c r="GC673">
        <v>100</v>
      </c>
      <c r="GD673">
        <v>100</v>
      </c>
      <c r="GE673">
        <v>-5.018</v>
      </c>
      <c r="GF673">
        <v>-0.1006</v>
      </c>
      <c r="GG673">
        <v>-2.056217051124162</v>
      </c>
      <c r="GH673">
        <v>-0.003737517340571005</v>
      </c>
      <c r="GI673">
        <v>5.982085394622747E-07</v>
      </c>
      <c r="GJ673">
        <v>-1.391655459703326E-10</v>
      </c>
      <c r="GK673">
        <v>-0.1764639834609928</v>
      </c>
      <c r="GL673">
        <v>-0.02035982196881906</v>
      </c>
      <c r="GM673">
        <v>0.001568582532168705</v>
      </c>
      <c r="GN673">
        <v>-2.657820970413759E-05</v>
      </c>
      <c r="GO673">
        <v>3</v>
      </c>
      <c r="GP673">
        <v>2314</v>
      </c>
      <c r="GQ673">
        <v>1</v>
      </c>
      <c r="GR673">
        <v>27</v>
      </c>
      <c r="GS673">
        <v>5666.7</v>
      </c>
      <c r="GT673">
        <v>5666.7</v>
      </c>
      <c r="GU673">
        <v>2.00928</v>
      </c>
      <c r="GV673">
        <v>2.21436</v>
      </c>
      <c r="GW673">
        <v>1.39648</v>
      </c>
      <c r="GX673">
        <v>2.34741</v>
      </c>
      <c r="GY673">
        <v>1.49536</v>
      </c>
      <c r="GZ673">
        <v>2.49268</v>
      </c>
      <c r="HA673">
        <v>37.8437</v>
      </c>
      <c r="HB673">
        <v>24.0612</v>
      </c>
      <c r="HC673">
        <v>18</v>
      </c>
      <c r="HD673">
        <v>530.599</v>
      </c>
      <c r="HE673">
        <v>443.458</v>
      </c>
      <c r="HF673">
        <v>35.2688</v>
      </c>
      <c r="HG673">
        <v>27.8707</v>
      </c>
      <c r="HH673">
        <v>30.0005</v>
      </c>
      <c r="HI673">
        <v>27.6391</v>
      </c>
      <c r="HJ673">
        <v>27.5462</v>
      </c>
      <c r="HK673">
        <v>40.2649</v>
      </c>
      <c r="HL673">
        <v>0</v>
      </c>
      <c r="HM673">
        <v>100</v>
      </c>
      <c r="HN673">
        <v>35.2661</v>
      </c>
      <c r="HO673">
        <v>940.61</v>
      </c>
      <c r="HP673">
        <v>28.6665</v>
      </c>
      <c r="HQ673">
        <v>100.914</v>
      </c>
      <c r="HR673">
        <v>100.803</v>
      </c>
    </row>
    <row r="674" spans="1:226">
      <c r="A674">
        <v>658</v>
      </c>
      <c r="B674">
        <v>1678821785.1</v>
      </c>
      <c r="C674">
        <v>11466</v>
      </c>
      <c r="D674" t="s">
        <v>1679</v>
      </c>
      <c r="E674" t="s">
        <v>1680</v>
      </c>
      <c r="F674">
        <v>5</v>
      </c>
      <c r="G674" t="s">
        <v>1568</v>
      </c>
      <c r="H674" t="s">
        <v>354</v>
      </c>
      <c r="I674">
        <v>1678821777.314285</v>
      </c>
      <c r="J674">
        <f>(K674)/1000</f>
        <v>0</v>
      </c>
      <c r="K674">
        <f>IF(BF674, AN674, AH674)</f>
        <v>0</v>
      </c>
      <c r="L674">
        <f>IF(BF674, AI674, AG674)</f>
        <v>0</v>
      </c>
      <c r="M674">
        <f>BH674 - IF(AU674&gt;1, L674*BB674*100.0/(AW674*BV674), 0)</f>
        <v>0</v>
      </c>
      <c r="N674">
        <f>((T674-J674/2)*M674-L674)/(T674+J674/2)</f>
        <v>0</v>
      </c>
      <c r="O674">
        <f>N674*(BO674+BP674)/1000.0</f>
        <v>0</v>
      </c>
      <c r="P674">
        <f>(BH674 - IF(AU674&gt;1, L674*BB674*100.0/(AW674*BV674), 0))*(BO674+BP674)/1000.0</f>
        <v>0</v>
      </c>
      <c r="Q674">
        <f>2.0/((1/S674-1/R674)+SIGN(S674)*SQRT((1/S674-1/R674)*(1/S674-1/R674) + 4*BC674/((BC674+1)*(BC674+1))*(2*1/S674*1/R674-1/R674*1/R674)))</f>
        <v>0</v>
      </c>
      <c r="R674">
        <f>IF(LEFT(BD674,1)&lt;&gt;"0",IF(LEFT(BD674,1)="1",3.0,BE674),$D$5+$E$5*(BV674*BO674/($K$5*1000))+$F$5*(BV674*BO674/($K$5*1000))*MAX(MIN(BB674,$J$5),$I$5)*MAX(MIN(BB674,$J$5),$I$5)+$G$5*MAX(MIN(BB674,$J$5),$I$5)*(BV674*BO674/($K$5*1000))+$H$5*(BV674*BO674/($K$5*1000))*(BV674*BO674/($K$5*1000)))</f>
        <v>0</v>
      </c>
      <c r="S674">
        <f>J674*(1000-(1000*0.61365*exp(17.502*W674/(240.97+W674))/(BO674+BP674)+BJ674)/2)/(1000*0.61365*exp(17.502*W674/(240.97+W674))/(BO674+BP674)-BJ674)</f>
        <v>0</v>
      </c>
      <c r="T674">
        <f>1/((BC674+1)/(Q674/1.6)+1/(R674/1.37)) + BC674/((BC674+1)/(Q674/1.6) + BC674/(R674/1.37))</f>
        <v>0</v>
      </c>
      <c r="U674">
        <f>(AX674*BA674)</f>
        <v>0</v>
      </c>
      <c r="V674">
        <f>(BQ674+(U674+2*0.95*5.67E-8*(((BQ674+$B$7)+273)^4-(BQ674+273)^4)-44100*J674)/(1.84*29.3*R674+8*0.95*5.67E-8*(BQ674+273)^3))</f>
        <v>0</v>
      </c>
      <c r="W674">
        <f>($C$7*BR674+$D$7*BS674+$E$7*V674)</f>
        <v>0</v>
      </c>
      <c r="X674">
        <f>0.61365*exp(17.502*W674/(240.97+W674))</f>
        <v>0</v>
      </c>
      <c r="Y674">
        <f>(Z674/AA674*100)</f>
        <v>0</v>
      </c>
      <c r="Z674">
        <f>BJ674*(BO674+BP674)/1000</f>
        <v>0</v>
      </c>
      <c r="AA674">
        <f>0.61365*exp(17.502*BQ674/(240.97+BQ674))</f>
        <v>0</v>
      </c>
      <c r="AB674">
        <f>(X674-BJ674*(BO674+BP674)/1000)</f>
        <v>0</v>
      </c>
      <c r="AC674">
        <f>(-J674*44100)</f>
        <v>0</v>
      </c>
      <c r="AD674">
        <f>2*29.3*R674*0.92*(BQ674-W674)</f>
        <v>0</v>
      </c>
      <c r="AE674">
        <f>2*0.95*5.67E-8*(((BQ674+$B$7)+273)^4-(W674+273)^4)</f>
        <v>0</v>
      </c>
      <c r="AF674">
        <f>U674+AE674+AC674+AD674</f>
        <v>0</v>
      </c>
      <c r="AG674">
        <f>BN674*AU674*(BI674-BH674*(1000-AU674*BK674)/(1000-AU674*BJ674))/(100*BB674)</f>
        <v>0</v>
      </c>
      <c r="AH674">
        <f>1000*BN674*AU674*(BJ674-BK674)/(100*BB674*(1000-AU674*BJ674))</f>
        <v>0</v>
      </c>
      <c r="AI674">
        <f>(AJ674 - AK674 - BO674*1E3/(8.314*(BQ674+273.15)) * AM674/BN674 * AL674) * BN674/(100*BB674) * (1000 - BK674)/1000</f>
        <v>0</v>
      </c>
      <c r="AJ674">
        <v>952.2692079499637</v>
      </c>
      <c r="AK674">
        <v>929.6786242424238</v>
      </c>
      <c r="AL674">
        <v>3.430616849262337</v>
      </c>
      <c r="AM674">
        <v>64.45171149066847</v>
      </c>
      <c r="AN674">
        <f>(AP674 - AO674 + BO674*1E3/(8.314*(BQ674+273.15)) * AR674/BN674 * AQ674) * BN674/(100*BB674) * 1000/(1000 - AP674)</f>
        <v>0</v>
      </c>
      <c r="AO674">
        <v>27.2467633352427</v>
      </c>
      <c r="AP674">
        <v>27.81432909090909</v>
      </c>
      <c r="AQ674">
        <v>-1.709086485507772E-06</v>
      </c>
      <c r="AR674">
        <v>112.7251065649256</v>
      </c>
      <c r="AS674">
        <v>0</v>
      </c>
      <c r="AT674">
        <v>0</v>
      </c>
      <c r="AU674">
        <f>IF(AS674*$H$13&gt;=AW674,1.0,(AW674/(AW674-AS674*$H$13)))</f>
        <v>0</v>
      </c>
      <c r="AV674">
        <f>(AU674-1)*100</f>
        <v>0</v>
      </c>
      <c r="AW674">
        <f>MAX(0,($B$13+$C$13*BV674)/(1+$D$13*BV674)*BO674/(BQ674+273)*$E$13)</f>
        <v>0</v>
      </c>
      <c r="AX674">
        <f>$B$11*BW674+$C$11*BX674+$F$11*CI674*(1-CL674)</f>
        <v>0</v>
      </c>
      <c r="AY674">
        <f>AX674*AZ674</f>
        <v>0</v>
      </c>
      <c r="AZ674">
        <f>($B$11*$D$9+$C$11*$D$9+$F$11*((CV674+CN674)/MAX(CV674+CN674+CW674, 0.1)*$I$9+CW674/MAX(CV674+CN674+CW674, 0.1)*$J$9))/($B$11+$C$11+$F$11)</f>
        <v>0</v>
      </c>
      <c r="BA674">
        <f>($B$11*$K$9+$C$11*$K$9+$F$11*((CV674+CN674)/MAX(CV674+CN674+CW674, 0.1)*$P$9+CW674/MAX(CV674+CN674+CW674, 0.1)*$Q$9))/($B$11+$C$11+$F$11)</f>
        <v>0</v>
      </c>
      <c r="BB674">
        <v>1.91</v>
      </c>
      <c r="BC674">
        <v>0.5</v>
      </c>
      <c r="BD674" t="s">
        <v>355</v>
      </c>
      <c r="BE674">
        <v>2</v>
      </c>
      <c r="BF674" t="b">
        <v>1</v>
      </c>
      <c r="BG674">
        <v>1678821777.314285</v>
      </c>
      <c r="BH674">
        <v>879.5356785714285</v>
      </c>
      <c r="BI674">
        <v>910.1819285714284</v>
      </c>
      <c r="BJ674">
        <v>27.82047857142857</v>
      </c>
      <c r="BK674">
        <v>27.245325</v>
      </c>
      <c r="BL674">
        <v>884.5259642857143</v>
      </c>
      <c r="BM674">
        <v>27.92108928571428</v>
      </c>
      <c r="BN674">
        <v>500.0593214285714</v>
      </c>
      <c r="BO674">
        <v>90.85287857142858</v>
      </c>
      <c r="BP674">
        <v>0.09997165714285715</v>
      </c>
      <c r="BQ674">
        <v>34.39656428571429</v>
      </c>
      <c r="BR674">
        <v>34.99329642857143</v>
      </c>
      <c r="BS674">
        <v>999.9000000000002</v>
      </c>
      <c r="BT674">
        <v>0</v>
      </c>
      <c r="BU674">
        <v>0</v>
      </c>
      <c r="BV674">
        <v>10004.37678571428</v>
      </c>
      <c r="BW674">
        <v>0</v>
      </c>
      <c r="BX674">
        <v>6.126620000000001</v>
      </c>
      <c r="BY674">
        <v>-30.64627857142857</v>
      </c>
      <c r="BZ674">
        <v>904.7049285714286</v>
      </c>
      <c r="CA674">
        <v>935.6747142857141</v>
      </c>
      <c r="CB674">
        <v>0.57516025</v>
      </c>
      <c r="CC674">
        <v>910.1819285714284</v>
      </c>
      <c r="CD674">
        <v>27.245325</v>
      </c>
      <c r="CE674">
        <v>2.527571785714285</v>
      </c>
      <c r="CF674">
        <v>2.475315357142857</v>
      </c>
      <c r="CG674">
        <v>21.20513928571429</v>
      </c>
      <c r="CH674">
        <v>20.86509285714286</v>
      </c>
      <c r="CI674">
        <v>1999.994642857142</v>
      </c>
      <c r="CJ674">
        <v>0.9799926428571427</v>
      </c>
      <c r="CK674">
        <v>0.02000743571428571</v>
      </c>
      <c r="CL674">
        <v>0</v>
      </c>
      <c r="CM674">
        <v>2.226342857142857</v>
      </c>
      <c r="CN674">
        <v>0</v>
      </c>
      <c r="CO674">
        <v>3530.793928571429</v>
      </c>
      <c r="CP674">
        <v>16749.37142857143</v>
      </c>
      <c r="CQ674">
        <v>38.87721428571428</v>
      </c>
      <c r="CR674">
        <v>39.39492857142857</v>
      </c>
      <c r="CS674">
        <v>38.75</v>
      </c>
      <c r="CT674">
        <v>38.7455</v>
      </c>
      <c r="CU674">
        <v>38.7095</v>
      </c>
      <c r="CV674">
        <v>1959.977142857143</v>
      </c>
      <c r="CW674">
        <v>40.01857142857143</v>
      </c>
      <c r="CX674">
        <v>0</v>
      </c>
      <c r="CY674">
        <v>1678821790.5</v>
      </c>
      <c r="CZ674">
        <v>0</v>
      </c>
      <c r="DA674">
        <v>0</v>
      </c>
      <c r="DB674" t="s">
        <v>356</v>
      </c>
      <c r="DC674">
        <v>1678481775.6</v>
      </c>
      <c r="DD674">
        <v>1678481780.6</v>
      </c>
      <c r="DE674">
        <v>0</v>
      </c>
      <c r="DF674">
        <v>1.339</v>
      </c>
      <c r="DG674">
        <v>0.082</v>
      </c>
      <c r="DH674">
        <v>-1.99</v>
      </c>
      <c r="DI674">
        <v>-0.032</v>
      </c>
      <c r="DJ674">
        <v>420</v>
      </c>
      <c r="DK674">
        <v>29</v>
      </c>
      <c r="DL674">
        <v>0.33</v>
      </c>
      <c r="DM674">
        <v>0.22</v>
      </c>
      <c r="DN674">
        <v>-30.58766341463415</v>
      </c>
      <c r="DO674">
        <v>-1.059342857142781</v>
      </c>
      <c r="DP674">
        <v>0.1196976715059654</v>
      </c>
      <c r="DQ674">
        <v>0</v>
      </c>
      <c r="DR674">
        <v>0.5781594146341463</v>
      </c>
      <c r="DS674">
        <v>-0.05022246689895439</v>
      </c>
      <c r="DT674">
        <v>0.005114332104670072</v>
      </c>
      <c r="DU674">
        <v>1</v>
      </c>
      <c r="DV674">
        <v>1</v>
      </c>
      <c r="DW674">
        <v>2</v>
      </c>
      <c r="DX674" t="s">
        <v>357</v>
      </c>
      <c r="DY674">
        <v>2.98157</v>
      </c>
      <c r="DZ674">
        <v>2.71561</v>
      </c>
      <c r="EA674">
        <v>0.162879</v>
      </c>
      <c r="EB674">
        <v>0.164327</v>
      </c>
      <c r="EC674">
        <v>0.119299</v>
      </c>
      <c r="ED674">
        <v>0.115249</v>
      </c>
      <c r="EE674">
        <v>26568.8</v>
      </c>
      <c r="EF674">
        <v>26612</v>
      </c>
      <c r="EG674">
        <v>29506.4</v>
      </c>
      <c r="EH674">
        <v>29456.9</v>
      </c>
      <c r="EI674">
        <v>34424.4</v>
      </c>
      <c r="EJ674">
        <v>34625</v>
      </c>
      <c r="EK674">
        <v>41570</v>
      </c>
      <c r="EL674">
        <v>41969.3</v>
      </c>
      <c r="EM674">
        <v>1.95963</v>
      </c>
      <c r="EN674">
        <v>1.89405</v>
      </c>
      <c r="EO674">
        <v>0.170931</v>
      </c>
      <c r="EP674">
        <v>0</v>
      </c>
      <c r="EQ674">
        <v>32.2254</v>
      </c>
      <c r="ER674">
        <v>999.9</v>
      </c>
      <c r="ES674">
        <v>51.9</v>
      </c>
      <c r="ET674">
        <v>32.6</v>
      </c>
      <c r="EU674">
        <v>28.2169</v>
      </c>
      <c r="EV674">
        <v>63.1967</v>
      </c>
      <c r="EW674">
        <v>31.6667</v>
      </c>
      <c r="EX674">
        <v>1</v>
      </c>
      <c r="EY674">
        <v>0.0293318</v>
      </c>
      <c r="EZ674">
        <v>-2.54993</v>
      </c>
      <c r="FA674">
        <v>20.3222</v>
      </c>
      <c r="FB674">
        <v>5.21624</v>
      </c>
      <c r="FC674">
        <v>12.0099</v>
      </c>
      <c r="FD674">
        <v>4.98835</v>
      </c>
      <c r="FE674">
        <v>3.28833</v>
      </c>
      <c r="FF674">
        <v>9999</v>
      </c>
      <c r="FG674">
        <v>9999</v>
      </c>
      <c r="FH674">
        <v>9999</v>
      </c>
      <c r="FI674">
        <v>999.9</v>
      </c>
      <c r="FJ674">
        <v>1.86753</v>
      </c>
      <c r="FK674">
        <v>1.86661</v>
      </c>
      <c r="FL674">
        <v>1.86603</v>
      </c>
      <c r="FM674">
        <v>1.86599</v>
      </c>
      <c r="FN674">
        <v>1.86783</v>
      </c>
      <c r="FO674">
        <v>1.87027</v>
      </c>
      <c r="FP674">
        <v>1.86891</v>
      </c>
      <c r="FQ674">
        <v>1.8704</v>
      </c>
      <c r="FR674">
        <v>0</v>
      </c>
      <c r="FS674">
        <v>0</v>
      </c>
      <c r="FT674">
        <v>0</v>
      </c>
      <c r="FU674">
        <v>0</v>
      </c>
      <c r="FV674" t="s">
        <v>358</v>
      </c>
      <c r="FW674" t="s">
        <v>359</v>
      </c>
      <c r="FX674" t="s">
        <v>360</v>
      </c>
      <c r="FY674" t="s">
        <v>360</v>
      </c>
      <c r="FZ674" t="s">
        <v>360</v>
      </c>
      <c r="GA674" t="s">
        <v>360</v>
      </c>
      <c r="GB674">
        <v>0</v>
      </c>
      <c r="GC674">
        <v>100</v>
      </c>
      <c r="GD674">
        <v>100</v>
      </c>
      <c r="GE674">
        <v>-5.069</v>
      </c>
      <c r="GF674">
        <v>-0.1006</v>
      </c>
      <c r="GG674">
        <v>-2.056217051124162</v>
      </c>
      <c r="GH674">
        <v>-0.003737517340571005</v>
      </c>
      <c r="GI674">
        <v>5.982085394622747E-07</v>
      </c>
      <c r="GJ674">
        <v>-1.391655459703326E-10</v>
      </c>
      <c r="GK674">
        <v>-0.1764639834609928</v>
      </c>
      <c r="GL674">
        <v>-0.02035982196881906</v>
      </c>
      <c r="GM674">
        <v>0.001568582532168705</v>
      </c>
      <c r="GN674">
        <v>-2.657820970413759E-05</v>
      </c>
      <c r="GO674">
        <v>3</v>
      </c>
      <c r="GP674">
        <v>2314</v>
      </c>
      <c r="GQ674">
        <v>1</v>
      </c>
      <c r="GR674">
        <v>27</v>
      </c>
      <c r="GS674">
        <v>5666.8</v>
      </c>
      <c r="GT674">
        <v>5666.7</v>
      </c>
      <c r="GU674">
        <v>2.03613</v>
      </c>
      <c r="GV674">
        <v>2.21191</v>
      </c>
      <c r="GW674">
        <v>1.39648</v>
      </c>
      <c r="GX674">
        <v>2.34741</v>
      </c>
      <c r="GY674">
        <v>1.49536</v>
      </c>
      <c r="GZ674">
        <v>2.5647</v>
      </c>
      <c r="HA674">
        <v>37.8437</v>
      </c>
      <c r="HB674">
        <v>24.0787</v>
      </c>
      <c r="HC674">
        <v>18</v>
      </c>
      <c r="HD674">
        <v>530.73</v>
      </c>
      <c r="HE674">
        <v>443.369</v>
      </c>
      <c r="HF674">
        <v>35.2701</v>
      </c>
      <c r="HG674">
        <v>27.8766</v>
      </c>
      <c r="HH674">
        <v>30.0005</v>
      </c>
      <c r="HI674">
        <v>27.6461</v>
      </c>
      <c r="HJ674">
        <v>27.5525</v>
      </c>
      <c r="HK674">
        <v>40.7987</v>
      </c>
      <c r="HL674">
        <v>0</v>
      </c>
      <c r="HM674">
        <v>100</v>
      </c>
      <c r="HN674">
        <v>35.2785</v>
      </c>
      <c r="HO674">
        <v>954.029</v>
      </c>
      <c r="HP674">
        <v>28.6665</v>
      </c>
      <c r="HQ674">
        <v>100.913</v>
      </c>
      <c r="HR674">
        <v>100.803</v>
      </c>
    </row>
    <row r="675" spans="1:226">
      <c r="A675">
        <v>659</v>
      </c>
      <c r="B675">
        <v>1678821790.1</v>
      </c>
      <c r="C675">
        <v>11471</v>
      </c>
      <c r="D675" t="s">
        <v>1681</v>
      </c>
      <c r="E675" t="s">
        <v>1682</v>
      </c>
      <c r="F675">
        <v>5</v>
      </c>
      <c r="G675" t="s">
        <v>1568</v>
      </c>
      <c r="H675" t="s">
        <v>354</v>
      </c>
      <c r="I675">
        <v>1678821782.6</v>
      </c>
      <c r="J675">
        <f>(K675)/1000</f>
        <v>0</v>
      </c>
      <c r="K675">
        <f>IF(BF675, AN675, AH675)</f>
        <v>0</v>
      </c>
      <c r="L675">
        <f>IF(BF675, AI675, AG675)</f>
        <v>0</v>
      </c>
      <c r="M675">
        <f>BH675 - IF(AU675&gt;1, L675*BB675*100.0/(AW675*BV675), 0)</f>
        <v>0</v>
      </c>
      <c r="N675">
        <f>((T675-J675/2)*M675-L675)/(T675+J675/2)</f>
        <v>0</v>
      </c>
      <c r="O675">
        <f>N675*(BO675+BP675)/1000.0</f>
        <v>0</v>
      </c>
      <c r="P675">
        <f>(BH675 - IF(AU675&gt;1, L675*BB675*100.0/(AW675*BV675), 0))*(BO675+BP675)/1000.0</f>
        <v>0</v>
      </c>
      <c r="Q675">
        <f>2.0/((1/S675-1/R675)+SIGN(S675)*SQRT((1/S675-1/R675)*(1/S675-1/R675) + 4*BC675/((BC675+1)*(BC675+1))*(2*1/S675*1/R675-1/R675*1/R675)))</f>
        <v>0</v>
      </c>
      <c r="R675">
        <f>IF(LEFT(BD675,1)&lt;&gt;"0",IF(LEFT(BD675,1)="1",3.0,BE675),$D$5+$E$5*(BV675*BO675/($K$5*1000))+$F$5*(BV675*BO675/($K$5*1000))*MAX(MIN(BB675,$J$5),$I$5)*MAX(MIN(BB675,$J$5),$I$5)+$G$5*MAX(MIN(BB675,$J$5),$I$5)*(BV675*BO675/($K$5*1000))+$H$5*(BV675*BO675/($K$5*1000))*(BV675*BO675/($K$5*1000)))</f>
        <v>0</v>
      </c>
      <c r="S675">
        <f>J675*(1000-(1000*0.61365*exp(17.502*W675/(240.97+W675))/(BO675+BP675)+BJ675)/2)/(1000*0.61365*exp(17.502*W675/(240.97+W675))/(BO675+BP675)-BJ675)</f>
        <v>0</v>
      </c>
      <c r="T675">
        <f>1/((BC675+1)/(Q675/1.6)+1/(R675/1.37)) + BC675/((BC675+1)/(Q675/1.6) + BC675/(R675/1.37))</f>
        <v>0</v>
      </c>
      <c r="U675">
        <f>(AX675*BA675)</f>
        <v>0</v>
      </c>
      <c r="V675">
        <f>(BQ675+(U675+2*0.95*5.67E-8*(((BQ675+$B$7)+273)^4-(BQ675+273)^4)-44100*J675)/(1.84*29.3*R675+8*0.95*5.67E-8*(BQ675+273)^3))</f>
        <v>0</v>
      </c>
      <c r="W675">
        <f>($C$7*BR675+$D$7*BS675+$E$7*V675)</f>
        <v>0</v>
      </c>
      <c r="X675">
        <f>0.61365*exp(17.502*W675/(240.97+W675))</f>
        <v>0</v>
      </c>
      <c r="Y675">
        <f>(Z675/AA675*100)</f>
        <v>0</v>
      </c>
      <c r="Z675">
        <f>BJ675*(BO675+BP675)/1000</f>
        <v>0</v>
      </c>
      <c r="AA675">
        <f>0.61365*exp(17.502*BQ675/(240.97+BQ675))</f>
        <v>0</v>
      </c>
      <c r="AB675">
        <f>(X675-BJ675*(BO675+BP675)/1000)</f>
        <v>0</v>
      </c>
      <c r="AC675">
        <f>(-J675*44100)</f>
        <v>0</v>
      </c>
      <c r="AD675">
        <f>2*29.3*R675*0.92*(BQ675-W675)</f>
        <v>0</v>
      </c>
      <c r="AE675">
        <f>2*0.95*5.67E-8*(((BQ675+$B$7)+273)^4-(W675+273)^4)</f>
        <v>0</v>
      </c>
      <c r="AF675">
        <f>U675+AE675+AC675+AD675</f>
        <v>0</v>
      </c>
      <c r="AG675">
        <f>BN675*AU675*(BI675-BH675*(1000-AU675*BK675)/(1000-AU675*BJ675))/(100*BB675)</f>
        <v>0</v>
      </c>
      <c r="AH675">
        <f>1000*BN675*AU675*(BJ675-BK675)/(100*BB675*(1000-AU675*BJ675))</f>
        <v>0</v>
      </c>
      <c r="AI675">
        <f>(AJ675 - AK675 - BO675*1E3/(8.314*(BQ675+273.15)) * AM675/BN675 * AL675) * BN675/(100*BB675) * (1000 - BK675)/1000</f>
        <v>0</v>
      </c>
      <c r="AJ675">
        <v>969.466696048313</v>
      </c>
      <c r="AK675">
        <v>946.7876727272727</v>
      </c>
      <c r="AL675">
        <v>3.437952077778484</v>
      </c>
      <c r="AM675">
        <v>64.45171149066847</v>
      </c>
      <c r="AN675">
        <f>(AP675 - AO675 + BO675*1E3/(8.314*(BQ675+273.15)) * AR675/BN675 * AQ675) * BN675/(100*BB675) * 1000/(1000 - AP675)</f>
        <v>0</v>
      </c>
      <c r="AO675">
        <v>27.24700159980744</v>
      </c>
      <c r="AP675">
        <v>27.80687575757576</v>
      </c>
      <c r="AQ675">
        <v>-2.011053821549545E-06</v>
      </c>
      <c r="AR675">
        <v>112.7251065649256</v>
      </c>
      <c r="AS675">
        <v>0</v>
      </c>
      <c r="AT675">
        <v>0</v>
      </c>
      <c r="AU675">
        <f>IF(AS675*$H$13&gt;=AW675,1.0,(AW675/(AW675-AS675*$H$13)))</f>
        <v>0</v>
      </c>
      <c r="AV675">
        <f>(AU675-1)*100</f>
        <v>0</v>
      </c>
      <c r="AW675">
        <f>MAX(0,($B$13+$C$13*BV675)/(1+$D$13*BV675)*BO675/(BQ675+273)*$E$13)</f>
        <v>0</v>
      </c>
      <c r="AX675">
        <f>$B$11*BW675+$C$11*BX675+$F$11*CI675*(1-CL675)</f>
        <v>0</v>
      </c>
      <c r="AY675">
        <f>AX675*AZ675</f>
        <v>0</v>
      </c>
      <c r="AZ675">
        <f>($B$11*$D$9+$C$11*$D$9+$F$11*((CV675+CN675)/MAX(CV675+CN675+CW675, 0.1)*$I$9+CW675/MAX(CV675+CN675+CW675, 0.1)*$J$9))/($B$11+$C$11+$F$11)</f>
        <v>0</v>
      </c>
      <c r="BA675">
        <f>($B$11*$K$9+$C$11*$K$9+$F$11*((CV675+CN675)/MAX(CV675+CN675+CW675, 0.1)*$P$9+CW675/MAX(CV675+CN675+CW675, 0.1)*$Q$9))/($B$11+$C$11+$F$11)</f>
        <v>0</v>
      </c>
      <c r="BB675">
        <v>1.91</v>
      </c>
      <c r="BC675">
        <v>0.5</v>
      </c>
      <c r="BD675" t="s">
        <v>355</v>
      </c>
      <c r="BE675">
        <v>2</v>
      </c>
      <c r="BF675" t="b">
        <v>1</v>
      </c>
      <c r="BG675">
        <v>1678821782.6</v>
      </c>
      <c r="BH675">
        <v>897.1348148148149</v>
      </c>
      <c r="BI675">
        <v>927.8744444444443</v>
      </c>
      <c r="BJ675">
        <v>27.81481851851852</v>
      </c>
      <c r="BK675">
        <v>27.24578888888888</v>
      </c>
      <c r="BL675">
        <v>902.1782592592593</v>
      </c>
      <c r="BM675">
        <v>27.91545925925926</v>
      </c>
      <c r="BN675">
        <v>500.0829629629629</v>
      </c>
      <c r="BO675">
        <v>90.85260000000001</v>
      </c>
      <c r="BP675">
        <v>0.09996131481481482</v>
      </c>
      <c r="BQ675">
        <v>34.39502962962963</v>
      </c>
      <c r="BR675">
        <v>34.98707777777778</v>
      </c>
      <c r="BS675">
        <v>999.9000000000001</v>
      </c>
      <c r="BT675">
        <v>0</v>
      </c>
      <c r="BU675">
        <v>0</v>
      </c>
      <c r="BV675">
        <v>10007.89703703704</v>
      </c>
      <c r="BW675">
        <v>0</v>
      </c>
      <c r="BX675">
        <v>6.126620000000001</v>
      </c>
      <c r="BY675">
        <v>-30.73956666666667</v>
      </c>
      <c r="BZ675">
        <v>922.8024074074076</v>
      </c>
      <c r="CA675">
        <v>953.8631851851852</v>
      </c>
      <c r="CB675">
        <v>0.5690344444444444</v>
      </c>
      <c r="CC675">
        <v>927.8744444444443</v>
      </c>
      <c r="CD675">
        <v>27.24578888888888</v>
      </c>
      <c r="CE675">
        <v>2.52704925925926</v>
      </c>
      <c r="CF675">
        <v>2.475350370370371</v>
      </c>
      <c r="CG675">
        <v>21.20177777777778</v>
      </c>
      <c r="CH675">
        <v>20.86532962962963</v>
      </c>
      <c r="CI675">
        <v>1999.985185185185</v>
      </c>
      <c r="CJ675">
        <v>0.9799944444444443</v>
      </c>
      <c r="CK675">
        <v>0.0200055962962963</v>
      </c>
      <c r="CL675">
        <v>0</v>
      </c>
      <c r="CM675">
        <v>2.194281481481481</v>
      </c>
      <c r="CN675">
        <v>0</v>
      </c>
      <c r="CO675">
        <v>3529.20074074074</v>
      </c>
      <c r="CP675">
        <v>16749.31111111111</v>
      </c>
      <c r="CQ675">
        <v>38.89337037037038</v>
      </c>
      <c r="CR675">
        <v>39.41633333333333</v>
      </c>
      <c r="CS675">
        <v>38.76148148148148</v>
      </c>
      <c r="CT675">
        <v>38.75</v>
      </c>
      <c r="CU675">
        <v>38.72199999999999</v>
      </c>
      <c r="CV675">
        <v>1959.974444444445</v>
      </c>
      <c r="CW675">
        <v>40.0125925925926</v>
      </c>
      <c r="CX675">
        <v>0</v>
      </c>
      <c r="CY675">
        <v>1678821795.3</v>
      </c>
      <c r="CZ675">
        <v>0</v>
      </c>
      <c r="DA675">
        <v>0</v>
      </c>
      <c r="DB675" t="s">
        <v>356</v>
      </c>
      <c r="DC675">
        <v>1678481775.6</v>
      </c>
      <c r="DD675">
        <v>1678481780.6</v>
      </c>
      <c r="DE675">
        <v>0</v>
      </c>
      <c r="DF675">
        <v>1.339</v>
      </c>
      <c r="DG675">
        <v>0.082</v>
      </c>
      <c r="DH675">
        <v>-1.99</v>
      </c>
      <c r="DI675">
        <v>-0.032</v>
      </c>
      <c r="DJ675">
        <v>420</v>
      </c>
      <c r="DK675">
        <v>29</v>
      </c>
      <c r="DL675">
        <v>0.33</v>
      </c>
      <c r="DM675">
        <v>0.22</v>
      </c>
      <c r="DN675">
        <v>-30.67979268292683</v>
      </c>
      <c r="DO675">
        <v>-0.9970891986062657</v>
      </c>
      <c r="DP675">
        <v>0.1195420476902275</v>
      </c>
      <c r="DQ675">
        <v>0</v>
      </c>
      <c r="DR675">
        <v>0.572312024390244</v>
      </c>
      <c r="DS675">
        <v>-0.06708924041811799</v>
      </c>
      <c r="DT675">
        <v>0.006766113069745127</v>
      </c>
      <c r="DU675">
        <v>1</v>
      </c>
      <c r="DV675">
        <v>1</v>
      </c>
      <c r="DW675">
        <v>2</v>
      </c>
      <c r="DX675" t="s">
        <v>357</v>
      </c>
      <c r="DY675">
        <v>2.9815</v>
      </c>
      <c r="DZ675">
        <v>2.71579</v>
      </c>
      <c r="EA675">
        <v>0.164824</v>
      </c>
      <c r="EB675">
        <v>0.166203</v>
      </c>
      <c r="EC675">
        <v>0.119281</v>
      </c>
      <c r="ED675">
        <v>0.115253</v>
      </c>
      <c r="EE675">
        <v>26506.7</v>
      </c>
      <c r="EF675">
        <v>26552.1</v>
      </c>
      <c r="EG675">
        <v>29505.9</v>
      </c>
      <c r="EH675">
        <v>29456.8</v>
      </c>
      <c r="EI675">
        <v>34424.5</v>
      </c>
      <c r="EJ675">
        <v>34624.7</v>
      </c>
      <c r="EK675">
        <v>41569.2</v>
      </c>
      <c r="EL675">
        <v>41969.1</v>
      </c>
      <c r="EM675">
        <v>1.95958</v>
      </c>
      <c r="EN675">
        <v>1.89417</v>
      </c>
      <c r="EO675">
        <v>0.171222</v>
      </c>
      <c r="EP675">
        <v>0</v>
      </c>
      <c r="EQ675">
        <v>32.219</v>
      </c>
      <c r="ER675">
        <v>999.9</v>
      </c>
      <c r="ES675">
        <v>51.9</v>
      </c>
      <c r="ET675">
        <v>32.6</v>
      </c>
      <c r="EU675">
        <v>28.2178</v>
      </c>
      <c r="EV675">
        <v>63.0567</v>
      </c>
      <c r="EW675">
        <v>31.4303</v>
      </c>
      <c r="EX675">
        <v>1</v>
      </c>
      <c r="EY675">
        <v>0.0299416</v>
      </c>
      <c r="EZ675">
        <v>-2.56238</v>
      </c>
      <c r="FA675">
        <v>20.3224</v>
      </c>
      <c r="FB675">
        <v>5.21849</v>
      </c>
      <c r="FC675">
        <v>12.0099</v>
      </c>
      <c r="FD675">
        <v>4.98935</v>
      </c>
      <c r="FE675">
        <v>3.28858</v>
      </c>
      <c r="FF675">
        <v>9999</v>
      </c>
      <c r="FG675">
        <v>9999</v>
      </c>
      <c r="FH675">
        <v>9999</v>
      </c>
      <c r="FI675">
        <v>999.9</v>
      </c>
      <c r="FJ675">
        <v>1.86752</v>
      </c>
      <c r="FK675">
        <v>1.86661</v>
      </c>
      <c r="FL675">
        <v>1.86603</v>
      </c>
      <c r="FM675">
        <v>1.86598</v>
      </c>
      <c r="FN675">
        <v>1.86783</v>
      </c>
      <c r="FO675">
        <v>1.87027</v>
      </c>
      <c r="FP675">
        <v>1.8689</v>
      </c>
      <c r="FQ675">
        <v>1.8704</v>
      </c>
      <c r="FR675">
        <v>0</v>
      </c>
      <c r="FS675">
        <v>0</v>
      </c>
      <c r="FT675">
        <v>0</v>
      </c>
      <c r="FU675">
        <v>0</v>
      </c>
      <c r="FV675" t="s">
        <v>358</v>
      </c>
      <c r="FW675" t="s">
        <v>359</v>
      </c>
      <c r="FX675" t="s">
        <v>360</v>
      </c>
      <c r="FY675" t="s">
        <v>360</v>
      </c>
      <c r="FZ675" t="s">
        <v>360</v>
      </c>
      <c r="GA675" t="s">
        <v>360</v>
      </c>
      <c r="GB675">
        <v>0</v>
      </c>
      <c r="GC675">
        <v>100</v>
      </c>
      <c r="GD675">
        <v>100</v>
      </c>
      <c r="GE675">
        <v>-5.119</v>
      </c>
      <c r="GF675">
        <v>-0.1007</v>
      </c>
      <c r="GG675">
        <v>-2.056217051124162</v>
      </c>
      <c r="GH675">
        <v>-0.003737517340571005</v>
      </c>
      <c r="GI675">
        <v>5.982085394622747E-07</v>
      </c>
      <c r="GJ675">
        <v>-1.391655459703326E-10</v>
      </c>
      <c r="GK675">
        <v>-0.1764639834609928</v>
      </c>
      <c r="GL675">
        <v>-0.02035982196881906</v>
      </c>
      <c r="GM675">
        <v>0.001568582532168705</v>
      </c>
      <c r="GN675">
        <v>-2.657820970413759E-05</v>
      </c>
      <c r="GO675">
        <v>3</v>
      </c>
      <c r="GP675">
        <v>2314</v>
      </c>
      <c r="GQ675">
        <v>1</v>
      </c>
      <c r="GR675">
        <v>27</v>
      </c>
      <c r="GS675">
        <v>5666.9</v>
      </c>
      <c r="GT675">
        <v>5666.8</v>
      </c>
      <c r="GU675">
        <v>2.06177</v>
      </c>
      <c r="GV675">
        <v>2.21069</v>
      </c>
      <c r="GW675">
        <v>1.39648</v>
      </c>
      <c r="GX675">
        <v>2.34619</v>
      </c>
      <c r="GY675">
        <v>1.49536</v>
      </c>
      <c r="GZ675">
        <v>2.49756</v>
      </c>
      <c r="HA675">
        <v>37.8437</v>
      </c>
      <c r="HB675">
        <v>24.0612</v>
      </c>
      <c r="HC675">
        <v>18</v>
      </c>
      <c r="HD675">
        <v>530.749</v>
      </c>
      <c r="HE675">
        <v>443.498</v>
      </c>
      <c r="HF675">
        <v>35.2801</v>
      </c>
      <c r="HG675">
        <v>27.8837</v>
      </c>
      <c r="HH675">
        <v>30.0006</v>
      </c>
      <c r="HI675">
        <v>27.652</v>
      </c>
      <c r="HJ675">
        <v>27.5595</v>
      </c>
      <c r="HK675">
        <v>41.3782</v>
      </c>
      <c r="HL675">
        <v>0</v>
      </c>
      <c r="HM675">
        <v>100</v>
      </c>
      <c r="HN675">
        <v>35.2861</v>
      </c>
      <c r="HO675">
        <v>974.172</v>
      </c>
      <c r="HP675">
        <v>28.6665</v>
      </c>
      <c r="HQ675">
        <v>100.912</v>
      </c>
      <c r="HR675">
        <v>100.803</v>
      </c>
    </row>
    <row r="676" spans="1:226">
      <c r="A676">
        <v>660</v>
      </c>
      <c r="B676">
        <v>1678821795.1</v>
      </c>
      <c r="C676">
        <v>11476</v>
      </c>
      <c r="D676" t="s">
        <v>1683</v>
      </c>
      <c r="E676" t="s">
        <v>1684</v>
      </c>
      <c r="F676">
        <v>5</v>
      </c>
      <c r="G676" t="s">
        <v>1568</v>
      </c>
      <c r="H676" t="s">
        <v>354</v>
      </c>
      <c r="I676">
        <v>1678821787.314285</v>
      </c>
      <c r="J676">
        <f>(K676)/1000</f>
        <v>0</v>
      </c>
      <c r="K676">
        <f>IF(BF676, AN676, AH676)</f>
        <v>0</v>
      </c>
      <c r="L676">
        <f>IF(BF676, AI676, AG676)</f>
        <v>0</v>
      </c>
      <c r="M676">
        <f>BH676 - IF(AU676&gt;1, L676*BB676*100.0/(AW676*BV676), 0)</f>
        <v>0</v>
      </c>
      <c r="N676">
        <f>((T676-J676/2)*M676-L676)/(T676+J676/2)</f>
        <v>0</v>
      </c>
      <c r="O676">
        <f>N676*(BO676+BP676)/1000.0</f>
        <v>0</v>
      </c>
      <c r="P676">
        <f>(BH676 - IF(AU676&gt;1, L676*BB676*100.0/(AW676*BV676), 0))*(BO676+BP676)/1000.0</f>
        <v>0</v>
      </c>
      <c r="Q676">
        <f>2.0/((1/S676-1/R676)+SIGN(S676)*SQRT((1/S676-1/R676)*(1/S676-1/R676) + 4*BC676/((BC676+1)*(BC676+1))*(2*1/S676*1/R676-1/R676*1/R676)))</f>
        <v>0</v>
      </c>
      <c r="R676">
        <f>IF(LEFT(BD676,1)&lt;&gt;"0",IF(LEFT(BD676,1)="1",3.0,BE676),$D$5+$E$5*(BV676*BO676/($K$5*1000))+$F$5*(BV676*BO676/($K$5*1000))*MAX(MIN(BB676,$J$5),$I$5)*MAX(MIN(BB676,$J$5),$I$5)+$G$5*MAX(MIN(BB676,$J$5),$I$5)*(BV676*BO676/($K$5*1000))+$H$5*(BV676*BO676/($K$5*1000))*(BV676*BO676/($K$5*1000)))</f>
        <v>0</v>
      </c>
      <c r="S676">
        <f>J676*(1000-(1000*0.61365*exp(17.502*W676/(240.97+W676))/(BO676+BP676)+BJ676)/2)/(1000*0.61365*exp(17.502*W676/(240.97+W676))/(BO676+BP676)-BJ676)</f>
        <v>0</v>
      </c>
      <c r="T676">
        <f>1/((BC676+1)/(Q676/1.6)+1/(R676/1.37)) + BC676/((BC676+1)/(Q676/1.6) + BC676/(R676/1.37))</f>
        <v>0</v>
      </c>
      <c r="U676">
        <f>(AX676*BA676)</f>
        <v>0</v>
      </c>
      <c r="V676">
        <f>(BQ676+(U676+2*0.95*5.67E-8*(((BQ676+$B$7)+273)^4-(BQ676+273)^4)-44100*J676)/(1.84*29.3*R676+8*0.95*5.67E-8*(BQ676+273)^3))</f>
        <v>0</v>
      </c>
      <c r="W676">
        <f>($C$7*BR676+$D$7*BS676+$E$7*V676)</f>
        <v>0</v>
      </c>
      <c r="X676">
        <f>0.61365*exp(17.502*W676/(240.97+W676))</f>
        <v>0</v>
      </c>
      <c r="Y676">
        <f>(Z676/AA676*100)</f>
        <v>0</v>
      </c>
      <c r="Z676">
        <f>BJ676*(BO676+BP676)/1000</f>
        <v>0</v>
      </c>
      <c r="AA676">
        <f>0.61365*exp(17.502*BQ676/(240.97+BQ676))</f>
        <v>0</v>
      </c>
      <c r="AB676">
        <f>(X676-BJ676*(BO676+BP676)/1000)</f>
        <v>0</v>
      </c>
      <c r="AC676">
        <f>(-J676*44100)</f>
        <v>0</v>
      </c>
      <c r="AD676">
        <f>2*29.3*R676*0.92*(BQ676-W676)</f>
        <v>0</v>
      </c>
      <c r="AE676">
        <f>2*0.95*5.67E-8*(((BQ676+$B$7)+273)^4-(W676+273)^4)</f>
        <v>0</v>
      </c>
      <c r="AF676">
        <f>U676+AE676+AC676+AD676</f>
        <v>0</v>
      </c>
      <c r="AG676">
        <f>BN676*AU676*(BI676-BH676*(1000-AU676*BK676)/(1000-AU676*BJ676))/(100*BB676)</f>
        <v>0</v>
      </c>
      <c r="AH676">
        <f>1000*BN676*AU676*(BJ676-BK676)/(100*BB676*(1000-AU676*BJ676))</f>
        <v>0</v>
      </c>
      <c r="AI676">
        <f>(AJ676 - AK676 - BO676*1E3/(8.314*(BQ676+273.15)) * AM676/BN676 * AL676) * BN676/(100*BB676) * (1000 - BK676)/1000</f>
        <v>0</v>
      </c>
      <c r="AJ676">
        <v>986.0145425800274</v>
      </c>
      <c r="AK676">
        <v>963.6054484848482</v>
      </c>
      <c r="AL676">
        <v>3.347381416111744</v>
      </c>
      <c r="AM676">
        <v>64.45171149066847</v>
      </c>
      <c r="AN676">
        <f>(AP676 - AO676 + BO676*1E3/(8.314*(BQ676+273.15)) * AR676/BN676 * AQ676) * BN676/(100*BB676) * 1000/(1000 - AP676)</f>
        <v>0</v>
      </c>
      <c r="AO676">
        <v>27.24730487659192</v>
      </c>
      <c r="AP676">
        <v>27.80480484848483</v>
      </c>
      <c r="AQ676">
        <v>-1.748794131297013E-06</v>
      </c>
      <c r="AR676">
        <v>112.7251065649256</v>
      </c>
      <c r="AS676">
        <v>0</v>
      </c>
      <c r="AT676">
        <v>0</v>
      </c>
      <c r="AU676">
        <f>IF(AS676*$H$13&gt;=AW676,1.0,(AW676/(AW676-AS676*$H$13)))</f>
        <v>0</v>
      </c>
      <c r="AV676">
        <f>(AU676-1)*100</f>
        <v>0</v>
      </c>
      <c r="AW676">
        <f>MAX(0,($B$13+$C$13*BV676)/(1+$D$13*BV676)*BO676/(BQ676+273)*$E$13)</f>
        <v>0</v>
      </c>
      <c r="AX676">
        <f>$B$11*BW676+$C$11*BX676+$F$11*CI676*(1-CL676)</f>
        <v>0</v>
      </c>
      <c r="AY676">
        <f>AX676*AZ676</f>
        <v>0</v>
      </c>
      <c r="AZ676">
        <f>($B$11*$D$9+$C$11*$D$9+$F$11*((CV676+CN676)/MAX(CV676+CN676+CW676, 0.1)*$I$9+CW676/MAX(CV676+CN676+CW676, 0.1)*$J$9))/($B$11+$C$11+$F$11)</f>
        <v>0</v>
      </c>
      <c r="BA676">
        <f>($B$11*$K$9+$C$11*$K$9+$F$11*((CV676+CN676)/MAX(CV676+CN676+CW676, 0.1)*$P$9+CW676/MAX(CV676+CN676+CW676, 0.1)*$Q$9))/($B$11+$C$11+$F$11)</f>
        <v>0</v>
      </c>
      <c r="BB676">
        <v>1.91</v>
      </c>
      <c r="BC676">
        <v>0.5</v>
      </c>
      <c r="BD676" t="s">
        <v>355</v>
      </c>
      <c r="BE676">
        <v>2</v>
      </c>
      <c r="BF676" t="b">
        <v>1</v>
      </c>
      <c r="BG676">
        <v>1678821787.314285</v>
      </c>
      <c r="BH676">
        <v>912.7961428571427</v>
      </c>
      <c r="BI676">
        <v>943.3999642857143</v>
      </c>
      <c r="BJ676">
        <v>27.81044642857142</v>
      </c>
      <c r="BK676">
        <v>27.246675</v>
      </c>
      <c r="BL676">
        <v>917.8866785714288</v>
      </c>
      <c r="BM676">
        <v>27.91111071428572</v>
      </c>
      <c r="BN676">
        <v>500.0798928571429</v>
      </c>
      <c r="BO676">
        <v>90.85246071428574</v>
      </c>
      <c r="BP676">
        <v>0.1000202571428571</v>
      </c>
      <c r="BQ676">
        <v>34.39245357142857</v>
      </c>
      <c r="BR676">
        <v>34.98597500000001</v>
      </c>
      <c r="BS676">
        <v>999.9000000000002</v>
      </c>
      <c r="BT676">
        <v>0</v>
      </c>
      <c r="BU676">
        <v>0</v>
      </c>
      <c r="BV676">
        <v>10001.31285714286</v>
      </c>
      <c r="BW676">
        <v>0</v>
      </c>
      <c r="BX676">
        <v>6.126620000000001</v>
      </c>
      <c r="BY676">
        <v>-30.603775</v>
      </c>
      <c r="BZ676">
        <v>938.9076428571428</v>
      </c>
      <c r="CA676">
        <v>969.8245357142858</v>
      </c>
      <c r="CB676">
        <v>0.5637706428571428</v>
      </c>
      <c r="CC676">
        <v>943.3999642857143</v>
      </c>
      <c r="CD676">
        <v>27.246675</v>
      </c>
      <c r="CE676">
        <v>2.526648214285714</v>
      </c>
      <c r="CF676">
        <v>2.475428571428572</v>
      </c>
      <c r="CG676">
        <v>21.19919285714286</v>
      </c>
      <c r="CH676">
        <v>20.86583928571429</v>
      </c>
      <c r="CI676">
        <v>1999.984285714286</v>
      </c>
      <c r="CJ676">
        <v>0.9799949999999998</v>
      </c>
      <c r="CK676">
        <v>0.02000502142857143</v>
      </c>
      <c r="CL676">
        <v>0</v>
      </c>
      <c r="CM676">
        <v>2.233939285714286</v>
      </c>
      <c r="CN676">
        <v>0</v>
      </c>
      <c r="CO676">
        <v>3527.861785714286</v>
      </c>
      <c r="CP676">
        <v>16749.3</v>
      </c>
      <c r="CQ676">
        <v>38.90821428571428</v>
      </c>
      <c r="CR676">
        <v>39.43035714285713</v>
      </c>
      <c r="CS676">
        <v>38.77878571428572</v>
      </c>
      <c r="CT676">
        <v>38.75</v>
      </c>
      <c r="CU676">
        <v>38.73200000000001</v>
      </c>
      <c r="CV676">
        <v>1959.977142857143</v>
      </c>
      <c r="CW676">
        <v>40.01</v>
      </c>
      <c r="CX676">
        <v>0</v>
      </c>
      <c r="CY676">
        <v>1678821800.1</v>
      </c>
      <c r="CZ676">
        <v>0</v>
      </c>
      <c r="DA676">
        <v>0</v>
      </c>
      <c r="DB676" t="s">
        <v>356</v>
      </c>
      <c r="DC676">
        <v>1678481775.6</v>
      </c>
      <c r="DD676">
        <v>1678481780.6</v>
      </c>
      <c r="DE676">
        <v>0</v>
      </c>
      <c r="DF676">
        <v>1.339</v>
      </c>
      <c r="DG676">
        <v>0.082</v>
      </c>
      <c r="DH676">
        <v>-1.99</v>
      </c>
      <c r="DI676">
        <v>-0.032</v>
      </c>
      <c r="DJ676">
        <v>420</v>
      </c>
      <c r="DK676">
        <v>29</v>
      </c>
      <c r="DL676">
        <v>0.33</v>
      </c>
      <c r="DM676">
        <v>0.22</v>
      </c>
      <c r="DN676">
        <v>-30.645615</v>
      </c>
      <c r="DO676">
        <v>0.9524150093808904</v>
      </c>
      <c r="DP676">
        <v>0.2020594882082996</v>
      </c>
      <c r="DQ676">
        <v>0</v>
      </c>
      <c r="DR676">
        <v>0.5671896750000001</v>
      </c>
      <c r="DS676">
        <v>-0.07146007879925075</v>
      </c>
      <c r="DT676">
        <v>0.006941085925082262</v>
      </c>
      <c r="DU676">
        <v>1</v>
      </c>
      <c r="DV676">
        <v>1</v>
      </c>
      <c r="DW676">
        <v>2</v>
      </c>
      <c r="DX676" t="s">
        <v>357</v>
      </c>
      <c r="DY676">
        <v>2.98143</v>
      </c>
      <c r="DZ676">
        <v>2.71545</v>
      </c>
      <c r="EA676">
        <v>0.166709</v>
      </c>
      <c r="EB676">
        <v>0.167971</v>
      </c>
      <c r="EC676">
        <v>0.119276</v>
      </c>
      <c r="ED676">
        <v>0.115251</v>
      </c>
      <c r="EE676">
        <v>26446.6</v>
      </c>
      <c r="EF676">
        <v>26495.4</v>
      </c>
      <c r="EG676">
        <v>29505.7</v>
      </c>
      <c r="EH676">
        <v>29456.4</v>
      </c>
      <c r="EI676">
        <v>34424.7</v>
      </c>
      <c r="EJ676">
        <v>34624.3</v>
      </c>
      <c r="EK676">
        <v>41569.1</v>
      </c>
      <c r="EL676">
        <v>41968.4</v>
      </c>
      <c r="EM676">
        <v>1.95942</v>
      </c>
      <c r="EN676">
        <v>1.8939</v>
      </c>
      <c r="EO676">
        <v>0.171497</v>
      </c>
      <c r="EP676">
        <v>0</v>
      </c>
      <c r="EQ676">
        <v>32.2133</v>
      </c>
      <c r="ER676">
        <v>999.9</v>
      </c>
      <c r="ES676">
        <v>51.9</v>
      </c>
      <c r="ET676">
        <v>32.6</v>
      </c>
      <c r="EU676">
        <v>28.2181</v>
      </c>
      <c r="EV676">
        <v>63.0667</v>
      </c>
      <c r="EW676">
        <v>31.3582</v>
      </c>
      <c r="EX676">
        <v>1</v>
      </c>
      <c r="EY676">
        <v>0.0303481</v>
      </c>
      <c r="EZ676">
        <v>-2.5698</v>
      </c>
      <c r="FA676">
        <v>20.3223</v>
      </c>
      <c r="FB676">
        <v>5.21834</v>
      </c>
      <c r="FC676">
        <v>12.0101</v>
      </c>
      <c r="FD676">
        <v>4.98915</v>
      </c>
      <c r="FE676">
        <v>3.28848</v>
      </c>
      <c r="FF676">
        <v>9999</v>
      </c>
      <c r="FG676">
        <v>9999</v>
      </c>
      <c r="FH676">
        <v>9999</v>
      </c>
      <c r="FI676">
        <v>999.9</v>
      </c>
      <c r="FJ676">
        <v>1.86752</v>
      </c>
      <c r="FK676">
        <v>1.86661</v>
      </c>
      <c r="FL676">
        <v>1.86604</v>
      </c>
      <c r="FM676">
        <v>1.86597</v>
      </c>
      <c r="FN676">
        <v>1.86783</v>
      </c>
      <c r="FO676">
        <v>1.87027</v>
      </c>
      <c r="FP676">
        <v>1.8689</v>
      </c>
      <c r="FQ676">
        <v>1.87038</v>
      </c>
      <c r="FR676">
        <v>0</v>
      </c>
      <c r="FS676">
        <v>0</v>
      </c>
      <c r="FT676">
        <v>0</v>
      </c>
      <c r="FU676">
        <v>0</v>
      </c>
      <c r="FV676" t="s">
        <v>358</v>
      </c>
      <c r="FW676" t="s">
        <v>359</v>
      </c>
      <c r="FX676" t="s">
        <v>360</v>
      </c>
      <c r="FY676" t="s">
        <v>360</v>
      </c>
      <c r="FZ676" t="s">
        <v>360</v>
      </c>
      <c r="GA676" t="s">
        <v>360</v>
      </c>
      <c r="GB676">
        <v>0</v>
      </c>
      <c r="GC676">
        <v>100</v>
      </c>
      <c r="GD676">
        <v>100</v>
      </c>
      <c r="GE676">
        <v>-5.168</v>
      </c>
      <c r="GF676">
        <v>-0.1007</v>
      </c>
      <c r="GG676">
        <v>-2.056217051124162</v>
      </c>
      <c r="GH676">
        <v>-0.003737517340571005</v>
      </c>
      <c r="GI676">
        <v>5.982085394622747E-07</v>
      </c>
      <c r="GJ676">
        <v>-1.391655459703326E-10</v>
      </c>
      <c r="GK676">
        <v>-0.1764639834609928</v>
      </c>
      <c r="GL676">
        <v>-0.02035982196881906</v>
      </c>
      <c r="GM676">
        <v>0.001568582532168705</v>
      </c>
      <c r="GN676">
        <v>-2.657820970413759E-05</v>
      </c>
      <c r="GO676">
        <v>3</v>
      </c>
      <c r="GP676">
        <v>2314</v>
      </c>
      <c r="GQ676">
        <v>1</v>
      </c>
      <c r="GR676">
        <v>27</v>
      </c>
      <c r="GS676">
        <v>5667</v>
      </c>
      <c r="GT676">
        <v>5666.9</v>
      </c>
      <c r="GU676">
        <v>2.09229</v>
      </c>
      <c r="GV676">
        <v>2.21924</v>
      </c>
      <c r="GW676">
        <v>1.39648</v>
      </c>
      <c r="GX676">
        <v>2.34985</v>
      </c>
      <c r="GY676">
        <v>1.49536</v>
      </c>
      <c r="GZ676">
        <v>2.3938</v>
      </c>
      <c r="HA676">
        <v>37.8437</v>
      </c>
      <c r="HB676">
        <v>24.0612</v>
      </c>
      <c r="HC676">
        <v>18</v>
      </c>
      <c r="HD676">
        <v>530.71</v>
      </c>
      <c r="HE676">
        <v>443.375</v>
      </c>
      <c r="HF676">
        <v>35.2886</v>
      </c>
      <c r="HG676">
        <v>27.8897</v>
      </c>
      <c r="HH676">
        <v>30.0005</v>
      </c>
      <c r="HI676">
        <v>27.6589</v>
      </c>
      <c r="HJ676">
        <v>27.5653</v>
      </c>
      <c r="HK676">
        <v>41.9166</v>
      </c>
      <c r="HL676">
        <v>0</v>
      </c>
      <c r="HM676">
        <v>100</v>
      </c>
      <c r="HN676">
        <v>35.2956</v>
      </c>
      <c r="HO676">
        <v>987.592</v>
      </c>
      <c r="HP676">
        <v>28.6665</v>
      </c>
      <c r="HQ676">
        <v>100.911</v>
      </c>
      <c r="HR676">
        <v>100.801</v>
      </c>
    </row>
    <row r="677" spans="1:226">
      <c r="A677">
        <v>661</v>
      </c>
      <c r="B677">
        <v>1678821800.1</v>
      </c>
      <c r="C677">
        <v>11481</v>
      </c>
      <c r="D677" t="s">
        <v>1685</v>
      </c>
      <c r="E677" t="s">
        <v>1686</v>
      </c>
      <c r="F677">
        <v>5</v>
      </c>
      <c r="G677" t="s">
        <v>1568</v>
      </c>
      <c r="H677" t="s">
        <v>354</v>
      </c>
      <c r="I677">
        <v>1678821792.6</v>
      </c>
      <c r="J677">
        <f>(K677)/1000</f>
        <v>0</v>
      </c>
      <c r="K677">
        <f>IF(BF677, AN677, AH677)</f>
        <v>0</v>
      </c>
      <c r="L677">
        <f>IF(BF677, AI677, AG677)</f>
        <v>0</v>
      </c>
      <c r="M677">
        <f>BH677 - IF(AU677&gt;1, L677*BB677*100.0/(AW677*BV677), 0)</f>
        <v>0</v>
      </c>
      <c r="N677">
        <f>((T677-J677/2)*M677-L677)/(T677+J677/2)</f>
        <v>0</v>
      </c>
      <c r="O677">
        <f>N677*(BO677+BP677)/1000.0</f>
        <v>0</v>
      </c>
      <c r="P677">
        <f>(BH677 - IF(AU677&gt;1, L677*BB677*100.0/(AW677*BV677), 0))*(BO677+BP677)/1000.0</f>
        <v>0</v>
      </c>
      <c r="Q677">
        <f>2.0/((1/S677-1/R677)+SIGN(S677)*SQRT((1/S677-1/R677)*(1/S677-1/R677) + 4*BC677/((BC677+1)*(BC677+1))*(2*1/S677*1/R677-1/R677*1/R677)))</f>
        <v>0</v>
      </c>
      <c r="R677">
        <f>IF(LEFT(BD677,1)&lt;&gt;"0",IF(LEFT(BD677,1)="1",3.0,BE677),$D$5+$E$5*(BV677*BO677/($K$5*1000))+$F$5*(BV677*BO677/($K$5*1000))*MAX(MIN(BB677,$J$5),$I$5)*MAX(MIN(BB677,$J$5),$I$5)+$G$5*MAX(MIN(BB677,$J$5),$I$5)*(BV677*BO677/($K$5*1000))+$H$5*(BV677*BO677/($K$5*1000))*(BV677*BO677/($K$5*1000)))</f>
        <v>0</v>
      </c>
      <c r="S677">
        <f>J677*(1000-(1000*0.61365*exp(17.502*W677/(240.97+W677))/(BO677+BP677)+BJ677)/2)/(1000*0.61365*exp(17.502*W677/(240.97+W677))/(BO677+BP677)-BJ677)</f>
        <v>0</v>
      </c>
      <c r="T677">
        <f>1/((BC677+1)/(Q677/1.6)+1/(R677/1.37)) + BC677/((BC677+1)/(Q677/1.6) + BC677/(R677/1.37))</f>
        <v>0</v>
      </c>
      <c r="U677">
        <f>(AX677*BA677)</f>
        <v>0</v>
      </c>
      <c r="V677">
        <f>(BQ677+(U677+2*0.95*5.67E-8*(((BQ677+$B$7)+273)^4-(BQ677+273)^4)-44100*J677)/(1.84*29.3*R677+8*0.95*5.67E-8*(BQ677+273)^3))</f>
        <v>0</v>
      </c>
      <c r="W677">
        <f>($C$7*BR677+$D$7*BS677+$E$7*V677)</f>
        <v>0</v>
      </c>
      <c r="X677">
        <f>0.61365*exp(17.502*W677/(240.97+W677))</f>
        <v>0</v>
      </c>
      <c r="Y677">
        <f>(Z677/AA677*100)</f>
        <v>0</v>
      </c>
      <c r="Z677">
        <f>BJ677*(BO677+BP677)/1000</f>
        <v>0</v>
      </c>
      <c r="AA677">
        <f>0.61365*exp(17.502*BQ677/(240.97+BQ677))</f>
        <v>0</v>
      </c>
      <c r="AB677">
        <f>(X677-BJ677*(BO677+BP677)/1000)</f>
        <v>0</v>
      </c>
      <c r="AC677">
        <f>(-J677*44100)</f>
        <v>0</v>
      </c>
      <c r="AD677">
        <f>2*29.3*R677*0.92*(BQ677-W677)</f>
        <v>0</v>
      </c>
      <c r="AE677">
        <f>2*0.95*5.67E-8*(((BQ677+$B$7)+273)^4-(W677+273)^4)</f>
        <v>0</v>
      </c>
      <c r="AF677">
        <f>U677+AE677+AC677+AD677</f>
        <v>0</v>
      </c>
      <c r="AG677">
        <f>BN677*AU677*(BI677-BH677*(1000-AU677*BK677)/(1000-AU677*BJ677))/(100*BB677)</f>
        <v>0</v>
      </c>
      <c r="AH677">
        <f>1000*BN677*AU677*(BJ677-BK677)/(100*BB677*(1000-AU677*BJ677))</f>
        <v>0</v>
      </c>
      <c r="AI677">
        <f>(AJ677 - AK677 - BO677*1E3/(8.314*(BQ677+273.15)) * AM677/BN677 * AL677) * BN677/(100*BB677) * (1000 - BK677)/1000</f>
        <v>0</v>
      </c>
      <c r="AJ677">
        <v>1002.486025091678</v>
      </c>
      <c r="AK677">
        <v>980.3286303030303</v>
      </c>
      <c r="AL677">
        <v>3.353593632337022</v>
      </c>
      <c r="AM677">
        <v>64.45171149066847</v>
      </c>
      <c r="AN677">
        <f>(AP677 - AO677 + BO677*1E3/(8.314*(BQ677+273.15)) * AR677/BN677 * AQ677) * BN677/(100*BB677) * 1000/(1000 - AP677)</f>
        <v>0</v>
      </c>
      <c r="AO677">
        <v>27.24880236372779</v>
      </c>
      <c r="AP677">
        <v>27.80119090909089</v>
      </c>
      <c r="AQ677">
        <v>-1.91200864421546E-06</v>
      </c>
      <c r="AR677">
        <v>112.7251065649256</v>
      </c>
      <c r="AS677">
        <v>0</v>
      </c>
      <c r="AT677">
        <v>0</v>
      </c>
      <c r="AU677">
        <f>IF(AS677*$H$13&gt;=AW677,1.0,(AW677/(AW677-AS677*$H$13)))</f>
        <v>0</v>
      </c>
      <c r="AV677">
        <f>(AU677-1)*100</f>
        <v>0</v>
      </c>
      <c r="AW677">
        <f>MAX(0,($B$13+$C$13*BV677)/(1+$D$13*BV677)*BO677/(BQ677+273)*$E$13)</f>
        <v>0</v>
      </c>
      <c r="AX677">
        <f>$B$11*BW677+$C$11*BX677+$F$11*CI677*(1-CL677)</f>
        <v>0</v>
      </c>
      <c r="AY677">
        <f>AX677*AZ677</f>
        <v>0</v>
      </c>
      <c r="AZ677">
        <f>($B$11*$D$9+$C$11*$D$9+$F$11*((CV677+CN677)/MAX(CV677+CN677+CW677, 0.1)*$I$9+CW677/MAX(CV677+CN677+CW677, 0.1)*$J$9))/($B$11+$C$11+$F$11)</f>
        <v>0</v>
      </c>
      <c r="BA677">
        <f>($B$11*$K$9+$C$11*$K$9+$F$11*((CV677+CN677)/MAX(CV677+CN677+CW677, 0.1)*$P$9+CW677/MAX(CV677+CN677+CW677, 0.1)*$Q$9))/($B$11+$C$11+$F$11)</f>
        <v>0</v>
      </c>
      <c r="BB677">
        <v>1.91</v>
      </c>
      <c r="BC677">
        <v>0.5</v>
      </c>
      <c r="BD677" t="s">
        <v>355</v>
      </c>
      <c r="BE677">
        <v>2</v>
      </c>
      <c r="BF677" t="b">
        <v>1</v>
      </c>
      <c r="BG677">
        <v>1678821792.6</v>
      </c>
      <c r="BH677">
        <v>930.2102592592591</v>
      </c>
      <c r="BI677">
        <v>960.6192962962964</v>
      </c>
      <c r="BJ677">
        <v>27.80586666666666</v>
      </c>
      <c r="BK677">
        <v>27.24749629629629</v>
      </c>
      <c r="BL677">
        <v>935.3530000000002</v>
      </c>
      <c r="BM677">
        <v>27.90654814814815</v>
      </c>
      <c r="BN677">
        <v>500.0936296296297</v>
      </c>
      <c r="BO677">
        <v>90.85253703703704</v>
      </c>
      <c r="BP677">
        <v>0.1000369703703704</v>
      </c>
      <c r="BQ677">
        <v>34.39048518518518</v>
      </c>
      <c r="BR677">
        <v>34.98774444444444</v>
      </c>
      <c r="BS677">
        <v>999.9000000000001</v>
      </c>
      <c r="BT677">
        <v>0</v>
      </c>
      <c r="BU677">
        <v>0</v>
      </c>
      <c r="BV677">
        <v>9998.997037037039</v>
      </c>
      <c r="BW677">
        <v>0</v>
      </c>
      <c r="BX677">
        <v>6.126620000000001</v>
      </c>
      <c r="BY677">
        <v>-30.40897037037037</v>
      </c>
      <c r="BZ677">
        <v>956.8154444444444</v>
      </c>
      <c r="CA677">
        <v>987.5268888888887</v>
      </c>
      <c r="CB677">
        <v>0.5583734814814815</v>
      </c>
      <c r="CC677">
        <v>960.6192962962964</v>
      </c>
      <c r="CD677">
        <v>27.24749629629629</v>
      </c>
      <c r="CE677">
        <v>2.526234074074074</v>
      </c>
      <c r="CF677">
        <v>2.475504444444444</v>
      </c>
      <c r="CG677">
        <v>21.19651481481481</v>
      </c>
      <c r="CH677">
        <v>20.86632962962963</v>
      </c>
      <c r="CI677">
        <v>1999.983703703704</v>
      </c>
      <c r="CJ677">
        <v>0.9799963333333331</v>
      </c>
      <c r="CK677">
        <v>0.02000367777777778</v>
      </c>
      <c r="CL677">
        <v>0</v>
      </c>
      <c r="CM677">
        <v>2.258951851851852</v>
      </c>
      <c r="CN677">
        <v>0</v>
      </c>
      <c r="CO677">
        <v>3526.41962962963</v>
      </c>
      <c r="CP677">
        <v>16749.3</v>
      </c>
      <c r="CQ677">
        <v>38.92781481481481</v>
      </c>
      <c r="CR677">
        <v>39.43699999999999</v>
      </c>
      <c r="CS677">
        <v>38.80051851851852</v>
      </c>
      <c r="CT677">
        <v>38.75</v>
      </c>
      <c r="CU677">
        <v>38.736</v>
      </c>
      <c r="CV677">
        <v>1959.980740740741</v>
      </c>
      <c r="CW677">
        <v>40.00481481481481</v>
      </c>
      <c r="CX677">
        <v>0</v>
      </c>
      <c r="CY677">
        <v>1678821805.5</v>
      </c>
      <c r="CZ677">
        <v>0</v>
      </c>
      <c r="DA677">
        <v>0</v>
      </c>
      <c r="DB677" t="s">
        <v>356</v>
      </c>
      <c r="DC677">
        <v>1678481775.6</v>
      </c>
      <c r="DD677">
        <v>1678481780.6</v>
      </c>
      <c r="DE677">
        <v>0</v>
      </c>
      <c r="DF677">
        <v>1.339</v>
      </c>
      <c r="DG677">
        <v>0.082</v>
      </c>
      <c r="DH677">
        <v>-1.99</v>
      </c>
      <c r="DI677">
        <v>-0.032</v>
      </c>
      <c r="DJ677">
        <v>420</v>
      </c>
      <c r="DK677">
        <v>29</v>
      </c>
      <c r="DL677">
        <v>0.33</v>
      </c>
      <c r="DM677">
        <v>0.22</v>
      </c>
      <c r="DN677">
        <v>-30.50361951219512</v>
      </c>
      <c r="DO677">
        <v>2.560446689895505</v>
      </c>
      <c r="DP677">
        <v>0.2970506323101493</v>
      </c>
      <c r="DQ677">
        <v>0</v>
      </c>
      <c r="DR677">
        <v>0.561719487804878</v>
      </c>
      <c r="DS677">
        <v>-0.06084430662020809</v>
      </c>
      <c r="DT677">
        <v>0.006124771494481032</v>
      </c>
      <c r="DU677">
        <v>1</v>
      </c>
      <c r="DV677">
        <v>1</v>
      </c>
      <c r="DW677">
        <v>2</v>
      </c>
      <c r="DX677" t="s">
        <v>357</v>
      </c>
      <c r="DY677">
        <v>2.98147</v>
      </c>
      <c r="DZ677">
        <v>2.71558</v>
      </c>
      <c r="EA677">
        <v>0.168567</v>
      </c>
      <c r="EB677">
        <v>0.169816</v>
      </c>
      <c r="EC677">
        <v>0.11926</v>
      </c>
      <c r="ED677">
        <v>0.115251</v>
      </c>
      <c r="EE677">
        <v>26387.9</v>
      </c>
      <c r="EF677">
        <v>26436.6</v>
      </c>
      <c r="EG677">
        <v>29506.1</v>
      </c>
      <c r="EH677">
        <v>29456.4</v>
      </c>
      <c r="EI677">
        <v>34425.6</v>
      </c>
      <c r="EJ677">
        <v>34624.4</v>
      </c>
      <c r="EK677">
        <v>41569.3</v>
      </c>
      <c r="EL677">
        <v>41968.4</v>
      </c>
      <c r="EM677">
        <v>1.95945</v>
      </c>
      <c r="EN677">
        <v>1.89443</v>
      </c>
      <c r="EO677">
        <v>0.171751</v>
      </c>
      <c r="EP677">
        <v>0</v>
      </c>
      <c r="EQ677">
        <v>32.2083</v>
      </c>
      <c r="ER677">
        <v>999.9</v>
      </c>
      <c r="ES677">
        <v>51.9</v>
      </c>
      <c r="ET677">
        <v>32.6</v>
      </c>
      <c r="EU677">
        <v>28.2159</v>
      </c>
      <c r="EV677">
        <v>63.0167</v>
      </c>
      <c r="EW677">
        <v>31.7869</v>
      </c>
      <c r="EX677">
        <v>1</v>
      </c>
      <c r="EY677">
        <v>0.0308537</v>
      </c>
      <c r="EZ677">
        <v>-2.57885</v>
      </c>
      <c r="FA677">
        <v>20.3221</v>
      </c>
      <c r="FB677">
        <v>5.21894</v>
      </c>
      <c r="FC677">
        <v>12.0101</v>
      </c>
      <c r="FD677">
        <v>4.98905</v>
      </c>
      <c r="FE677">
        <v>3.28865</v>
      </c>
      <c r="FF677">
        <v>9999</v>
      </c>
      <c r="FG677">
        <v>9999</v>
      </c>
      <c r="FH677">
        <v>9999</v>
      </c>
      <c r="FI677">
        <v>999.9</v>
      </c>
      <c r="FJ677">
        <v>1.86752</v>
      </c>
      <c r="FK677">
        <v>1.86661</v>
      </c>
      <c r="FL677">
        <v>1.86602</v>
      </c>
      <c r="FM677">
        <v>1.86599</v>
      </c>
      <c r="FN677">
        <v>1.86782</v>
      </c>
      <c r="FO677">
        <v>1.87027</v>
      </c>
      <c r="FP677">
        <v>1.8689</v>
      </c>
      <c r="FQ677">
        <v>1.87036</v>
      </c>
      <c r="FR677">
        <v>0</v>
      </c>
      <c r="FS677">
        <v>0</v>
      </c>
      <c r="FT677">
        <v>0</v>
      </c>
      <c r="FU677">
        <v>0</v>
      </c>
      <c r="FV677" t="s">
        <v>358</v>
      </c>
      <c r="FW677" t="s">
        <v>359</v>
      </c>
      <c r="FX677" t="s">
        <v>360</v>
      </c>
      <c r="FY677" t="s">
        <v>360</v>
      </c>
      <c r="FZ677" t="s">
        <v>360</v>
      </c>
      <c r="GA677" t="s">
        <v>360</v>
      </c>
      <c r="GB677">
        <v>0</v>
      </c>
      <c r="GC677">
        <v>100</v>
      </c>
      <c r="GD677">
        <v>100</v>
      </c>
      <c r="GE677">
        <v>-5.216</v>
      </c>
      <c r="GF677">
        <v>-0.1007</v>
      </c>
      <c r="GG677">
        <v>-2.056217051124162</v>
      </c>
      <c r="GH677">
        <v>-0.003737517340571005</v>
      </c>
      <c r="GI677">
        <v>5.982085394622747E-07</v>
      </c>
      <c r="GJ677">
        <v>-1.391655459703326E-10</v>
      </c>
      <c r="GK677">
        <v>-0.1764639834609928</v>
      </c>
      <c r="GL677">
        <v>-0.02035982196881906</v>
      </c>
      <c r="GM677">
        <v>0.001568582532168705</v>
      </c>
      <c r="GN677">
        <v>-2.657820970413759E-05</v>
      </c>
      <c r="GO677">
        <v>3</v>
      </c>
      <c r="GP677">
        <v>2314</v>
      </c>
      <c r="GQ677">
        <v>1</v>
      </c>
      <c r="GR677">
        <v>27</v>
      </c>
      <c r="GS677">
        <v>5667.1</v>
      </c>
      <c r="GT677">
        <v>5667</v>
      </c>
      <c r="GU677">
        <v>2.11914</v>
      </c>
      <c r="GV677">
        <v>2.21558</v>
      </c>
      <c r="GW677">
        <v>1.39771</v>
      </c>
      <c r="GX677">
        <v>2.34863</v>
      </c>
      <c r="GY677">
        <v>1.49536</v>
      </c>
      <c r="GZ677">
        <v>2.5</v>
      </c>
      <c r="HA677">
        <v>37.8437</v>
      </c>
      <c r="HB677">
        <v>24.0612</v>
      </c>
      <c r="HC677">
        <v>18</v>
      </c>
      <c r="HD677">
        <v>530.7809999999999</v>
      </c>
      <c r="HE677">
        <v>443.741</v>
      </c>
      <c r="HF677">
        <v>35.2974</v>
      </c>
      <c r="HG677">
        <v>27.8962</v>
      </c>
      <c r="HH677">
        <v>30.0005</v>
      </c>
      <c r="HI677">
        <v>27.6648</v>
      </c>
      <c r="HJ677">
        <v>27.5711</v>
      </c>
      <c r="HK677">
        <v>42.5293</v>
      </c>
      <c r="HL677">
        <v>0</v>
      </c>
      <c r="HM677">
        <v>100</v>
      </c>
      <c r="HN677">
        <v>35.3029</v>
      </c>
      <c r="HO677">
        <v>1007.95</v>
      </c>
      <c r="HP677">
        <v>28.6665</v>
      </c>
      <c r="HQ677">
        <v>100.912</v>
      </c>
      <c r="HR677">
        <v>100.801</v>
      </c>
    </row>
    <row r="678" spans="1:226">
      <c r="A678">
        <v>662</v>
      </c>
      <c r="B678">
        <v>1678821805.1</v>
      </c>
      <c r="C678">
        <v>11486</v>
      </c>
      <c r="D678" t="s">
        <v>1687</v>
      </c>
      <c r="E678" t="s">
        <v>1688</v>
      </c>
      <c r="F678">
        <v>5</v>
      </c>
      <c r="G678" t="s">
        <v>1568</v>
      </c>
      <c r="H678" t="s">
        <v>354</v>
      </c>
      <c r="I678">
        <v>1678821797.314285</v>
      </c>
      <c r="J678">
        <f>(K678)/1000</f>
        <v>0</v>
      </c>
      <c r="K678">
        <f>IF(BF678, AN678, AH678)</f>
        <v>0</v>
      </c>
      <c r="L678">
        <f>IF(BF678, AI678, AG678)</f>
        <v>0</v>
      </c>
      <c r="M678">
        <f>BH678 - IF(AU678&gt;1, L678*BB678*100.0/(AW678*BV678), 0)</f>
        <v>0</v>
      </c>
      <c r="N678">
        <f>((T678-J678/2)*M678-L678)/(T678+J678/2)</f>
        <v>0</v>
      </c>
      <c r="O678">
        <f>N678*(BO678+BP678)/1000.0</f>
        <v>0</v>
      </c>
      <c r="P678">
        <f>(BH678 - IF(AU678&gt;1, L678*BB678*100.0/(AW678*BV678), 0))*(BO678+BP678)/1000.0</f>
        <v>0</v>
      </c>
      <c r="Q678">
        <f>2.0/((1/S678-1/R678)+SIGN(S678)*SQRT((1/S678-1/R678)*(1/S678-1/R678) + 4*BC678/((BC678+1)*(BC678+1))*(2*1/S678*1/R678-1/R678*1/R678)))</f>
        <v>0</v>
      </c>
      <c r="R678">
        <f>IF(LEFT(BD678,1)&lt;&gt;"0",IF(LEFT(BD678,1)="1",3.0,BE678),$D$5+$E$5*(BV678*BO678/($K$5*1000))+$F$5*(BV678*BO678/($K$5*1000))*MAX(MIN(BB678,$J$5),$I$5)*MAX(MIN(BB678,$J$5),$I$5)+$G$5*MAX(MIN(BB678,$J$5),$I$5)*(BV678*BO678/($K$5*1000))+$H$5*(BV678*BO678/($K$5*1000))*(BV678*BO678/($K$5*1000)))</f>
        <v>0</v>
      </c>
      <c r="S678">
        <f>J678*(1000-(1000*0.61365*exp(17.502*W678/(240.97+W678))/(BO678+BP678)+BJ678)/2)/(1000*0.61365*exp(17.502*W678/(240.97+W678))/(BO678+BP678)-BJ678)</f>
        <v>0</v>
      </c>
      <c r="T678">
        <f>1/((BC678+1)/(Q678/1.6)+1/(R678/1.37)) + BC678/((BC678+1)/(Q678/1.6) + BC678/(R678/1.37))</f>
        <v>0</v>
      </c>
      <c r="U678">
        <f>(AX678*BA678)</f>
        <v>0</v>
      </c>
      <c r="V678">
        <f>(BQ678+(U678+2*0.95*5.67E-8*(((BQ678+$B$7)+273)^4-(BQ678+273)^4)-44100*J678)/(1.84*29.3*R678+8*0.95*5.67E-8*(BQ678+273)^3))</f>
        <v>0</v>
      </c>
      <c r="W678">
        <f>($C$7*BR678+$D$7*BS678+$E$7*V678)</f>
        <v>0</v>
      </c>
      <c r="X678">
        <f>0.61365*exp(17.502*W678/(240.97+W678))</f>
        <v>0</v>
      </c>
      <c r="Y678">
        <f>(Z678/AA678*100)</f>
        <v>0</v>
      </c>
      <c r="Z678">
        <f>BJ678*(BO678+BP678)/1000</f>
        <v>0</v>
      </c>
      <c r="AA678">
        <f>0.61365*exp(17.502*BQ678/(240.97+BQ678))</f>
        <v>0</v>
      </c>
      <c r="AB678">
        <f>(X678-BJ678*(BO678+BP678)/1000)</f>
        <v>0</v>
      </c>
      <c r="AC678">
        <f>(-J678*44100)</f>
        <v>0</v>
      </c>
      <c r="AD678">
        <f>2*29.3*R678*0.92*(BQ678-W678)</f>
        <v>0</v>
      </c>
      <c r="AE678">
        <f>2*0.95*5.67E-8*(((BQ678+$B$7)+273)^4-(W678+273)^4)</f>
        <v>0</v>
      </c>
      <c r="AF678">
        <f>U678+AE678+AC678+AD678</f>
        <v>0</v>
      </c>
      <c r="AG678">
        <f>BN678*AU678*(BI678-BH678*(1000-AU678*BK678)/(1000-AU678*BJ678))/(100*BB678)</f>
        <v>0</v>
      </c>
      <c r="AH678">
        <f>1000*BN678*AU678*(BJ678-BK678)/(100*BB678*(1000-AU678*BJ678))</f>
        <v>0</v>
      </c>
      <c r="AI678">
        <f>(AJ678 - AK678 - BO678*1E3/(8.314*(BQ678+273.15)) * AM678/BN678 * AL678) * BN678/(100*BB678) * (1000 - BK678)/1000</f>
        <v>0</v>
      </c>
      <c r="AJ678">
        <v>1019.844746242059</v>
      </c>
      <c r="AK678">
        <v>997.1294787878787</v>
      </c>
      <c r="AL678">
        <v>3.370751954650905</v>
      </c>
      <c r="AM678">
        <v>64.45171149066847</v>
      </c>
      <c r="AN678">
        <f>(AP678 - AO678 + BO678*1E3/(8.314*(BQ678+273.15)) * AR678/BN678 * AQ678) * BN678/(100*BB678) * 1000/(1000 - AP678)</f>
        <v>0</v>
      </c>
      <c r="AO678">
        <v>27.24807772516053</v>
      </c>
      <c r="AP678">
        <v>27.79918484848486</v>
      </c>
      <c r="AQ678">
        <v>-5.908801276854938E-07</v>
      </c>
      <c r="AR678">
        <v>112.7251065649256</v>
      </c>
      <c r="AS678">
        <v>0</v>
      </c>
      <c r="AT678">
        <v>0</v>
      </c>
      <c r="AU678">
        <f>IF(AS678*$H$13&gt;=AW678,1.0,(AW678/(AW678-AS678*$H$13)))</f>
        <v>0</v>
      </c>
      <c r="AV678">
        <f>(AU678-1)*100</f>
        <v>0</v>
      </c>
      <c r="AW678">
        <f>MAX(0,($B$13+$C$13*BV678)/(1+$D$13*BV678)*BO678/(BQ678+273)*$E$13)</f>
        <v>0</v>
      </c>
      <c r="AX678">
        <f>$B$11*BW678+$C$11*BX678+$F$11*CI678*(1-CL678)</f>
        <v>0</v>
      </c>
      <c r="AY678">
        <f>AX678*AZ678</f>
        <v>0</v>
      </c>
      <c r="AZ678">
        <f>($B$11*$D$9+$C$11*$D$9+$F$11*((CV678+CN678)/MAX(CV678+CN678+CW678, 0.1)*$I$9+CW678/MAX(CV678+CN678+CW678, 0.1)*$J$9))/($B$11+$C$11+$F$11)</f>
        <v>0</v>
      </c>
      <c r="BA678">
        <f>($B$11*$K$9+$C$11*$K$9+$F$11*((CV678+CN678)/MAX(CV678+CN678+CW678, 0.1)*$P$9+CW678/MAX(CV678+CN678+CW678, 0.1)*$Q$9))/($B$11+$C$11+$F$11)</f>
        <v>0</v>
      </c>
      <c r="BB678">
        <v>1.91</v>
      </c>
      <c r="BC678">
        <v>0.5</v>
      </c>
      <c r="BD678" t="s">
        <v>355</v>
      </c>
      <c r="BE678">
        <v>2</v>
      </c>
      <c r="BF678" t="b">
        <v>1</v>
      </c>
      <c r="BG678">
        <v>1678821797.314285</v>
      </c>
      <c r="BH678">
        <v>945.6379642857144</v>
      </c>
      <c r="BI678">
        <v>976.0488571428572</v>
      </c>
      <c r="BJ678">
        <v>27.80298214285714</v>
      </c>
      <c r="BK678">
        <v>27.24813214285714</v>
      </c>
      <c r="BL678">
        <v>950.8266785714286</v>
      </c>
      <c r="BM678">
        <v>27.90367857142857</v>
      </c>
      <c r="BN678">
        <v>500.0686071428572</v>
      </c>
      <c r="BO678">
        <v>90.85199642857144</v>
      </c>
      <c r="BP678">
        <v>0.1000528571428572</v>
      </c>
      <c r="BQ678">
        <v>34.39125714285714</v>
      </c>
      <c r="BR678">
        <v>34.98966785714286</v>
      </c>
      <c r="BS678">
        <v>999.9000000000002</v>
      </c>
      <c r="BT678">
        <v>0</v>
      </c>
      <c r="BU678">
        <v>0</v>
      </c>
      <c r="BV678">
        <v>9995.930357142859</v>
      </c>
      <c r="BW678">
        <v>0</v>
      </c>
      <c r="BX678">
        <v>6.126620000000001</v>
      </c>
      <c r="BY678">
        <v>-30.41082857142857</v>
      </c>
      <c r="BZ678">
        <v>972.6814285714285</v>
      </c>
      <c r="CA678">
        <v>1003.389285714286</v>
      </c>
      <c r="CB678">
        <v>0.5548448214285714</v>
      </c>
      <c r="CC678">
        <v>976.0488571428572</v>
      </c>
      <c r="CD678">
        <v>27.24813214285714</v>
      </c>
      <c r="CE678">
        <v>2.525956428571429</v>
      </c>
      <c r="CF678">
        <v>2.475548571428571</v>
      </c>
      <c r="CG678">
        <v>21.19471785714286</v>
      </c>
      <c r="CH678">
        <v>20.86661428571428</v>
      </c>
      <c r="CI678">
        <v>2000.001785714286</v>
      </c>
      <c r="CJ678">
        <v>0.9799962857142857</v>
      </c>
      <c r="CK678">
        <v>0.02000372857142857</v>
      </c>
      <c r="CL678">
        <v>0</v>
      </c>
      <c r="CM678">
        <v>2.244771428571429</v>
      </c>
      <c r="CN678">
        <v>0</v>
      </c>
      <c r="CO678">
        <v>3525.172142857143</v>
      </c>
      <c r="CP678">
        <v>16749.44285714285</v>
      </c>
      <c r="CQ678">
        <v>38.93257142857142</v>
      </c>
      <c r="CR678">
        <v>39.43699999999999</v>
      </c>
      <c r="CS678">
        <v>38.8097857142857</v>
      </c>
      <c r="CT678">
        <v>38.75</v>
      </c>
      <c r="CU678">
        <v>38.7455</v>
      </c>
      <c r="CV678">
        <v>1959.997857142857</v>
      </c>
      <c r="CW678">
        <v>40.005</v>
      </c>
      <c r="CX678">
        <v>0</v>
      </c>
      <c r="CY678">
        <v>1678821810.3</v>
      </c>
      <c r="CZ678">
        <v>0</v>
      </c>
      <c r="DA678">
        <v>0</v>
      </c>
      <c r="DB678" t="s">
        <v>356</v>
      </c>
      <c r="DC678">
        <v>1678481775.6</v>
      </c>
      <c r="DD678">
        <v>1678481780.6</v>
      </c>
      <c r="DE678">
        <v>0</v>
      </c>
      <c r="DF678">
        <v>1.339</v>
      </c>
      <c r="DG678">
        <v>0.082</v>
      </c>
      <c r="DH678">
        <v>-1.99</v>
      </c>
      <c r="DI678">
        <v>-0.032</v>
      </c>
      <c r="DJ678">
        <v>420</v>
      </c>
      <c r="DK678">
        <v>29</v>
      </c>
      <c r="DL678">
        <v>0.33</v>
      </c>
      <c r="DM678">
        <v>0.22</v>
      </c>
      <c r="DN678">
        <v>-30.49008</v>
      </c>
      <c r="DO678">
        <v>0.7979302063791391</v>
      </c>
      <c r="DP678">
        <v>0.3096559600589013</v>
      </c>
      <c r="DQ678">
        <v>0</v>
      </c>
      <c r="DR678">
        <v>0.5572804</v>
      </c>
      <c r="DS678">
        <v>-0.04774043527204761</v>
      </c>
      <c r="DT678">
        <v>0.00473272639078154</v>
      </c>
      <c r="DU678">
        <v>1</v>
      </c>
      <c r="DV678">
        <v>1</v>
      </c>
      <c r="DW678">
        <v>2</v>
      </c>
      <c r="DX678" t="s">
        <v>357</v>
      </c>
      <c r="DY678">
        <v>2.98172</v>
      </c>
      <c r="DZ678">
        <v>2.71573</v>
      </c>
      <c r="EA678">
        <v>0.170425</v>
      </c>
      <c r="EB678">
        <v>0.171709</v>
      </c>
      <c r="EC678">
        <v>0.119253</v>
      </c>
      <c r="ED678">
        <v>0.115246</v>
      </c>
      <c r="EE678">
        <v>26328.6</v>
      </c>
      <c r="EF678">
        <v>26375.8</v>
      </c>
      <c r="EG678">
        <v>29505.7</v>
      </c>
      <c r="EH678">
        <v>29455.9</v>
      </c>
      <c r="EI678">
        <v>34425.9</v>
      </c>
      <c r="EJ678">
        <v>34624</v>
      </c>
      <c r="EK678">
        <v>41569.3</v>
      </c>
      <c r="EL678">
        <v>41967.7</v>
      </c>
      <c r="EM678">
        <v>1.95917</v>
      </c>
      <c r="EN678">
        <v>1.8941</v>
      </c>
      <c r="EO678">
        <v>0.172481</v>
      </c>
      <c r="EP678">
        <v>0</v>
      </c>
      <c r="EQ678">
        <v>32.2069</v>
      </c>
      <c r="ER678">
        <v>999.9</v>
      </c>
      <c r="ES678">
        <v>51.9</v>
      </c>
      <c r="ET678">
        <v>32.6</v>
      </c>
      <c r="EU678">
        <v>28.2205</v>
      </c>
      <c r="EV678">
        <v>62.9067</v>
      </c>
      <c r="EW678">
        <v>31.1939</v>
      </c>
      <c r="EX678">
        <v>1</v>
      </c>
      <c r="EY678">
        <v>0.0313211</v>
      </c>
      <c r="EZ678">
        <v>-2.57571</v>
      </c>
      <c r="FA678">
        <v>20.322</v>
      </c>
      <c r="FB678">
        <v>5.21924</v>
      </c>
      <c r="FC678">
        <v>12.0102</v>
      </c>
      <c r="FD678">
        <v>4.9892</v>
      </c>
      <c r="FE678">
        <v>3.28865</v>
      </c>
      <c r="FF678">
        <v>9999</v>
      </c>
      <c r="FG678">
        <v>9999</v>
      </c>
      <c r="FH678">
        <v>9999</v>
      </c>
      <c r="FI678">
        <v>999.9</v>
      </c>
      <c r="FJ678">
        <v>1.86752</v>
      </c>
      <c r="FK678">
        <v>1.86661</v>
      </c>
      <c r="FL678">
        <v>1.86601</v>
      </c>
      <c r="FM678">
        <v>1.866</v>
      </c>
      <c r="FN678">
        <v>1.86783</v>
      </c>
      <c r="FO678">
        <v>1.87027</v>
      </c>
      <c r="FP678">
        <v>1.8689</v>
      </c>
      <c r="FQ678">
        <v>1.87037</v>
      </c>
      <c r="FR678">
        <v>0</v>
      </c>
      <c r="FS678">
        <v>0</v>
      </c>
      <c r="FT678">
        <v>0</v>
      </c>
      <c r="FU678">
        <v>0</v>
      </c>
      <c r="FV678" t="s">
        <v>358</v>
      </c>
      <c r="FW678" t="s">
        <v>359</v>
      </c>
      <c r="FX678" t="s">
        <v>360</v>
      </c>
      <c r="FY678" t="s">
        <v>360</v>
      </c>
      <c r="FZ678" t="s">
        <v>360</v>
      </c>
      <c r="GA678" t="s">
        <v>360</v>
      </c>
      <c r="GB678">
        <v>0</v>
      </c>
      <c r="GC678">
        <v>100</v>
      </c>
      <c r="GD678">
        <v>100</v>
      </c>
      <c r="GE678">
        <v>-5.264</v>
      </c>
      <c r="GF678">
        <v>-0.1007</v>
      </c>
      <c r="GG678">
        <v>-2.056217051124162</v>
      </c>
      <c r="GH678">
        <v>-0.003737517340571005</v>
      </c>
      <c r="GI678">
        <v>5.982085394622747E-07</v>
      </c>
      <c r="GJ678">
        <v>-1.391655459703326E-10</v>
      </c>
      <c r="GK678">
        <v>-0.1764639834609928</v>
      </c>
      <c r="GL678">
        <v>-0.02035982196881906</v>
      </c>
      <c r="GM678">
        <v>0.001568582532168705</v>
      </c>
      <c r="GN678">
        <v>-2.657820970413759E-05</v>
      </c>
      <c r="GO678">
        <v>3</v>
      </c>
      <c r="GP678">
        <v>2314</v>
      </c>
      <c r="GQ678">
        <v>1</v>
      </c>
      <c r="GR678">
        <v>27</v>
      </c>
      <c r="GS678">
        <v>5667.2</v>
      </c>
      <c r="GT678">
        <v>5667.1</v>
      </c>
      <c r="GU678">
        <v>2.14966</v>
      </c>
      <c r="GV678">
        <v>2.21069</v>
      </c>
      <c r="GW678">
        <v>1.39648</v>
      </c>
      <c r="GX678">
        <v>2.34863</v>
      </c>
      <c r="GY678">
        <v>1.49536</v>
      </c>
      <c r="GZ678">
        <v>2.5</v>
      </c>
      <c r="HA678">
        <v>37.8437</v>
      </c>
      <c r="HB678">
        <v>24.0612</v>
      </c>
      <c r="HC678">
        <v>18</v>
      </c>
      <c r="HD678">
        <v>530.655</v>
      </c>
      <c r="HE678">
        <v>443.595</v>
      </c>
      <c r="HF678">
        <v>35.3064</v>
      </c>
      <c r="HG678">
        <v>27.9027</v>
      </c>
      <c r="HH678">
        <v>30.0005</v>
      </c>
      <c r="HI678">
        <v>27.6714</v>
      </c>
      <c r="HJ678">
        <v>27.5781</v>
      </c>
      <c r="HK678">
        <v>43.0659</v>
      </c>
      <c r="HL678">
        <v>0</v>
      </c>
      <c r="HM678">
        <v>100</v>
      </c>
      <c r="HN678">
        <v>35.3107</v>
      </c>
      <c r="HO678">
        <v>1021.31</v>
      </c>
      <c r="HP678">
        <v>28.6665</v>
      </c>
      <c r="HQ678">
        <v>100.911</v>
      </c>
      <c r="HR678">
        <v>100.8</v>
      </c>
    </row>
    <row r="679" spans="1:226">
      <c r="A679">
        <v>663</v>
      </c>
      <c r="B679">
        <v>1678821810.1</v>
      </c>
      <c r="C679">
        <v>11491</v>
      </c>
      <c r="D679" t="s">
        <v>1689</v>
      </c>
      <c r="E679" t="s">
        <v>1690</v>
      </c>
      <c r="F679">
        <v>5</v>
      </c>
      <c r="G679" t="s">
        <v>1568</v>
      </c>
      <c r="H679" t="s">
        <v>354</v>
      </c>
      <c r="I679">
        <v>1678821802.6</v>
      </c>
      <c r="J679">
        <f>(K679)/1000</f>
        <v>0</v>
      </c>
      <c r="K679">
        <f>IF(BF679, AN679, AH679)</f>
        <v>0</v>
      </c>
      <c r="L679">
        <f>IF(BF679, AI679, AG679)</f>
        <v>0</v>
      </c>
      <c r="M679">
        <f>BH679 - IF(AU679&gt;1, L679*BB679*100.0/(AW679*BV679), 0)</f>
        <v>0</v>
      </c>
      <c r="N679">
        <f>((T679-J679/2)*M679-L679)/(T679+J679/2)</f>
        <v>0</v>
      </c>
      <c r="O679">
        <f>N679*(BO679+BP679)/1000.0</f>
        <v>0</v>
      </c>
      <c r="P679">
        <f>(BH679 - IF(AU679&gt;1, L679*BB679*100.0/(AW679*BV679), 0))*(BO679+BP679)/1000.0</f>
        <v>0</v>
      </c>
      <c r="Q679">
        <f>2.0/((1/S679-1/R679)+SIGN(S679)*SQRT((1/S679-1/R679)*(1/S679-1/R679) + 4*BC679/((BC679+1)*(BC679+1))*(2*1/S679*1/R679-1/R679*1/R679)))</f>
        <v>0</v>
      </c>
      <c r="R679">
        <f>IF(LEFT(BD679,1)&lt;&gt;"0",IF(LEFT(BD679,1)="1",3.0,BE679),$D$5+$E$5*(BV679*BO679/($K$5*1000))+$F$5*(BV679*BO679/($K$5*1000))*MAX(MIN(BB679,$J$5),$I$5)*MAX(MIN(BB679,$J$5),$I$5)+$G$5*MAX(MIN(BB679,$J$5),$I$5)*(BV679*BO679/($K$5*1000))+$H$5*(BV679*BO679/($K$5*1000))*(BV679*BO679/($K$5*1000)))</f>
        <v>0</v>
      </c>
      <c r="S679">
        <f>J679*(1000-(1000*0.61365*exp(17.502*W679/(240.97+W679))/(BO679+BP679)+BJ679)/2)/(1000*0.61365*exp(17.502*W679/(240.97+W679))/(BO679+BP679)-BJ679)</f>
        <v>0</v>
      </c>
      <c r="T679">
        <f>1/((BC679+1)/(Q679/1.6)+1/(R679/1.37)) + BC679/((BC679+1)/(Q679/1.6) + BC679/(R679/1.37))</f>
        <v>0</v>
      </c>
      <c r="U679">
        <f>(AX679*BA679)</f>
        <v>0</v>
      </c>
      <c r="V679">
        <f>(BQ679+(U679+2*0.95*5.67E-8*(((BQ679+$B$7)+273)^4-(BQ679+273)^4)-44100*J679)/(1.84*29.3*R679+8*0.95*5.67E-8*(BQ679+273)^3))</f>
        <v>0</v>
      </c>
      <c r="W679">
        <f>($C$7*BR679+$D$7*BS679+$E$7*V679)</f>
        <v>0</v>
      </c>
      <c r="X679">
        <f>0.61365*exp(17.502*W679/(240.97+W679))</f>
        <v>0</v>
      </c>
      <c r="Y679">
        <f>(Z679/AA679*100)</f>
        <v>0</v>
      </c>
      <c r="Z679">
        <f>BJ679*(BO679+BP679)/1000</f>
        <v>0</v>
      </c>
      <c r="AA679">
        <f>0.61365*exp(17.502*BQ679/(240.97+BQ679))</f>
        <v>0</v>
      </c>
      <c r="AB679">
        <f>(X679-BJ679*(BO679+BP679)/1000)</f>
        <v>0</v>
      </c>
      <c r="AC679">
        <f>(-J679*44100)</f>
        <v>0</v>
      </c>
      <c r="AD679">
        <f>2*29.3*R679*0.92*(BQ679-W679)</f>
        <v>0</v>
      </c>
      <c r="AE679">
        <f>2*0.95*5.67E-8*(((BQ679+$B$7)+273)^4-(W679+273)^4)</f>
        <v>0</v>
      </c>
      <c r="AF679">
        <f>U679+AE679+AC679+AD679</f>
        <v>0</v>
      </c>
      <c r="AG679">
        <f>BN679*AU679*(BI679-BH679*(1000-AU679*BK679)/(1000-AU679*BJ679))/(100*BB679)</f>
        <v>0</v>
      </c>
      <c r="AH679">
        <f>1000*BN679*AU679*(BJ679-BK679)/(100*BB679*(1000-AU679*BJ679))</f>
        <v>0</v>
      </c>
      <c r="AI679">
        <f>(AJ679 - AK679 - BO679*1E3/(8.314*(BQ679+273.15)) * AM679/BN679 * AL679) * BN679/(100*BB679) * (1000 - BK679)/1000</f>
        <v>0</v>
      </c>
      <c r="AJ679">
        <v>1037.264264269491</v>
      </c>
      <c r="AK679">
        <v>1014.339515151515</v>
      </c>
      <c r="AL679">
        <v>3.449925241883482</v>
      </c>
      <c r="AM679">
        <v>64.45171149066847</v>
      </c>
      <c r="AN679">
        <f>(AP679 - AO679 + BO679*1E3/(8.314*(BQ679+273.15)) * AR679/BN679 * AQ679) * BN679/(100*BB679) * 1000/(1000 - AP679)</f>
        <v>0</v>
      </c>
      <c r="AO679">
        <v>27.24949756499115</v>
      </c>
      <c r="AP679">
        <v>27.7963303030303</v>
      </c>
      <c r="AQ679">
        <v>-2.284186063504119E-06</v>
      </c>
      <c r="AR679">
        <v>112.7251065649256</v>
      </c>
      <c r="AS679">
        <v>0</v>
      </c>
      <c r="AT679">
        <v>0</v>
      </c>
      <c r="AU679">
        <f>IF(AS679*$H$13&gt;=AW679,1.0,(AW679/(AW679-AS679*$H$13)))</f>
        <v>0</v>
      </c>
      <c r="AV679">
        <f>(AU679-1)*100</f>
        <v>0</v>
      </c>
      <c r="AW679">
        <f>MAX(0,($B$13+$C$13*BV679)/(1+$D$13*BV679)*BO679/(BQ679+273)*$E$13)</f>
        <v>0</v>
      </c>
      <c r="AX679">
        <f>$B$11*BW679+$C$11*BX679+$F$11*CI679*(1-CL679)</f>
        <v>0</v>
      </c>
      <c r="AY679">
        <f>AX679*AZ679</f>
        <v>0</v>
      </c>
      <c r="AZ679">
        <f>($B$11*$D$9+$C$11*$D$9+$F$11*((CV679+CN679)/MAX(CV679+CN679+CW679, 0.1)*$I$9+CW679/MAX(CV679+CN679+CW679, 0.1)*$J$9))/($B$11+$C$11+$F$11)</f>
        <v>0</v>
      </c>
      <c r="BA679">
        <f>($B$11*$K$9+$C$11*$K$9+$F$11*((CV679+CN679)/MAX(CV679+CN679+CW679, 0.1)*$P$9+CW679/MAX(CV679+CN679+CW679, 0.1)*$Q$9))/($B$11+$C$11+$F$11)</f>
        <v>0</v>
      </c>
      <c r="BB679">
        <v>1.91</v>
      </c>
      <c r="BC679">
        <v>0.5</v>
      </c>
      <c r="BD679" t="s">
        <v>355</v>
      </c>
      <c r="BE679">
        <v>2</v>
      </c>
      <c r="BF679" t="b">
        <v>1</v>
      </c>
      <c r="BG679">
        <v>1678821802.6</v>
      </c>
      <c r="BH679">
        <v>962.9452962962962</v>
      </c>
      <c r="BI679">
        <v>993.6152592592593</v>
      </c>
      <c r="BJ679">
        <v>27.80018888888888</v>
      </c>
      <c r="BK679">
        <v>27.24864814814815</v>
      </c>
      <c r="BL679">
        <v>968.1854814814816</v>
      </c>
      <c r="BM679">
        <v>27.90090740740741</v>
      </c>
      <c r="BN679">
        <v>500.0692592592592</v>
      </c>
      <c r="BO679">
        <v>90.85133333333333</v>
      </c>
      <c r="BP679">
        <v>0.09998052592592593</v>
      </c>
      <c r="BQ679">
        <v>34.39499629629629</v>
      </c>
      <c r="BR679">
        <v>34.99594814814814</v>
      </c>
      <c r="BS679">
        <v>999.9000000000001</v>
      </c>
      <c r="BT679">
        <v>0</v>
      </c>
      <c r="BU679">
        <v>0</v>
      </c>
      <c r="BV679">
        <v>10001.11074074074</v>
      </c>
      <c r="BW679">
        <v>0</v>
      </c>
      <c r="BX679">
        <v>6.126620000000001</v>
      </c>
      <c r="BY679">
        <v>-30.6702962962963</v>
      </c>
      <c r="BZ679">
        <v>990.4801481481483</v>
      </c>
      <c r="CA679">
        <v>1021.448666666667</v>
      </c>
      <c r="CB679">
        <v>0.5515442222222222</v>
      </c>
      <c r="CC679">
        <v>993.6152592592593</v>
      </c>
      <c r="CD679">
        <v>27.24864814814815</v>
      </c>
      <c r="CE679">
        <v>2.525684444444444</v>
      </c>
      <c r="CF679">
        <v>2.475575925925926</v>
      </c>
      <c r="CG679">
        <v>21.19296296296297</v>
      </c>
      <c r="CH679">
        <v>20.86679259259259</v>
      </c>
      <c r="CI679">
        <v>2000.019259259259</v>
      </c>
      <c r="CJ679">
        <v>0.9799971111111112</v>
      </c>
      <c r="CK679">
        <v>0.0200029</v>
      </c>
      <c r="CL679">
        <v>0</v>
      </c>
      <c r="CM679">
        <v>2.321807407407408</v>
      </c>
      <c r="CN679">
        <v>0</v>
      </c>
      <c r="CO679">
        <v>3523.687777777778</v>
      </c>
      <c r="CP679">
        <v>16749.58888888889</v>
      </c>
      <c r="CQ679">
        <v>38.937</v>
      </c>
      <c r="CR679">
        <v>39.43699999999999</v>
      </c>
      <c r="CS679">
        <v>38.812</v>
      </c>
      <c r="CT679">
        <v>38.75688888888889</v>
      </c>
      <c r="CU679">
        <v>38.75</v>
      </c>
      <c r="CV679">
        <v>1960.016296296296</v>
      </c>
      <c r="CW679">
        <v>40.00296296296296</v>
      </c>
      <c r="CX679">
        <v>0</v>
      </c>
      <c r="CY679">
        <v>1678821815.1</v>
      </c>
      <c r="CZ679">
        <v>0</v>
      </c>
      <c r="DA679">
        <v>0</v>
      </c>
      <c r="DB679" t="s">
        <v>356</v>
      </c>
      <c r="DC679">
        <v>1678481775.6</v>
      </c>
      <c r="DD679">
        <v>1678481780.6</v>
      </c>
      <c r="DE679">
        <v>0</v>
      </c>
      <c r="DF679">
        <v>1.339</v>
      </c>
      <c r="DG679">
        <v>0.082</v>
      </c>
      <c r="DH679">
        <v>-1.99</v>
      </c>
      <c r="DI679">
        <v>-0.032</v>
      </c>
      <c r="DJ679">
        <v>420</v>
      </c>
      <c r="DK679">
        <v>29</v>
      </c>
      <c r="DL679">
        <v>0.33</v>
      </c>
      <c r="DM679">
        <v>0.22</v>
      </c>
      <c r="DN679">
        <v>-30.57228780487804</v>
      </c>
      <c r="DO679">
        <v>-3.005734494773478</v>
      </c>
      <c r="DP679">
        <v>0.3959525576379819</v>
      </c>
      <c r="DQ679">
        <v>0</v>
      </c>
      <c r="DR679">
        <v>0.5535719756097561</v>
      </c>
      <c r="DS679">
        <v>-0.03684940766550439</v>
      </c>
      <c r="DT679">
        <v>0.003724018485766673</v>
      </c>
      <c r="DU679">
        <v>1</v>
      </c>
      <c r="DV679">
        <v>1</v>
      </c>
      <c r="DW679">
        <v>2</v>
      </c>
      <c r="DX679" t="s">
        <v>357</v>
      </c>
      <c r="DY679">
        <v>2.98125</v>
      </c>
      <c r="DZ679">
        <v>2.71554</v>
      </c>
      <c r="EA679">
        <v>0.172309</v>
      </c>
      <c r="EB679">
        <v>0.173543</v>
      </c>
      <c r="EC679">
        <v>0.119241</v>
      </c>
      <c r="ED679">
        <v>0.115249</v>
      </c>
      <c r="EE679">
        <v>26268.4</v>
      </c>
      <c r="EF679">
        <v>26317.3</v>
      </c>
      <c r="EG679">
        <v>29505.4</v>
      </c>
      <c r="EH679">
        <v>29455.8</v>
      </c>
      <c r="EI679">
        <v>34426.1</v>
      </c>
      <c r="EJ679">
        <v>34624.1</v>
      </c>
      <c r="EK679">
        <v>41568.9</v>
      </c>
      <c r="EL679">
        <v>41967.8</v>
      </c>
      <c r="EM679">
        <v>1.95928</v>
      </c>
      <c r="EN679">
        <v>1.8941</v>
      </c>
      <c r="EO679">
        <v>0.17304</v>
      </c>
      <c r="EP679">
        <v>0</v>
      </c>
      <c r="EQ679">
        <v>32.209</v>
      </c>
      <c r="ER679">
        <v>999.9</v>
      </c>
      <c r="ES679">
        <v>51.9</v>
      </c>
      <c r="ET679">
        <v>32.6</v>
      </c>
      <c r="EU679">
        <v>28.2183</v>
      </c>
      <c r="EV679">
        <v>63.0367</v>
      </c>
      <c r="EW679">
        <v>31.6346</v>
      </c>
      <c r="EX679">
        <v>1</v>
      </c>
      <c r="EY679">
        <v>0.031626</v>
      </c>
      <c r="EZ679">
        <v>-2.51029</v>
      </c>
      <c r="FA679">
        <v>20.323</v>
      </c>
      <c r="FB679">
        <v>5.21894</v>
      </c>
      <c r="FC679">
        <v>12.0099</v>
      </c>
      <c r="FD679">
        <v>4.9892</v>
      </c>
      <c r="FE679">
        <v>3.28865</v>
      </c>
      <c r="FF679">
        <v>9999</v>
      </c>
      <c r="FG679">
        <v>9999</v>
      </c>
      <c r="FH679">
        <v>9999</v>
      </c>
      <c r="FI679">
        <v>999.9</v>
      </c>
      <c r="FJ679">
        <v>1.86753</v>
      </c>
      <c r="FK679">
        <v>1.86661</v>
      </c>
      <c r="FL679">
        <v>1.86602</v>
      </c>
      <c r="FM679">
        <v>1.866</v>
      </c>
      <c r="FN679">
        <v>1.86783</v>
      </c>
      <c r="FO679">
        <v>1.87027</v>
      </c>
      <c r="FP679">
        <v>1.8689</v>
      </c>
      <c r="FQ679">
        <v>1.8704</v>
      </c>
      <c r="FR679">
        <v>0</v>
      </c>
      <c r="FS679">
        <v>0</v>
      </c>
      <c r="FT679">
        <v>0</v>
      </c>
      <c r="FU679">
        <v>0</v>
      </c>
      <c r="FV679" t="s">
        <v>358</v>
      </c>
      <c r="FW679" t="s">
        <v>359</v>
      </c>
      <c r="FX679" t="s">
        <v>360</v>
      </c>
      <c r="FY679" t="s">
        <v>360</v>
      </c>
      <c r="FZ679" t="s">
        <v>360</v>
      </c>
      <c r="GA679" t="s">
        <v>360</v>
      </c>
      <c r="GB679">
        <v>0</v>
      </c>
      <c r="GC679">
        <v>100</v>
      </c>
      <c r="GD679">
        <v>100</v>
      </c>
      <c r="GE679">
        <v>-5.315</v>
      </c>
      <c r="GF679">
        <v>-0.1007</v>
      </c>
      <c r="GG679">
        <v>-2.056217051124162</v>
      </c>
      <c r="GH679">
        <v>-0.003737517340571005</v>
      </c>
      <c r="GI679">
        <v>5.982085394622747E-07</v>
      </c>
      <c r="GJ679">
        <v>-1.391655459703326E-10</v>
      </c>
      <c r="GK679">
        <v>-0.1764639834609928</v>
      </c>
      <c r="GL679">
        <v>-0.02035982196881906</v>
      </c>
      <c r="GM679">
        <v>0.001568582532168705</v>
      </c>
      <c r="GN679">
        <v>-2.657820970413759E-05</v>
      </c>
      <c r="GO679">
        <v>3</v>
      </c>
      <c r="GP679">
        <v>2314</v>
      </c>
      <c r="GQ679">
        <v>1</v>
      </c>
      <c r="GR679">
        <v>27</v>
      </c>
      <c r="GS679">
        <v>5667.2</v>
      </c>
      <c r="GT679">
        <v>5667.2</v>
      </c>
      <c r="GU679">
        <v>2.17651</v>
      </c>
      <c r="GV679">
        <v>2.21313</v>
      </c>
      <c r="GW679">
        <v>1.39648</v>
      </c>
      <c r="GX679">
        <v>2.34863</v>
      </c>
      <c r="GY679">
        <v>1.49536</v>
      </c>
      <c r="GZ679">
        <v>2.50366</v>
      </c>
      <c r="HA679">
        <v>37.8437</v>
      </c>
      <c r="HB679">
        <v>24.0612</v>
      </c>
      <c r="HC679">
        <v>18</v>
      </c>
      <c r="HD679">
        <v>530.778</v>
      </c>
      <c r="HE679">
        <v>443.64</v>
      </c>
      <c r="HF679">
        <v>35.3123</v>
      </c>
      <c r="HG679">
        <v>27.9087</v>
      </c>
      <c r="HH679">
        <v>30.0004</v>
      </c>
      <c r="HI679">
        <v>27.6777</v>
      </c>
      <c r="HJ679">
        <v>27.5839</v>
      </c>
      <c r="HK679">
        <v>43.6647</v>
      </c>
      <c r="HL679">
        <v>0</v>
      </c>
      <c r="HM679">
        <v>100</v>
      </c>
      <c r="HN679">
        <v>35.2888</v>
      </c>
      <c r="HO679">
        <v>1041.38</v>
      </c>
      <c r="HP679">
        <v>28.6665</v>
      </c>
      <c r="HQ679">
        <v>100.91</v>
      </c>
      <c r="HR679">
        <v>100.8</v>
      </c>
    </row>
    <row r="680" spans="1:226">
      <c r="A680">
        <v>664</v>
      </c>
      <c r="B680">
        <v>1678821815.1</v>
      </c>
      <c r="C680">
        <v>11496</v>
      </c>
      <c r="D680" t="s">
        <v>1691</v>
      </c>
      <c r="E680" t="s">
        <v>1692</v>
      </c>
      <c r="F680">
        <v>5</v>
      </c>
      <c r="G680" t="s">
        <v>1568</v>
      </c>
      <c r="H680" t="s">
        <v>354</v>
      </c>
      <c r="I680">
        <v>1678821807.314285</v>
      </c>
      <c r="J680">
        <f>(K680)/1000</f>
        <v>0</v>
      </c>
      <c r="K680">
        <f>IF(BF680, AN680, AH680)</f>
        <v>0</v>
      </c>
      <c r="L680">
        <f>IF(BF680, AI680, AG680)</f>
        <v>0</v>
      </c>
      <c r="M680">
        <f>BH680 - IF(AU680&gt;1, L680*BB680*100.0/(AW680*BV680), 0)</f>
        <v>0</v>
      </c>
      <c r="N680">
        <f>((T680-J680/2)*M680-L680)/(T680+J680/2)</f>
        <v>0</v>
      </c>
      <c r="O680">
        <f>N680*(BO680+BP680)/1000.0</f>
        <v>0</v>
      </c>
      <c r="P680">
        <f>(BH680 - IF(AU680&gt;1, L680*BB680*100.0/(AW680*BV680), 0))*(BO680+BP680)/1000.0</f>
        <v>0</v>
      </c>
      <c r="Q680">
        <f>2.0/((1/S680-1/R680)+SIGN(S680)*SQRT((1/S680-1/R680)*(1/S680-1/R680) + 4*BC680/((BC680+1)*(BC680+1))*(2*1/S680*1/R680-1/R680*1/R680)))</f>
        <v>0</v>
      </c>
      <c r="R680">
        <f>IF(LEFT(BD680,1)&lt;&gt;"0",IF(LEFT(BD680,1)="1",3.0,BE680),$D$5+$E$5*(BV680*BO680/($K$5*1000))+$F$5*(BV680*BO680/($K$5*1000))*MAX(MIN(BB680,$J$5),$I$5)*MAX(MIN(BB680,$J$5),$I$5)+$G$5*MAX(MIN(BB680,$J$5),$I$5)*(BV680*BO680/($K$5*1000))+$H$5*(BV680*BO680/($K$5*1000))*(BV680*BO680/($K$5*1000)))</f>
        <v>0</v>
      </c>
      <c r="S680">
        <f>J680*(1000-(1000*0.61365*exp(17.502*W680/(240.97+W680))/(BO680+BP680)+BJ680)/2)/(1000*0.61365*exp(17.502*W680/(240.97+W680))/(BO680+BP680)-BJ680)</f>
        <v>0</v>
      </c>
      <c r="T680">
        <f>1/((BC680+1)/(Q680/1.6)+1/(R680/1.37)) + BC680/((BC680+1)/(Q680/1.6) + BC680/(R680/1.37))</f>
        <v>0</v>
      </c>
      <c r="U680">
        <f>(AX680*BA680)</f>
        <v>0</v>
      </c>
      <c r="V680">
        <f>(BQ680+(U680+2*0.95*5.67E-8*(((BQ680+$B$7)+273)^4-(BQ680+273)^4)-44100*J680)/(1.84*29.3*R680+8*0.95*5.67E-8*(BQ680+273)^3))</f>
        <v>0</v>
      </c>
      <c r="W680">
        <f>($C$7*BR680+$D$7*BS680+$E$7*V680)</f>
        <v>0</v>
      </c>
      <c r="X680">
        <f>0.61365*exp(17.502*W680/(240.97+W680))</f>
        <v>0</v>
      </c>
      <c r="Y680">
        <f>(Z680/AA680*100)</f>
        <v>0</v>
      </c>
      <c r="Z680">
        <f>BJ680*(BO680+BP680)/1000</f>
        <v>0</v>
      </c>
      <c r="AA680">
        <f>0.61365*exp(17.502*BQ680/(240.97+BQ680))</f>
        <v>0</v>
      </c>
      <c r="AB680">
        <f>(X680-BJ680*(BO680+BP680)/1000)</f>
        <v>0</v>
      </c>
      <c r="AC680">
        <f>(-J680*44100)</f>
        <v>0</v>
      </c>
      <c r="AD680">
        <f>2*29.3*R680*0.92*(BQ680-W680)</f>
        <v>0</v>
      </c>
      <c r="AE680">
        <f>2*0.95*5.67E-8*(((BQ680+$B$7)+273)^4-(W680+273)^4)</f>
        <v>0</v>
      </c>
      <c r="AF680">
        <f>U680+AE680+AC680+AD680</f>
        <v>0</v>
      </c>
      <c r="AG680">
        <f>BN680*AU680*(BI680-BH680*(1000-AU680*BK680)/(1000-AU680*BJ680))/(100*BB680)</f>
        <v>0</v>
      </c>
      <c r="AH680">
        <f>1000*BN680*AU680*(BJ680-BK680)/(100*BB680*(1000-AU680*BJ680))</f>
        <v>0</v>
      </c>
      <c r="AI680">
        <f>(AJ680 - AK680 - BO680*1E3/(8.314*(BQ680+273.15)) * AM680/BN680 * AL680) * BN680/(100*BB680) * (1000 - BK680)/1000</f>
        <v>0</v>
      </c>
      <c r="AJ680">
        <v>1054.393193364075</v>
      </c>
      <c r="AK680">
        <v>1031.501030303031</v>
      </c>
      <c r="AL680">
        <v>3.425132211889374</v>
      </c>
      <c r="AM680">
        <v>64.45171149066847</v>
      </c>
      <c r="AN680">
        <f>(AP680 - AO680 + BO680*1E3/(8.314*(BQ680+273.15)) * AR680/BN680 * AQ680) * BN680/(100*BB680) * 1000/(1000 - AP680)</f>
        <v>0</v>
      </c>
      <c r="AO680">
        <v>27.25043785693783</v>
      </c>
      <c r="AP680">
        <v>27.79307212121211</v>
      </c>
      <c r="AQ680">
        <v>-1.263857041901059E-06</v>
      </c>
      <c r="AR680">
        <v>112.7251065649256</v>
      </c>
      <c r="AS680">
        <v>0</v>
      </c>
      <c r="AT680">
        <v>0</v>
      </c>
      <c r="AU680">
        <f>IF(AS680*$H$13&gt;=AW680,1.0,(AW680/(AW680-AS680*$H$13)))</f>
        <v>0</v>
      </c>
      <c r="AV680">
        <f>(AU680-1)*100</f>
        <v>0</v>
      </c>
      <c r="AW680">
        <f>MAX(0,($B$13+$C$13*BV680)/(1+$D$13*BV680)*BO680/(BQ680+273)*$E$13)</f>
        <v>0</v>
      </c>
      <c r="AX680">
        <f>$B$11*BW680+$C$11*BX680+$F$11*CI680*(1-CL680)</f>
        <v>0</v>
      </c>
      <c r="AY680">
        <f>AX680*AZ680</f>
        <v>0</v>
      </c>
      <c r="AZ680">
        <f>($B$11*$D$9+$C$11*$D$9+$F$11*((CV680+CN680)/MAX(CV680+CN680+CW680, 0.1)*$I$9+CW680/MAX(CV680+CN680+CW680, 0.1)*$J$9))/($B$11+$C$11+$F$11)</f>
        <v>0</v>
      </c>
      <c r="BA680">
        <f>($B$11*$K$9+$C$11*$K$9+$F$11*((CV680+CN680)/MAX(CV680+CN680+CW680, 0.1)*$P$9+CW680/MAX(CV680+CN680+CW680, 0.1)*$Q$9))/($B$11+$C$11+$F$11)</f>
        <v>0</v>
      </c>
      <c r="BB680">
        <v>1.91</v>
      </c>
      <c r="BC680">
        <v>0.5</v>
      </c>
      <c r="BD680" t="s">
        <v>355</v>
      </c>
      <c r="BE680">
        <v>2</v>
      </c>
      <c r="BF680" t="b">
        <v>1</v>
      </c>
      <c r="BG680">
        <v>1678821807.314285</v>
      </c>
      <c r="BH680">
        <v>978.540107142857</v>
      </c>
      <c r="BI680">
        <v>1009.476142857143</v>
      </c>
      <c r="BJ680">
        <v>27.79753928571429</v>
      </c>
      <c r="BK680">
        <v>27.24919285714286</v>
      </c>
      <c r="BL680">
        <v>983.8267857142857</v>
      </c>
      <c r="BM680">
        <v>27.89827142857143</v>
      </c>
      <c r="BN680">
        <v>500.0643928571429</v>
      </c>
      <c r="BO680">
        <v>90.85086428571431</v>
      </c>
      <c r="BP680">
        <v>0.09999538571428571</v>
      </c>
      <c r="BQ680">
        <v>34.39990714285714</v>
      </c>
      <c r="BR680">
        <v>34.99804642857143</v>
      </c>
      <c r="BS680">
        <v>999.9000000000002</v>
      </c>
      <c r="BT680">
        <v>0</v>
      </c>
      <c r="BU680">
        <v>0</v>
      </c>
      <c r="BV680">
        <v>9999.662142857142</v>
      </c>
      <c r="BW680">
        <v>0</v>
      </c>
      <c r="BX680">
        <v>6.126620000000001</v>
      </c>
      <c r="BY680">
        <v>-30.93593928571428</v>
      </c>
      <c r="BZ680">
        <v>1006.51825</v>
      </c>
      <c r="CA680">
        <v>1037.754285714286</v>
      </c>
      <c r="CB680">
        <v>0.5483511428571429</v>
      </c>
      <c r="CC680">
        <v>1009.476142857143</v>
      </c>
      <c r="CD680">
        <v>27.24919285714286</v>
      </c>
      <c r="CE680">
        <v>2.525430357142857</v>
      </c>
      <c r="CF680">
        <v>2.475612857142857</v>
      </c>
      <c r="CG680">
        <v>21.191325</v>
      </c>
      <c r="CH680">
        <v>20.86703571428572</v>
      </c>
      <c r="CI680">
        <v>2000.016071428571</v>
      </c>
      <c r="CJ680">
        <v>0.9799955357142854</v>
      </c>
      <c r="CK680">
        <v>0.02000450714285714</v>
      </c>
      <c r="CL680">
        <v>0</v>
      </c>
      <c r="CM680">
        <v>2.345160714285714</v>
      </c>
      <c r="CN680">
        <v>0</v>
      </c>
      <c r="CO680">
        <v>3522.430714285714</v>
      </c>
      <c r="CP680">
        <v>16749.55</v>
      </c>
      <c r="CQ680">
        <v>38.937</v>
      </c>
      <c r="CR680">
        <v>39.43699999999999</v>
      </c>
      <c r="CS680">
        <v>38.812</v>
      </c>
      <c r="CT680">
        <v>38.76107142857143</v>
      </c>
      <c r="CU680">
        <v>38.75</v>
      </c>
      <c r="CV680">
        <v>1960.01</v>
      </c>
      <c r="CW680">
        <v>40.00607142857143</v>
      </c>
      <c r="CX680">
        <v>0</v>
      </c>
      <c r="CY680">
        <v>1678821820.5</v>
      </c>
      <c r="CZ680">
        <v>0</v>
      </c>
      <c r="DA680">
        <v>0</v>
      </c>
      <c r="DB680" t="s">
        <v>356</v>
      </c>
      <c r="DC680">
        <v>1678481775.6</v>
      </c>
      <c r="DD680">
        <v>1678481780.6</v>
      </c>
      <c r="DE680">
        <v>0</v>
      </c>
      <c r="DF680">
        <v>1.339</v>
      </c>
      <c r="DG680">
        <v>0.082</v>
      </c>
      <c r="DH680">
        <v>-1.99</v>
      </c>
      <c r="DI680">
        <v>-0.032</v>
      </c>
      <c r="DJ680">
        <v>420</v>
      </c>
      <c r="DK680">
        <v>29</v>
      </c>
      <c r="DL680">
        <v>0.33</v>
      </c>
      <c r="DM680">
        <v>0.22</v>
      </c>
      <c r="DN680">
        <v>-30.7202275</v>
      </c>
      <c r="DO680">
        <v>-3.763093058161349</v>
      </c>
      <c r="DP680">
        <v>0.4051032417714649</v>
      </c>
      <c r="DQ680">
        <v>0</v>
      </c>
      <c r="DR680">
        <v>0.5503647500000001</v>
      </c>
      <c r="DS680">
        <v>-0.04026497560975696</v>
      </c>
      <c r="DT680">
        <v>0.003978870786730831</v>
      </c>
      <c r="DU680">
        <v>1</v>
      </c>
      <c r="DV680">
        <v>1</v>
      </c>
      <c r="DW680">
        <v>2</v>
      </c>
      <c r="DX680" t="s">
        <v>357</v>
      </c>
      <c r="DY680">
        <v>2.9815</v>
      </c>
      <c r="DZ680">
        <v>2.71566</v>
      </c>
      <c r="EA680">
        <v>0.174168</v>
      </c>
      <c r="EB680">
        <v>0.175357</v>
      </c>
      <c r="EC680">
        <v>0.119232</v>
      </c>
      <c r="ED680">
        <v>0.115252</v>
      </c>
      <c r="EE680">
        <v>26209.5</v>
      </c>
      <c r="EF680">
        <v>26259.1</v>
      </c>
      <c r="EG680">
        <v>29505.5</v>
      </c>
      <c r="EH680">
        <v>29455.4</v>
      </c>
      <c r="EI680">
        <v>34426.5</v>
      </c>
      <c r="EJ680">
        <v>34623.4</v>
      </c>
      <c r="EK680">
        <v>41568.9</v>
      </c>
      <c r="EL680">
        <v>41967.1</v>
      </c>
      <c r="EM680">
        <v>1.95938</v>
      </c>
      <c r="EN680">
        <v>1.89417</v>
      </c>
      <c r="EO680">
        <v>0.171609</v>
      </c>
      <c r="EP680">
        <v>0</v>
      </c>
      <c r="EQ680">
        <v>32.2133</v>
      </c>
      <c r="ER680">
        <v>999.9</v>
      </c>
      <c r="ES680">
        <v>51.9</v>
      </c>
      <c r="ET680">
        <v>32.6</v>
      </c>
      <c r="EU680">
        <v>28.2166</v>
      </c>
      <c r="EV680">
        <v>63.1667</v>
      </c>
      <c r="EW680">
        <v>31.875</v>
      </c>
      <c r="EX680">
        <v>1</v>
      </c>
      <c r="EY680">
        <v>0.0320071</v>
      </c>
      <c r="EZ680">
        <v>-2.48159</v>
      </c>
      <c r="FA680">
        <v>20.3233</v>
      </c>
      <c r="FB680">
        <v>5.21759</v>
      </c>
      <c r="FC680">
        <v>12.0099</v>
      </c>
      <c r="FD680">
        <v>4.98905</v>
      </c>
      <c r="FE680">
        <v>3.2885</v>
      </c>
      <c r="FF680">
        <v>9999</v>
      </c>
      <c r="FG680">
        <v>9999</v>
      </c>
      <c r="FH680">
        <v>9999</v>
      </c>
      <c r="FI680">
        <v>999.9</v>
      </c>
      <c r="FJ680">
        <v>1.86752</v>
      </c>
      <c r="FK680">
        <v>1.86661</v>
      </c>
      <c r="FL680">
        <v>1.86603</v>
      </c>
      <c r="FM680">
        <v>1.86599</v>
      </c>
      <c r="FN680">
        <v>1.86783</v>
      </c>
      <c r="FO680">
        <v>1.87027</v>
      </c>
      <c r="FP680">
        <v>1.8689</v>
      </c>
      <c r="FQ680">
        <v>1.87038</v>
      </c>
      <c r="FR680">
        <v>0</v>
      </c>
      <c r="FS680">
        <v>0</v>
      </c>
      <c r="FT680">
        <v>0</v>
      </c>
      <c r="FU680">
        <v>0</v>
      </c>
      <c r="FV680" t="s">
        <v>358</v>
      </c>
      <c r="FW680" t="s">
        <v>359</v>
      </c>
      <c r="FX680" t="s">
        <v>360</v>
      </c>
      <c r="FY680" t="s">
        <v>360</v>
      </c>
      <c r="FZ680" t="s">
        <v>360</v>
      </c>
      <c r="GA680" t="s">
        <v>360</v>
      </c>
      <c r="GB680">
        <v>0</v>
      </c>
      <c r="GC680">
        <v>100</v>
      </c>
      <c r="GD680">
        <v>100</v>
      </c>
      <c r="GE680">
        <v>-5.36</v>
      </c>
      <c r="GF680">
        <v>-0.1008</v>
      </c>
      <c r="GG680">
        <v>-2.056217051124162</v>
      </c>
      <c r="GH680">
        <v>-0.003737517340571005</v>
      </c>
      <c r="GI680">
        <v>5.982085394622747E-07</v>
      </c>
      <c r="GJ680">
        <v>-1.391655459703326E-10</v>
      </c>
      <c r="GK680">
        <v>-0.1764639834609928</v>
      </c>
      <c r="GL680">
        <v>-0.02035982196881906</v>
      </c>
      <c r="GM680">
        <v>0.001568582532168705</v>
      </c>
      <c r="GN680">
        <v>-2.657820970413759E-05</v>
      </c>
      <c r="GO680">
        <v>3</v>
      </c>
      <c r="GP680">
        <v>2314</v>
      </c>
      <c r="GQ680">
        <v>1</v>
      </c>
      <c r="GR680">
        <v>27</v>
      </c>
      <c r="GS680">
        <v>5667.3</v>
      </c>
      <c r="GT680">
        <v>5667.2</v>
      </c>
      <c r="GU680">
        <v>2.20703</v>
      </c>
      <c r="GV680">
        <v>2.21069</v>
      </c>
      <c r="GW680">
        <v>1.39648</v>
      </c>
      <c r="GX680">
        <v>2.34863</v>
      </c>
      <c r="GY680">
        <v>1.49536</v>
      </c>
      <c r="GZ680">
        <v>2.55737</v>
      </c>
      <c r="HA680">
        <v>37.8195</v>
      </c>
      <c r="HB680">
        <v>24.07</v>
      </c>
      <c r="HC680">
        <v>18</v>
      </c>
      <c r="HD680">
        <v>530.898</v>
      </c>
      <c r="HE680">
        <v>443.73</v>
      </c>
      <c r="HF680">
        <v>35.2935</v>
      </c>
      <c r="HG680">
        <v>27.9146</v>
      </c>
      <c r="HH680">
        <v>30.0004</v>
      </c>
      <c r="HI680">
        <v>27.6835</v>
      </c>
      <c r="HJ680">
        <v>27.5897</v>
      </c>
      <c r="HK680">
        <v>44.2058</v>
      </c>
      <c r="HL680">
        <v>0</v>
      </c>
      <c r="HM680">
        <v>100</v>
      </c>
      <c r="HN680">
        <v>35.2842</v>
      </c>
      <c r="HO680">
        <v>1054.78</v>
      </c>
      <c r="HP680">
        <v>28.6665</v>
      </c>
      <c r="HQ680">
        <v>100.911</v>
      </c>
      <c r="HR680">
        <v>100.798</v>
      </c>
    </row>
    <row r="681" spans="1:226">
      <c r="A681">
        <v>665</v>
      </c>
      <c r="B681">
        <v>1678821820.1</v>
      </c>
      <c r="C681">
        <v>11501</v>
      </c>
      <c r="D681" t="s">
        <v>1693</v>
      </c>
      <c r="E681" t="s">
        <v>1694</v>
      </c>
      <c r="F681">
        <v>5</v>
      </c>
      <c r="G681" t="s">
        <v>1568</v>
      </c>
      <c r="H681" t="s">
        <v>354</v>
      </c>
      <c r="I681">
        <v>1678821812.6</v>
      </c>
      <c r="J681">
        <f>(K681)/1000</f>
        <v>0</v>
      </c>
      <c r="K681">
        <f>IF(BF681, AN681, AH681)</f>
        <v>0</v>
      </c>
      <c r="L681">
        <f>IF(BF681, AI681, AG681)</f>
        <v>0</v>
      </c>
      <c r="M681">
        <f>BH681 - IF(AU681&gt;1, L681*BB681*100.0/(AW681*BV681), 0)</f>
        <v>0</v>
      </c>
      <c r="N681">
        <f>((T681-J681/2)*M681-L681)/(T681+J681/2)</f>
        <v>0</v>
      </c>
      <c r="O681">
        <f>N681*(BO681+BP681)/1000.0</f>
        <v>0</v>
      </c>
      <c r="P681">
        <f>(BH681 - IF(AU681&gt;1, L681*BB681*100.0/(AW681*BV681), 0))*(BO681+BP681)/1000.0</f>
        <v>0</v>
      </c>
      <c r="Q681">
        <f>2.0/((1/S681-1/R681)+SIGN(S681)*SQRT((1/S681-1/R681)*(1/S681-1/R681) + 4*BC681/((BC681+1)*(BC681+1))*(2*1/S681*1/R681-1/R681*1/R681)))</f>
        <v>0</v>
      </c>
      <c r="R681">
        <f>IF(LEFT(BD681,1)&lt;&gt;"0",IF(LEFT(BD681,1)="1",3.0,BE681),$D$5+$E$5*(BV681*BO681/($K$5*1000))+$F$5*(BV681*BO681/($K$5*1000))*MAX(MIN(BB681,$J$5),$I$5)*MAX(MIN(BB681,$J$5),$I$5)+$G$5*MAX(MIN(BB681,$J$5),$I$5)*(BV681*BO681/($K$5*1000))+$H$5*(BV681*BO681/($K$5*1000))*(BV681*BO681/($K$5*1000)))</f>
        <v>0</v>
      </c>
      <c r="S681">
        <f>J681*(1000-(1000*0.61365*exp(17.502*W681/(240.97+W681))/(BO681+BP681)+BJ681)/2)/(1000*0.61365*exp(17.502*W681/(240.97+W681))/(BO681+BP681)-BJ681)</f>
        <v>0</v>
      </c>
      <c r="T681">
        <f>1/((BC681+1)/(Q681/1.6)+1/(R681/1.37)) + BC681/((BC681+1)/(Q681/1.6) + BC681/(R681/1.37))</f>
        <v>0</v>
      </c>
      <c r="U681">
        <f>(AX681*BA681)</f>
        <v>0</v>
      </c>
      <c r="V681">
        <f>(BQ681+(U681+2*0.95*5.67E-8*(((BQ681+$B$7)+273)^4-(BQ681+273)^4)-44100*J681)/(1.84*29.3*R681+8*0.95*5.67E-8*(BQ681+273)^3))</f>
        <v>0</v>
      </c>
      <c r="W681">
        <f>($C$7*BR681+$D$7*BS681+$E$7*V681)</f>
        <v>0</v>
      </c>
      <c r="X681">
        <f>0.61365*exp(17.502*W681/(240.97+W681))</f>
        <v>0</v>
      </c>
      <c r="Y681">
        <f>(Z681/AA681*100)</f>
        <v>0</v>
      </c>
      <c r="Z681">
        <f>BJ681*(BO681+BP681)/1000</f>
        <v>0</v>
      </c>
      <c r="AA681">
        <f>0.61365*exp(17.502*BQ681/(240.97+BQ681))</f>
        <v>0</v>
      </c>
      <c r="AB681">
        <f>(X681-BJ681*(BO681+BP681)/1000)</f>
        <v>0</v>
      </c>
      <c r="AC681">
        <f>(-J681*44100)</f>
        <v>0</v>
      </c>
      <c r="AD681">
        <f>2*29.3*R681*0.92*(BQ681-W681)</f>
        <v>0</v>
      </c>
      <c r="AE681">
        <f>2*0.95*5.67E-8*(((BQ681+$B$7)+273)^4-(W681+273)^4)</f>
        <v>0</v>
      </c>
      <c r="AF681">
        <f>U681+AE681+AC681+AD681</f>
        <v>0</v>
      </c>
      <c r="AG681">
        <f>BN681*AU681*(BI681-BH681*(1000-AU681*BK681)/(1000-AU681*BJ681))/(100*BB681)</f>
        <v>0</v>
      </c>
      <c r="AH681">
        <f>1000*BN681*AU681*(BJ681-BK681)/(100*BB681*(1000-AU681*BJ681))</f>
        <v>0</v>
      </c>
      <c r="AI681">
        <f>(AJ681 - AK681 - BO681*1E3/(8.314*(BQ681+273.15)) * AM681/BN681 * AL681) * BN681/(100*BB681) * (1000 - BK681)/1000</f>
        <v>0</v>
      </c>
      <c r="AJ681">
        <v>1071.495471751419</v>
      </c>
      <c r="AK681">
        <v>1048.622121212121</v>
      </c>
      <c r="AL681">
        <v>3.427499230452282</v>
      </c>
      <c r="AM681">
        <v>64.45171149066847</v>
      </c>
      <c r="AN681">
        <f>(AP681 - AO681 + BO681*1E3/(8.314*(BQ681+273.15)) * AR681/BN681 * AQ681) * BN681/(100*BB681) * 1000/(1000 - AP681)</f>
        <v>0</v>
      </c>
      <c r="AO681">
        <v>27.25110960685558</v>
      </c>
      <c r="AP681">
        <v>27.78956303030302</v>
      </c>
      <c r="AQ681">
        <v>-1.446952964110601E-06</v>
      </c>
      <c r="AR681">
        <v>112.7251065649256</v>
      </c>
      <c r="AS681">
        <v>0</v>
      </c>
      <c r="AT681">
        <v>0</v>
      </c>
      <c r="AU681">
        <f>IF(AS681*$H$13&gt;=AW681,1.0,(AW681/(AW681-AS681*$H$13)))</f>
        <v>0</v>
      </c>
      <c r="AV681">
        <f>(AU681-1)*100</f>
        <v>0</v>
      </c>
      <c r="AW681">
        <f>MAX(0,($B$13+$C$13*BV681)/(1+$D$13*BV681)*BO681/(BQ681+273)*$E$13)</f>
        <v>0</v>
      </c>
      <c r="AX681">
        <f>$B$11*BW681+$C$11*BX681+$F$11*CI681*(1-CL681)</f>
        <v>0</v>
      </c>
      <c r="AY681">
        <f>AX681*AZ681</f>
        <v>0</v>
      </c>
      <c r="AZ681">
        <f>($B$11*$D$9+$C$11*$D$9+$F$11*((CV681+CN681)/MAX(CV681+CN681+CW681, 0.1)*$I$9+CW681/MAX(CV681+CN681+CW681, 0.1)*$J$9))/($B$11+$C$11+$F$11)</f>
        <v>0</v>
      </c>
      <c r="BA681">
        <f>($B$11*$K$9+$C$11*$K$9+$F$11*((CV681+CN681)/MAX(CV681+CN681+CW681, 0.1)*$P$9+CW681/MAX(CV681+CN681+CW681, 0.1)*$Q$9))/($B$11+$C$11+$F$11)</f>
        <v>0</v>
      </c>
      <c r="BB681">
        <v>1.91</v>
      </c>
      <c r="BC681">
        <v>0.5</v>
      </c>
      <c r="BD681" t="s">
        <v>355</v>
      </c>
      <c r="BE681">
        <v>2</v>
      </c>
      <c r="BF681" t="b">
        <v>1</v>
      </c>
      <c r="BG681">
        <v>1678821812.6</v>
      </c>
      <c r="BH681">
        <v>996.139962962963</v>
      </c>
      <c r="BI681">
        <v>1027.191481481482</v>
      </c>
      <c r="BJ681">
        <v>27.79430740740741</v>
      </c>
      <c r="BK681">
        <v>27.25007407407408</v>
      </c>
      <c r="BL681">
        <v>1001.478703703704</v>
      </c>
      <c r="BM681">
        <v>27.89506296296296</v>
      </c>
      <c r="BN681">
        <v>500.0705555555556</v>
      </c>
      <c r="BO681">
        <v>90.85092222222222</v>
      </c>
      <c r="BP681">
        <v>0.09996924814814816</v>
      </c>
      <c r="BQ681">
        <v>34.40443703703704</v>
      </c>
      <c r="BR681">
        <v>34.99992962962963</v>
      </c>
      <c r="BS681">
        <v>999.9000000000001</v>
      </c>
      <c r="BT681">
        <v>0</v>
      </c>
      <c r="BU681">
        <v>0</v>
      </c>
      <c r="BV681">
        <v>10000.46259259259</v>
      </c>
      <c r="BW681">
        <v>0</v>
      </c>
      <c r="BX681">
        <v>6.126620000000001</v>
      </c>
      <c r="BY681">
        <v>-31.05218888888889</v>
      </c>
      <c r="BZ681">
        <v>1024.617777777778</v>
      </c>
      <c r="CA681">
        <v>1055.967777777778</v>
      </c>
      <c r="CB681">
        <v>0.5442475925925926</v>
      </c>
      <c r="CC681">
        <v>1027.191481481482</v>
      </c>
      <c r="CD681">
        <v>27.25007407407408</v>
      </c>
      <c r="CE681">
        <v>2.525139259259259</v>
      </c>
      <c r="CF681">
        <v>2.475693703703703</v>
      </c>
      <c r="CG681">
        <v>21.18944814814815</v>
      </c>
      <c r="CH681">
        <v>20.86757037037037</v>
      </c>
      <c r="CI681">
        <v>1999.987777777778</v>
      </c>
      <c r="CJ681">
        <v>0.9799949999999998</v>
      </c>
      <c r="CK681">
        <v>0.02000504814814815</v>
      </c>
      <c r="CL681">
        <v>0</v>
      </c>
      <c r="CM681">
        <v>2.359881481481482</v>
      </c>
      <c r="CN681">
        <v>0</v>
      </c>
      <c r="CO681">
        <v>3521.101481481482</v>
      </c>
      <c r="CP681">
        <v>16749.31481481482</v>
      </c>
      <c r="CQ681">
        <v>38.937</v>
      </c>
      <c r="CR681">
        <v>39.43699999999999</v>
      </c>
      <c r="CS681">
        <v>38.812</v>
      </c>
      <c r="CT681">
        <v>38.77755555555555</v>
      </c>
      <c r="CU681">
        <v>38.75</v>
      </c>
      <c r="CV681">
        <v>1959.981111111111</v>
      </c>
      <c r="CW681">
        <v>40.00666666666667</v>
      </c>
      <c r="CX681">
        <v>0</v>
      </c>
      <c r="CY681">
        <v>1678821825.3</v>
      </c>
      <c r="CZ681">
        <v>0</v>
      </c>
      <c r="DA681">
        <v>0</v>
      </c>
      <c r="DB681" t="s">
        <v>356</v>
      </c>
      <c r="DC681">
        <v>1678481775.6</v>
      </c>
      <c r="DD681">
        <v>1678481780.6</v>
      </c>
      <c r="DE681">
        <v>0</v>
      </c>
      <c r="DF681">
        <v>1.339</v>
      </c>
      <c r="DG681">
        <v>0.082</v>
      </c>
      <c r="DH681">
        <v>-1.99</v>
      </c>
      <c r="DI681">
        <v>-0.032</v>
      </c>
      <c r="DJ681">
        <v>420</v>
      </c>
      <c r="DK681">
        <v>29</v>
      </c>
      <c r="DL681">
        <v>0.33</v>
      </c>
      <c r="DM681">
        <v>0.22</v>
      </c>
      <c r="DN681">
        <v>-30.95085853658537</v>
      </c>
      <c r="DO681">
        <v>-1.383836236933836</v>
      </c>
      <c r="DP681">
        <v>0.2142922997781299</v>
      </c>
      <c r="DQ681">
        <v>0</v>
      </c>
      <c r="DR681">
        <v>0.5464417317073171</v>
      </c>
      <c r="DS681">
        <v>-0.04661571428571298</v>
      </c>
      <c r="DT681">
        <v>0.004694202745496189</v>
      </c>
      <c r="DU681">
        <v>1</v>
      </c>
      <c r="DV681">
        <v>1</v>
      </c>
      <c r="DW681">
        <v>2</v>
      </c>
      <c r="DX681" t="s">
        <v>357</v>
      </c>
      <c r="DY681">
        <v>2.98125</v>
      </c>
      <c r="DZ681">
        <v>2.71551</v>
      </c>
      <c r="EA681">
        <v>0.17601</v>
      </c>
      <c r="EB681">
        <v>0.177169</v>
      </c>
      <c r="EC681">
        <v>0.11922</v>
      </c>
      <c r="ED681">
        <v>0.11525</v>
      </c>
      <c r="EE681">
        <v>26150.6</v>
      </c>
      <c r="EF681">
        <v>26201.1</v>
      </c>
      <c r="EG681">
        <v>29505.1</v>
      </c>
      <c r="EH681">
        <v>29455.1</v>
      </c>
      <c r="EI681">
        <v>34426.4</v>
      </c>
      <c r="EJ681">
        <v>34623.2</v>
      </c>
      <c r="EK681">
        <v>41568.2</v>
      </c>
      <c r="EL681">
        <v>41966.7</v>
      </c>
      <c r="EM681">
        <v>1.95917</v>
      </c>
      <c r="EN681">
        <v>1.89417</v>
      </c>
      <c r="EO681">
        <v>0.171773</v>
      </c>
      <c r="EP681">
        <v>0</v>
      </c>
      <c r="EQ681">
        <v>32.2188</v>
      </c>
      <c r="ER681">
        <v>999.9</v>
      </c>
      <c r="ES681">
        <v>51.9</v>
      </c>
      <c r="ET681">
        <v>32.6</v>
      </c>
      <c r="EU681">
        <v>28.2197</v>
      </c>
      <c r="EV681">
        <v>63.1167</v>
      </c>
      <c r="EW681">
        <v>31.3141</v>
      </c>
      <c r="EX681">
        <v>1</v>
      </c>
      <c r="EY681">
        <v>0.0324111</v>
      </c>
      <c r="EZ681">
        <v>-2.50028</v>
      </c>
      <c r="FA681">
        <v>20.3229</v>
      </c>
      <c r="FB681">
        <v>5.21849</v>
      </c>
      <c r="FC681">
        <v>12.0099</v>
      </c>
      <c r="FD681">
        <v>4.98885</v>
      </c>
      <c r="FE681">
        <v>3.28845</v>
      </c>
      <c r="FF681">
        <v>9999</v>
      </c>
      <c r="FG681">
        <v>9999</v>
      </c>
      <c r="FH681">
        <v>9999</v>
      </c>
      <c r="FI681">
        <v>999.9</v>
      </c>
      <c r="FJ681">
        <v>1.86752</v>
      </c>
      <c r="FK681">
        <v>1.86661</v>
      </c>
      <c r="FL681">
        <v>1.86602</v>
      </c>
      <c r="FM681">
        <v>1.86599</v>
      </c>
      <c r="FN681">
        <v>1.86783</v>
      </c>
      <c r="FO681">
        <v>1.87027</v>
      </c>
      <c r="FP681">
        <v>1.8689</v>
      </c>
      <c r="FQ681">
        <v>1.87035</v>
      </c>
      <c r="FR681">
        <v>0</v>
      </c>
      <c r="FS681">
        <v>0</v>
      </c>
      <c r="FT681">
        <v>0</v>
      </c>
      <c r="FU681">
        <v>0</v>
      </c>
      <c r="FV681" t="s">
        <v>358</v>
      </c>
      <c r="FW681" t="s">
        <v>359</v>
      </c>
      <c r="FX681" t="s">
        <v>360</v>
      </c>
      <c r="FY681" t="s">
        <v>360</v>
      </c>
      <c r="FZ681" t="s">
        <v>360</v>
      </c>
      <c r="GA681" t="s">
        <v>360</v>
      </c>
      <c r="GB681">
        <v>0</v>
      </c>
      <c r="GC681">
        <v>100</v>
      </c>
      <c r="GD681">
        <v>100</v>
      </c>
      <c r="GE681">
        <v>-5.41</v>
      </c>
      <c r="GF681">
        <v>-0.1008</v>
      </c>
      <c r="GG681">
        <v>-2.056217051124162</v>
      </c>
      <c r="GH681">
        <v>-0.003737517340571005</v>
      </c>
      <c r="GI681">
        <v>5.982085394622747E-07</v>
      </c>
      <c r="GJ681">
        <v>-1.391655459703326E-10</v>
      </c>
      <c r="GK681">
        <v>-0.1764639834609928</v>
      </c>
      <c r="GL681">
        <v>-0.02035982196881906</v>
      </c>
      <c r="GM681">
        <v>0.001568582532168705</v>
      </c>
      <c r="GN681">
        <v>-2.657820970413759E-05</v>
      </c>
      <c r="GO681">
        <v>3</v>
      </c>
      <c r="GP681">
        <v>2314</v>
      </c>
      <c r="GQ681">
        <v>1</v>
      </c>
      <c r="GR681">
        <v>27</v>
      </c>
      <c r="GS681">
        <v>5667.4</v>
      </c>
      <c r="GT681">
        <v>5667.3</v>
      </c>
      <c r="GU681">
        <v>2.23267</v>
      </c>
      <c r="GV681">
        <v>2.20581</v>
      </c>
      <c r="GW681">
        <v>1.39648</v>
      </c>
      <c r="GX681">
        <v>2.34863</v>
      </c>
      <c r="GY681">
        <v>1.49536</v>
      </c>
      <c r="GZ681">
        <v>2.4939</v>
      </c>
      <c r="HA681">
        <v>37.8437</v>
      </c>
      <c r="HB681">
        <v>24.0612</v>
      </c>
      <c r="HC681">
        <v>18</v>
      </c>
      <c r="HD681">
        <v>530.822</v>
      </c>
      <c r="HE681">
        <v>443.781</v>
      </c>
      <c r="HF681">
        <v>35.2849</v>
      </c>
      <c r="HG681">
        <v>27.9203</v>
      </c>
      <c r="HH681">
        <v>30.0005</v>
      </c>
      <c r="HI681">
        <v>27.6897</v>
      </c>
      <c r="HJ681">
        <v>27.5963</v>
      </c>
      <c r="HK681">
        <v>44.8051</v>
      </c>
      <c r="HL681">
        <v>0</v>
      </c>
      <c r="HM681">
        <v>100</v>
      </c>
      <c r="HN681">
        <v>35.2885</v>
      </c>
      <c r="HO681">
        <v>1074.93</v>
      </c>
      <c r="HP681">
        <v>28.6665</v>
      </c>
      <c r="HQ681">
        <v>100.909</v>
      </c>
      <c r="HR681">
        <v>100.797</v>
      </c>
    </row>
    <row r="682" spans="1:226">
      <c r="A682">
        <v>666</v>
      </c>
      <c r="B682">
        <v>1678821825.1</v>
      </c>
      <c r="C682">
        <v>11506</v>
      </c>
      <c r="D682" t="s">
        <v>1695</v>
      </c>
      <c r="E682" t="s">
        <v>1696</v>
      </c>
      <c r="F682">
        <v>5</v>
      </c>
      <c r="G682" t="s">
        <v>1568</v>
      </c>
      <c r="H682" t="s">
        <v>354</v>
      </c>
      <c r="I682">
        <v>1678821817.314285</v>
      </c>
      <c r="J682">
        <f>(K682)/1000</f>
        <v>0</v>
      </c>
      <c r="K682">
        <f>IF(BF682, AN682, AH682)</f>
        <v>0</v>
      </c>
      <c r="L682">
        <f>IF(BF682, AI682, AG682)</f>
        <v>0</v>
      </c>
      <c r="M682">
        <f>BH682 - IF(AU682&gt;1, L682*BB682*100.0/(AW682*BV682), 0)</f>
        <v>0</v>
      </c>
      <c r="N682">
        <f>((T682-J682/2)*M682-L682)/(T682+J682/2)</f>
        <v>0</v>
      </c>
      <c r="O682">
        <f>N682*(BO682+BP682)/1000.0</f>
        <v>0</v>
      </c>
      <c r="P682">
        <f>(BH682 - IF(AU682&gt;1, L682*BB682*100.0/(AW682*BV682), 0))*(BO682+BP682)/1000.0</f>
        <v>0</v>
      </c>
      <c r="Q682">
        <f>2.0/((1/S682-1/R682)+SIGN(S682)*SQRT((1/S682-1/R682)*(1/S682-1/R682) + 4*BC682/((BC682+1)*(BC682+1))*(2*1/S682*1/R682-1/R682*1/R682)))</f>
        <v>0</v>
      </c>
      <c r="R682">
        <f>IF(LEFT(BD682,1)&lt;&gt;"0",IF(LEFT(BD682,1)="1",3.0,BE682),$D$5+$E$5*(BV682*BO682/($K$5*1000))+$F$5*(BV682*BO682/($K$5*1000))*MAX(MIN(BB682,$J$5),$I$5)*MAX(MIN(BB682,$J$5),$I$5)+$G$5*MAX(MIN(BB682,$J$5),$I$5)*(BV682*BO682/($K$5*1000))+$H$5*(BV682*BO682/($K$5*1000))*(BV682*BO682/($K$5*1000)))</f>
        <v>0</v>
      </c>
      <c r="S682">
        <f>J682*(1000-(1000*0.61365*exp(17.502*W682/(240.97+W682))/(BO682+BP682)+BJ682)/2)/(1000*0.61365*exp(17.502*W682/(240.97+W682))/(BO682+BP682)-BJ682)</f>
        <v>0</v>
      </c>
      <c r="T682">
        <f>1/((BC682+1)/(Q682/1.6)+1/(R682/1.37)) + BC682/((BC682+1)/(Q682/1.6) + BC682/(R682/1.37))</f>
        <v>0</v>
      </c>
      <c r="U682">
        <f>(AX682*BA682)</f>
        <v>0</v>
      </c>
      <c r="V682">
        <f>(BQ682+(U682+2*0.95*5.67E-8*(((BQ682+$B$7)+273)^4-(BQ682+273)^4)-44100*J682)/(1.84*29.3*R682+8*0.95*5.67E-8*(BQ682+273)^3))</f>
        <v>0</v>
      </c>
      <c r="W682">
        <f>($C$7*BR682+$D$7*BS682+$E$7*V682)</f>
        <v>0</v>
      </c>
      <c r="X682">
        <f>0.61365*exp(17.502*W682/(240.97+W682))</f>
        <v>0</v>
      </c>
      <c r="Y682">
        <f>(Z682/AA682*100)</f>
        <v>0</v>
      </c>
      <c r="Z682">
        <f>BJ682*(BO682+BP682)/1000</f>
        <v>0</v>
      </c>
      <c r="AA682">
        <f>0.61365*exp(17.502*BQ682/(240.97+BQ682))</f>
        <v>0</v>
      </c>
      <c r="AB682">
        <f>(X682-BJ682*(BO682+BP682)/1000)</f>
        <v>0</v>
      </c>
      <c r="AC682">
        <f>(-J682*44100)</f>
        <v>0</v>
      </c>
      <c r="AD682">
        <f>2*29.3*R682*0.92*(BQ682-W682)</f>
        <v>0</v>
      </c>
      <c r="AE682">
        <f>2*0.95*5.67E-8*(((BQ682+$B$7)+273)^4-(W682+273)^4)</f>
        <v>0</v>
      </c>
      <c r="AF682">
        <f>U682+AE682+AC682+AD682</f>
        <v>0</v>
      </c>
      <c r="AG682">
        <f>BN682*AU682*(BI682-BH682*(1000-AU682*BK682)/(1000-AU682*BJ682))/(100*BB682)</f>
        <v>0</v>
      </c>
      <c r="AH682">
        <f>1000*BN682*AU682*(BJ682-BK682)/(100*BB682*(1000-AU682*BJ682))</f>
        <v>0</v>
      </c>
      <c r="AI682">
        <f>(AJ682 - AK682 - BO682*1E3/(8.314*(BQ682+273.15)) * AM682/BN682 * AL682) * BN682/(100*BB682) * (1000 - BK682)/1000</f>
        <v>0</v>
      </c>
      <c r="AJ682">
        <v>1088.829649475834</v>
      </c>
      <c r="AK682">
        <v>1065.94406060606</v>
      </c>
      <c r="AL682">
        <v>3.476503847738138</v>
      </c>
      <c r="AM682">
        <v>64.45171149066847</v>
      </c>
      <c r="AN682">
        <f>(AP682 - AO682 + BO682*1E3/(8.314*(BQ682+273.15)) * AR682/BN682 * AQ682) * BN682/(100*BB682) * 1000/(1000 - AP682)</f>
        <v>0</v>
      </c>
      <c r="AO682">
        <v>27.25323203781868</v>
      </c>
      <c r="AP682">
        <v>27.78604848484846</v>
      </c>
      <c r="AQ682">
        <v>-2.319388119461988E-06</v>
      </c>
      <c r="AR682">
        <v>112.7251065649256</v>
      </c>
      <c r="AS682">
        <v>0</v>
      </c>
      <c r="AT682">
        <v>0</v>
      </c>
      <c r="AU682">
        <f>IF(AS682*$H$13&gt;=AW682,1.0,(AW682/(AW682-AS682*$H$13)))</f>
        <v>0</v>
      </c>
      <c r="AV682">
        <f>(AU682-1)*100</f>
        <v>0</v>
      </c>
      <c r="AW682">
        <f>MAX(0,($B$13+$C$13*BV682)/(1+$D$13*BV682)*BO682/(BQ682+273)*$E$13)</f>
        <v>0</v>
      </c>
      <c r="AX682">
        <f>$B$11*BW682+$C$11*BX682+$F$11*CI682*(1-CL682)</f>
        <v>0</v>
      </c>
      <c r="AY682">
        <f>AX682*AZ682</f>
        <v>0</v>
      </c>
      <c r="AZ682">
        <f>($B$11*$D$9+$C$11*$D$9+$F$11*((CV682+CN682)/MAX(CV682+CN682+CW682, 0.1)*$I$9+CW682/MAX(CV682+CN682+CW682, 0.1)*$J$9))/($B$11+$C$11+$F$11)</f>
        <v>0</v>
      </c>
      <c r="BA682">
        <f>($B$11*$K$9+$C$11*$K$9+$F$11*((CV682+CN682)/MAX(CV682+CN682+CW682, 0.1)*$P$9+CW682/MAX(CV682+CN682+CW682, 0.1)*$Q$9))/($B$11+$C$11+$F$11)</f>
        <v>0</v>
      </c>
      <c r="BB682">
        <v>1.91</v>
      </c>
      <c r="BC682">
        <v>0.5</v>
      </c>
      <c r="BD682" t="s">
        <v>355</v>
      </c>
      <c r="BE682">
        <v>2</v>
      </c>
      <c r="BF682" t="b">
        <v>1</v>
      </c>
      <c r="BG682">
        <v>1678821817.314285</v>
      </c>
      <c r="BH682">
        <v>1011.889357142857</v>
      </c>
      <c r="BI682">
        <v>1042.966428571429</v>
      </c>
      <c r="BJ682">
        <v>27.79115714285714</v>
      </c>
      <c r="BK682">
        <v>27.25108214285714</v>
      </c>
      <c r="BL682">
        <v>1017.275857142857</v>
      </c>
      <c r="BM682">
        <v>27.891925</v>
      </c>
      <c r="BN682">
        <v>500.0691071428571</v>
      </c>
      <c r="BO682">
        <v>90.85052142857141</v>
      </c>
      <c r="BP682">
        <v>0.09994709999999998</v>
      </c>
      <c r="BQ682">
        <v>34.40795000000001</v>
      </c>
      <c r="BR682">
        <v>34.99883571428571</v>
      </c>
      <c r="BS682">
        <v>999.9000000000002</v>
      </c>
      <c r="BT682">
        <v>0</v>
      </c>
      <c r="BU682">
        <v>0</v>
      </c>
      <c r="BV682">
        <v>10002.51821428571</v>
      </c>
      <c r="BW682">
        <v>0</v>
      </c>
      <c r="BX682">
        <v>6.126620000000001</v>
      </c>
      <c r="BY682">
        <v>-31.07648571428571</v>
      </c>
      <c r="BZ682">
        <v>1040.815</v>
      </c>
      <c r="CA682">
        <v>1072.185357142857</v>
      </c>
      <c r="CB682">
        <v>0.5400807500000001</v>
      </c>
      <c r="CC682">
        <v>1042.966428571429</v>
      </c>
      <c r="CD682">
        <v>27.25108214285714</v>
      </c>
      <c r="CE682">
        <v>2.524841785714286</v>
      </c>
      <c r="CF682">
        <v>2.475775</v>
      </c>
      <c r="CG682">
        <v>21.187525</v>
      </c>
      <c r="CH682">
        <v>20.86811071428571</v>
      </c>
      <c r="CI682">
        <v>1999.960714285714</v>
      </c>
      <c r="CJ682">
        <v>0.9799938214285712</v>
      </c>
      <c r="CK682">
        <v>0.02000624285714286</v>
      </c>
      <c r="CL682">
        <v>0</v>
      </c>
      <c r="CM682">
        <v>2.297292857142857</v>
      </c>
      <c r="CN682">
        <v>0</v>
      </c>
      <c r="CO682">
        <v>3519.993214285714</v>
      </c>
      <c r="CP682">
        <v>16749.08571428572</v>
      </c>
      <c r="CQ682">
        <v>38.9415</v>
      </c>
      <c r="CR682">
        <v>39.43924999999999</v>
      </c>
      <c r="CS682">
        <v>38.8165</v>
      </c>
      <c r="CT682">
        <v>38.79207142857143</v>
      </c>
      <c r="CU682">
        <v>38.75</v>
      </c>
      <c r="CV682">
        <v>1959.952142857143</v>
      </c>
      <c r="CW682">
        <v>40.00857142857143</v>
      </c>
      <c r="CX682">
        <v>0</v>
      </c>
      <c r="CY682">
        <v>1678821830.1</v>
      </c>
      <c r="CZ682">
        <v>0</v>
      </c>
      <c r="DA682">
        <v>0</v>
      </c>
      <c r="DB682" t="s">
        <v>356</v>
      </c>
      <c r="DC682">
        <v>1678481775.6</v>
      </c>
      <c r="DD682">
        <v>1678481780.6</v>
      </c>
      <c r="DE682">
        <v>0</v>
      </c>
      <c r="DF682">
        <v>1.339</v>
      </c>
      <c r="DG682">
        <v>0.082</v>
      </c>
      <c r="DH682">
        <v>-1.99</v>
      </c>
      <c r="DI682">
        <v>-0.032</v>
      </c>
      <c r="DJ682">
        <v>420</v>
      </c>
      <c r="DK682">
        <v>29</v>
      </c>
      <c r="DL682">
        <v>0.33</v>
      </c>
      <c r="DM682">
        <v>0.22</v>
      </c>
      <c r="DN682">
        <v>-31.06606829268292</v>
      </c>
      <c r="DO682">
        <v>-0.3213658536586691</v>
      </c>
      <c r="DP682">
        <v>0.06701859020951136</v>
      </c>
      <c r="DQ682">
        <v>0</v>
      </c>
      <c r="DR682">
        <v>0.543525756097561</v>
      </c>
      <c r="DS682">
        <v>-0.05163560278745606</v>
      </c>
      <c r="DT682">
        <v>0.005140115149039922</v>
      </c>
      <c r="DU682">
        <v>1</v>
      </c>
      <c r="DV682">
        <v>1</v>
      </c>
      <c r="DW682">
        <v>2</v>
      </c>
      <c r="DX682" t="s">
        <v>357</v>
      </c>
      <c r="DY682">
        <v>2.9815</v>
      </c>
      <c r="DZ682">
        <v>2.71563</v>
      </c>
      <c r="EA682">
        <v>0.177853</v>
      </c>
      <c r="EB682">
        <v>0.178972</v>
      </c>
      <c r="EC682">
        <v>0.1192</v>
      </c>
      <c r="ED682">
        <v>0.115252</v>
      </c>
      <c r="EE682">
        <v>26091.4</v>
      </c>
      <c r="EF682">
        <v>26143.7</v>
      </c>
      <c r="EG682">
        <v>29504.4</v>
      </c>
      <c r="EH682">
        <v>29455.1</v>
      </c>
      <c r="EI682">
        <v>34426.5</v>
      </c>
      <c r="EJ682">
        <v>34623.2</v>
      </c>
      <c r="EK682">
        <v>41567.2</v>
      </c>
      <c r="EL682">
        <v>41966.7</v>
      </c>
      <c r="EM682">
        <v>1.95915</v>
      </c>
      <c r="EN682">
        <v>1.89403</v>
      </c>
      <c r="EO682">
        <v>0.172034</v>
      </c>
      <c r="EP682">
        <v>0</v>
      </c>
      <c r="EQ682">
        <v>32.2261</v>
      </c>
      <c r="ER682">
        <v>999.9</v>
      </c>
      <c r="ES682">
        <v>51.9</v>
      </c>
      <c r="ET682">
        <v>32.6</v>
      </c>
      <c r="EU682">
        <v>28.2176</v>
      </c>
      <c r="EV682">
        <v>63.2767</v>
      </c>
      <c r="EW682">
        <v>31.3021</v>
      </c>
      <c r="EX682">
        <v>1</v>
      </c>
      <c r="EY682">
        <v>0.0329649</v>
      </c>
      <c r="EZ682">
        <v>-2.52009</v>
      </c>
      <c r="FA682">
        <v>20.3225</v>
      </c>
      <c r="FB682">
        <v>5.21774</v>
      </c>
      <c r="FC682">
        <v>12.0099</v>
      </c>
      <c r="FD682">
        <v>4.98895</v>
      </c>
      <c r="FE682">
        <v>3.28863</v>
      </c>
      <c r="FF682">
        <v>9999</v>
      </c>
      <c r="FG682">
        <v>9999</v>
      </c>
      <c r="FH682">
        <v>9999</v>
      </c>
      <c r="FI682">
        <v>999.9</v>
      </c>
      <c r="FJ682">
        <v>1.86752</v>
      </c>
      <c r="FK682">
        <v>1.86661</v>
      </c>
      <c r="FL682">
        <v>1.86603</v>
      </c>
      <c r="FM682">
        <v>1.86599</v>
      </c>
      <c r="FN682">
        <v>1.86783</v>
      </c>
      <c r="FO682">
        <v>1.87027</v>
      </c>
      <c r="FP682">
        <v>1.86891</v>
      </c>
      <c r="FQ682">
        <v>1.87041</v>
      </c>
      <c r="FR682">
        <v>0</v>
      </c>
      <c r="FS682">
        <v>0</v>
      </c>
      <c r="FT682">
        <v>0</v>
      </c>
      <c r="FU682">
        <v>0</v>
      </c>
      <c r="FV682" t="s">
        <v>358</v>
      </c>
      <c r="FW682" t="s">
        <v>359</v>
      </c>
      <c r="FX682" t="s">
        <v>360</v>
      </c>
      <c r="FY682" t="s">
        <v>360</v>
      </c>
      <c r="FZ682" t="s">
        <v>360</v>
      </c>
      <c r="GA682" t="s">
        <v>360</v>
      </c>
      <c r="GB682">
        <v>0</v>
      </c>
      <c r="GC682">
        <v>100</v>
      </c>
      <c r="GD682">
        <v>100</v>
      </c>
      <c r="GE682">
        <v>-5.46</v>
      </c>
      <c r="GF682">
        <v>-0.1008</v>
      </c>
      <c r="GG682">
        <v>-2.056217051124162</v>
      </c>
      <c r="GH682">
        <v>-0.003737517340571005</v>
      </c>
      <c r="GI682">
        <v>5.982085394622747E-07</v>
      </c>
      <c r="GJ682">
        <v>-1.391655459703326E-10</v>
      </c>
      <c r="GK682">
        <v>-0.1764639834609928</v>
      </c>
      <c r="GL682">
        <v>-0.02035982196881906</v>
      </c>
      <c r="GM682">
        <v>0.001568582532168705</v>
      </c>
      <c r="GN682">
        <v>-2.657820970413759E-05</v>
      </c>
      <c r="GO682">
        <v>3</v>
      </c>
      <c r="GP682">
        <v>2314</v>
      </c>
      <c r="GQ682">
        <v>1</v>
      </c>
      <c r="GR682">
        <v>27</v>
      </c>
      <c r="GS682">
        <v>5667.5</v>
      </c>
      <c r="GT682">
        <v>5667.4</v>
      </c>
      <c r="GU682">
        <v>2.26318</v>
      </c>
      <c r="GV682">
        <v>2.21558</v>
      </c>
      <c r="GW682">
        <v>1.39771</v>
      </c>
      <c r="GX682">
        <v>2.34741</v>
      </c>
      <c r="GY682">
        <v>1.49536</v>
      </c>
      <c r="GZ682">
        <v>2.37915</v>
      </c>
      <c r="HA682">
        <v>37.8437</v>
      </c>
      <c r="HB682">
        <v>24.0612</v>
      </c>
      <c r="HC682">
        <v>18</v>
      </c>
      <c r="HD682">
        <v>530.864</v>
      </c>
      <c r="HE682">
        <v>443.737</v>
      </c>
      <c r="HF682">
        <v>35.2866</v>
      </c>
      <c r="HG682">
        <v>27.9277</v>
      </c>
      <c r="HH682">
        <v>30.0006</v>
      </c>
      <c r="HI682">
        <v>27.6964</v>
      </c>
      <c r="HJ682">
        <v>27.6024</v>
      </c>
      <c r="HK682">
        <v>45.3396</v>
      </c>
      <c r="HL682">
        <v>0</v>
      </c>
      <c r="HM682">
        <v>100</v>
      </c>
      <c r="HN682">
        <v>35.2901</v>
      </c>
      <c r="HO682">
        <v>1088.36</v>
      </c>
      <c r="HP682">
        <v>28.6665</v>
      </c>
      <c r="HQ682">
        <v>100.907</v>
      </c>
      <c r="HR682">
        <v>100.797</v>
      </c>
    </row>
    <row r="683" spans="1:226">
      <c r="A683">
        <v>667</v>
      </c>
      <c r="B683">
        <v>1678821830.1</v>
      </c>
      <c r="C683">
        <v>11511</v>
      </c>
      <c r="D683" t="s">
        <v>1697</v>
      </c>
      <c r="E683" t="s">
        <v>1698</v>
      </c>
      <c r="F683">
        <v>5</v>
      </c>
      <c r="G683" t="s">
        <v>1568</v>
      </c>
      <c r="H683" t="s">
        <v>354</v>
      </c>
      <c r="I683">
        <v>1678821822.6</v>
      </c>
      <c r="J683">
        <f>(K683)/1000</f>
        <v>0</v>
      </c>
      <c r="K683">
        <f>IF(BF683, AN683, AH683)</f>
        <v>0</v>
      </c>
      <c r="L683">
        <f>IF(BF683, AI683, AG683)</f>
        <v>0</v>
      </c>
      <c r="M683">
        <f>BH683 - IF(AU683&gt;1, L683*BB683*100.0/(AW683*BV683), 0)</f>
        <v>0</v>
      </c>
      <c r="N683">
        <f>((T683-J683/2)*M683-L683)/(T683+J683/2)</f>
        <v>0</v>
      </c>
      <c r="O683">
        <f>N683*(BO683+BP683)/1000.0</f>
        <v>0</v>
      </c>
      <c r="P683">
        <f>(BH683 - IF(AU683&gt;1, L683*BB683*100.0/(AW683*BV683), 0))*(BO683+BP683)/1000.0</f>
        <v>0</v>
      </c>
      <c r="Q683">
        <f>2.0/((1/S683-1/R683)+SIGN(S683)*SQRT((1/S683-1/R683)*(1/S683-1/R683) + 4*BC683/((BC683+1)*(BC683+1))*(2*1/S683*1/R683-1/R683*1/R683)))</f>
        <v>0</v>
      </c>
      <c r="R683">
        <f>IF(LEFT(BD683,1)&lt;&gt;"0",IF(LEFT(BD683,1)="1",3.0,BE683),$D$5+$E$5*(BV683*BO683/($K$5*1000))+$F$5*(BV683*BO683/($K$5*1000))*MAX(MIN(BB683,$J$5),$I$5)*MAX(MIN(BB683,$J$5),$I$5)+$G$5*MAX(MIN(BB683,$J$5),$I$5)*(BV683*BO683/($K$5*1000))+$H$5*(BV683*BO683/($K$5*1000))*(BV683*BO683/($K$5*1000)))</f>
        <v>0</v>
      </c>
      <c r="S683">
        <f>J683*(1000-(1000*0.61365*exp(17.502*W683/(240.97+W683))/(BO683+BP683)+BJ683)/2)/(1000*0.61365*exp(17.502*W683/(240.97+W683))/(BO683+BP683)-BJ683)</f>
        <v>0</v>
      </c>
      <c r="T683">
        <f>1/((BC683+1)/(Q683/1.6)+1/(R683/1.37)) + BC683/((BC683+1)/(Q683/1.6) + BC683/(R683/1.37))</f>
        <v>0</v>
      </c>
      <c r="U683">
        <f>(AX683*BA683)</f>
        <v>0</v>
      </c>
      <c r="V683">
        <f>(BQ683+(U683+2*0.95*5.67E-8*(((BQ683+$B$7)+273)^4-(BQ683+273)^4)-44100*J683)/(1.84*29.3*R683+8*0.95*5.67E-8*(BQ683+273)^3))</f>
        <v>0</v>
      </c>
      <c r="W683">
        <f>($C$7*BR683+$D$7*BS683+$E$7*V683)</f>
        <v>0</v>
      </c>
      <c r="X683">
        <f>0.61365*exp(17.502*W683/(240.97+W683))</f>
        <v>0</v>
      </c>
      <c r="Y683">
        <f>(Z683/AA683*100)</f>
        <v>0</v>
      </c>
      <c r="Z683">
        <f>BJ683*(BO683+BP683)/1000</f>
        <v>0</v>
      </c>
      <c r="AA683">
        <f>0.61365*exp(17.502*BQ683/(240.97+BQ683))</f>
        <v>0</v>
      </c>
      <c r="AB683">
        <f>(X683-BJ683*(BO683+BP683)/1000)</f>
        <v>0</v>
      </c>
      <c r="AC683">
        <f>(-J683*44100)</f>
        <v>0</v>
      </c>
      <c r="AD683">
        <f>2*29.3*R683*0.92*(BQ683-W683)</f>
        <v>0</v>
      </c>
      <c r="AE683">
        <f>2*0.95*5.67E-8*(((BQ683+$B$7)+273)^4-(W683+273)^4)</f>
        <v>0</v>
      </c>
      <c r="AF683">
        <f>U683+AE683+AC683+AD683</f>
        <v>0</v>
      </c>
      <c r="AG683">
        <f>BN683*AU683*(BI683-BH683*(1000-AU683*BK683)/(1000-AU683*BJ683))/(100*BB683)</f>
        <v>0</v>
      </c>
      <c r="AH683">
        <f>1000*BN683*AU683*(BJ683-BK683)/(100*BB683*(1000-AU683*BJ683))</f>
        <v>0</v>
      </c>
      <c r="AI683">
        <f>(AJ683 - AK683 - BO683*1E3/(8.314*(BQ683+273.15)) * AM683/BN683 * AL683) * BN683/(100*BB683) * (1000 - BK683)/1000</f>
        <v>0</v>
      </c>
      <c r="AJ683">
        <v>1106.078068342069</v>
      </c>
      <c r="AK683">
        <v>1083.096242424242</v>
      </c>
      <c r="AL683">
        <v>3.415865633377277</v>
      </c>
      <c r="AM683">
        <v>64.45171149066847</v>
      </c>
      <c r="AN683">
        <f>(AP683 - AO683 + BO683*1E3/(8.314*(BQ683+273.15)) * AR683/BN683 * AQ683) * BN683/(100*BB683) * 1000/(1000 - AP683)</f>
        <v>0</v>
      </c>
      <c r="AO683">
        <v>27.25207023030398</v>
      </c>
      <c r="AP683">
        <v>27.78115515151514</v>
      </c>
      <c r="AQ683">
        <v>-2.979578669726682E-06</v>
      </c>
      <c r="AR683">
        <v>112.7251065649256</v>
      </c>
      <c r="AS683">
        <v>0</v>
      </c>
      <c r="AT683">
        <v>0</v>
      </c>
      <c r="AU683">
        <f>IF(AS683*$H$13&gt;=AW683,1.0,(AW683/(AW683-AS683*$H$13)))</f>
        <v>0</v>
      </c>
      <c r="AV683">
        <f>(AU683-1)*100</f>
        <v>0</v>
      </c>
      <c r="AW683">
        <f>MAX(0,($B$13+$C$13*BV683)/(1+$D$13*BV683)*BO683/(BQ683+273)*$E$13)</f>
        <v>0</v>
      </c>
      <c r="AX683">
        <f>$B$11*BW683+$C$11*BX683+$F$11*CI683*(1-CL683)</f>
        <v>0</v>
      </c>
      <c r="AY683">
        <f>AX683*AZ683</f>
        <v>0</v>
      </c>
      <c r="AZ683">
        <f>($B$11*$D$9+$C$11*$D$9+$F$11*((CV683+CN683)/MAX(CV683+CN683+CW683, 0.1)*$I$9+CW683/MAX(CV683+CN683+CW683, 0.1)*$J$9))/($B$11+$C$11+$F$11)</f>
        <v>0</v>
      </c>
      <c r="BA683">
        <f>($B$11*$K$9+$C$11*$K$9+$F$11*((CV683+CN683)/MAX(CV683+CN683+CW683, 0.1)*$P$9+CW683/MAX(CV683+CN683+CW683, 0.1)*$Q$9))/($B$11+$C$11+$F$11)</f>
        <v>0</v>
      </c>
      <c r="BB683">
        <v>1.91</v>
      </c>
      <c r="BC683">
        <v>0.5</v>
      </c>
      <c r="BD683" t="s">
        <v>355</v>
      </c>
      <c r="BE683">
        <v>2</v>
      </c>
      <c r="BF683" t="b">
        <v>1</v>
      </c>
      <c r="BG683">
        <v>1678821822.6</v>
      </c>
      <c r="BH683">
        <v>1029.581851851852</v>
      </c>
      <c r="BI683">
        <v>1060.683333333333</v>
      </c>
      <c r="BJ683">
        <v>27.78732962962963</v>
      </c>
      <c r="BK683">
        <v>27.25207037037037</v>
      </c>
      <c r="BL683">
        <v>1035.021481481481</v>
      </c>
      <c r="BM683">
        <v>27.88811481481482</v>
      </c>
      <c r="BN683">
        <v>500.0735925925927</v>
      </c>
      <c r="BO683">
        <v>90.84960740740743</v>
      </c>
      <c r="BP683">
        <v>0.09998264814814815</v>
      </c>
      <c r="BQ683">
        <v>34.4100962962963</v>
      </c>
      <c r="BR683">
        <v>35.00173333333333</v>
      </c>
      <c r="BS683">
        <v>999.9000000000001</v>
      </c>
      <c r="BT683">
        <v>0</v>
      </c>
      <c r="BU683">
        <v>0</v>
      </c>
      <c r="BV683">
        <v>10002.66296296296</v>
      </c>
      <c r="BW683">
        <v>0</v>
      </c>
      <c r="BX683">
        <v>6.126620000000001</v>
      </c>
      <c r="BY683">
        <v>-31.10167037037037</v>
      </c>
      <c r="BZ683">
        <v>1059.00962962963</v>
      </c>
      <c r="CA683">
        <v>1090.400740740741</v>
      </c>
      <c r="CB683">
        <v>0.5352619999999999</v>
      </c>
      <c r="CC683">
        <v>1060.683333333333</v>
      </c>
      <c r="CD683">
        <v>27.25207037037037</v>
      </c>
      <c r="CE683">
        <v>2.524468518518519</v>
      </c>
      <c r="CF683">
        <v>2.47584</v>
      </c>
      <c r="CG683">
        <v>21.18511481481482</v>
      </c>
      <c r="CH683">
        <v>20.86854074074074</v>
      </c>
      <c r="CI683">
        <v>1999.96074074074</v>
      </c>
      <c r="CJ683">
        <v>0.9799933333333333</v>
      </c>
      <c r="CK683">
        <v>0.02000674444444444</v>
      </c>
      <c r="CL683">
        <v>0</v>
      </c>
      <c r="CM683">
        <v>2.232655555555556</v>
      </c>
      <c r="CN683">
        <v>0</v>
      </c>
      <c r="CO683">
        <v>3518.861481481482</v>
      </c>
      <c r="CP683">
        <v>16749.09629629629</v>
      </c>
      <c r="CQ683">
        <v>38.95333333333333</v>
      </c>
      <c r="CR683">
        <v>39.45100000000001</v>
      </c>
      <c r="CS683">
        <v>38.82133333333333</v>
      </c>
      <c r="CT683">
        <v>38.8074074074074</v>
      </c>
      <c r="CU683">
        <v>38.76148148148148</v>
      </c>
      <c r="CV683">
        <v>1959.950740740741</v>
      </c>
      <c r="CW683">
        <v>40.01</v>
      </c>
      <c r="CX683">
        <v>0</v>
      </c>
      <c r="CY683">
        <v>1678821835.5</v>
      </c>
      <c r="CZ683">
        <v>0</v>
      </c>
      <c r="DA683">
        <v>0</v>
      </c>
      <c r="DB683" t="s">
        <v>356</v>
      </c>
      <c r="DC683">
        <v>1678481775.6</v>
      </c>
      <c r="DD683">
        <v>1678481780.6</v>
      </c>
      <c r="DE683">
        <v>0</v>
      </c>
      <c r="DF683">
        <v>1.339</v>
      </c>
      <c r="DG683">
        <v>0.082</v>
      </c>
      <c r="DH683">
        <v>-1.99</v>
      </c>
      <c r="DI683">
        <v>-0.032</v>
      </c>
      <c r="DJ683">
        <v>420</v>
      </c>
      <c r="DK683">
        <v>29</v>
      </c>
      <c r="DL683">
        <v>0.33</v>
      </c>
      <c r="DM683">
        <v>0.22</v>
      </c>
      <c r="DN683">
        <v>-31.08173170731708</v>
      </c>
      <c r="DO683">
        <v>-0.4441756097561534</v>
      </c>
      <c r="DP683">
        <v>0.06789579332140963</v>
      </c>
      <c r="DQ683">
        <v>0</v>
      </c>
      <c r="DR683">
        <v>0.5380199268292682</v>
      </c>
      <c r="DS683">
        <v>-0.05479250174216042</v>
      </c>
      <c r="DT683">
        <v>0.005466492795426599</v>
      </c>
      <c r="DU683">
        <v>1</v>
      </c>
      <c r="DV683">
        <v>1</v>
      </c>
      <c r="DW683">
        <v>2</v>
      </c>
      <c r="DX683" t="s">
        <v>357</v>
      </c>
      <c r="DY683">
        <v>2.98148</v>
      </c>
      <c r="DZ683">
        <v>2.71577</v>
      </c>
      <c r="EA683">
        <v>0.179673</v>
      </c>
      <c r="EB683">
        <v>0.180753</v>
      </c>
      <c r="EC683">
        <v>0.119187</v>
      </c>
      <c r="ED683">
        <v>0.115249</v>
      </c>
      <c r="EE683">
        <v>26033.6</v>
      </c>
      <c r="EF683">
        <v>26086.8</v>
      </c>
      <c r="EG683">
        <v>29504.4</v>
      </c>
      <c r="EH683">
        <v>29454.9</v>
      </c>
      <c r="EI683">
        <v>34427.1</v>
      </c>
      <c r="EJ683">
        <v>34623.1</v>
      </c>
      <c r="EK683">
        <v>41567.3</v>
      </c>
      <c r="EL683">
        <v>41966.4</v>
      </c>
      <c r="EM683">
        <v>1.959</v>
      </c>
      <c r="EN683">
        <v>1.89395</v>
      </c>
      <c r="EO683">
        <v>0.171814</v>
      </c>
      <c r="EP683">
        <v>0</v>
      </c>
      <c r="EQ683">
        <v>32.2316</v>
      </c>
      <c r="ER683">
        <v>999.9</v>
      </c>
      <c r="ES683">
        <v>51.9</v>
      </c>
      <c r="ET683">
        <v>32.6</v>
      </c>
      <c r="EU683">
        <v>28.2183</v>
      </c>
      <c r="EV683">
        <v>63.2867</v>
      </c>
      <c r="EW683">
        <v>31.23</v>
      </c>
      <c r="EX683">
        <v>1</v>
      </c>
      <c r="EY683">
        <v>0.0334045</v>
      </c>
      <c r="EZ683">
        <v>-2.5181</v>
      </c>
      <c r="FA683">
        <v>20.3227</v>
      </c>
      <c r="FB683">
        <v>5.21834</v>
      </c>
      <c r="FC683">
        <v>12.0099</v>
      </c>
      <c r="FD683">
        <v>4.989</v>
      </c>
      <c r="FE683">
        <v>3.2885</v>
      </c>
      <c r="FF683">
        <v>9999</v>
      </c>
      <c r="FG683">
        <v>9999</v>
      </c>
      <c r="FH683">
        <v>9999</v>
      </c>
      <c r="FI683">
        <v>999.9</v>
      </c>
      <c r="FJ683">
        <v>1.86753</v>
      </c>
      <c r="FK683">
        <v>1.86661</v>
      </c>
      <c r="FL683">
        <v>1.86603</v>
      </c>
      <c r="FM683">
        <v>1.86599</v>
      </c>
      <c r="FN683">
        <v>1.86783</v>
      </c>
      <c r="FO683">
        <v>1.87027</v>
      </c>
      <c r="FP683">
        <v>1.8689</v>
      </c>
      <c r="FQ683">
        <v>1.8704</v>
      </c>
      <c r="FR683">
        <v>0</v>
      </c>
      <c r="FS683">
        <v>0</v>
      </c>
      <c r="FT683">
        <v>0</v>
      </c>
      <c r="FU683">
        <v>0</v>
      </c>
      <c r="FV683" t="s">
        <v>358</v>
      </c>
      <c r="FW683" t="s">
        <v>359</v>
      </c>
      <c r="FX683" t="s">
        <v>360</v>
      </c>
      <c r="FY683" t="s">
        <v>360</v>
      </c>
      <c r="FZ683" t="s">
        <v>360</v>
      </c>
      <c r="GA683" t="s">
        <v>360</v>
      </c>
      <c r="GB683">
        <v>0</v>
      </c>
      <c r="GC683">
        <v>100</v>
      </c>
      <c r="GD683">
        <v>100</v>
      </c>
      <c r="GE683">
        <v>-5.51</v>
      </c>
      <c r="GF683">
        <v>-0.1008</v>
      </c>
      <c r="GG683">
        <v>-2.056217051124162</v>
      </c>
      <c r="GH683">
        <v>-0.003737517340571005</v>
      </c>
      <c r="GI683">
        <v>5.982085394622747E-07</v>
      </c>
      <c r="GJ683">
        <v>-1.391655459703326E-10</v>
      </c>
      <c r="GK683">
        <v>-0.1764639834609928</v>
      </c>
      <c r="GL683">
        <v>-0.02035982196881906</v>
      </c>
      <c r="GM683">
        <v>0.001568582532168705</v>
      </c>
      <c r="GN683">
        <v>-2.657820970413759E-05</v>
      </c>
      <c r="GO683">
        <v>3</v>
      </c>
      <c r="GP683">
        <v>2314</v>
      </c>
      <c r="GQ683">
        <v>1</v>
      </c>
      <c r="GR683">
        <v>27</v>
      </c>
      <c r="GS683">
        <v>5667.6</v>
      </c>
      <c r="GT683">
        <v>5667.5</v>
      </c>
      <c r="GU683">
        <v>2.29004</v>
      </c>
      <c r="GV683">
        <v>2.20581</v>
      </c>
      <c r="GW683">
        <v>1.39648</v>
      </c>
      <c r="GX683">
        <v>2.34741</v>
      </c>
      <c r="GY683">
        <v>1.49536</v>
      </c>
      <c r="GZ683">
        <v>2.55615</v>
      </c>
      <c r="HA683">
        <v>37.8437</v>
      </c>
      <c r="HB683">
        <v>24.07</v>
      </c>
      <c r="HC683">
        <v>18</v>
      </c>
      <c r="HD683">
        <v>530.8150000000001</v>
      </c>
      <c r="HE683">
        <v>443.734</v>
      </c>
      <c r="HF683">
        <v>35.2889</v>
      </c>
      <c r="HG683">
        <v>27.9335</v>
      </c>
      <c r="HH683">
        <v>30.0005</v>
      </c>
      <c r="HI683">
        <v>27.7021</v>
      </c>
      <c r="HJ683">
        <v>27.6081</v>
      </c>
      <c r="HK683">
        <v>45.9373</v>
      </c>
      <c r="HL683">
        <v>0</v>
      </c>
      <c r="HM683">
        <v>100</v>
      </c>
      <c r="HN683">
        <v>35.2883</v>
      </c>
      <c r="HO683">
        <v>1108.41</v>
      </c>
      <c r="HP683">
        <v>28.6665</v>
      </c>
      <c r="HQ683">
        <v>100.907</v>
      </c>
      <c r="HR683">
        <v>100.796</v>
      </c>
    </row>
    <row r="684" spans="1:226">
      <c r="A684">
        <v>668</v>
      </c>
      <c r="B684">
        <v>1678821835.1</v>
      </c>
      <c r="C684">
        <v>11516</v>
      </c>
      <c r="D684" t="s">
        <v>1699</v>
      </c>
      <c r="E684" t="s">
        <v>1700</v>
      </c>
      <c r="F684">
        <v>5</v>
      </c>
      <c r="G684" t="s">
        <v>1568</v>
      </c>
      <c r="H684" t="s">
        <v>354</v>
      </c>
      <c r="I684">
        <v>1678821827.314285</v>
      </c>
      <c r="J684">
        <f>(K684)/1000</f>
        <v>0</v>
      </c>
      <c r="K684">
        <f>IF(BF684, AN684, AH684)</f>
        <v>0</v>
      </c>
      <c r="L684">
        <f>IF(BF684, AI684, AG684)</f>
        <v>0</v>
      </c>
      <c r="M684">
        <f>BH684 - IF(AU684&gt;1, L684*BB684*100.0/(AW684*BV684), 0)</f>
        <v>0</v>
      </c>
      <c r="N684">
        <f>((T684-J684/2)*M684-L684)/(T684+J684/2)</f>
        <v>0</v>
      </c>
      <c r="O684">
        <f>N684*(BO684+BP684)/1000.0</f>
        <v>0</v>
      </c>
      <c r="P684">
        <f>(BH684 - IF(AU684&gt;1, L684*BB684*100.0/(AW684*BV684), 0))*(BO684+BP684)/1000.0</f>
        <v>0</v>
      </c>
      <c r="Q684">
        <f>2.0/((1/S684-1/R684)+SIGN(S684)*SQRT((1/S684-1/R684)*(1/S684-1/R684) + 4*BC684/((BC684+1)*(BC684+1))*(2*1/S684*1/R684-1/R684*1/R684)))</f>
        <v>0</v>
      </c>
      <c r="R684">
        <f>IF(LEFT(BD684,1)&lt;&gt;"0",IF(LEFT(BD684,1)="1",3.0,BE684),$D$5+$E$5*(BV684*BO684/($K$5*1000))+$F$5*(BV684*BO684/($K$5*1000))*MAX(MIN(BB684,$J$5),$I$5)*MAX(MIN(BB684,$J$5),$I$5)+$G$5*MAX(MIN(BB684,$J$5),$I$5)*(BV684*BO684/($K$5*1000))+$H$5*(BV684*BO684/($K$5*1000))*(BV684*BO684/($K$5*1000)))</f>
        <v>0</v>
      </c>
      <c r="S684">
        <f>J684*(1000-(1000*0.61365*exp(17.502*W684/(240.97+W684))/(BO684+BP684)+BJ684)/2)/(1000*0.61365*exp(17.502*W684/(240.97+W684))/(BO684+BP684)-BJ684)</f>
        <v>0</v>
      </c>
      <c r="T684">
        <f>1/((BC684+1)/(Q684/1.6)+1/(R684/1.37)) + BC684/((BC684+1)/(Q684/1.6) + BC684/(R684/1.37))</f>
        <v>0</v>
      </c>
      <c r="U684">
        <f>(AX684*BA684)</f>
        <v>0</v>
      </c>
      <c r="V684">
        <f>(BQ684+(U684+2*0.95*5.67E-8*(((BQ684+$B$7)+273)^4-(BQ684+273)^4)-44100*J684)/(1.84*29.3*R684+8*0.95*5.67E-8*(BQ684+273)^3))</f>
        <v>0</v>
      </c>
      <c r="W684">
        <f>($C$7*BR684+$D$7*BS684+$E$7*V684)</f>
        <v>0</v>
      </c>
      <c r="X684">
        <f>0.61365*exp(17.502*W684/(240.97+W684))</f>
        <v>0</v>
      </c>
      <c r="Y684">
        <f>(Z684/AA684*100)</f>
        <v>0</v>
      </c>
      <c r="Z684">
        <f>BJ684*(BO684+BP684)/1000</f>
        <v>0</v>
      </c>
      <c r="AA684">
        <f>0.61365*exp(17.502*BQ684/(240.97+BQ684))</f>
        <v>0</v>
      </c>
      <c r="AB684">
        <f>(X684-BJ684*(BO684+BP684)/1000)</f>
        <v>0</v>
      </c>
      <c r="AC684">
        <f>(-J684*44100)</f>
        <v>0</v>
      </c>
      <c r="AD684">
        <f>2*29.3*R684*0.92*(BQ684-W684)</f>
        <v>0</v>
      </c>
      <c r="AE684">
        <f>2*0.95*5.67E-8*(((BQ684+$B$7)+273)^4-(W684+273)^4)</f>
        <v>0</v>
      </c>
      <c r="AF684">
        <f>U684+AE684+AC684+AD684</f>
        <v>0</v>
      </c>
      <c r="AG684">
        <f>BN684*AU684*(BI684-BH684*(1000-AU684*BK684)/(1000-AU684*BJ684))/(100*BB684)</f>
        <v>0</v>
      </c>
      <c r="AH684">
        <f>1000*BN684*AU684*(BJ684-BK684)/(100*BB684*(1000-AU684*BJ684))</f>
        <v>0</v>
      </c>
      <c r="AI684">
        <f>(AJ684 - AK684 - BO684*1E3/(8.314*(BQ684+273.15)) * AM684/BN684 * AL684) * BN684/(100*BB684) * (1000 - BK684)/1000</f>
        <v>0</v>
      </c>
      <c r="AJ684">
        <v>1123.511118941027</v>
      </c>
      <c r="AK684">
        <v>1100.445393939393</v>
      </c>
      <c r="AL684">
        <v>3.484484388661367</v>
      </c>
      <c r="AM684">
        <v>64.45171149066847</v>
      </c>
      <c r="AN684">
        <f>(AP684 - AO684 + BO684*1E3/(8.314*(BQ684+273.15)) * AR684/BN684 * AQ684) * BN684/(100*BB684) * 1000/(1000 - AP684)</f>
        <v>0</v>
      </c>
      <c r="AO684">
        <v>27.2538872981975</v>
      </c>
      <c r="AP684">
        <v>27.77701393939392</v>
      </c>
      <c r="AQ684">
        <v>-2.286135276918634E-06</v>
      </c>
      <c r="AR684">
        <v>112.7251065649256</v>
      </c>
      <c r="AS684">
        <v>0</v>
      </c>
      <c r="AT684">
        <v>0</v>
      </c>
      <c r="AU684">
        <f>IF(AS684*$H$13&gt;=AW684,1.0,(AW684/(AW684-AS684*$H$13)))</f>
        <v>0</v>
      </c>
      <c r="AV684">
        <f>(AU684-1)*100</f>
        <v>0</v>
      </c>
      <c r="AW684">
        <f>MAX(0,($B$13+$C$13*BV684)/(1+$D$13*BV684)*BO684/(BQ684+273)*$E$13)</f>
        <v>0</v>
      </c>
      <c r="AX684">
        <f>$B$11*BW684+$C$11*BX684+$F$11*CI684*(1-CL684)</f>
        <v>0</v>
      </c>
      <c r="AY684">
        <f>AX684*AZ684</f>
        <v>0</v>
      </c>
      <c r="AZ684">
        <f>($B$11*$D$9+$C$11*$D$9+$F$11*((CV684+CN684)/MAX(CV684+CN684+CW684, 0.1)*$I$9+CW684/MAX(CV684+CN684+CW684, 0.1)*$J$9))/($B$11+$C$11+$F$11)</f>
        <v>0</v>
      </c>
      <c r="BA684">
        <f>($B$11*$K$9+$C$11*$K$9+$F$11*((CV684+CN684)/MAX(CV684+CN684+CW684, 0.1)*$P$9+CW684/MAX(CV684+CN684+CW684, 0.1)*$Q$9))/($B$11+$C$11+$F$11)</f>
        <v>0</v>
      </c>
      <c r="BB684">
        <v>1.91</v>
      </c>
      <c r="BC684">
        <v>0.5</v>
      </c>
      <c r="BD684" t="s">
        <v>355</v>
      </c>
      <c r="BE684">
        <v>2</v>
      </c>
      <c r="BF684" t="b">
        <v>1</v>
      </c>
      <c r="BG684">
        <v>1678821827.314285</v>
      </c>
      <c r="BH684">
        <v>1045.380714285714</v>
      </c>
      <c r="BI684">
        <v>1076.587142857143</v>
      </c>
      <c r="BJ684">
        <v>27.78355357142857</v>
      </c>
      <c r="BK684">
        <v>27.25273214285714</v>
      </c>
      <c r="BL684">
        <v>1050.866428571429</v>
      </c>
      <c r="BM684">
        <v>27.88435357142857</v>
      </c>
      <c r="BN684">
        <v>500.0704285714286</v>
      </c>
      <c r="BO684">
        <v>90.84930357142856</v>
      </c>
      <c r="BP684">
        <v>0.09996971785714283</v>
      </c>
      <c r="BQ684">
        <v>34.41065357142858</v>
      </c>
      <c r="BR684">
        <v>35.00678571428571</v>
      </c>
      <c r="BS684">
        <v>999.9000000000002</v>
      </c>
      <c r="BT684">
        <v>0</v>
      </c>
      <c r="BU684">
        <v>0</v>
      </c>
      <c r="BV684">
        <v>10007.99285714286</v>
      </c>
      <c r="BW684">
        <v>0</v>
      </c>
      <c r="BX684">
        <v>6.126620000000001</v>
      </c>
      <c r="BY684">
        <v>-31.20617857142857</v>
      </c>
      <c r="BZ684">
        <v>1075.255</v>
      </c>
      <c r="CA684">
        <v>1106.75</v>
      </c>
      <c r="CB684">
        <v>0.5308230357142858</v>
      </c>
      <c r="CC684">
        <v>1076.587142857143</v>
      </c>
      <c r="CD684">
        <v>27.25273214285714</v>
      </c>
      <c r="CE684">
        <v>2.524116785714285</v>
      </c>
      <c r="CF684">
        <v>2.475891428571429</v>
      </c>
      <c r="CG684">
        <v>21.18284642857142</v>
      </c>
      <c r="CH684">
        <v>20.86888214285714</v>
      </c>
      <c r="CI684">
        <v>1999.957142857143</v>
      </c>
      <c r="CJ684">
        <v>0.9799929642857143</v>
      </c>
      <c r="CK684">
        <v>0.02000713571428571</v>
      </c>
      <c r="CL684">
        <v>0</v>
      </c>
      <c r="CM684">
        <v>2.283207142857143</v>
      </c>
      <c r="CN684">
        <v>0</v>
      </c>
      <c r="CO684">
        <v>3517.803214285714</v>
      </c>
      <c r="CP684">
        <v>16749.06071428571</v>
      </c>
      <c r="CQ684">
        <v>38.9685</v>
      </c>
      <c r="CR684">
        <v>39.45724999999999</v>
      </c>
      <c r="CS684">
        <v>38.83224999999999</v>
      </c>
      <c r="CT684">
        <v>38.812</v>
      </c>
      <c r="CU684">
        <v>38.77657142857142</v>
      </c>
      <c r="CV684">
        <v>1959.946428571429</v>
      </c>
      <c r="CW684">
        <v>40.01071428571429</v>
      </c>
      <c r="CX684">
        <v>0</v>
      </c>
      <c r="CY684">
        <v>1678821840.3</v>
      </c>
      <c r="CZ684">
        <v>0</v>
      </c>
      <c r="DA684">
        <v>0</v>
      </c>
      <c r="DB684" t="s">
        <v>356</v>
      </c>
      <c r="DC684">
        <v>1678481775.6</v>
      </c>
      <c r="DD684">
        <v>1678481780.6</v>
      </c>
      <c r="DE684">
        <v>0</v>
      </c>
      <c r="DF684">
        <v>1.339</v>
      </c>
      <c r="DG684">
        <v>0.082</v>
      </c>
      <c r="DH684">
        <v>-1.99</v>
      </c>
      <c r="DI684">
        <v>-0.032</v>
      </c>
      <c r="DJ684">
        <v>420</v>
      </c>
      <c r="DK684">
        <v>29</v>
      </c>
      <c r="DL684">
        <v>0.33</v>
      </c>
      <c r="DM684">
        <v>0.22</v>
      </c>
      <c r="DN684">
        <v>-31.1586487804878</v>
      </c>
      <c r="DO684">
        <v>-1.055776306620143</v>
      </c>
      <c r="DP684">
        <v>0.1273938374317453</v>
      </c>
      <c r="DQ684">
        <v>0</v>
      </c>
      <c r="DR684">
        <v>0.533288487804878</v>
      </c>
      <c r="DS684">
        <v>-0.05776266898954612</v>
      </c>
      <c r="DT684">
        <v>0.005756087234385115</v>
      </c>
      <c r="DU684">
        <v>1</v>
      </c>
      <c r="DV684">
        <v>1</v>
      </c>
      <c r="DW684">
        <v>2</v>
      </c>
      <c r="DX684" t="s">
        <v>357</v>
      </c>
      <c r="DY684">
        <v>2.98119</v>
      </c>
      <c r="DZ684">
        <v>2.71576</v>
      </c>
      <c r="EA684">
        <v>0.18149</v>
      </c>
      <c r="EB684">
        <v>0.182554</v>
      </c>
      <c r="EC684">
        <v>0.119174</v>
      </c>
      <c r="ED684">
        <v>0.115251</v>
      </c>
      <c r="EE684">
        <v>25975.3</v>
      </c>
      <c r="EF684">
        <v>26029</v>
      </c>
      <c r="EG684">
        <v>29503.7</v>
      </c>
      <c r="EH684">
        <v>29454.5</v>
      </c>
      <c r="EI684">
        <v>34426.6</v>
      </c>
      <c r="EJ684">
        <v>34622.6</v>
      </c>
      <c r="EK684">
        <v>41566</v>
      </c>
      <c r="EL684">
        <v>41965.8</v>
      </c>
      <c r="EM684">
        <v>1.95893</v>
      </c>
      <c r="EN684">
        <v>1.894</v>
      </c>
      <c r="EO684">
        <v>0.17155</v>
      </c>
      <c r="EP684">
        <v>0</v>
      </c>
      <c r="EQ684">
        <v>32.2368</v>
      </c>
      <c r="ER684">
        <v>999.9</v>
      </c>
      <c r="ES684">
        <v>51.9</v>
      </c>
      <c r="ET684">
        <v>32.6</v>
      </c>
      <c r="EU684">
        <v>28.2206</v>
      </c>
      <c r="EV684">
        <v>63.1167</v>
      </c>
      <c r="EW684">
        <v>31.7909</v>
      </c>
      <c r="EX684">
        <v>1</v>
      </c>
      <c r="EY684">
        <v>0.0339101</v>
      </c>
      <c r="EZ684">
        <v>-2.48842</v>
      </c>
      <c r="FA684">
        <v>20.3231</v>
      </c>
      <c r="FB684">
        <v>5.21834</v>
      </c>
      <c r="FC684">
        <v>12.0101</v>
      </c>
      <c r="FD684">
        <v>4.98915</v>
      </c>
      <c r="FE684">
        <v>3.28858</v>
      </c>
      <c r="FF684">
        <v>9999</v>
      </c>
      <c r="FG684">
        <v>9999</v>
      </c>
      <c r="FH684">
        <v>9999</v>
      </c>
      <c r="FI684">
        <v>999.9</v>
      </c>
      <c r="FJ684">
        <v>1.86752</v>
      </c>
      <c r="FK684">
        <v>1.86661</v>
      </c>
      <c r="FL684">
        <v>1.86601</v>
      </c>
      <c r="FM684">
        <v>1.86598</v>
      </c>
      <c r="FN684">
        <v>1.86783</v>
      </c>
      <c r="FO684">
        <v>1.87027</v>
      </c>
      <c r="FP684">
        <v>1.8689</v>
      </c>
      <c r="FQ684">
        <v>1.87037</v>
      </c>
      <c r="FR684">
        <v>0</v>
      </c>
      <c r="FS684">
        <v>0</v>
      </c>
      <c r="FT684">
        <v>0</v>
      </c>
      <c r="FU684">
        <v>0</v>
      </c>
      <c r="FV684" t="s">
        <v>358</v>
      </c>
      <c r="FW684" t="s">
        <v>359</v>
      </c>
      <c r="FX684" t="s">
        <v>360</v>
      </c>
      <c r="FY684" t="s">
        <v>360</v>
      </c>
      <c r="FZ684" t="s">
        <v>360</v>
      </c>
      <c r="GA684" t="s">
        <v>360</v>
      </c>
      <c r="GB684">
        <v>0</v>
      </c>
      <c r="GC684">
        <v>100</v>
      </c>
      <c r="GD684">
        <v>100</v>
      </c>
      <c r="GE684">
        <v>-5.56</v>
      </c>
      <c r="GF684">
        <v>-0.1009</v>
      </c>
      <c r="GG684">
        <v>-2.056217051124162</v>
      </c>
      <c r="GH684">
        <v>-0.003737517340571005</v>
      </c>
      <c r="GI684">
        <v>5.982085394622747E-07</v>
      </c>
      <c r="GJ684">
        <v>-1.391655459703326E-10</v>
      </c>
      <c r="GK684">
        <v>-0.1764639834609928</v>
      </c>
      <c r="GL684">
        <v>-0.02035982196881906</v>
      </c>
      <c r="GM684">
        <v>0.001568582532168705</v>
      </c>
      <c r="GN684">
        <v>-2.657820970413759E-05</v>
      </c>
      <c r="GO684">
        <v>3</v>
      </c>
      <c r="GP684">
        <v>2314</v>
      </c>
      <c r="GQ684">
        <v>1</v>
      </c>
      <c r="GR684">
        <v>27</v>
      </c>
      <c r="GS684">
        <v>5667.7</v>
      </c>
      <c r="GT684">
        <v>5667.6</v>
      </c>
      <c r="GU684">
        <v>2.31934</v>
      </c>
      <c r="GV684">
        <v>2.20337</v>
      </c>
      <c r="GW684">
        <v>1.39648</v>
      </c>
      <c r="GX684">
        <v>2.34863</v>
      </c>
      <c r="GY684">
        <v>1.49536</v>
      </c>
      <c r="GZ684">
        <v>2.54028</v>
      </c>
      <c r="HA684">
        <v>37.8437</v>
      </c>
      <c r="HB684">
        <v>24.07</v>
      </c>
      <c r="HC684">
        <v>18</v>
      </c>
      <c r="HD684">
        <v>530.819</v>
      </c>
      <c r="HE684">
        <v>443.815</v>
      </c>
      <c r="HF684">
        <v>35.2878</v>
      </c>
      <c r="HG684">
        <v>27.9395</v>
      </c>
      <c r="HH684">
        <v>30.0006</v>
      </c>
      <c r="HI684">
        <v>27.7081</v>
      </c>
      <c r="HJ684">
        <v>27.6146</v>
      </c>
      <c r="HK684">
        <v>46.4585</v>
      </c>
      <c r="HL684">
        <v>0</v>
      </c>
      <c r="HM684">
        <v>100</v>
      </c>
      <c r="HN684">
        <v>35.2768</v>
      </c>
      <c r="HO684">
        <v>1121.8</v>
      </c>
      <c r="HP684">
        <v>28.6665</v>
      </c>
      <c r="HQ684">
        <v>100.904</v>
      </c>
      <c r="HR684">
        <v>100.795</v>
      </c>
    </row>
    <row r="685" spans="1:226">
      <c r="A685">
        <v>669</v>
      </c>
      <c r="B685">
        <v>1678821840.1</v>
      </c>
      <c r="C685">
        <v>11521</v>
      </c>
      <c r="D685" t="s">
        <v>1701</v>
      </c>
      <c r="E685" t="s">
        <v>1702</v>
      </c>
      <c r="F685">
        <v>5</v>
      </c>
      <c r="G685" t="s">
        <v>1568</v>
      </c>
      <c r="H685" t="s">
        <v>354</v>
      </c>
      <c r="I685">
        <v>1678821832.6</v>
      </c>
      <c r="J685">
        <f>(K685)/1000</f>
        <v>0</v>
      </c>
      <c r="K685">
        <f>IF(BF685, AN685, AH685)</f>
        <v>0</v>
      </c>
      <c r="L685">
        <f>IF(BF685, AI685, AG685)</f>
        <v>0</v>
      </c>
      <c r="M685">
        <f>BH685 - IF(AU685&gt;1, L685*BB685*100.0/(AW685*BV685), 0)</f>
        <v>0</v>
      </c>
      <c r="N685">
        <f>((T685-J685/2)*M685-L685)/(T685+J685/2)</f>
        <v>0</v>
      </c>
      <c r="O685">
        <f>N685*(BO685+BP685)/1000.0</f>
        <v>0</v>
      </c>
      <c r="P685">
        <f>(BH685 - IF(AU685&gt;1, L685*BB685*100.0/(AW685*BV685), 0))*(BO685+BP685)/1000.0</f>
        <v>0</v>
      </c>
      <c r="Q685">
        <f>2.0/((1/S685-1/R685)+SIGN(S685)*SQRT((1/S685-1/R685)*(1/S685-1/R685) + 4*BC685/((BC685+1)*(BC685+1))*(2*1/S685*1/R685-1/R685*1/R685)))</f>
        <v>0</v>
      </c>
      <c r="R685">
        <f>IF(LEFT(BD685,1)&lt;&gt;"0",IF(LEFT(BD685,1)="1",3.0,BE685),$D$5+$E$5*(BV685*BO685/($K$5*1000))+$F$5*(BV685*BO685/($K$5*1000))*MAX(MIN(BB685,$J$5),$I$5)*MAX(MIN(BB685,$J$5),$I$5)+$G$5*MAX(MIN(BB685,$J$5),$I$5)*(BV685*BO685/($K$5*1000))+$H$5*(BV685*BO685/($K$5*1000))*(BV685*BO685/($K$5*1000)))</f>
        <v>0</v>
      </c>
      <c r="S685">
        <f>J685*(1000-(1000*0.61365*exp(17.502*W685/(240.97+W685))/(BO685+BP685)+BJ685)/2)/(1000*0.61365*exp(17.502*W685/(240.97+W685))/(BO685+BP685)-BJ685)</f>
        <v>0</v>
      </c>
      <c r="T685">
        <f>1/((BC685+1)/(Q685/1.6)+1/(R685/1.37)) + BC685/((BC685+1)/(Q685/1.6) + BC685/(R685/1.37))</f>
        <v>0</v>
      </c>
      <c r="U685">
        <f>(AX685*BA685)</f>
        <v>0</v>
      </c>
      <c r="V685">
        <f>(BQ685+(U685+2*0.95*5.67E-8*(((BQ685+$B$7)+273)^4-(BQ685+273)^4)-44100*J685)/(1.84*29.3*R685+8*0.95*5.67E-8*(BQ685+273)^3))</f>
        <v>0</v>
      </c>
      <c r="W685">
        <f>($C$7*BR685+$D$7*BS685+$E$7*V685)</f>
        <v>0</v>
      </c>
      <c r="X685">
        <f>0.61365*exp(17.502*W685/(240.97+W685))</f>
        <v>0</v>
      </c>
      <c r="Y685">
        <f>(Z685/AA685*100)</f>
        <v>0</v>
      </c>
      <c r="Z685">
        <f>BJ685*(BO685+BP685)/1000</f>
        <v>0</v>
      </c>
      <c r="AA685">
        <f>0.61365*exp(17.502*BQ685/(240.97+BQ685))</f>
        <v>0</v>
      </c>
      <c r="AB685">
        <f>(X685-BJ685*(BO685+BP685)/1000)</f>
        <v>0</v>
      </c>
      <c r="AC685">
        <f>(-J685*44100)</f>
        <v>0</v>
      </c>
      <c r="AD685">
        <f>2*29.3*R685*0.92*(BQ685-W685)</f>
        <v>0</v>
      </c>
      <c r="AE685">
        <f>2*0.95*5.67E-8*(((BQ685+$B$7)+273)^4-(W685+273)^4)</f>
        <v>0</v>
      </c>
      <c r="AF685">
        <f>U685+AE685+AC685+AD685</f>
        <v>0</v>
      </c>
      <c r="AG685">
        <f>BN685*AU685*(BI685-BH685*(1000-AU685*BK685)/(1000-AU685*BJ685))/(100*BB685)</f>
        <v>0</v>
      </c>
      <c r="AH685">
        <f>1000*BN685*AU685*(BJ685-BK685)/(100*BB685*(1000-AU685*BJ685))</f>
        <v>0</v>
      </c>
      <c r="AI685">
        <f>(AJ685 - AK685 - BO685*1E3/(8.314*(BQ685+273.15)) * AM685/BN685 * AL685) * BN685/(100*BB685) * (1000 - BK685)/1000</f>
        <v>0</v>
      </c>
      <c r="AJ685">
        <v>1140.831159201642</v>
      </c>
      <c r="AK685">
        <v>1117.660121212121</v>
      </c>
      <c r="AL685">
        <v>3.44125980649298</v>
      </c>
      <c r="AM685">
        <v>64.45171149066847</v>
      </c>
      <c r="AN685">
        <f>(AP685 - AO685 + BO685*1E3/(8.314*(BQ685+273.15)) * AR685/BN685 * AQ685) * BN685/(100*BB685) * 1000/(1000 - AP685)</f>
        <v>0</v>
      </c>
      <c r="AO685">
        <v>27.25399612176745</v>
      </c>
      <c r="AP685">
        <v>27.77367939393939</v>
      </c>
      <c r="AQ685">
        <v>-2.008338058208676E-06</v>
      </c>
      <c r="AR685">
        <v>112.7251065649256</v>
      </c>
      <c r="AS685">
        <v>0</v>
      </c>
      <c r="AT685">
        <v>0</v>
      </c>
      <c r="AU685">
        <f>IF(AS685*$H$13&gt;=AW685,1.0,(AW685/(AW685-AS685*$H$13)))</f>
        <v>0</v>
      </c>
      <c r="AV685">
        <f>(AU685-1)*100</f>
        <v>0</v>
      </c>
      <c r="AW685">
        <f>MAX(0,($B$13+$C$13*BV685)/(1+$D$13*BV685)*BO685/(BQ685+273)*$E$13)</f>
        <v>0</v>
      </c>
      <c r="AX685">
        <f>$B$11*BW685+$C$11*BX685+$F$11*CI685*(1-CL685)</f>
        <v>0</v>
      </c>
      <c r="AY685">
        <f>AX685*AZ685</f>
        <v>0</v>
      </c>
      <c r="AZ685">
        <f>($B$11*$D$9+$C$11*$D$9+$F$11*((CV685+CN685)/MAX(CV685+CN685+CW685, 0.1)*$I$9+CW685/MAX(CV685+CN685+CW685, 0.1)*$J$9))/($B$11+$C$11+$F$11)</f>
        <v>0</v>
      </c>
      <c r="BA685">
        <f>($B$11*$K$9+$C$11*$K$9+$F$11*((CV685+CN685)/MAX(CV685+CN685+CW685, 0.1)*$P$9+CW685/MAX(CV685+CN685+CW685, 0.1)*$Q$9))/($B$11+$C$11+$F$11)</f>
        <v>0</v>
      </c>
      <c r="BB685">
        <v>1.91</v>
      </c>
      <c r="BC685">
        <v>0.5</v>
      </c>
      <c r="BD685" t="s">
        <v>355</v>
      </c>
      <c r="BE685">
        <v>2</v>
      </c>
      <c r="BF685" t="b">
        <v>1</v>
      </c>
      <c r="BG685">
        <v>1678821832.6</v>
      </c>
      <c r="BH685">
        <v>1063.131111111111</v>
      </c>
      <c r="BI685">
        <v>1094.388148148148</v>
      </c>
      <c r="BJ685">
        <v>27.779</v>
      </c>
      <c r="BK685">
        <v>27.25334074074074</v>
      </c>
      <c r="BL685">
        <v>1068.668888888889</v>
      </c>
      <c r="BM685">
        <v>27.87982222222222</v>
      </c>
      <c r="BN685">
        <v>500.0835555555556</v>
      </c>
      <c r="BO685">
        <v>90.84908518518517</v>
      </c>
      <c r="BP685">
        <v>0.1000656518518518</v>
      </c>
      <c r="BQ685">
        <v>34.41027407407408</v>
      </c>
      <c r="BR685">
        <v>35.00877777777777</v>
      </c>
      <c r="BS685">
        <v>999.9000000000001</v>
      </c>
      <c r="BT685">
        <v>0</v>
      </c>
      <c r="BU685">
        <v>0</v>
      </c>
      <c r="BV685">
        <v>10000.53481481482</v>
      </c>
      <c r="BW685">
        <v>0</v>
      </c>
      <c r="BX685">
        <v>6.126620000000001</v>
      </c>
      <c r="BY685">
        <v>-31.25695555555556</v>
      </c>
      <c r="BZ685">
        <v>1093.507777777778</v>
      </c>
      <c r="CA685">
        <v>1125.050740740741</v>
      </c>
      <c r="CB685">
        <v>0.5256521851851851</v>
      </c>
      <c r="CC685">
        <v>1094.388148148148</v>
      </c>
      <c r="CD685">
        <v>27.25334074074074</v>
      </c>
      <c r="CE685">
        <v>2.523696666666666</v>
      </c>
      <c r="CF685">
        <v>2.475942222222222</v>
      </c>
      <c r="CG685">
        <v>21.18013333333333</v>
      </c>
      <c r="CH685">
        <v>20.86921851851852</v>
      </c>
      <c r="CI685">
        <v>1999.987407407408</v>
      </c>
      <c r="CJ685">
        <v>0.9799934444444444</v>
      </c>
      <c r="CK685">
        <v>0.02000665555555555</v>
      </c>
      <c r="CL685">
        <v>0</v>
      </c>
      <c r="CM685">
        <v>2.2911</v>
      </c>
      <c r="CN685">
        <v>0</v>
      </c>
      <c r="CO685">
        <v>3516.837037037037</v>
      </c>
      <c r="CP685">
        <v>16749.32962962963</v>
      </c>
      <c r="CQ685">
        <v>38.986</v>
      </c>
      <c r="CR685">
        <v>39.47666666666666</v>
      </c>
      <c r="CS685">
        <v>38.84466666666667</v>
      </c>
      <c r="CT685">
        <v>38.812</v>
      </c>
      <c r="CU685">
        <v>38.79822222222222</v>
      </c>
      <c r="CV685">
        <v>1959.977037037037</v>
      </c>
      <c r="CW685">
        <v>40.01037037037037</v>
      </c>
      <c r="CX685">
        <v>0</v>
      </c>
      <c r="CY685">
        <v>1678821845.1</v>
      </c>
      <c r="CZ685">
        <v>0</v>
      </c>
      <c r="DA685">
        <v>0</v>
      </c>
      <c r="DB685" t="s">
        <v>356</v>
      </c>
      <c r="DC685">
        <v>1678481775.6</v>
      </c>
      <c r="DD685">
        <v>1678481780.6</v>
      </c>
      <c r="DE685">
        <v>0</v>
      </c>
      <c r="DF685">
        <v>1.339</v>
      </c>
      <c r="DG685">
        <v>0.082</v>
      </c>
      <c r="DH685">
        <v>-1.99</v>
      </c>
      <c r="DI685">
        <v>-0.032</v>
      </c>
      <c r="DJ685">
        <v>420</v>
      </c>
      <c r="DK685">
        <v>29</v>
      </c>
      <c r="DL685">
        <v>0.33</v>
      </c>
      <c r="DM685">
        <v>0.22</v>
      </c>
      <c r="DN685">
        <v>-31.2332525</v>
      </c>
      <c r="DO685">
        <v>-0.9055238273921448</v>
      </c>
      <c r="DP685">
        <v>0.1204378324852703</v>
      </c>
      <c r="DQ685">
        <v>0</v>
      </c>
      <c r="DR685">
        <v>0.5288754499999999</v>
      </c>
      <c r="DS685">
        <v>-0.06006366979362083</v>
      </c>
      <c r="DT685">
        <v>0.005830355546405384</v>
      </c>
      <c r="DU685">
        <v>1</v>
      </c>
      <c r="DV685">
        <v>1</v>
      </c>
      <c r="DW685">
        <v>2</v>
      </c>
      <c r="DX685" t="s">
        <v>357</v>
      </c>
      <c r="DY685">
        <v>2.98134</v>
      </c>
      <c r="DZ685">
        <v>2.71555</v>
      </c>
      <c r="EA685">
        <v>0.183283</v>
      </c>
      <c r="EB685">
        <v>0.184278</v>
      </c>
      <c r="EC685">
        <v>0.119164</v>
      </c>
      <c r="ED685">
        <v>0.115251</v>
      </c>
      <c r="EE685">
        <v>25918.5</v>
      </c>
      <c r="EF685">
        <v>25973.6</v>
      </c>
      <c r="EG685">
        <v>29503.9</v>
      </c>
      <c r="EH685">
        <v>29454</v>
      </c>
      <c r="EI685">
        <v>34427.2</v>
      </c>
      <c r="EJ685">
        <v>34622.3</v>
      </c>
      <c r="EK685">
        <v>41566.2</v>
      </c>
      <c r="EL685">
        <v>41965.4</v>
      </c>
      <c r="EM685">
        <v>1.959</v>
      </c>
      <c r="EN685">
        <v>1.89408</v>
      </c>
      <c r="EO685">
        <v>0.170805</v>
      </c>
      <c r="EP685">
        <v>0</v>
      </c>
      <c r="EQ685">
        <v>32.2417</v>
      </c>
      <c r="ER685">
        <v>999.9</v>
      </c>
      <c r="ES685">
        <v>51.9</v>
      </c>
      <c r="ET685">
        <v>32.6</v>
      </c>
      <c r="EU685">
        <v>28.2176</v>
      </c>
      <c r="EV685">
        <v>62.9167</v>
      </c>
      <c r="EW685">
        <v>31.6506</v>
      </c>
      <c r="EX685">
        <v>1</v>
      </c>
      <c r="EY685">
        <v>0.0341133</v>
      </c>
      <c r="EZ685">
        <v>-2.4729</v>
      </c>
      <c r="FA685">
        <v>20.3233</v>
      </c>
      <c r="FB685">
        <v>5.21789</v>
      </c>
      <c r="FC685">
        <v>12.0102</v>
      </c>
      <c r="FD685">
        <v>4.989</v>
      </c>
      <c r="FE685">
        <v>3.2885</v>
      </c>
      <c r="FF685">
        <v>9999</v>
      </c>
      <c r="FG685">
        <v>9999</v>
      </c>
      <c r="FH685">
        <v>9999</v>
      </c>
      <c r="FI685">
        <v>999.9</v>
      </c>
      <c r="FJ685">
        <v>1.86752</v>
      </c>
      <c r="FK685">
        <v>1.86661</v>
      </c>
      <c r="FL685">
        <v>1.86603</v>
      </c>
      <c r="FM685">
        <v>1.86598</v>
      </c>
      <c r="FN685">
        <v>1.86783</v>
      </c>
      <c r="FO685">
        <v>1.87027</v>
      </c>
      <c r="FP685">
        <v>1.86891</v>
      </c>
      <c r="FQ685">
        <v>1.87038</v>
      </c>
      <c r="FR685">
        <v>0</v>
      </c>
      <c r="FS685">
        <v>0</v>
      </c>
      <c r="FT685">
        <v>0</v>
      </c>
      <c r="FU685">
        <v>0</v>
      </c>
      <c r="FV685" t="s">
        <v>358</v>
      </c>
      <c r="FW685" t="s">
        <v>359</v>
      </c>
      <c r="FX685" t="s">
        <v>360</v>
      </c>
      <c r="FY685" t="s">
        <v>360</v>
      </c>
      <c r="FZ685" t="s">
        <v>360</v>
      </c>
      <c r="GA685" t="s">
        <v>360</v>
      </c>
      <c r="GB685">
        <v>0</v>
      </c>
      <c r="GC685">
        <v>100</v>
      </c>
      <c r="GD685">
        <v>100</v>
      </c>
      <c r="GE685">
        <v>-5.61</v>
      </c>
      <c r="GF685">
        <v>-0.1009</v>
      </c>
      <c r="GG685">
        <v>-2.056217051124162</v>
      </c>
      <c r="GH685">
        <v>-0.003737517340571005</v>
      </c>
      <c r="GI685">
        <v>5.982085394622747E-07</v>
      </c>
      <c r="GJ685">
        <v>-1.391655459703326E-10</v>
      </c>
      <c r="GK685">
        <v>-0.1764639834609928</v>
      </c>
      <c r="GL685">
        <v>-0.02035982196881906</v>
      </c>
      <c r="GM685">
        <v>0.001568582532168705</v>
      </c>
      <c r="GN685">
        <v>-2.657820970413759E-05</v>
      </c>
      <c r="GO685">
        <v>3</v>
      </c>
      <c r="GP685">
        <v>2314</v>
      </c>
      <c r="GQ685">
        <v>1</v>
      </c>
      <c r="GR685">
        <v>27</v>
      </c>
      <c r="GS685">
        <v>5667.7</v>
      </c>
      <c r="GT685">
        <v>5667.7</v>
      </c>
      <c r="GU685">
        <v>2.34619</v>
      </c>
      <c r="GV685">
        <v>2.21558</v>
      </c>
      <c r="GW685">
        <v>1.39771</v>
      </c>
      <c r="GX685">
        <v>2.34741</v>
      </c>
      <c r="GY685">
        <v>1.49536</v>
      </c>
      <c r="GZ685">
        <v>2.41333</v>
      </c>
      <c r="HA685">
        <v>37.8437</v>
      </c>
      <c r="HB685">
        <v>24.0612</v>
      </c>
      <c r="HC685">
        <v>18</v>
      </c>
      <c r="HD685">
        <v>530.9299999999999</v>
      </c>
      <c r="HE685">
        <v>443.909</v>
      </c>
      <c r="HF685">
        <v>35.2769</v>
      </c>
      <c r="HG685">
        <v>27.9454</v>
      </c>
      <c r="HH685">
        <v>30.0004</v>
      </c>
      <c r="HI685">
        <v>27.715</v>
      </c>
      <c r="HJ685">
        <v>27.6209</v>
      </c>
      <c r="HK685">
        <v>47.0523</v>
      </c>
      <c r="HL685">
        <v>0</v>
      </c>
      <c r="HM685">
        <v>100</v>
      </c>
      <c r="HN685">
        <v>35.2678</v>
      </c>
      <c r="HO685">
        <v>1141.85</v>
      </c>
      <c r="HP685">
        <v>28.6665</v>
      </c>
      <c r="HQ685">
        <v>100.904</v>
      </c>
      <c r="HR685">
        <v>100.794</v>
      </c>
    </row>
    <row r="686" spans="1:226">
      <c r="A686">
        <v>670</v>
      </c>
      <c r="B686">
        <v>1678821845.1</v>
      </c>
      <c r="C686">
        <v>11526</v>
      </c>
      <c r="D686" t="s">
        <v>1703</v>
      </c>
      <c r="E686" t="s">
        <v>1704</v>
      </c>
      <c r="F686">
        <v>5</v>
      </c>
      <c r="G686" t="s">
        <v>1568</v>
      </c>
      <c r="H686" t="s">
        <v>354</v>
      </c>
      <c r="I686">
        <v>1678821837.314285</v>
      </c>
      <c r="J686">
        <f>(K686)/1000</f>
        <v>0</v>
      </c>
      <c r="K686">
        <f>IF(BF686, AN686, AH686)</f>
        <v>0</v>
      </c>
      <c r="L686">
        <f>IF(BF686, AI686, AG686)</f>
        <v>0</v>
      </c>
      <c r="M686">
        <f>BH686 - IF(AU686&gt;1, L686*BB686*100.0/(AW686*BV686), 0)</f>
        <v>0</v>
      </c>
      <c r="N686">
        <f>((T686-J686/2)*M686-L686)/(T686+J686/2)</f>
        <v>0</v>
      </c>
      <c r="O686">
        <f>N686*(BO686+BP686)/1000.0</f>
        <v>0</v>
      </c>
      <c r="P686">
        <f>(BH686 - IF(AU686&gt;1, L686*BB686*100.0/(AW686*BV686), 0))*(BO686+BP686)/1000.0</f>
        <v>0</v>
      </c>
      <c r="Q686">
        <f>2.0/((1/S686-1/R686)+SIGN(S686)*SQRT((1/S686-1/R686)*(1/S686-1/R686) + 4*BC686/((BC686+1)*(BC686+1))*(2*1/S686*1/R686-1/R686*1/R686)))</f>
        <v>0</v>
      </c>
      <c r="R686">
        <f>IF(LEFT(BD686,1)&lt;&gt;"0",IF(LEFT(BD686,1)="1",3.0,BE686),$D$5+$E$5*(BV686*BO686/($K$5*1000))+$F$5*(BV686*BO686/($K$5*1000))*MAX(MIN(BB686,$J$5),$I$5)*MAX(MIN(BB686,$J$5),$I$5)+$G$5*MAX(MIN(BB686,$J$5),$I$5)*(BV686*BO686/($K$5*1000))+$H$5*(BV686*BO686/($K$5*1000))*(BV686*BO686/($K$5*1000)))</f>
        <v>0</v>
      </c>
      <c r="S686">
        <f>J686*(1000-(1000*0.61365*exp(17.502*W686/(240.97+W686))/(BO686+BP686)+BJ686)/2)/(1000*0.61365*exp(17.502*W686/(240.97+W686))/(BO686+BP686)-BJ686)</f>
        <v>0</v>
      </c>
      <c r="T686">
        <f>1/((BC686+1)/(Q686/1.6)+1/(R686/1.37)) + BC686/((BC686+1)/(Q686/1.6) + BC686/(R686/1.37))</f>
        <v>0</v>
      </c>
      <c r="U686">
        <f>(AX686*BA686)</f>
        <v>0</v>
      </c>
      <c r="V686">
        <f>(BQ686+(U686+2*0.95*5.67E-8*(((BQ686+$B$7)+273)^4-(BQ686+273)^4)-44100*J686)/(1.84*29.3*R686+8*0.95*5.67E-8*(BQ686+273)^3))</f>
        <v>0</v>
      </c>
      <c r="W686">
        <f>($C$7*BR686+$D$7*BS686+$E$7*V686)</f>
        <v>0</v>
      </c>
      <c r="X686">
        <f>0.61365*exp(17.502*W686/(240.97+W686))</f>
        <v>0</v>
      </c>
      <c r="Y686">
        <f>(Z686/AA686*100)</f>
        <v>0</v>
      </c>
      <c r="Z686">
        <f>BJ686*(BO686+BP686)/1000</f>
        <v>0</v>
      </c>
      <c r="AA686">
        <f>0.61365*exp(17.502*BQ686/(240.97+BQ686))</f>
        <v>0</v>
      </c>
      <c r="AB686">
        <f>(X686-BJ686*(BO686+BP686)/1000)</f>
        <v>0</v>
      </c>
      <c r="AC686">
        <f>(-J686*44100)</f>
        <v>0</v>
      </c>
      <c r="AD686">
        <f>2*29.3*R686*0.92*(BQ686-W686)</f>
        <v>0</v>
      </c>
      <c r="AE686">
        <f>2*0.95*5.67E-8*(((BQ686+$B$7)+273)^4-(W686+273)^4)</f>
        <v>0</v>
      </c>
      <c r="AF686">
        <f>U686+AE686+AC686+AD686</f>
        <v>0</v>
      </c>
      <c r="AG686">
        <f>BN686*AU686*(BI686-BH686*(1000-AU686*BK686)/(1000-AU686*BJ686))/(100*BB686)</f>
        <v>0</v>
      </c>
      <c r="AH686">
        <f>1000*BN686*AU686*(BJ686-BK686)/(100*BB686*(1000-AU686*BJ686))</f>
        <v>0</v>
      </c>
      <c r="AI686">
        <f>(AJ686 - AK686 - BO686*1E3/(8.314*(BQ686+273.15)) * AM686/BN686 * AL686) * BN686/(100*BB686) * (1000 - BK686)/1000</f>
        <v>0</v>
      </c>
      <c r="AJ686">
        <v>1157.905675521764</v>
      </c>
      <c r="AK686">
        <v>1134.809878787878</v>
      </c>
      <c r="AL686">
        <v>3.431355254962279</v>
      </c>
      <c r="AM686">
        <v>64.45171149066847</v>
      </c>
      <c r="AN686">
        <f>(AP686 - AO686 + BO686*1E3/(8.314*(BQ686+273.15)) * AR686/BN686 * AQ686) * BN686/(100*BB686) * 1000/(1000 - AP686)</f>
        <v>0</v>
      </c>
      <c r="AO686">
        <v>27.25368779674317</v>
      </c>
      <c r="AP686">
        <v>27.76886606060605</v>
      </c>
      <c r="AQ686">
        <v>-2.55642859210396E-06</v>
      </c>
      <c r="AR686">
        <v>112.7251065649256</v>
      </c>
      <c r="AS686">
        <v>0</v>
      </c>
      <c r="AT686">
        <v>0</v>
      </c>
      <c r="AU686">
        <f>IF(AS686*$H$13&gt;=AW686,1.0,(AW686/(AW686-AS686*$H$13)))</f>
        <v>0</v>
      </c>
      <c r="AV686">
        <f>(AU686-1)*100</f>
        <v>0</v>
      </c>
      <c r="AW686">
        <f>MAX(0,($B$13+$C$13*BV686)/(1+$D$13*BV686)*BO686/(BQ686+273)*$E$13)</f>
        <v>0</v>
      </c>
      <c r="AX686">
        <f>$B$11*BW686+$C$11*BX686+$F$11*CI686*(1-CL686)</f>
        <v>0</v>
      </c>
      <c r="AY686">
        <f>AX686*AZ686</f>
        <v>0</v>
      </c>
      <c r="AZ686">
        <f>($B$11*$D$9+$C$11*$D$9+$F$11*((CV686+CN686)/MAX(CV686+CN686+CW686, 0.1)*$I$9+CW686/MAX(CV686+CN686+CW686, 0.1)*$J$9))/($B$11+$C$11+$F$11)</f>
        <v>0</v>
      </c>
      <c r="BA686">
        <f>($B$11*$K$9+$C$11*$K$9+$F$11*((CV686+CN686)/MAX(CV686+CN686+CW686, 0.1)*$P$9+CW686/MAX(CV686+CN686+CW686, 0.1)*$Q$9))/($B$11+$C$11+$F$11)</f>
        <v>0</v>
      </c>
      <c r="BB686">
        <v>1.91</v>
      </c>
      <c r="BC686">
        <v>0.5</v>
      </c>
      <c r="BD686" t="s">
        <v>355</v>
      </c>
      <c r="BE686">
        <v>2</v>
      </c>
      <c r="BF686" t="b">
        <v>1</v>
      </c>
      <c r="BG686">
        <v>1678821837.314285</v>
      </c>
      <c r="BH686">
        <v>1078.915357142857</v>
      </c>
      <c r="BI686">
        <v>1110.243571428571</v>
      </c>
      <c r="BJ686">
        <v>27.77509642857143</v>
      </c>
      <c r="BK686">
        <v>27.25361785714286</v>
      </c>
      <c r="BL686">
        <v>1084.498928571429</v>
      </c>
      <c r="BM686">
        <v>27.87593571428572</v>
      </c>
      <c r="BN686">
        <v>500.0818571428572</v>
      </c>
      <c r="BO686">
        <v>90.84916785714287</v>
      </c>
      <c r="BP686">
        <v>0.09996791428571429</v>
      </c>
      <c r="BQ686">
        <v>34.40919285714286</v>
      </c>
      <c r="BR686">
        <v>35.00935714285714</v>
      </c>
      <c r="BS686">
        <v>999.9000000000002</v>
      </c>
      <c r="BT686">
        <v>0</v>
      </c>
      <c r="BU686">
        <v>0</v>
      </c>
      <c r="BV686">
        <v>10007.99785714285</v>
      </c>
      <c r="BW686">
        <v>0</v>
      </c>
      <c r="BX686">
        <v>5.959101785714286</v>
      </c>
      <c r="BY686">
        <v>-31.32753928571428</v>
      </c>
      <c r="BZ686">
        <v>1109.737857142857</v>
      </c>
      <c r="CA686">
        <v>1141.349642857143</v>
      </c>
      <c r="CB686">
        <v>0.5214692142857144</v>
      </c>
      <c r="CC686">
        <v>1110.243571428571</v>
      </c>
      <c r="CD686">
        <v>27.25361785714286</v>
      </c>
      <c r="CE686">
        <v>2.523343928571428</v>
      </c>
      <c r="CF686">
        <v>2.475969285714286</v>
      </c>
      <c r="CG686">
        <v>21.17786071428572</v>
      </c>
      <c r="CH686">
        <v>20.86939642857143</v>
      </c>
      <c r="CI686">
        <v>1999.988928571429</v>
      </c>
      <c r="CJ686">
        <v>0.9799934999999999</v>
      </c>
      <c r="CK686">
        <v>0.0200066</v>
      </c>
      <c r="CL686">
        <v>0</v>
      </c>
      <c r="CM686">
        <v>2.334357142857143</v>
      </c>
      <c r="CN686">
        <v>0</v>
      </c>
      <c r="CO686">
        <v>3516.020714285714</v>
      </c>
      <c r="CP686">
        <v>16749.33571428572</v>
      </c>
      <c r="CQ686">
        <v>38.9955</v>
      </c>
      <c r="CR686">
        <v>39.4865</v>
      </c>
      <c r="CS686">
        <v>38.85925</v>
      </c>
      <c r="CT686">
        <v>38.812</v>
      </c>
      <c r="CU686">
        <v>38.80757142857142</v>
      </c>
      <c r="CV686">
        <v>1959.978571428571</v>
      </c>
      <c r="CW686">
        <v>40.01035714285714</v>
      </c>
      <c r="CX686">
        <v>0</v>
      </c>
      <c r="CY686">
        <v>1678821850.5</v>
      </c>
      <c r="CZ686">
        <v>0</v>
      </c>
      <c r="DA686">
        <v>0</v>
      </c>
      <c r="DB686" t="s">
        <v>356</v>
      </c>
      <c r="DC686">
        <v>1678481775.6</v>
      </c>
      <c r="DD686">
        <v>1678481780.6</v>
      </c>
      <c r="DE686">
        <v>0</v>
      </c>
      <c r="DF686">
        <v>1.339</v>
      </c>
      <c r="DG686">
        <v>0.082</v>
      </c>
      <c r="DH686">
        <v>-1.99</v>
      </c>
      <c r="DI686">
        <v>-0.032</v>
      </c>
      <c r="DJ686">
        <v>420</v>
      </c>
      <c r="DK686">
        <v>29</v>
      </c>
      <c r="DL686">
        <v>0.33</v>
      </c>
      <c r="DM686">
        <v>0.22</v>
      </c>
      <c r="DN686">
        <v>-31.262675</v>
      </c>
      <c r="DO686">
        <v>-0.6809988742964171</v>
      </c>
      <c r="DP686">
        <v>0.1253073356791213</v>
      </c>
      <c r="DQ686">
        <v>0</v>
      </c>
      <c r="DR686">
        <v>0.52420255</v>
      </c>
      <c r="DS686">
        <v>-0.05219326829268382</v>
      </c>
      <c r="DT686">
        <v>0.005062600941956616</v>
      </c>
      <c r="DU686">
        <v>1</v>
      </c>
      <c r="DV686">
        <v>1</v>
      </c>
      <c r="DW686">
        <v>2</v>
      </c>
      <c r="DX686" t="s">
        <v>357</v>
      </c>
      <c r="DY686">
        <v>2.9812</v>
      </c>
      <c r="DZ686">
        <v>2.71571</v>
      </c>
      <c r="EA686">
        <v>0.185058</v>
      </c>
      <c r="EB686">
        <v>0.186045</v>
      </c>
      <c r="EC686">
        <v>0.119144</v>
      </c>
      <c r="ED686">
        <v>0.115248</v>
      </c>
      <c r="EE686">
        <v>25861.9</v>
      </c>
      <c r="EF686">
        <v>25917.2</v>
      </c>
      <c r="EG686">
        <v>29503.6</v>
      </c>
      <c r="EH686">
        <v>29453.9</v>
      </c>
      <c r="EI686">
        <v>34427.7</v>
      </c>
      <c r="EJ686">
        <v>34622.2</v>
      </c>
      <c r="EK686">
        <v>41565.8</v>
      </c>
      <c r="EL686">
        <v>41965.1</v>
      </c>
      <c r="EM686">
        <v>1.9592</v>
      </c>
      <c r="EN686">
        <v>1.8941</v>
      </c>
      <c r="EO686">
        <v>0.170887</v>
      </c>
      <c r="EP686">
        <v>0</v>
      </c>
      <c r="EQ686">
        <v>32.2432</v>
      </c>
      <c r="ER686">
        <v>999.9</v>
      </c>
      <c r="ES686">
        <v>51.9</v>
      </c>
      <c r="ET686">
        <v>32.6</v>
      </c>
      <c r="EU686">
        <v>28.2204</v>
      </c>
      <c r="EV686">
        <v>62.9567</v>
      </c>
      <c r="EW686">
        <v>31.6386</v>
      </c>
      <c r="EX686">
        <v>1</v>
      </c>
      <c r="EY686">
        <v>0.0346469</v>
      </c>
      <c r="EZ686">
        <v>-2.46658</v>
      </c>
      <c r="FA686">
        <v>20.3234</v>
      </c>
      <c r="FB686">
        <v>5.21804</v>
      </c>
      <c r="FC686">
        <v>12.0099</v>
      </c>
      <c r="FD686">
        <v>4.98905</v>
      </c>
      <c r="FE686">
        <v>3.2884</v>
      </c>
      <c r="FF686">
        <v>9999</v>
      </c>
      <c r="FG686">
        <v>9999</v>
      </c>
      <c r="FH686">
        <v>9999</v>
      </c>
      <c r="FI686">
        <v>999.9</v>
      </c>
      <c r="FJ686">
        <v>1.86752</v>
      </c>
      <c r="FK686">
        <v>1.86661</v>
      </c>
      <c r="FL686">
        <v>1.86603</v>
      </c>
      <c r="FM686">
        <v>1.86598</v>
      </c>
      <c r="FN686">
        <v>1.86783</v>
      </c>
      <c r="FO686">
        <v>1.87027</v>
      </c>
      <c r="FP686">
        <v>1.86892</v>
      </c>
      <c r="FQ686">
        <v>1.87039</v>
      </c>
      <c r="FR686">
        <v>0</v>
      </c>
      <c r="FS686">
        <v>0</v>
      </c>
      <c r="FT686">
        <v>0</v>
      </c>
      <c r="FU686">
        <v>0</v>
      </c>
      <c r="FV686" t="s">
        <v>358</v>
      </c>
      <c r="FW686" t="s">
        <v>359</v>
      </c>
      <c r="FX686" t="s">
        <v>360</v>
      </c>
      <c r="FY686" t="s">
        <v>360</v>
      </c>
      <c r="FZ686" t="s">
        <v>360</v>
      </c>
      <c r="GA686" t="s">
        <v>360</v>
      </c>
      <c r="GB686">
        <v>0</v>
      </c>
      <c r="GC686">
        <v>100</v>
      </c>
      <c r="GD686">
        <v>100</v>
      </c>
      <c r="GE686">
        <v>-5.66</v>
      </c>
      <c r="GF686">
        <v>-0.1008</v>
      </c>
      <c r="GG686">
        <v>-2.056217051124162</v>
      </c>
      <c r="GH686">
        <v>-0.003737517340571005</v>
      </c>
      <c r="GI686">
        <v>5.982085394622747E-07</v>
      </c>
      <c r="GJ686">
        <v>-1.391655459703326E-10</v>
      </c>
      <c r="GK686">
        <v>-0.1764639834609928</v>
      </c>
      <c r="GL686">
        <v>-0.02035982196881906</v>
      </c>
      <c r="GM686">
        <v>0.001568582532168705</v>
      </c>
      <c r="GN686">
        <v>-2.657820970413759E-05</v>
      </c>
      <c r="GO686">
        <v>3</v>
      </c>
      <c r="GP686">
        <v>2314</v>
      </c>
      <c r="GQ686">
        <v>1</v>
      </c>
      <c r="GR686">
        <v>27</v>
      </c>
      <c r="GS686">
        <v>5667.8</v>
      </c>
      <c r="GT686">
        <v>5667.7</v>
      </c>
      <c r="GU686">
        <v>2.37549</v>
      </c>
      <c r="GV686">
        <v>2.20459</v>
      </c>
      <c r="GW686">
        <v>1.39648</v>
      </c>
      <c r="GX686">
        <v>2.34863</v>
      </c>
      <c r="GY686">
        <v>1.49536</v>
      </c>
      <c r="GZ686">
        <v>2.54639</v>
      </c>
      <c r="HA686">
        <v>37.8437</v>
      </c>
      <c r="HB686">
        <v>24.07</v>
      </c>
      <c r="HC686">
        <v>18</v>
      </c>
      <c r="HD686">
        <v>531.119</v>
      </c>
      <c r="HE686">
        <v>443.97</v>
      </c>
      <c r="HF686">
        <v>35.2662</v>
      </c>
      <c r="HG686">
        <v>27.9514</v>
      </c>
      <c r="HH686">
        <v>30.0005</v>
      </c>
      <c r="HI686">
        <v>27.721</v>
      </c>
      <c r="HJ686">
        <v>27.6268</v>
      </c>
      <c r="HK686">
        <v>47.5653</v>
      </c>
      <c r="HL686">
        <v>0</v>
      </c>
      <c r="HM686">
        <v>100</v>
      </c>
      <c r="HN686">
        <v>35.2604</v>
      </c>
      <c r="HO686">
        <v>1155.21</v>
      </c>
      <c r="HP686">
        <v>28.6665</v>
      </c>
      <c r="HQ686">
        <v>100.904</v>
      </c>
      <c r="HR686">
        <v>100.793</v>
      </c>
    </row>
    <row r="687" spans="1:226">
      <c r="A687">
        <v>671</v>
      </c>
      <c r="B687">
        <v>1678821850.1</v>
      </c>
      <c r="C687">
        <v>11531</v>
      </c>
      <c r="D687" t="s">
        <v>1705</v>
      </c>
      <c r="E687" t="s">
        <v>1706</v>
      </c>
      <c r="F687">
        <v>5</v>
      </c>
      <c r="G687" t="s">
        <v>1568</v>
      </c>
      <c r="H687" t="s">
        <v>354</v>
      </c>
      <c r="I687">
        <v>1678821842.6</v>
      </c>
      <c r="J687">
        <f>(K687)/1000</f>
        <v>0</v>
      </c>
      <c r="K687">
        <f>IF(BF687, AN687, AH687)</f>
        <v>0</v>
      </c>
      <c r="L687">
        <f>IF(BF687, AI687, AG687)</f>
        <v>0</v>
      </c>
      <c r="M687">
        <f>BH687 - IF(AU687&gt;1, L687*BB687*100.0/(AW687*BV687), 0)</f>
        <v>0</v>
      </c>
      <c r="N687">
        <f>((T687-J687/2)*M687-L687)/(T687+J687/2)</f>
        <v>0</v>
      </c>
      <c r="O687">
        <f>N687*(BO687+BP687)/1000.0</f>
        <v>0</v>
      </c>
      <c r="P687">
        <f>(BH687 - IF(AU687&gt;1, L687*BB687*100.0/(AW687*BV687), 0))*(BO687+BP687)/1000.0</f>
        <v>0</v>
      </c>
      <c r="Q687">
        <f>2.0/((1/S687-1/R687)+SIGN(S687)*SQRT((1/S687-1/R687)*(1/S687-1/R687) + 4*BC687/((BC687+1)*(BC687+1))*(2*1/S687*1/R687-1/R687*1/R687)))</f>
        <v>0</v>
      </c>
      <c r="R687">
        <f>IF(LEFT(BD687,1)&lt;&gt;"0",IF(LEFT(BD687,1)="1",3.0,BE687),$D$5+$E$5*(BV687*BO687/($K$5*1000))+$F$5*(BV687*BO687/($K$5*1000))*MAX(MIN(BB687,$J$5),$I$5)*MAX(MIN(BB687,$J$5),$I$5)+$G$5*MAX(MIN(BB687,$J$5),$I$5)*(BV687*BO687/($K$5*1000))+$H$5*(BV687*BO687/($K$5*1000))*(BV687*BO687/($K$5*1000)))</f>
        <v>0</v>
      </c>
      <c r="S687">
        <f>J687*(1000-(1000*0.61365*exp(17.502*W687/(240.97+W687))/(BO687+BP687)+BJ687)/2)/(1000*0.61365*exp(17.502*W687/(240.97+W687))/(BO687+BP687)-BJ687)</f>
        <v>0</v>
      </c>
      <c r="T687">
        <f>1/((BC687+1)/(Q687/1.6)+1/(R687/1.37)) + BC687/((BC687+1)/(Q687/1.6) + BC687/(R687/1.37))</f>
        <v>0</v>
      </c>
      <c r="U687">
        <f>(AX687*BA687)</f>
        <v>0</v>
      </c>
      <c r="V687">
        <f>(BQ687+(U687+2*0.95*5.67E-8*(((BQ687+$B$7)+273)^4-(BQ687+273)^4)-44100*J687)/(1.84*29.3*R687+8*0.95*5.67E-8*(BQ687+273)^3))</f>
        <v>0</v>
      </c>
      <c r="W687">
        <f>($C$7*BR687+$D$7*BS687+$E$7*V687)</f>
        <v>0</v>
      </c>
      <c r="X687">
        <f>0.61365*exp(17.502*W687/(240.97+W687))</f>
        <v>0</v>
      </c>
      <c r="Y687">
        <f>(Z687/AA687*100)</f>
        <v>0</v>
      </c>
      <c r="Z687">
        <f>BJ687*(BO687+BP687)/1000</f>
        <v>0</v>
      </c>
      <c r="AA687">
        <f>0.61365*exp(17.502*BQ687/(240.97+BQ687))</f>
        <v>0</v>
      </c>
      <c r="AB687">
        <f>(X687-BJ687*(BO687+BP687)/1000)</f>
        <v>0</v>
      </c>
      <c r="AC687">
        <f>(-J687*44100)</f>
        <v>0</v>
      </c>
      <c r="AD687">
        <f>2*29.3*R687*0.92*(BQ687-W687)</f>
        <v>0</v>
      </c>
      <c r="AE687">
        <f>2*0.95*5.67E-8*(((BQ687+$B$7)+273)^4-(W687+273)^4)</f>
        <v>0</v>
      </c>
      <c r="AF687">
        <f>U687+AE687+AC687+AD687</f>
        <v>0</v>
      </c>
      <c r="AG687">
        <f>BN687*AU687*(BI687-BH687*(1000-AU687*BK687)/(1000-AU687*BJ687))/(100*BB687)</f>
        <v>0</v>
      </c>
      <c r="AH687">
        <f>1000*BN687*AU687*(BJ687-BK687)/(100*BB687*(1000-AU687*BJ687))</f>
        <v>0</v>
      </c>
      <c r="AI687">
        <f>(AJ687 - AK687 - BO687*1E3/(8.314*(BQ687+273.15)) * AM687/BN687 * AL687) * BN687/(100*BB687) * (1000 - BK687)/1000</f>
        <v>0</v>
      </c>
      <c r="AJ687">
        <v>1175.44817176723</v>
      </c>
      <c r="AK687">
        <v>1152.052000000001</v>
      </c>
      <c r="AL687">
        <v>3.422879859530298</v>
      </c>
      <c r="AM687">
        <v>64.45171149066847</v>
      </c>
      <c r="AN687">
        <f>(AP687 - AO687 + BO687*1E3/(8.314*(BQ687+273.15)) * AR687/BN687 * AQ687) * BN687/(100*BB687) * 1000/(1000 - AP687)</f>
        <v>0</v>
      </c>
      <c r="AO687">
        <v>27.25350770932004</v>
      </c>
      <c r="AP687">
        <v>27.76269333333333</v>
      </c>
      <c r="AQ687">
        <v>-3.4580127880967E-06</v>
      </c>
      <c r="AR687">
        <v>112.7251065649256</v>
      </c>
      <c r="AS687">
        <v>0</v>
      </c>
      <c r="AT687">
        <v>0</v>
      </c>
      <c r="AU687">
        <f>IF(AS687*$H$13&gt;=AW687,1.0,(AW687/(AW687-AS687*$H$13)))</f>
        <v>0</v>
      </c>
      <c r="AV687">
        <f>(AU687-1)*100</f>
        <v>0</v>
      </c>
      <c r="AW687">
        <f>MAX(0,($B$13+$C$13*BV687)/(1+$D$13*BV687)*BO687/(BQ687+273)*$E$13)</f>
        <v>0</v>
      </c>
      <c r="AX687">
        <f>$B$11*BW687+$C$11*BX687+$F$11*CI687*(1-CL687)</f>
        <v>0</v>
      </c>
      <c r="AY687">
        <f>AX687*AZ687</f>
        <v>0</v>
      </c>
      <c r="AZ687">
        <f>($B$11*$D$9+$C$11*$D$9+$F$11*((CV687+CN687)/MAX(CV687+CN687+CW687, 0.1)*$I$9+CW687/MAX(CV687+CN687+CW687, 0.1)*$J$9))/($B$11+$C$11+$F$11)</f>
        <v>0</v>
      </c>
      <c r="BA687">
        <f>($B$11*$K$9+$C$11*$K$9+$F$11*((CV687+CN687)/MAX(CV687+CN687+CW687, 0.1)*$P$9+CW687/MAX(CV687+CN687+CW687, 0.1)*$Q$9))/($B$11+$C$11+$F$11)</f>
        <v>0</v>
      </c>
      <c r="BB687">
        <v>1.91</v>
      </c>
      <c r="BC687">
        <v>0.5</v>
      </c>
      <c r="BD687" t="s">
        <v>355</v>
      </c>
      <c r="BE687">
        <v>2</v>
      </c>
      <c r="BF687" t="b">
        <v>1</v>
      </c>
      <c r="BG687">
        <v>1678821842.6</v>
      </c>
      <c r="BH687">
        <v>1096.658148148148</v>
      </c>
      <c r="BI687">
        <v>1128.002592592593</v>
      </c>
      <c r="BJ687">
        <v>27.77048888888889</v>
      </c>
      <c r="BK687">
        <v>27.25391481481482</v>
      </c>
      <c r="BL687">
        <v>1102.294814814815</v>
      </c>
      <c r="BM687">
        <v>27.87135185185186</v>
      </c>
      <c r="BN687">
        <v>500.0845555555556</v>
      </c>
      <c r="BO687">
        <v>90.84828518518516</v>
      </c>
      <c r="BP687">
        <v>0.09999955185185185</v>
      </c>
      <c r="BQ687">
        <v>34.40727777777778</v>
      </c>
      <c r="BR687">
        <v>35.00638148148148</v>
      </c>
      <c r="BS687">
        <v>999.9000000000001</v>
      </c>
      <c r="BT687">
        <v>0</v>
      </c>
      <c r="BU687">
        <v>0</v>
      </c>
      <c r="BV687">
        <v>10002.62444444444</v>
      </c>
      <c r="BW687">
        <v>0</v>
      </c>
      <c r="BX687">
        <v>5.546538888888889</v>
      </c>
      <c r="BY687">
        <v>-31.34291851851852</v>
      </c>
      <c r="BZ687">
        <v>1127.983333333333</v>
      </c>
      <c r="CA687">
        <v>1159.606296296296</v>
      </c>
      <c r="CB687">
        <v>0.5165644444444444</v>
      </c>
      <c r="CC687">
        <v>1128.002592592593</v>
      </c>
      <c r="CD687">
        <v>27.25391481481482</v>
      </c>
      <c r="CE687">
        <v>2.522901111111111</v>
      </c>
      <c r="CF687">
        <v>2.475972962962963</v>
      </c>
      <c r="CG687">
        <v>21.175</v>
      </c>
      <c r="CH687">
        <v>20.86941111111111</v>
      </c>
      <c r="CI687">
        <v>1999.992592592593</v>
      </c>
      <c r="CJ687">
        <v>0.9799935555555555</v>
      </c>
      <c r="CK687">
        <v>0.02000654444444444</v>
      </c>
      <c r="CL687">
        <v>0</v>
      </c>
      <c r="CM687">
        <v>2.29584074074074</v>
      </c>
      <c r="CN687">
        <v>0</v>
      </c>
      <c r="CO687">
        <v>3515.253333333333</v>
      </c>
      <c r="CP687">
        <v>16749.37407407408</v>
      </c>
      <c r="CQ687">
        <v>39</v>
      </c>
      <c r="CR687">
        <v>39.5</v>
      </c>
      <c r="CS687">
        <v>38.87033333333333</v>
      </c>
      <c r="CT687">
        <v>38.82599999999999</v>
      </c>
      <c r="CU687">
        <v>38.812</v>
      </c>
      <c r="CV687">
        <v>1959.982222222222</v>
      </c>
      <c r="CW687">
        <v>40.01037037037037</v>
      </c>
      <c r="CX687">
        <v>0</v>
      </c>
      <c r="CY687">
        <v>1678821855.3</v>
      </c>
      <c r="CZ687">
        <v>0</v>
      </c>
      <c r="DA687">
        <v>0</v>
      </c>
      <c r="DB687" t="s">
        <v>356</v>
      </c>
      <c r="DC687">
        <v>1678481775.6</v>
      </c>
      <c r="DD687">
        <v>1678481780.6</v>
      </c>
      <c r="DE687">
        <v>0</v>
      </c>
      <c r="DF687">
        <v>1.339</v>
      </c>
      <c r="DG687">
        <v>0.082</v>
      </c>
      <c r="DH687">
        <v>-1.99</v>
      </c>
      <c r="DI687">
        <v>-0.032</v>
      </c>
      <c r="DJ687">
        <v>420</v>
      </c>
      <c r="DK687">
        <v>29</v>
      </c>
      <c r="DL687">
        <v>0.33</v>
      </c>
      <c r="DM687">
        <v>0.22</v>
      </c>
      <c r="DN687">
        <v>-31.33963170731707</v>
      </c>
      <c r="DO687">
        <v>-0.2299149825783805</v>
      </c>
      <c r="DP687">
        <v>0.1102891464465763</v>
      </c>
      <c r="DQ687">
        <v>0</v>
      </c>
      <c r="DR687">
        <v>0.519272780487805</v>
      </c>
      <c r="DS687">
        <v>-0.05505585365853658</v>
      </c>
      <c r="DT687">
        <v>0.005472866242019253</v>
      </c>
      <c r="DU687">
        <v>1</v>
      </c>
      <c r="DV687">
        <v>1</v>
      </c>
      <c r="DW687">
        <v>2</v>
      </c>
      <c r="DX687" t="s">
        <v>357</v>
      </c>
      <c r="DY687">
        <v>2.98129</v>
      </c>
      <c r="DZ687">
        <v>2.7157</v>
      </c>
      <c r="EA687">
        <v>0.186821</v>
      </c>
      <c r="EB687">
        <v>0.187738</v>
      </c>
      <c r="EC687">
        <v>0.119124</v>
      </c>
      <c r="ED687">
        <v>0.115243</v>
      </c>
      <c r="EE687">
        <v>25805.6</v>
      </c>
      <c r="EF687">
        <v>25863.2</v>
      </c>
      <c r="EG687">
        <v>29503.3</v>
      </c>
      <c r="EH687">
        <v>29453.8</v>
      </c>
      <c r="EI687">
        <v>34428.3</v>
      </c>
      <c r="EJ687">
        <v>34622.3</v>
      </c>
      <c r="EK687">
        <v>41565.4</v>
      </c>
      <c r="EL687">
        <v>41964.9</v>
      </c>
      <c r="EM687">
        <v>1.95875</v>
      </c>
      <c r="EN687">
        <v>1.89395</v>
      </c>
      <c r="EO687">
        <v>0.17</v>
      </c>
      <c r="EP687">
        <v>0</v>
      </c>
      <c r="EQ687">
        <v>32.2419</v>
      </c>
      <c r="ER687">
        <v>999.9</v>
      </c>
      <c r="ES687">
        <v>51.9</v>
      </c>
      <c r="ET687">
        <v>32.6</v>
      </c>
      <c r="EU687">
        <v>28.2212</v>
      </c>
      <c r="EV687">
        <v>63.1167</v>
      </c>
      <c r="EW687">
        <v>31.278</v>
      </c>
      <c r="EX687">
        <v>1</v>
      </c>
      <c r="EY687">
        <v>0.0350178</v>
      </c>
      <c r="EZ687">
        <v>-2.46722</v>
      </c>
      <c r="FA687">
        <v>20.3238</v>
      </c>
      <c r="FB687">
        <v>5.21804</v>
      </c>
      <c r="FC687">
        <v>12.0105</v>
      </c>
      <c r="FD687">
        <v>4.98925</v>
      </c>
      <c r="FE687">
        <v>3.28845</v>
      </c>
      <c r="FF687">
        <v>9999</v>
      </c>
      <c r="FG687">
        <v>9999</v>
      </c>
      <c r="FH687">
        <v>9999</v>
      </c>
      <c r="FI687">
        <v>999.9</v>
      </c>
      <c r="FJ687">
        <v>1.86752</v>
      </c>
      <c r="FK687">
        <v>1.86661</v>
      </c>
      <c r="FL687">
        <v>1.86603</v>
      </c>
      <c r="FM687">
        <v>1.86598</v>
      </c>
      <c r="FN687">
        <v>1.86783</v>
      </c>
      <c r="FO687">
        <v>1.87027</v>
      </c>
      <c r="FP687">
        <v>1.8689</v>
      </c>
      <c r="FQ687">
        <v>1.87037</v>
      </c>
      <c r="FR687">
        <v>0</v>
      </c>
      <c r="FS687">
        <v>0</v>
      </c>
      <c r="FT687">
        <v>0</v>
      </c>
      <c r="FU687">
        <v>0</v>
      </c>
      <c r="FV687" t="s">
        <v>358</v>
      </c>
      <c r="FW687" t="s">
        <v>359</v>
      </c>
      <c r="FX687" t="s">
        <v>360</v>
      </c>
      <c r="FY687" t="s">
        <v>360</v>
      </c>
      <c r="FZ687" t="s">
        <v>360</v>
      </c>
      <c r="GA687" t="s">
        <v>360</v>
      </c>
      <c r="GB687">
        <v>0</v>
      </c>
      <c r="GC687">
        <v>100</v>
      </c>
      <c r="GD687">
        <v>100</v>
      </c>
      <c r="GE687">
        <v>-5.71</v>
      </c>
      <c r="GF687">
        <v>-0.1009</v>
      </c>
      <c r="GG687">
        <v>-2.056217051124162</v>
      </c>
      <c r="GH687">
        <v>-0.003737517340571005</v>
      </c>
      <c r="GI687">
        <v>5.982085394622747E-07</v>
      </c>
      <c r="GJ687">
        <v>-1.391655459703326E-10</v>
      </c>
      <c r="GK687">
        <v>-0.1764639834609928</v>
      </c>
      <c r="GL687">
        <v>-0.02035982196881906</v>
      </c>
      <c r="GM687">
        <v>0.001568582532168705</v>
      </c>
      <c r="GN687">
        <v>-2.657820970413759E-05</v>
      </c>
      <c r="GO687">
        <v>3</v>
      </c>
      <c r="GP687">
        <v>2314</v>
      </c>
      <c r="GQ687">
        <v>1</v>
      </c>
      <c r="GR687">
        <v>27</v>
      </c>
      <c r="GS687">
        <v>5667.9</v>
      </c>
      <c r="GT687">
        <v>5667.8</v>
      </c>
      <c r="GU687">
        <v>2.40112</v>
      </c>
      <c r="GV687">
        <v>2.21558</v>
      </c>
      <c r="GW687">
        <v>1.39771</v>
      </c>
      <c r="GX687">
        <v>2.34497</v>
      </c>
      <c r="GY687">
        <v>1.49536</v>
      </c>
      <c r="GZ687">
        <v>2.3999</v>
      </c>
      <c r="HA687">
        <v>37.8437</v>
      </c>
      <c r="HB687">
        <v>24.0612</v>
      </c>
      <c r="HC687">
        <v>18</v>
      </c>
      <c r="HD687">
        <v>530.8680000000001</v>
      </c>
      <c r="HE687">
        <v>443.925</v>
      </c>
      <c r="HF687">
        <v>35.2581</v>
      </c>
      <c r="HG687">
        <v>27.9573</v>
      </c>
      <c r="HH687">
        <v>30.0005</v>
      </c>
      <c r="HI687">
        <v>27.7267</v>
      </c>
      <c r="HJ687">
        <v>27.633</v>
      </c>
      <c r="HK687">
        <v>48.1537</v>
      </c>
      <c r="HL687">
        <v>0</v>
      </c>
      <c r="HM687">
        <v>100</v>
      </c>
      <c r="HN687">
        <v>35.2532</v>
      </c>
      <c r="HO687">
        <v>1175.25</v>
      </c>
      <c r="HP687">
        <v>28.6665</v>
      </c>
      <c r="HQ687">
        <v>100.903</v>
      </c>
      <c r="HR687">
        <v>100.793</v>
      </c>
    </row>
    <row r="688" spans="1:226">
      <c r="A688">
        <v>672</v>
      </c>
      <c r="B688">
        <v>1678821855.1</v>
      </c>
      <c r="C688">
        <v>11536</v>
      </c>
      <c r="D688" t="s">
        <v>1707</v>
      </c>
      <c r="E688" t="s">
        <v>1708</v>
      </c>
      <c r="F688">
        <v>5</v>
      </c>
      <c r="G688" t="s">
        <v>1568</v>
      </c>
      <c r="H688" t="s">
        <v>354</v>
      </c>
      <c r="I688">
        <v>1678821847.314285</v>
      </c>
      <c r="J688">
        <f>(K688)/1000</f>
        <v>0</v>
      </c>
      <c r="K688">
        <f>IF(BF688, AN688, AH688)</f>
        <v>0</v>
      </c>
      <c r="L688">
        <f>IF(BF688, AI688, AG688)</f>
        <v>0</v>
      </c>
      <c r="M688">
        <f>BH688 - IF(AU688&gt;1, L688*BB688*100.0/(AW688*BV688), 0)</f>
        <v>0</v>
      </c>
      <c r="N688">
        <f>((T688-J688/2)*M688-L688)/(T688+J688/2)</f>
        <v>0</v>
      </c>
      <c r="O688">
        <f>N688*(BO688+BP688)/1000.0</f>
        <v>0</v>
      </c>
      <c r="P688">
        <f>(BH688 - IF(AU688&gt;1, L688*BB688*100.0/(AW688*BV688), 0))*(BO688+BP688)/1000.0</f>
        <v>0</v>
      </c>
      <c r="Q688">
        <f>2.0/((1/S688-1/R688)+SIGN(S688)*SQRT((1/S688-1/R688)*(1/S688-1/R688) + 4*BC688/((BC688+1)*(BC688+1))*(2*1/S688*1/R688-1/R688*1/R688)))</f>
        <v>0</v>
      </c>
      <c r="R688">
        <f>IF(LEFT(BD688,1)&lt;&gt;"0",IF(LEFT(BD688,1)="1",3.0,BE688),$D$5+$E$5*(BV688*BO688/($K$5*1000))+$F$5*(BV688*BO688/($K$5*1000))*MAX(MIN(BB688,$J$5),$I$5)*MAX(MIN(BB688,$J$5),$I$5)+$G$5*MAX(MIN(BB688,$J$5),$I$5)*(BV688*BO688/($K$5*1000))+$H$5*(BV688*BO688/($K$5*1000))*(BV688*BO688/($K$5*1000)))</f>
        <v>0</v>
      </c>
      <c r="S688">
        <f>J688*(1000-(1000*0.61365*exp(17.502*W688/(240.97+W688))/(BO688+BP688)+BJ688)/2)/(1000*0.61365*exp(17.502*W688/(240.97+W688))/(BO688+BP688)-BJ688)</f>
        <v>0</v>
      </c>
      <c r="T688">
        <f>1/((BC688+1)/(Q688/1.6)+1/(R688/1.37)) + BC688/((BC688+1)/(Q688/1.6) + BC688/(R688/1.37))</f>
        <v>0</v>
      </c>
      <c r="U688">
        <f>(AX688*BA688)</f>
        <v>0</v>
      </c>
      <c r="V688">
        <f>(BQ688+(U688+2*0.95*5.67E-8*(((BQ688+$B$7)+273)^4-(BQ688+273)^4)-44100*J688)/(1.84*29.3*R688+8*0.95*5.67E-8*(BQ688+273)^3))</f>
        <v>0</v>
      </c>
      <c r="W688">
        <f>($C$7*BR688+$D$7*BS688+$E$7*V688)</f>
        <v>0</v>
      </c>
      <c r="X688">
        <f>0.61365*exp(17.502*W688/(240.97+W688))</f>
        <v>0</v>
      </c>
      <c r="Y688">
        <f>(Z688/AA688*100)</f>
        <v>0</v>
      </c>
      <c r="Z688">
        <f>BJ688*(BO688+BP688)/1000</f>
        <v>0</v>
      </c>
      <c r="AA688">
        <f>0.61365*exp(17.502*BQ688/(240.97+BQ688))</f>
        <v>0</v>
      </c>
      <c r="AB688">
        <f>(X688-BJ688*(BO688+BP688)/1000)</f>
        <v>0</v>
      </c>
      <c r="AC688">
        <f>(-J688*44100)</f>
        <v>0</v>
      </c>
      <c r="AD688">
        <f>2*29.3*R688*0.92*(BQ688-W688)</f>
        <v>0</v>
      </c>
      <c r="AE688">
        <f>2*0.95*5.67E-8*(((BQ688+$B$7)+273)^4-(W688+273)^4)</f>
        <v>0</v>
      </c>
      <c r="AF688">
        <f>U688+AE688+AC688+AD688</f>
        <v>0</v>
      </c>
      <c r="AG688">
        <f>BN688*AU688*(BI688-BH688*(1000-AU688*BK688)/(1000-AU688*BJ688))/(100*BB688)</f>
        <v>0</v>
      </c>
      <c r="AH688">
        <f>1000*BN688*AU688*(BJ688-BK688)/(100*BB688*(1000-AU688*BJ688))</f>
        <v>0</v>
      </c>
      <c r="AI688">
        <f>(AJ688 - AK688 - BO688*1E3/(8.314*(BQ688+273.15)) * AM688/BN688 * AL688) * BN688/(100*BB688) * (1000 - BK688)/1000</f>
        <v>0</v>
      </c>
      <c r="AJ688">
        <v>1192.357179856641</v>
      </c>
      <c r="AK688">
        <v>1169.264727272727</v>
      </c>
      <c r="AL688">
        <v>3.444186587471795</v>
      </c>
      <c r="AM688">
        <v>64.45171149066847</v>
      </c>
      <c r="AN688">
        <f>(AP688 - AO688 + BO688*1E3/(8.314*(BQ688+273.15)) * AR688/BN688 * AQ688) * BN688/(100*BB688) * 1000/(1000 - AP688)</f>
        <v>0</v>
      </c>
      <c r="AO688">
        <v>27.25454894655499</v>
      </c>
      <c r="AP688">
        <v>27.75916484848484</v>
      </c>
      <c r="AQ688">
        <v>-3.127723962836039E-06</v>
      </c>
      <c r="AR688">
        <v>112.7251065649256</v>
      </c>
      <c r="AS688">
        <v>0</v>
      </c>
      <c r="AT688">
        <v>0</v>
      </c>
      <c r="AU688">
        <f>IF(AS688*$H$13&gt;=AW688,1.0,(AW688/(AW688-AS688*$H$13)))</f>
        <v>0</v>
      </c>
      <c r="AV688">
        <f>(AU688-1)*100</f>
        <v>0</v>
      </c>
      <c r="AW688">
        <f>MAX(0,($B$13+$C$13*BV688)/(1+$D$13*BV688)*BO688/(BQ688+273)*$E$13)</f>
        <v>0</v>
      </c>
      <c r="AX688">
        <f>$B$11*BW688+$C$11*BX688+$F$11*CI688*(1-CL688)</f>
        <v>0</v>
      </c>
      <c r="AY688">
        <f>AX688*AZ688</f>
        <v>0</v>
      </c>
      <c r="AZ688">
        <f>($B$11*$D$9+$C$11*$D$9+$F$11*((CV688+CN688)/MAX(CV688+CN688+CW688, 0.1)*$I$9+CW688/MAX(CV688+CN688+CW688, 0.1)*$J$9))/($B$11+$C$11+$F$11)</f>
        <v>0</v>
      </c>
      <c r="BA688">
        <f>($B$11*$K$9+$C$11*$K$9+$F$11*((CV688+CN688)/MAX(CV688+CN688+CW688, 0.1)*$P$9+CW688/MAX(CV688+CN688+CW688, 0.1)*$Q$9))/($B$11+$C$11+$F$11)</f>
        <v>0</v>
      </c>
      <c r="BB688">
        <v>1.91</v>
      </c>
      <c r="BC688">
        <v>0.5</v>
      </c>
      <c r="BD688" t="s">
        <v>355</v>
      </c>
      <c r="BE688">
        <v>2</v>
      </c>
      <c r="BF688" t="b">
        <v>1</v>
      </c>
      <c r="BG688">
        <v>1678821847.314285</v>
      </c>
      <c r="BH688">
        <v>1112.429642857143</v>
      </c>
      <c r="BI688">
        <v>1143.758571428571</v>
      </c>
      <c r="BJ688">
        <v>27.76617142857143</v>
      </c>
      <c r="BK688">
        <v>27.25394285714286</v>
      </c>
      <c r="BL688">
        <v>1118.1125</v>
      </c>
      <c r="BM688">
        <v>27.86706428571429</v>
      </c>
      <c r="BN688">
        <v>500.0793928571429</v>
      </c>
      <c r="BO688">
        <v>90.84797500000002</v>
      </c>
      <c r="BP688">
        <v>0.09993899642857143</v>
      </c>
      <c r="BQ688">
        <v>34.40388214285714</v>
      </c>
      <c r="BR688">
        <v>35.00159285714285</v>
      </c>
      <c r="BS688">
        <v>999.9000000000002</v>
      </c>
      <c r="BT688">
        <v>0</v>
      </c>
      <c r="BU688">
        <v>0</v>
      </c>
      <c r="BV688">
        <v>10005.14607142857</v>
      </c>
      <c r="BW688">
        <v>0</v>
      </c>
      <c r="BX688">
        <v>5.539553214285716</v>
      </c>
      <c r="BY688">
        <v>-31.32871785714286</v>
      </c>
      <c r="BZ688">
        <v>1144.199285714286</v>
      </c>
      <c r="CA688">
        <v>1175.804285714286</v>
      </c>
      <c r="CB688">
        <v>0.5122278928571429</v>
      </c>
      <c r="CC688">
        <v>1143.758571428571</v>
      </c>
      <c r="CD688">
        <v>27.25394285714286</v>
      </c>
      <c r="CE688">
        <v>2.522500714285715</v>
      </c>
      <c r="CF688">
        <v>2.475965714285715</v>
      </c>
      <c r="CG688">
        <v>21.17241785714286</v>
      </c>
      <c r="CH688">
        <v>20.86935714285714</v>
      </c>
      <c r="CI688">
        <v>1999.993214285714</v>
      </c>
      <c r="CJ688">
        <v>0.9799932857142856</v>
      </c>
      <c r="CK688">
        <v>0.02000681428571428</v>
      </c>
      <c r="CL688">
        <v>0</v>
      </c>
      <c r="CM688">
        <v>2.252553571428571</v>
      </c>
      <c r="CN688">
        <v>0</v>
      </c>
      <c r="CO688">
        <v>3514.563928571428</v>
      </c>
      <c r="CP688">
        <v>16749.36785714285</v>
      </c>
      <c r="CQ688">
        <v>39</v>
      </c>
      <c r="CR688">
        <v>39.5</v>
      </c>
      <c r="CS688">
        <v>38.875</v>
      </c>
      <c r="CT688">
        <v>38.82999999999999</v>
      </c>
      <c r="CU688">
        <v>38.812</v>
      </c>
      <c r="CV688">
        <v>1959.981785714285</v>
      </c>
      <c r="CW688">
        <v>40.01142857142857</v>
      </c>
      <c r="CX688">
        <v>0</v>
      </c>
      <c r="CY688">
        <v>1678821860.1</v>
      </c>
      <c r="CZ688">
        <v>0</v>
      </c>
      <c r="DA688">
        <v>0</v>
      </c>
      <c r="DB688" t="s">
        <v>356</v>
      </c>
      <c r="DC688">
        <v>1678481775.6</v>
      </c>
      <c r="DD688">
        <v>1678481780.6</v>
      </c>
      <c r="DE688">
        <v>0</v>
      </c>
      <c r="DF688">
        <v>1.339</v>
      </c>
      <c r="DG688">
        <v>0.082</v>
      </c>
      <c r="DH688">
        <v>-1.99</v>
      </c>
      <c r="DI688">
        <v>-0.032</v>
      </c>
      <c r="DJ688">
        <v>420</v>
      </c>
      <c r="DK688">
        <v>29</v>
      </c>
      <c r="DL688">
        <v>0.33</v>
      </c>
      <c r="DM688">
        <v>0.22</v>
      </c>
      <c r="DN688">
        <v>-31.33286097560975</v>
      </c>
      <c r="DO688">
        <v>0.1491721254355578</v>
      </c>
      <c r="DP688">
        <v>0.1146552794739229</v>
      </c>
      <c r="DQ688">
        <v>0</v>
      </c>
      <c r="DR688">
        <v>0.5155716341463414</v>
      </c>
      <c r="DS688">
        <v>-0.05492692682926916</v>
      </c>
      <c r="DT688">
        <v>0.005464370875157821</v>
      </c>
      <c r="DU688">
        <v>1</v>
      </c>
      <c r="DV688">
        <v>1</v>
      </c>
      <c r="DW688">
        <v>2</v>
      </c>
      <c r="DX688" t="s">
        <v>357</v>
      </c>
      <c r="DY688">
        <v>2.98142</v>
      </c>
      <c r="DZ688">
        <v>2.71555</v>
      </c>
      <c r="EA688">
        <v>0.188571</v>
      </c>
      <c r="EB688">
        <v>0.189468</v>
      </c>
      <c r="EC688">
        <v>0.119115</v>
      </c>
      <c r="ED688">
        <v>0.115248</v>
      </c>
      <c r="EE688">
        <v>25749.4</v>
      </c>
      <c r="EF688">
        <v>25808.1</v>
      </c>
      <c r="EG688">
        <v>29502.5</v>
      </c>
      <c r="EH688">
        <v>29453.8</v>
      </c>
      <c r="EI688">
        <v>34427.9</v>
      </c>
      <c r="EJ688">
        <v>34621.9</v>
      </c>
      <c r="EK688">
        <v>41564.4</v>
      </c>
      <c r="EL688">
        <v>41964.7</v>
      </c>
      <c r="EM688">
        <v>1.95882</v>
      </c>
      <c r="EN688">
        <v>1.89387</v>
      </c>
      <c r="EO688">
        <v>0.170164</v>
      </c>
      <c r="EP688">
        <v>0</v>
      </c>
      <c r="EQ688">
        <v>32.2382</v>
      </c>
      <c r="ER688">
        <v>999.9</v>
      </c>
      <c r="ES688">
        <v>51.9</v>
      </c>
      <c r="ET688">
        <v>32.6</v>
      </c>
      <c r="EU688">
        <v>28.2172</v>
      </c>
      <c r="EV688">
        <v>62.8867</v>
      </c>
      <c r="EW688">
        <v>31.7508</v>
      </c>
      <c r="EX688">
        <v>1</v>
      </c>
      <c r="EY688">
        <v>0.0354522</v>
      </c>
      <c r="EZ688">
        <v>-2.51752</v>
      </c>
      <c r="FA688">
        <v>20.3228</v>
      </c>
      <c r="FB688">
        <v>5.21909</v>
      </c>
      <c r="FC688">
        <v>12.0101</v>
      </c>
      <c r="FD688">
        <v>4.98935</v>
      </c>
      <c r="FE688">
        <v>3.28863</v>
      </c>
      <c r="FF688">
        <v>9999</v>
      </c>
      <c r="FG688">
        <v>9999</v>
      </c>
      <c r="FH688">
        <v>9999</v>
      </c>
      <c r="FI688">
        <v>999.9</v>
      </c>
      <c r="FJ688">
        <v>1.86752</v>
      </c>
      <c r="FK688">
        <v>1.86661</v>
      </c>
      <c r="FL688">
        <v>1.86601</v>
      </c>
      <c r="FM688">
        <v>1.86597</v>
      </c>
      <c r="FN688">
        <v>1.86783</v>
      </c>
      <c r="FO688">
        <v>1.87027</v>
      </c>
      <c r="FP688">
        <v>1.8689</v>
      </c>
      <c r="FQ688">
        <v>1.87038</v>
      </c>
      <c r="FR688">
        <v>0</v>
      </c>
      <c r="FS688">
        <v>0</v>
      </c>
      <c r="FT688">
        <v>0</v>
      </c>
      <c r="FU688">
        <v>0</v>
      </c>
      <c r="FV688" t="s">
        <v>358</v>
      </c>
      <c r="FW688" t="s">
        <v>359</v>
      </c>
      <c r="FX688" t="s">
        <v>360</v>
      </c>
      <c r="FY688" t="s">
        <v>360</v>
      </c>
      <c r="FZ688" t="s">
        <v>360</v>
      </c>
      <c r="GA688" t="s">
        <v>360</v>
      </c>
      <c r="GB688">
        <v>0</v>
      </c>
      <c r="GC688">
        <v>100</v>
      </c>
      <c r="GD688">
        <v>100</v>
      </c>
      <c r="GE688">
        <v>-5.76</v>
      </c>
      <c r="GF688">
        <v>-0.1009</v>
      </c>
      <c r="GG688">
        <v>-2.056217051124162</v>
      </c>
      <c r="GH688">
        <v>-0.003737517340571005</v>
      </c>
      <c r="GI688">
        <v>5.982085394622747E-07</v>
      </c>
      <c r="GJ688">
        <v>-1.391655459703326E-10</v>
      </c>
      <c r="GK688">
        <v>-0.1764639834609928</v>
      </c>
      <c r="GL688">
        <v>-0.02035982196881906</v>
      </c>
      <c r="GM688">
        <v>0.001568582532168705</v>
      </c>
      <c r="GN688">
        <v>-2.657820970413759E-05</v>
      </c>
      <c r="GO688">
        <v>3</v>
      </c>
      <c r="GP688">
        <v>2314</v>
      </c>
      <c r="GQ688">
        <v>1</v>
      </c>
      <c r="GR688">
        <v>27</v>
      </c>
      <c r="GS688">
        <v>5668</v>
      </c>
      <c r="GT688">
        <v>5667.9</v>
      </c>
      <c r="GU688">
        <v>2.43042</v>
      </c>
      <c r="GV688">
        <v>2.20337</v>
      </c>
      <c r="GW688">
        <v>1.39648</v>
      </c>
      <c r="GX688">
        <v>2.34619</v>
      </c>
      <c r="GY688">
        <v>1.49536</v>
      </c>
      <c r="GZ688">
        <v>2.54395</v>
      </c>
      <c r="HA688">
        <v>37.8437</v>
      </c>
      <c r="HB688">
        <v>24.07</v>
      </c>
      <c r="HC688">
        <v>18</v>
      </c>
      <c r="HD688">
        <v>530.972</v>
      </c>
      <c r="HE688">
        <v>443.931</v>
      </c>
      <c r="HF688">
        <v>35.2522</v>
      </c>
      <c r="HG688">
        <v>27.9633</v>
      </c>
      <c r="HH688">
        <v>30.0005</v>
      </c>
      <c r="HI688">
        <v>27.7327</v>
      </c>
      <c r="HJ688">
        <v>27.6396</v>
      </c>
      <c r="HK688">
        <v>48.675</v>
      </c>
      <c r="HL688">
        <v>0</v>
      </c>
      <c r="HM688">
        <v>100</v>
      </c>
      <c r="HN688">
        <v>35.2708</v>
      </c>
      <c r="HO688">
        <v>1188.64</v>
      </c>
      <c r="HP688">
        <v>28.6665</v>
      </c>
      <c r="HQ688">
        <v>100.9</v>
      </c>
      <c r="HR688">
        <v>100.792</v>
      </c>
    </row>
    <row r="689" spans="1:226">
      <c r="A689">
        <v>673</v>
      </c>
      <c r="B689">
        <v>1678821860.1</v>
      </c>
      <c r="C689">
        <v>11541</v>
      </c>
      <c r="D689" t="s">
        <v>1709</v>
      </c>
      <c r="E689" t="s">
        <v>1710</v>
      </c>
      <c r="F689">
        <v>5</v>
      </c>
      <c r="G689" t="s">
        <v>1568</v>
      </c>
      <c r="H689" t="s">
        <v>354</v>
      </c>
      <c r="I689">
        <v>1678821852.6</v>
      </c>
      <c r="J689">
        <f>(K689)/1000</f>
        <v>0</v>
      </c>
      <c r="K689">
        <f>IF(BF689, AN689, AH689)</f>
        <v>0</v>
      </c>
      <c r="L689">
        <f>IF(BF689, AI689, AG689)</f>
        <v>0</v>
      </c>
      <c r="M689">
        <f>BH689 - IF(AU689&gt;1, L689*BB689*100.0/(AW689*BV689), 0)</f>
        <v>0</v>
      </c>
      <c r="N689">
        <f>((T689-J689/2)*M689-L689)/(T689+J689/2)</f>
        <v>0</v>
      </c>
      <c r="O689">
        <f>N689*(BO689+BP689)/1000.0</f>
        <v>0</v>
      </c>
      <c r="P689">
        <f>(BH689 - IF(AU689&gt;1, L689*BB689*100.0/(AW689*BV689), 0))*(BO689+BP689)/1000.0</f>
        <v>0</v>
      </c>
      <c r="Q689">
        <f>2.0/((1/S689-1/R689)+SIGN(S689)*SQRT((1/S689-1/R689)*(1/S689-1/R689) + 4*BC689/((BC689+1)*(BC689+1))*(2*1/S689*1/R689-1/R689*1/R689)))</f>
        <v>0</v>
      </c>
      <c r="R689">
        <f>IF(LEFT(BD689,1)&lt;&gt;"0",IF(LEFT(BD689,1)="1",3.0,BE689),$D$5+$E$5*(BV689*BO689/($K$5*1000))+$F$5*(BV689*BO689/($K$5*1000))*MAX(MIN(BB689,$J$5),$I$5)*MAX(MIN(BB689,$J$5),$I$5)+$G$5*MAX(MIN(BB689,$J$5),$I$5)*(BV689*BO689/($K$5*1000))+$H$5*(BV689*BO689/($K$5*1000))*(BV689*BO689/($K$5*1000)))</f>
        <v>0</v>
      </c>
      <c r="S689">
        <f>J689*(1000-(1000*0.61365*exp(17.502*W689/(240.97+W689))/(BO689+BP689)+BJ689)/2)/(1000*0.61365*exp(17.502*W689/(240.97+W689))/(BO689+BP689)-BJ689)</f>
        <v>0</v>
      </c>
      <c r="T689">
        <f>1/((BC689+1)/(Q689/1.6)+1/(R689/1.37)) + BC689/((BC689+1)/(Q689/1.6) + BC689/(R689/1.37))</f>
        <v>0</v>
      </c>
      <c r="U689">
        <f>(AX689*BA689)</f>
        <v>0</v>
      </c>
      <c r="V689">
        <f>(BQ689+(U689+2*0.95*5.67E-8*(((BQ689+$B$7)+273)^4-(BQ689+273)^4)-44100*J689)/(1.84*29.3*R689+8*0.95*5.67E-8*(BQ689+273)^3))</f>
        <v>0</v>
      </c>
      <c r="W689">
        <f>($C$7*BR689+$D$7*BS689+$E$7*V689)</f>
        <v>0</v>
      </c>
      <c r="X689">
        <f>0.61365*exp(17.502*W689/(240.97+W689))</f>
        <v>0</v>
      </c>
      <c r="Y689">
        <f>(Z689/AA689*100)</f>
        <v>0</v>
      </c>
      <c r="Z689">
        <f>BJ689*(BO689+BP689)/1000</f>
        <v>0</v>
      </c>
      <c r="AA689">
        <f>0.61365*exp(17.502*BQ689/(240.97+BQ689))</f>
        <v>0</v>
      </c>
      <c r="AB689">
        <f>(X689-BJ689*(BO689+BP689)/1000)</f>
        <v>0</v>
      </c>
      <c r="AC689">
        <f>(-J689*44100)</f>
        <v>0</v>
      </c>
      <c r="AD689">
        <f>2*29.3*R689*0.92*(BQ689-W689)</f>
        <v>0</v>
      </c>
      <c r="AE689">
        <f>2*0.95*5.67E-8*(((BQ689+$B$7)+273)^4-(W689+273)^4)</f>
        <v>0</v>
      </c>
      <c r="AF689">
        <f>U689+AE689+AC689+AD689</f>
        <v>0</v>
      </c>
      <c r="AG689">
        <f>BN689*AU689*(BI689-BH689*(1000-AU689*BK689)/(1000-AU689*BJ689))/(100*BB689)</f>
        <v>0</v>
      </c>
      <c r="AH689">
        <f>1000*BN689*AU689*(BJ689-BK689)/(100*BB689*(1000-AU689*BJ689))</f>
        <v>0</v>
      </c>
      <c r="AI689">
        <f>(AJ689 - AK689 - BO689*1E3/(8.314*(BQ689+273.15)) * AM689/BN689 * AL689) * BN689/(100*BB689) * (1000 - BK689)/1000</f>
        <v>0</v>
      </c>
      <c r="AJ689">
        <v>1209.669871710459</v>
      </c>
      <c r="AK689">
        <v>1186.526303030303</v>
      </c>
      <c r="AL689">
        <v>3.455236653587598</v>
      </c>
      <c r="AM689">
        <v>64.45171149066847</v>
      </c>
      <c r="AN689">
        <f>(AP689 - AO689 + BO689*1E3/(8.314*(BQ689+273.15)) * AR689/BN689 * AQ689) * BN689/(100*BB689) * 1000/(1000 - AP689)</f>
        <v>0</v>
      </c>
      <c r="AO689">
        <v>27.25832613335944</v>
      </c>
      <c r="AP689">
        <v>27.75587636363636</v>
      </c>
      <c r="AQ689">
        <v>-3.241910692636535E-06</v>
      </c>
      <c r="AR689">
        <v>112.7251065649256</v>
      </c>
      <c r="AS689">
        <v>0</v>
      </c>
      <c r="AT689">
        <v>0</v>
      </c>
      <c r="AU689">
        <f>IF(AS689*$H$13&gt;=AW689,1.0,(AW689/(AW689-AS689*$H$13)))</f>
        <v>0</v>
      </c>
      <c r="AV689">
        <f>(AU689-1)*100</f>
        <v>0</v>
      </c>
      <c r="AW689">
        <f>MAX(0,($B$13+$C$13*BV689)/(1+$D$13*BV689)*BO689/(BQ689+273)*$E$13)</f>
        <v>0</v>
      </c>
      <c r="AX689">
        <f>$B$11*BW689+$C$11*BX689+$F$11*CI689*(1-CL689)</f>
        <v>0</v>
      </c>
      <c r="AY689">
        <f>AX689*AZ689</f>
        <v>0</v>
      </c>
      <c r="AZ689">
        <f>($B$11*$D$9+$C$11*$D$9+$F$11*((CV689+CN689)/MAX(CV689+CN689+CW689, 0.1)*$I$9+CW689/MAX(CV689+CN689+CW689, 0.1)*$J$9))/($B$11+$C$11+$F$11)</f>
        <v>0</v>
      </c>
      <c r="BA689">
        <f>($B$11*$K$9+$C$11*$K$9+$F$11*((CV689+CN689)/MAX(CV689+CN689+CW689, 0.1)*$P$9+CW689/MAX(CV689+CN689+CW689, 0.1)*$Q$9))/($B$11+$C$11+$F$11)</f>
        <v>0</v>
      </c>
      <c r="BB689">
        <v>1.91</v>
      </c>
      <c r="BC689">
        <v>0.5</v>
      </c>
      <c r="BD689" t="s">
        <v>355</v>
      </c>
      <c r="BE689">
        <v>2</v>
      </c>
      <c r="BF689" t="b">
        <v>1</v>
      </c>
      <c r="BG689">
        <v>1678821852.6</v>
      </c>
      <c r="BH689">
        <v>1130.144074074074</v>
      </c>
      <c r="BI689">
        <v>1161.490370370371</v>
      </c>
      <c r="BJ689">
        <v>27.76151111111111</v>
      </c>
      <c r="BK689">
        <v>27.25514814814815</v>
      </c>
      <c r="BL689">
        <v>1135.878518518519</v>
      </c>
      <c r="BM689">
        <v>27.86242962962963</v>
      </c>
      <c r="BN689">
        <v>500.0775555555555</v>
      </c>
      <c r="BO689">
        <v>90.84775555555555</v>
      </c>
      <c r="BP689">
        <v>0.1000287740740741</v>
      </c>
      <c r="BQ689">
        <v>34.39949629629629</v>
      </c>
      <c r="BR689">
        <v>34.99401851851852</v>
      </c>
      <c r="BS689">
        <v>999.9000000000001</v>
      </c>
      <c r="BT689">
        <v>0</v>
      </c>
      <c r="BU689">
        <v>0</v>
      </c>
      <c r="BV689">
        <v>9999.221851851851</v>
      </c>
      <c r="BW689">
        <v>0</v>
      </c>
      <c r="BX689">
        <v>5.676647777777776</v>
      </c>
      <c r="BY689">
        <v>-31.34671111111111</v>
      </c>
      <c r="BZ689">
        <v>1162.414074074074</v>
      </c>
      <c r="CA689">
        <v>1194.035185185185</v>
      </c>
      <c r="CB689">
        <v>0.5063624814814814</v>
      </c>
      <c r="CC689">
        <v>1161.490370370371</v>
      </c>
      <c r="CD689">
        <v>27.25514814814815</v>
      </c>
      <c r="CE689">
        <v>2.522072222222222</v>
      </c>
      <c r="CF689">
        <v>2.47606962962963</v>
      </c>
      <c r="CG689">
        <v>21.16964444444445</v>
      </c>
      <c r="CH689">
        <v>20.87004074074074</v>
      </c>
      <c r="CI689">
        <v>2000.019259259259</v>
      </c>
      <c r="CJ689">
        <v>0.9799934444444444</v>
      </c>
      <c r="CK689">
        <v>0.02000665555555555</v>
      </c>
      <c r="CL689">
        <v>0</v>
      </c>
      <c r="CM689">
        <v>2.230996296296296</v>
      </c>
      <c r="CN689">
        <v>0</v>
      </c>
      <c r="CO689">
        <v>3513.784814814815</v>
      </c>
      <c r="CP689">
        <v>16749.58518518518</v>
      </c>
      <c r="CQ689">
        <v>39</v>
      </c>
      <c r="CR689">
        <v>39.5</v>
      </c>
      <c r="CS689">
        <v>38.875</v>
      </c>
      <c r="CT689">
        <v>38.84</v>
      </c>
      <c r="CU689">
        <v>38.812</v>
      </c>
      <c r="CV689">
        <v>1960.007407407408</v>
      </c>
      <c r="CW689">
        <v>40.01185185185185</v>
      </c>
      <c r="CX689">
        <v>0</v>
      </c>
      <c r="CY689">
        <v>1678821865.5</v>
      </c>
      <c r="CZ689">
        <v>0</v>
      </c>
      <c r="DA689">
        <v>0</v>
      </c>
      <c r="DB689" t="s">
        <v>356</v>
      </c>
      <c r="DC689">
        <v>1678481775.6</v>
      </c>
      <c r="DD689">
        <v>1678481780.6</v>
      </c>
      <c r="DE689">
        <v>0</v>
      </c>
      <c r="DF689">
        <v>1.339</v>
      </c>
      <c r="DG689">
        <v>0.082</v>
      </c>
      <c r="DH689">
        <v>-1.99</v>
      </c>
      <c r="DI689">
        <v>-0.032</v>
      </c>
      <c r="DJ689">
        <v>420</v>
      </c>
      <c r="DK689">
        <v>29</v>
      </c>
      <c r="DL689">
        <v>0.33</v>
      </c>
      <c r="DM689">
        <v>0.22</v>
      </c>
      <c r="DN689">
        <v>-31.33096829268293</v>
      </c>
      <c r="DO689">
        <v>-0.1729170731707731</v>
      </c>
      <c r="DP689">
        <v>0.110634402180631</v>
      </c>
      <c r="DQ689">
        <v>0</v>
      </c>
      <c r="DR689">
        <v>0.5095953170731707</v>
      </c>
      <c r="DS689">
        <v>-0.065170703832752</v>
      </c>
      <c r="DT689">
        <v>0.006465208062368022</v>
      </c>
      <c r="DU689">
        <v>1</v>
      </c>
      <c r="DV689">
        <v>1</v>
      </c>
      <c r="DW689">
        <v>2</v>
      </c>
      <c r="DX689" t="s">
        <v>357</v>
      </c>
      <c r="DY689">
        <v>2.98136</v>
      </c>
      <c r="DZ689">
        <v>2.7157</v>
      </c>
      <c r="EA689">
        <v>0.190309</v>
      </c>
      <c r="EB689">
        <v>0.191169</v>
      </c>
      <c r="EC689">
        <v>0.1191</v>
      </c>
      <c r="ED689">
        <v>0.115254</v>
      </c>
      <c r="EE689">
        <v>25693.5</v>
      </c>
      <c r="EF689">
        <v>25753.5</v>
      </c>
      <c r="EG689">
        <v>29501.8</v>
      </c>
      <c r="EH689">
        <v>29453.4</v>
      </c>
      <c r="EI689">
        <v>34427.4</v>
      </c>
      <c r="EJ689">
        <v>34621.4</v>
      </c>
      <c r="EK689">
        <v>41563.1</v>
      </c>
      <c r="EL689">
        <v>41964.2</v>
      </c>
      <c r="EM689">
        <v>1.95872</v>
      </c>
      <c r="EN689">
        <v>1.89375</v>
      </c>
      <c r="EO689">
        <v>0.170272</v>
      </c>
      <c r="EP689">
        <v>0</v>
      </c>
      <c r="EQ689">
        <v>32.234</v>
      </c>
      <c r="ER689">
        <v>999.9</v>
      </c>
      <c r="ES689">
        <v>52</v>
      </c>
      <c r="ET689">
        <v>32.6</v>
      </c>
      <c r="EU689">
        <v>28.2738</v>
      </c>
      <c r="EV689">
        <v>62.7167</v>
      </c>
      <c r="EW689">
        <v>31.5064</v>
      </c>
      <c r="EX689">
        <v>1</v>
      </c>
      <c r="EY689">
        <v>0.0360772</v>
      </c>
      <c r="EZ689">
        <v>-2.54527</v>
      </c>
      <c r="FA689">
        <v>20.3225</v>
      </c>
      <c r="FB689">
        <v>5.21879</v>
      </c>
      <c r="FC689">
        <v>12.0101</v>
      </c>
      <c r="FD689">
        <v>4.98925</v>
      </c>
      <c r="FE689">
        <v>3.28865</v>
      </c>
      <c r="FF689">
        <v>9999</v>
      </c>
      <c r="FG689">
        <v>9999</v>
      </c>
      <c r="FH689">
        <v>9999</v>
      </c>
      <c r="FI689">
        <v>999.9</v>
      </c>
      <c r="FJ689">
        <v>1.86752</v>
      </c>
      <c r="FK689">
        <v>1.86661</v>
      </c>
      <c r="FL689">
        <v>1.86602</v>
      </c>
      <c r="FM689">
        <v>1.86595</v>
      </c>
      <c r="FN689">
        <v>1.86783</v>
      </c>
      <c r="FO689">
        <v>1.87027</v>
      </c>
      <c r="FP689">
        <v>1.8689</v>
      </c>
      <c r="FQ689">
        <v>1.87038</v>
      </c>
      <c r="FR689">
        <v>0</v>
      </c>
      <c r="FS689">
        <v>0</v>
      </c>
      <c r="FT689">
        <v>0</v>
      </c>
      <c r="FU689">
        <v>0</v>
      </c>
      <c r="FV689" t="s">
        <v>358</v>
      </c>
      <c r="FW689" t="s">
        <v>359</v>
      </c>
      <c r="FX689" t="s">
        <v>360</v>
      </c>
      <c r="FY689" t="s">
        <v>360</v>
      </c>
      <c r="FZ689" t="s">
        <v>360</v>
      </c>
      <c r="GA689" t="s">
        <v>360</v>
      </c>
      <c r="GB689">
        <v>0</v>
      </c>
      <c r="GC689">
        <v>100</v>
      </c>
      <c r="GD689">
        <v>100</v>
      </c>
      <c r="GE689">
        <v>-5.81</v>
      </c>
      <c r="GF689">
        <v>-0.101</v>
      </c>
      <c r="GG689">
        <v>-2.056217051124162</v>
      </c>
      <c r="GH689">
        <v>-0.003737517340571005</v>
      </c>
      <c r="GI689">
        <v>5.982085394622747E-07</v>
      </c>
      <c r="GJ689">
        <v>-1.391655459703326E-10</v>
      </c>
      <c r="GK689">
        <v>-0.1764639834609928</v>
      </c>
      <c r="GL689">
        <v>-0.02035982196881906</v>
      </c>
      <c r="GM689">
        <v>0.001568582532168705</v>
      </c>
      <c r="GN689">
        <v>-2.657820970413759E-05</v>
      </c>
      <c r="GO689">
        <v>3</v>
      </c>
      <c r="GP689">
        <v>2314</v>
      </c>
      <c r="GQ689">
        <v>1</v>
      </c>
      <c r="GR689">
        <v>27</v>
      </c>
      <c r="GS689">
        <v>5668.1</v>
      </c>
      <c r="GT689">
        <v>5668</v>
      </c>
      <c r="GU689">
        <v>2.45605</v>
      </c>
      <c r="GV689">
        <v>2.21069</v>
      </c>
      <c r="GW689">
        <v>1.39648</v>
      </c>
      <c r="GX689">
        <v>2.34863</v>
      </c>
      <c r="GY689">
        <v>1.49536</v>
      </c>
      <c r="GZ689">
        <v>2.3999</v>
      </c>
      <c r="HA689">
        <v>37.8437</v>
      </c>
      <c r="HB689">
        <v>24.0612</v>
      </c>
      <c r="HC689">
        <v>18</v>
      </c>
      <c r="HD689">
        <v>530.968</v>
      </c>
      <c r="HE689">
        <v>443.898</v>
      </c>
      <c r="HF689">
        <v>35.2676</v>
      </c>
      <c r="HG689">
        <v>27.9692</v>
      </c>
      <c r="HH689">
        <v>30.0006</v>
      </c>
      <c r="HI689">
        <v>27.7396</v>
      </c>
      <c r="HJ689">
        <v>27.6453</v>
      </c>
      <c r="HK689">
        <v>49.2576</v>
      </c>
      <c r="HL689">
        <v>0</v>
      </c>
      <c r="HM689">
        <v>100</v>
      </c>
      <c r="HN689">
        <v>35.2788</v>
      </c>
      <c r="HO689">
        <v>1208.68</v>
      </c>
      <c r="HP689">
        <v>28.6665</v>
      </c>
      <c r="HQ689">
        <v>100.897</v>
      </c>
      <c r="HR689">
        <v>100.791</v>
      </c>
    </row>
    <row r="690" spans="1:226">
      <c r="A690">
        <v>674</v>
      </c>
      <c r="B690">
        <v>1678821865.1</v>
      </c>
      <c r="C690">
        <v>11546</v>
      </c>
      <c r="D690" t="s">
        <v>1711</v>
      </c>
      <c r="E690" t="s">
        <v>1712</v>
      </c>
      <c r="F690">
        <v>5</v>
      </c>
      <c r="G690" t="s">
        <v>1568</v>
      </c>
      <c r="H690" t="s">
        <v>354</v>
      </c>
      <c r="I690">
        <v>1678821857.314285</v>
      </c>
      <c r="J690">
        <f>(K690)/1000</f>
        <v>0</v>
      </c>
      <c r="K690">
        <f>IF(BF690, AN690, AH690)</f>
        <v>0</v>
      </c>
      <c r="L690">
        <f>IF(BF690, AI690, AG690)</f>
        <v>0</v>
      </c>
      <c r="M690">
        <f>BH690 - IF(AU690&gt;1, L690*BB690*100.0/(AW690*BV690), 0)</f>
        <v>0</v>
      </c>
      <c r="N690">
        <f>((T690-J690/2)*M690-L690)/(T690+J690/2)</f>
        <v>0</v>
      </c>
      <c r="O690">
        <f>N690*(BO690+BP690)/1000.0</f>
        <v>0</v>
      </c>
      <c r="P690">
        <f>(BH690 - IF(AU690&gt;1, L690*BB690*100.0/(AW690*BV690), 0))*(BO690+BP690)/1000.0</f>
        <v>0</v>
      </c>
      <c r="Q690">
        <f>2.0/((1/S690-1/R690)+SIGN(S690)*SQRT((1/S690-1/R690)*(1/S690-1/R690) + 4*BC690/((BC690+1)*(BC690+1))*(2*1/S690*1/R690-1/R690*1/R690)))</f>
        <v>0</v>
      </c>
      <c r="R690">
        <f>IF(LEFT(BD690,1)&lt;&gt;"0",IF(LEFT(BD690,1)="1",3.0,BE690),$D$5+$E$5*(BV690*BO690/($K$5*1000))+$F$5*(BV690*BO690/($K$5*1000))*MAX(MIN(BB690,$J$5),$I$5)*MAX(MIN(BB690,$J$5),$I$5)+$G$5*MAX(MIN(BB690,$J$5),$I$5)*(BV690*BO690/($K$5*1000))+$H$5*(BV690*BO690/($K$5*1000))*(BV690*BO690/($K$5*1000)))</f>
        <v>0</v>
      </c>
      <c r="S690">
        <f>J690*(1000-(1000*0.61365*exp(17.502*W690/(240.97+W690))/(BO690+BP690)+BJ690)/2)/(1000*0.61365*exp(17.502*W690/(240.97+W690))/(BO690+BP690)-BJ690)</f>
        <v>0</v>
      </c>
      <c r="T690">
        <f>1/((BC690+1)/(Q690/1.6)+1/(R690/1.37)) + BC690/((BC690+1)/(Q690/1.6) + BC690/(R690/1.37))</f>
        <v>0</v>
      </c>
      <c r="U690">
        <f>(AX690*BA690)</f>
        <v>0</v>
      </c>
      <c r="V690">
        <f>(BQ690+(U690+2*0.95*5.67E-8*(((BQ690+$B$7)+273)^4-(BQ690+273)^4)-44100*J690)/(1.84*29.3*R690+8*0.95*5.67E-8*(BQ690+273)^3))</f>
        <v>0</v>
      </c>
      <c r="W690">
        <f>($C$7*BR690+$D$7*BS690+$E$7*V690)</f>
        <v>0</v>
      </c>
      <c r="X690">
        <f>0.61365*exp(17.502*W690/(240.97+W690))</f>
        <v>0</v>
      </c>
      <c r="Y690">
        <f>(Z690/AA690*100)</f>
        <v>0</v>
      </c>
      <c r="Z690">
        <f>BJ690*(BO690+BP690)/1000</f>
        <v>0</v>
      </c>
      <c r="AA690">
        <f>0.61365*exp(17.502*BQ690/(240.97+BQ690))</f>
        <v>0</v>
      </c>
      <c r="AB690">
        <f>(X690-BJ690*(BO690+BP690)/1000)</f>
        <v>0</v>
      </c>
      <c r="AC690">
        <f>(-J690*44100)</f>
        <v>0</v>
      </c>
      <c r="AD690">
        <f>2*29.3*R690*0.92*(BQ690-W690)</f>
        <v>0</v>
      </c>
      <c r="AE690">
        <f>2*0.95*5.67E-8*(((BQ690+$B$7)+273)^4-(W690+273)^4)</f>
        <v>0</v>
      </c>
      <c r="AF690">
        <f>U690+AE690+AC690+AD690</f>
        <v>0</v>
      </c>
      <c r="AG690">
        <f>BN690*AU690*(BI690-BH690*(1000-AU690*BK690)/(1000-AU690*BJ690))/(100*BB690)</f>
        <v>0</v>
      </c>
      <c r="AH690">
        <f>1000*BN690*AU690*(BJ690-BK690)/(100*BB690*(1000-AU690*BJ690))</f>
        <v>0</v>
      </c>
      <c r="AI690">
        <f>(AJ690 - AK690 - BO690*1E3/(8.314*(BQ690+273.15)) * AM690/BN690 * AL690) * BN690/(100*BB690) * (1000 - BK690)/1000</f>
        <v>0</v>
      </c>
      <c r="AJ690">
        <v>1226.779033569085</v>
      </c>
      <c r="AK690">
        <v>1203.598727272728</v>
      </c>
      <c r="AL690">
        <v>3.418464929584633</v>
      </c>
      <c r="AM690">
        <v>64.45171149066847</v>
      </c>
      <c r="AN690">
        <f>(AP690 - AO690 + BO690*1E3/(8.314*(BQ690+273.15)) * AR690/BN690 * AQ690) * BN690/(100*BB690) * 1000/(1000 - AP690)</f>
        <v>0</v>
      </c>
      <c r="AO690">
        <v>27.25617927416949</v>
      </c>
      <c r="AP690">
        <v>27.75315151515151</v>
      </c>
      <c r="AQ690">
        <v>-2.298681397653485E-07</v>
      </c>
      <c r="AR690">
        <v>112.7251065649256</v>
      </c>
      <c r="AS690">
        <v>0</v>
      </c>
      <c r="AT690">
        <v>0</v>
      </c>
      <c r="AU690">
        <f>IF(AS690*$H$13&gt;=AW690,1.0,(AW690/(AW690-AS690*$H$13)))</f>
        <v>0</v>
      </c>
      <c r="AV690">
        <f>(AU690-1)*100</f>
        <v>0</v>
      </c>
      <c r="AW690">
        <f>MAX(0,($B$13+$C$13*BV690)/(1+$D$13*BV690)*BO690/(BQ690+273)*$E$13)</f>
        <v>0</v>
      </c>
      <c r="AX690">
        <f>$B$11*BW690+$C$11*BX690+$F$11*CI690*(1-CL690)</f>
        <v>0</v>
      </c>
      <c r="AY690">
        <f>AX690*AZ690</f>
        <v>0</v>
      </c>
      <c r="AZ690">
        <f>($B$11*$D$9+$C$11*$D$9+$F$11*((CV690+CN690)/MAX(CV690+CN690+CW690, 0.1)*$I$9+CW690/MAX(CV690+CN690+CW690, 0.1)*$J$9))/($B$11+$C$11+$F$11)</f>
        <v>0</v>
      </c>
      <c r="BA690">
        <f>($B$11*$K$9+$C$11*$K$9+$F$11*((CV690+CN690)/MAX(CV690+CN690+CW690, 0.1)*$P$9+CW690/MAX(CV690+CN690+CW690, 0.1)*$Q$9))/($B$11+$C$11+$F$11)</f>
        <v>0</v>
      </c>
      <c r="BB690">
        <v>1.91</v>
      </c>
      <c r="BC690">
        <v>0.5</v>
      </c>
      <c r="BD690" t="s">
        <v>355</v>
      </c>
      <c r="BE690">
        <v>2</v>
      </c>
      <c r="BF690" t="b">
        <v>1</v>
      </c>
      <c r="BG690">
        <v>1678821857.314285</v>
      </c>
      <c r="BH690">
        <v>1145.8875</v>
      </c>
      <c r="BI690">
        <v>1177.217142857143</v>
      </c>
      <c r="BJ690">
        <v>27.75778214285714</v>
      </c>
      <c r="BK690">
        <v>27.25589642857143</v>
      </c>
      <c r="BL690">
        <v>1151.667857142857</v>
      </c>
      <c r="BM690">
        <v>27.85871785714286</v>
      </c>
      <c r="BN690">
        <v>500.0780714285714</v>
      </c>
      <c r="BO690">
        <v>90.84777142857142</v>
      </c>
      <c r="BP690">
        <v>0.1000268964285714</v>
      </c>
      <c r="BQ690">
        <v>34.3961</v>
      </c>
      <c r="BR690">
        <v>34.988975</v>
      </c>
      <c r="BS690">
        <v>999.9000000000002</v>
      </c>
      <c r="BT690">
        <v>0</v>
      </c>
      <c r="BU690">
        <v>0</v>
      </c>
      <c r="BV690">
        <v>9991.814285714285</v>
      </c>
      <c r="BW690">
        <v>0</v>
      </c>
      <c r="BX690">
        <v>6.0597225</v>
      </c>
      <c r="BY690">
        <v>-31.33057499999999</v>
      </c>
      <c r="BZ690">
        <v>1178.6025</v>
      </c>
      <c r="CA690">
        <v>1210.203928571429</v>
      </c>
      <c r="CB690">
        <v>0.5018811071428571</v>
      </c>
      <c r="CC690">
        <v>1177.217142857143</v>
      </c>
      <c r="CD690">
        <v>27.25589642857143</v>
      </c>
      <c r="CE690">
        <v>2.521733571428571</v>
      </c>
      <c r="CF690">
        <v>2.4761375</v>
      </c>
      <c r="CG690">
        <v>21.16745357142857</v>
      </c>
      <c r="CH690">
        <v>20.87048928571429</v>
      </c>
      <c r="CI690">
        <v>2000.002857142857</v>
      </c>
      <c r="CJ690">
        <v>0.9799932857142856</v>
      </c>
      <c r="CK690">
        <v>0.02000681428571429</v>
      </c>
      <c r="CL690">
        <v>0</v>
      </c>
      <c r="CM690">
        <v>2.253014285714286</v>
      </c>
      <c r="CN690">
        <v>0</v>
      </c>
      <c r="CO690">
        <v>3512.951071428572</v>
      </c>
      <c r="CP690">
        <v>16749.43571428572</v>
      </c>
      <c r="CQ690">
        <v>39</v>
      </c>
      <c r="CR690">
        <v>39.5</v>
      </c>
      <c r="CS690">
        <v>38.875</v>
      </c>
      <c r="CT690">
        <v>38.83224999999999</v>
      </c>
      <c r="CU690">
        <v>38.812</v>
      </c>
      <c r="CV690">
        <v>1959.991071428571</v>
      </c>
      <c r="CW690">
        <v>40.01178571428571</v>
      </c>
      <c r="CX690">
        <v>0</v>
      </c>
      <c r="CY690">
        <v>1678821870.3</v>
      </c>
      <c r="CZ690">
        <v>0</v>
      </c>
      <c r="DA690">
        <v>0</v>
      </c>
      <c r="DB690" t="s">
        <v>356</v>
      </c>
      <c r="DC690">
        <v>1678481775.6</v>
      </c>
      <c r="DD690">
        <v>1678481780.6</v>
      </c>
      <c r="DE690">
        <v>0</v>
      </c>
      <c r="DF690">
        <v>1.339</v>
      </c>
      <c r="DG690">
        <v>0.082</v>
      </c>
      <c r="DH690">
        <v>-1.99</v>
      </c>
      <c r="DI690">
        <v>-0.032</v>
      </c>
      <c r="DJ690">
        <v>420</v>
      </c>
      <c r="DK690">
        <v>29</v>
      </c>
      <c r="DL690">
        <v>0.33</v>
      </c>
      <c r="DM690">
        <v>0.22</v>
      </c>
      <c r="DN690">
        <v>-31.35151219512195</v>
      </c>
      <c r="DO690">
        <v>0.08869547038325509</v>
      </c>
      <c r="DP690">
        <v>0.09128323970630679</v>
      </c>
      <c r="DQ690">
        <v>1</v>
      </c>
      <c r="DR690">
        <v>0.5044968536585367</v>
      </c>
      <c r="DS690">
        <v>-0.06010528222996395</v>
      </c>
      <c r="DT690">
        <v>0.006014704463517907</v>
      </c>
      <c r="DU690">
        <v>1</v>
      </c>
      <c r="DV690">
        <v>2</v>
      </c>
      <c r="DW690">
        <v>2</v>
      </c>
      <c r="DX690" t="s">
        <v>775</v>
      </c>
      <c r="DY690">
        <v>2.98134</v>
      </c>
      <c r="DZ690">
        <v>2.71537</v>
      </c>
      <c r="EA690">
        <v>0.192017</v>
      </c>
      <c r="EB690">
        <v>0.192849</v>
      </c>
      <c r="EC690">
        <v>0.119088</v>
      </c>
      <c r="ED690">
        <v>0.115248</v>
      </c>
      <c r="EE690">
        <v>25639.5</v>
      </c>
      <c r="EF690">
        <v>25699.8</v>
      </c>
      <c r="EG690">
        <v>29502</v>
      </c>
      <c r="EH690">
        <v>29453.2</v>
      </c>
      <c r="EI690">
        <v>34428.4</v>
      </c>
      <c r="EJ690">
        <v>34621.2</v>
      </c>
      <c r="EK690">
        <v>41563.7</v>
      </c>
      <c r="EL690">
        <v>41963.7</v>
      </c>
      <c r="EM690">
        <v>1.95858</v>
      </c>
      <c r="EN690">
        <v>1.89403</v>
      </c>
      <c r="EO690">
        <v>0.170618</v>
      </c>
      <c r="EP690">
        <v>0</v>
      </c>
      <c r="EQ690">
        <v>32.2311</v>
      </c>
      <c r="ER690">
        <v>999.9</v>
      </c>
      <c r="ES690">
        <v>51.9</v>
      </c>
      <c r="ET690">
        <v>32.6</v>
      </c>
      <c r="EU690">
        <v>28.2211</v>
      </c>
      <c r="EV690">
        <v>63.2667</v>
      </c>
      <c r="EW690">
        <v>31.5224</v>
      </c>
      <c r="EX690">
        <v>1</v>
      </c>
      <c r="EY690">
        <v>0.0366082</v>
      </c>
      <c r="EZ690">
        <v>-2.5527</v>
      </c>
      <c r="FA690">
        <v>20.3219</v>
      </c>
      <c r="FB690">
        <v>5.21804</v>
      </c>
      <c r="FC690">
        <v>12.0099</v>
      </c>
      <c r="FD690">
        <v>4.989</v>
      </c>
      <c r="FE690">
        <v>3.28858</v>
      </c>
      <c r="FF690">
        <v>9999</v>
      </c>
      <c r="FG690">
        <v>9999</v>
      </c>
      <c r="FH690">
        <v>9999</v>
      </c>
      <c r="FI690">
        <v>999.9</v>
      </c>
      <c r="FJ690">
        <v>1.86752</v>
      </c>
      <c r="FK690">
        <v>1.86661</v>
      </c>
      <c r="FL690">
        <v>1.86602</v>
      </c>
      <c r="FM690">
        <v>1.86598</v>
      </c>
      <c r="FN690">
        <v>1.86783</v>
      </c>
      <c r="FO690">
        <v>1.87027</v>
      </c>
      <c r="FP690">
        <v>1.86892</v>
      </c>
      <c r="FQ690">
        <v>1.8704</v>
      </c>
      <c r="FR690">
        <v>0</v>
      </c>
      <c r="FS690">
        <v>0</v>
      </c>
      <c r="FT690">
        <v>0</v>
      </c>
      <c r="FU690">
        <v>0</v>
      </c>
      <c r="FV690" t="s">
        <v>358</v>
      </c>
      <c r="FW690" t="s">
        <v>359</v>
      </c>
      <c r="FX690" t="s">
        <v>360</v>
      </c>
      <c r="FY690" t="s">
        <v>360</v>
      </c>
      <c r="FZ690" t="s">
        <v>360</v>
      </c>
      <c r="GA690" t="s">
        <v>360</v>
      </c>
      <c r="GB690">
        <v>0</v>
      </c>
      <c r="GC690">
        <v>100</v>
      </c>
      <c r="GD690">
        <v>100</v>
      </c>
      <c r="GE690">
        <v>-5.86</v>
      </c>
      <c r="GF690">
        <v>-0.1009</v>
      </c>
      <c r="GG690">
        <v>-2.056217051124162</v>
      </c>
      <c r="GH690">
        <v>-0.003737517340571005</v>
      </c>
      <c r="GI690">
        <v>5.982085394622747E-07</v>
      </c>
      <c r="GJ690">
        <v>-1.391655459703326E-10</v>
      </c>
      <c r="GK690">
        <v>-0.1764639834609928</v>
      </c>
      <c r="GL690">
        <v>-0.02035982196881906</v>
      </c>
      <c r="GM690">
        <v>0.001568582532168705</v>
      </c>
      <c r="GN690">
        <v>-2.657820970413759E-05</v>
      </c>
      <c r="GO690">
        <v>3</v>
      </c>
      <c r="GP690">
        <v>2314</v>
      </c>
      <c r="GQ690">
        <v>1</v>
      </c>
      <c r="GR690">
        <v>27</v>
      </c>
      <c r="GS690">
        <v>5668.2</v>
      </c>
      <c r="GT690">
        <v>5668.1</v>
      </c>
      <c r="GU690">
        <v>2.48535</v>
      </c>
      <c r="GV690">
        <v>2.19849</v>
      </c>
      <c r="GW690">
        <v>1.39648</v>
      </c>
      <c r="GX690">
        <v>2.34741</v>
      </c>
      <c r="GY690">
        <v>1.49536</v>
      </c>
      <c r="GZ690">
        <v>2.54883</v>
      </c>
      <c r="HA690">
        <v>37.8437</v>
      </c>
      <c r="HB690">
        <v>24.0787</v>
      </c>
      <c r="HC690">
        <v>18</v>
      </c>
      <c r="HD690">
        <v>530.921</v>
      </c>
      <c r="HE690">
        <v>444.112</v>
      </c>
      <c r="HF690">
        <v>35.2795</v>
      </c>
      <c r="HG690">
        <v>27.9752</v>
      </c>
      <c r="HH690">
        <v>30.0006</v>
      </c>
      <c r="HI690">
        <v>27.7456</v>
      </c>
      <c r="HJ690">
        <v>27.6512</v>
      </c>
      <c r="HK690">
        <v>49.7734</v>
      </c>
      <c r="HL690">
        <v>0</v>
      </c>
      <c r="HM690">
        <v>100</v>
      </c>
      <c r="HN690">
        <v>35.2873</v>
      </c>
      <c r="HO690">
        <v>1222.04</v>
      </c>
      <c r="HP690">
        <v>28.6665</v>
      </c>
      <c r="HQ690">
        <v>100.898</v>
      </c>
      <c r="HR690">
        <v>100.79</v>
      </c>
    </row>
    <row r="691" spans="1:226">
      <c r="A691">
        <v>675</v>
      </c>
      <c r="B691">
        <v>1678821870.1</v>
      </c>
      <c r="C691">
        <v>11551</v>
      </c>
      <c r="D691" t="s">
        <v>1713</v>
      </c>
      <c r="E691" t="s">
        <v>1714</v>
      </c>
      <c r="F691">
        <v>5</v>
      </c>
      <c r="G691" t="s">
        <v>1568</v>
      </c>
      <c r="H691" t="s">
        <v>354</v>
      </c>
      <c r="I691">
        <v>1678821862.6</v>
      </c>
      <c r="J691">
        <f>(K691)/1000</f>
        <v>0</v>
      </c>
      <c r="K691">
        <f>IF(BF691, AN691, AH691)</f>
        <v>0</v>
      </c>
      <c r="L691">
        <f>IF(BF691, AI691, AG691)</f>
        <v>0</v>
      </c>
      <c r="M691">
        <f>BH691 - IF(AU691&gt;1, L691*BB691*100.0/(AW691*BV691), 0)</f>
        <v>0</v>
      </c>
      <c r="N691">
        <f>((T691-J691/2)*M691-L691)/(T691+J691/2)</f>
        <v>0</v>
      </c>
      <c r="O691">
        <f>N691*(BO691+BP691)/1000.0</f>
        <v>0</v>
      </c>
      <c r="P691">
        <f>(BH691 - IF(AU691&gt;1, L691*BB691*100.0/(AW691*BV691), 0))*(BO691+BP691)/1000.0</f>
        <v>0</v>
      </c>
      <c r="Q691">
        <f>2.0/((1/S691-1/R691)+SIGN(S691)*SQRT((1/S691-1/R691)*(1/S691-1/R691) + 4*BC691/((BC691+1)*(BC691+1))*(2*1/S691*1/R691-1/R691*1/R691)))</f>
        <v>0</v>
      </c>
      <c r="R691">
        <f>IF(LEFT(BD691,1)&lt;&gt;"0",IF(LEFT(BD691,1)="1",3.0,BE691),$D$5+$E$5*(BV691*BO691/($K$5*1000))+$F$5*(BV691*BO691/($K$5*1000))*MAX(MIN(BB691,$J$5),$I$5)*MAX(MIN(BB691,$J$5),$I$5)+$G$5*MAX(MIN(BB691,$J$5),$I$5)*(BV691*BO691/($K$5*1000))+$H$5*(BV691*BO691/($K$5*1000))*(BV691*BO691/($K$5*1000)))</f>
        <v>0</v>
      </c>
      <c r="S691">
        <f>J691*(1000-(1000*0.61365*exp(17.502*W691/(240.97+W691))/(BO691+BP691)+BJ691)/2)/(1000*0.61365*exp(17.502*W691/(240.97+W691))/(BO691+BP691)-BJ691)</f>
        <v>0</v>
      </c>
      <c r="T691">
        <f>1/((BC691+1)/(Q691/1.6)+1/(R691/1.37)) + BC691/((BC691+1)/(Q691/1.6) + BC691/(R691/1.37))</f>
        <v>0</v>
      </c>
      <c r="U691">
        <f>(AX691*BA691)</f>
        <v>0</v>
      </c>
      <c r="V691">
        <f>(BQ691+(U691+2*0.95*5.67E-8*(((BQ691+$B$7)+273)^4-(BQ691+273)^4)-44100*J691)/(1.84*29.3*R691+8*0.95*5.67E-8*(BQ691+273)^3))</f>
        <v>0</v>
      </c>
      <c r="W691">
        <f>($C$7*BR691+$D$7*BS691+$E$7*V691)</f>
        <v>0</v>
      </c>
      <c r="X691">
        <f>0.61365*exp(17.502*W691/(240.97+W691))</f>
        <v>0</v>
      </c>
      <c r="Y691">
        <f>(Z691/AA691*100)</f>
        <v>0</v>
      </c>
      <c r="Z691">
        <f>BJ691*(BO691+BP691)/1000</f>
        <v>0</v>
      </c>
      <c r="AA691">
        <f>0.61365*exp(17.502*BQ691/(240.97+BQ691))</f>
        <v>0</v>
      </c>
      <c r="AB691">
        <f>(X691-BJ691*(BO691+BP691)/1000)</f>
        <v>0</v>
      </c>
      <c r="AC691">
        <f>(-J691*44100)</f>
        <v>0</v>
      </c>
      <c r="AD691">
        <f>2*29.3*R691*0.92*(BQ691-W691)</f>
        <v>0</v>
      </c>
      <c r="AE691">
        <f>2*0.95*5.67E-8*(((BQ691+$B$7)+273)^4-(W691+273)^4)</f>
        <v>0</v>
      </c>
      <c r="AF691">
        <f>U691+AE691+AC691+AD691</f>
        <v>0</v>
      </c>
      <c r="AG691">
        <f>BN691*AU691*(BI691-BH691*(1000-AU691*BK691)/(1000-AU691*BJ691))/(100*BB691)</f>
        <v>0</v>
      </c>
      <c r="AH691">
        <f>1000*BN691*AU691*(BJ691-BK691)/(100*BB691*(1000-AU691*BJ691))</f>
        <v>0</v>
      </c>
      <c r="AI691">
        <f>(AJ691 - AK691 - BO691*1E3/(8.314*(BQ691+273.15)) * AM691/BN691 * AL691) * BN691/(100*BB691) * (1000 - BK691)/1000</f>
        <v>0</v>
      </c>
      <c r="AJ691">
        <v>1244.025448335098</v>
      </c>
      <c r="AK691">
        <v>1220.696545454545</v>
      </c>
      <c r="AL691">
        <v>3.408642898122984</v>
      </c>
      <c r="AM691">
        <v>64.45171149066847</v>
      </c>
      <c r="AN691">
        <f>(AP691 - AO691 + BO691*1E3/(8.314*(BQ691+273.15)) * AR691/BN691 * AQ691) * BN691/(100*BB691) * 1000/(1000 - AP691)</f>
        <v>0</v>
      </c>
      <c r="AO691">
        <v>27.25917862887287</v>
      </c>
      <c r="AP691">
        <v>27.7502521212121</v>
      </c>
      <c r="AQ691">
        <v>-2.002078224379558E-06</v>
      </c>
      <c r="AR691">
        <v>112.7251065649256</v>
      </c>
      <c r="AS691">
        <v>0</v>
      </c>
      <c r="AT691">
        <v>0</v>
      </c>
      <c r="AU691">
        <f>IF(AS691*$H$13&gt;=AW691,1.0,(AW691/(AW691-AS691*$H$13)))</f>
        <v>0</v>
      </c>
      <c r="AV691">
        <f>(AU691-1)*100</f>
        <v>0</v>
      </c>
      <c r="AW691">
        <f>MAX(0,($B$13+$C$13*BV691)/(1+$D$13*BV691)*BO691/(BQ691+273)*$E$13)</f>
        <v>0</v>
      </c>
      <c r="AX691">
        <f>$B$11*BW691+$C$11*BX691+$F$11*CI691*(1-CL691)</f>
        <v>0</v>
      </c>
      <c r="AY691">
        <f>AX691*AZ691</f>
        <v>0</v>
      </c>
      <c r="AZ691">
        <f>($B$11*$D$9+$C$11*$D$9+$F$11*((CV691+CN691)/MAX(CV691+CN691+CW691, 0.1)*$I$9+CW691/MAX(CV691+CN691+CW691, 0.1)*$J$9))/($B$11+$C$11+$F$11)</f>
        <v>0</v>
      </c>
      <c r="BA691">
        <f>($B$11*$K$9+$C$11*$K$9+$F$11*((CV691+CN691)/MAX(CV691+CN691+CW691, 0.1)*$P$9+CW691/MAX(CV691+CN691+CW691, 0.1)*$Q$9))/($B$11+$C$11+$F$11)</f>
        <v>0</v>
      </c>
      <c r="BB691">
        <v>1.91</v>
      </c>
      <c r="BC691">
        <v>0.5</v>
      </c>
      <c r="BD691" t="s">
        <v>355</v>
      </c>
      <c r="BE691">
        <v>2</v>
      </c>
      <c r="BF691" t="b">
        <v>1</v>
      </c>
      <c r="BG691">
        <v>1678821862.6</v>
      </c>
      <c r="BH691">
        <v>1163.545925925926</v>
      </c>
      <c r="BI691">
        <v>1194.926666666667</v>
      </c>
      <c r="BJ691">
        <v>27.75439259259258</v>
      </c>
      <c r="BK691">
        <v>27.25753703703704</v>
      </c>
      <c r="BL691">
        <v>1169.377407407407</v>
      </c>
      <c r="BM691">
        <v>27.85534444444444</v>
      </c>
      <c r="BN691">
        <v>500.0706296296296</v>
      </c>
      <c r="BO691">
        <v>90.84724074074074</v>
      </c>
      <c r="BP691">
        <v>0.1000110074074074</v>
      </c>
      <c r="BQ691">
        <v>34.39431111111111</v>
      </c>
      <c r="BR691">
        <v>34.98417407407408</v>
      </c>
      <c r="BS691">
        <v>999.9000000000001</v>
      </c>
      <c r="BT691">
        <v>0</v>
      </c>
      <c r="BU691">
        <v>0</v>
      </c>
      <c r="BV691">
        <v>9990.576296296296</v>
      </c>
      <c r="BW691">
        <v>0</v>
      </c>
      <c r="BX691">
        <v>6.111475185185186</v>
      </c>
      <c r="BY691">
        <v>-31.38114814814815</v>
      </c>
      <c r="BZ691">
        <v>1196.761481481481</v>
      </c>
      <c r="CA691">
        <v>1228.411111111111</v>
      </c>
      <c r="CB691">
        <v>0.4968536666666666</v>
      </c>
      <c r="CC691">
        <v>1194.926666666667</v>
      </c>
      <c r="CD691">
        <v>27.25753703703704</v>
      </c>
      <c r="CE691">
        <v>2.521411111111111</v>
      </c>
      <c r="CF691">
        <v>2.476272592592592</v>
      </c>
      <c r="CG691">
        <v>21.16536666666667</v>
      </c>
      <c r="CH691">
        <v>20.87137777777778</v>
      </c>
      <c r="CI691">
        <v>2000.022962962963</v>
      </c>
      <c r="CJ691">
        <v>0.9799935555555555</v>
      </c>
      <c r="CK691">
        <v>0.02000654444444445</v>
      </c>
      <c r="CL691">
        <v>0</v>
      </c>
      <c r="CM691">
        <v>2.253581481481482</v>
      </c>
      <c r="CN691">
        <v>0</v>
      </c>
      <c r="CO691">
        <v>3512.106666666667</v>
      </c>
      <c r="CP691">
        <v>16749.61481481482</v>
      </c>
      <c r="CQ691">
        <v>39</v>
      </c>
      <c r="CR691">
        <v>39.5</v>
      </c>
      <c r="CS691">
        <v>38.875</v>
      </c>
      <c r="CT691">
        <v>38.84233333333333</v>
      </c>
      <c r="CU691">
        <v>38.812</v>
      </c>
      <c r="CV691">
        <v>1960.011481481482</v>
      </c>
      <c r="CW691">
        <v>40.01148148148148</v>
      </c>
      <c r="CX691">
        <v>0</v>
      </c>
      <c r="CY691">
        <v>1678821875.7</v>
      </c>
      <c r="CZ691">
        <v>0</v>
      </c>
      <c r="DA691">
        <v>0</v>
      </c>
      <c r="DB691" t="s">
        <v>356</v>
      </c>
      <c r="DC691">
        <v>1678481775.6</v>
      </c>
      <c r="DD691">
        <v>1678481780.6</v>
      </c>
      <c r="DE691">
        <v>0</v>
      </c>
      <c r="DF691">
        <v>1.339</v>
      </c>
      <c r="DG691">
        <v>0.082</v>
      </c>
      <c r="DH691">
        <v>-1.99</v>
      </c>
      <c r="DI691">
        <v>-0.032</v>
      </c>
      <c r="DJ691">
        <v>420</v>
      </c>
      <c r="DK691">
        <v>29</v>
      </c>
      <c r="DL691">
        <v>0.33</v>
      </c>
      <c r="DM691">
        <v>0.22</v>
      </c>
      <c r="DN691">
        <v>-31.3483525</v>
      </c>
      <c r="DO691">
        <v>-0.6018562851781303</v>
      </c>
      <c r="DP691">
        <v>0.07752185171775786</v>
      </c>
      <c r="DQ691">
        <v>0</v>
      </c>
      <c r="DR691">
        <v>0.5001151</v>
      </c>
      <c r="DS691">
        <v>-0.05564681425891221</v>
      </c>
      <c r="DT691">
        <v>0.005468466210008066</v>
      </c>
      <c r="DU691">
        <v>1</v>
      </c>
      <c r="DV691">
        <v>1</v>
      </c>
      <c r="DW691">
        <v>2</v>
      </c>
      <c r="DX691" t="s">
        <v>357</v>
      </c>
      <c r="DY691">
        <v>2.98143</v>
      </c>
      <c r="DZ691">
        <v>2.71576</v>
      </c>
      <c r="EA691">
        <v>0.193717</v>
      </c>
      <c r="EB691">
        <v>0.194512</v>
      </c>
      <c r="EC691">
        <v>0.119081</v>
      </c>
      <c r="ED691">
        <v>0.115254</v>
      </c>
      <c r="EE691">
        <v>25584.8</v>
      </c>
      <c r="EF691">
        <v>25646.8</v>
      </c>
      <c r="EG691">
        <v>29501.2</v>
      </c>
      <c r="EH691">
        <v>29453.2</v>
      </c>
      <c r="EI691">
        <v>34427.6</v>
      </c>
      <c r="EJ691">
        <v>34621</v>
      </c>
      <c r="EK691">
        <v>41562.3</v>
      </c>
      <c r="EL691">
        <v>41963.7</v>
      </c>
      <c r="EM691">
        <v>1.9583</v>
      </c>
      <c r="EN691">
        <v>1.8938</v>
      </c>
      <c r="EO691">
        <v>0.169437</v>
      </c>
      <c r="EP691">
        <v>0</v>
      </c>
      <c r="EQ691">
        <v>32.2289</v>
      </c>
      <c r="ER691">
        <v>999.9</v>
      </c>
      <c r="ES691">
        <v>51.9</v>
      </c>
      <c r="ET691">
        <v>32.6</v>
      </c>
      <c r="EU691">
        <v>28.2195</v>
      </c>
      <c r="EV691">
        <v>63.2467</v>
      </c>
      <c r="EW691">
        <v>31.3502</v>
      </c>
      <c r="EX691">
        <v>1</v>
      </c>
      <c r="EY691">
        <v>0.0370351</v>
      </c>
      <c r="EZ691">
        <v>-2.55872</v>
      </c>
      <c r="FA691">
        <v>20.3224</v>
      </c>
      <c r="FB691">
        <v>5.21864</v>
      </c>
      <c r="FC691">
        <v>12.0099</v>
      </c>
      <c r="FD691">
        <v>4.98925</v>
      </c>
      <c r="FE691">
        <v>3.28863</v>
      </c>
      <c r="FF691">
        <v>9999</v>
      </c>
      <c r="FG691">
        <v>9999</v>
      </c>
      <c r="FH691">
        <v>9999</v>
      </c>
      <c r="FI691">
        <v>999.9</v>
      </c>
      <c r="FJ691">
        <v>1.86752</v>
      </c>
      <c r="FK691">
        <v>1.86661</v>
      </c>
      <c r="FL691">
        <v>1.86601</v>
      </c>
      <c r="FM691">
        <v>1.86598</v>
      </c>
      <c r="FN691">
        <v>1.86783</v>
      </c>
      <c r="FO691">
        <v>1.87027</v>
      </c>
      <c r="FP691">
        <v>1.8689</v>
      </c>
      <c r="FQ691">
        <v>1.87039</v>
      </c>
      <c r="FR691">
        <v>0</v>
      </c>
      <c r="FS691">
        <v>0</v>
      </c>
      <c r="FT691">
        <v>0</v>
      </c>
      <c r="FU691">
        <v>0</v>
      </c>
      <c r="FV691" t="s">
        <v>358</v>
      </c>
      <c r="FW691" t="s">
        <v>359</v>
      </c>
      <c r="FX691" t="s">
        <v>360</v>
      </c>
      <c r="FY691" t="s">
        <v>360</v>
      </c>
      <c r="FZ691" t="s">
        <v>360</v>
      </c>
      <c r="GA691" t="s">
        <v>360</v>
      </c>
      <c r="GB691">
        <v>0</v>
      </c>
      <c r="GC691">
        <v>100</v>
      </c>
      <c r="GD691">
        <v>100</v>
      </c>
      <c r="GE691">
        <v>-5.91</v>
      </c>
      <c r="GF691">
        <v>-0.101</v>
      </c>
      <c r="GG691">
        <v>-2.056217051124162</v>
      </c>
      <c r="GH691">
        <v>-0.003737517340571005</v>
      </c>
      <c r="GI691">
        <v>5.982085394622747E-07</v>
      </c>
      <c r="GJ691">
        <v>-1.391655459703326E-10</v>
      </c>
      <c r="GK691">
        <v>-0.1764639834609928</v>
      </c>
      <c r="GL691">
        <v>-0.02035982196881906</v>
      </c>
      <c r="GM691">
        <v>0.001568582532168705</v>
      </c>
      <c r="GN691">
        <v>-2.657820970413759E-05</v>
      </c>
      <c r="GO691">
        <v>3</v>
      </c>
      <c r="GP691">
        <v>2314</v>
      </c>
      <c r="GQ691">
        <v>1</v>
      </c>
      <c r="GR691">
        <v>27</v>
      </c>
      <c r="GS691">
        <v>5668.2</v>
      </c>
      <c r="GT691">
        <v>5668.2</v>
      </c>
      <c r="GU691">
        <v>2.51099</v>
      </c>
      <c r="GV691">
        <v>2.20581</v>
      </c>
      <c r="GW691">
        <v>1.39648</v>
      </c>
      <c r="GX691">
        <v>2.34497</v>
      </c>
      <c r="GY691">
        <v>1.49536</v>
      </c>
      <c r="GZ691">
        <v>2.53296</v>
      </c>
      <c r="HA691">
        <v>37.8437</v>
      </c>
      <c r="HB691">
        <v>24.0612</v>
      </c>
      <c r="HC691">
        <v>18</v>
      </c>
      <c r="HD691">
        <v>530.788</v>
      </c>
      <c r="HE691">
        <v>444.023</v>
      </c>
      <c r="HF691">
        <v>35.2894</v>
      </c>
      <c r="HG691">
        <v>27.981</v>
      </c>
      <c r="HH691">
        <v>30.0005</v>
      </c>
      <c r="HI691">
        <v>27.7514</v>
      </c>
      <c r="HJ691">
        <v>27.6575</v>
      </c>
      <c r="HK691">
        <v>50.3564</v>
      </c>
      <c r="HL691">
        <v>0</v>
      </c>
      <c r="HM691">
        <v>100</v>
      </c>
      <c r="HN691">
        <v>35.2983</v>
      </c>
      <c r="HO691">
        <v>1242.07</v>
      </c>
      <c r="HP691">
        <v>28.6665</v>
      </c>
      <c r="HQ691">
        <v>100.895</v>
      </c>
      <c r="HR691">
        <v>100.79</v>
      </c>
    </row>
    <row r="692" spans="1:226">
      <c r="A692">
        <v>676</v>
      </c>
      <c r="B692">
        <v>1678821875.1</v>
      </c>
      <c r="C692">
        <v>11556</v>
      </c>
      <c r="D692" t="s">
        <v>1715</v>
      </c>
      <c r="E692" t="s">
        <v>1716</v>
      </c>
      <c r="F692">
        <v>5</v>
      </c>
      <c r="G692" t="s">
        <v>1568</v>
      </c>
      <c r="H692" t="s">
        <v>354</v>
      </c>
      <c r="I692">
        <v>1678821867.314285</v>
      </c>
      <c r="J692">
        <f>(K692)/1000</f>
        <v>0</v>
      </c>
      <c r="K692">
        <f>IF(BF692, AN692, AH692)</f>
        <v>0</v>
      </c>
      <c r="L692">
        <f>IF(BF692, AI692, AG692)</f>
        <v>0</v>
      </c>
      <c r="M692">
        <f>BH692 - IF(AU692&gt;1, L692*BB692*100.0/(AW692*BV692), 0)</f>
        <v>0</v>
      </c>
      <c r="N692">
        <f>((T692-J692/2)*M692-L692)/(T692+J692/2)</f>
        <v>0</v>
      </c>
      <c r="O692">
        <f>N692*(BO692+BP692)/1000.0</f>
        <v>0</v>
      </c>
      <c r="P692">
        <f>(BH692 - IF(AU692&gt;1, L692*BB692*100.0/(AW692*BV692), 0))*(BO692+BP692)/1000.0</f>
        <v>0</v>
      </c>
      <c r="Q692">
        <f>2.0/((1/S692-1/R692)+SIGN(S692)*SQRT((1/S692-1/R692)*(1/S692-1/R692) + 4*BC692/((BC692+1)*(BC692+1))*(2*1/S692*1/R692-1/R692*1/R692)))</f>
        <v>0</v>
      </c>
      <c r="R692">
        <f>IF(LEFT(BD692,1)&lt;&gt;"0",IF(LEFT(BD692,1)="1",3.0,BE692),$D$5+$E$5*(BV692*BO692/($K$5*1000))+$F$5*(BV692*BO692/($K$5*1000))*MAX(MIN(BB692,$J$5),$I$5)*MAX(MIN(BB692,$J$5),$I$5)+$G$5*MAX(MIN(BB692,$J$5),$I$5)*(BV692*BO692/($K$5*1000))+$H$5*(BV692*BO692/($K$5*1000))*(BV692*BO692/($K$5*1000)))</f>
        <v>0</v>
      </c>
      <c r="S692">
        <f>J692*(1000-(1000*0.61365*exp(17.502*W692/(240.97+W692))/(BO692+BP692)+BJ692)/2)/(1000*0.61365*exp(17.502*W692/(240.97+W692))/(BO692+BP692)-BJ692)</f>
        <v>0</v>
      </c>
      <c r="T692">
        <f>1/((BC692+1)/(Q692/1.6)+1/(R692/1.37)) + BC692/((BC692+1)/(Q692/1.6) + BC692/(R692/1.37))</f>
        <v>0</v>
      </c>
      <c r="U692">
        <f>(AX692*BA692)</f>
        <v>0</v>
      </c>
      <c r="V692">
        <f>(BQ692+(U692+2*0.95*5.67E-8*(((BQ692+$B$7)+273)^4-(BQ692+273)^4)-44100*J692)/(1.84*29.3*R692+8*0.95*5.67E-8*(BQ692+273)^3))</f>
        <v>0</v>
      </c>
      <c r="W692">
        <f>($C$7*BR692+$D$7*BS692+$E$7*V692)</f>
        <v>0</v>
      </c>
      <c r="X692">
        <f>0.61365*exp(17.502*W692/(240.97+W692))</f>
        <v>0</v>
      </c>
      <c r="Y692">
        <f>(Z692/AA692*100)</f>
        <v>0</v>
      </c>
      <c r="Z692">
        <f>BJ692*(BO692+BP692)/1000</f>
        <v>0</v>
      </c>
      <c r="AA692">
        <f>0.61365*exp(17.502*BQ692/(240.97+BQ692))</f>
        <v>0</v>
      </c>
      <c r="AB692">
        <f>(X692-BJ692*(BO692+BP692)/1000)</f>
        <v>0</v>
      </c>
      <c r="AC692">
        <f>(-J692*44100)</f>
        <v>0</v>
      </c>
      <c r="AD692">
        <f>2*29.3*R692*0.92*(BQ692-W692)</f>
        <v>0</v>
      </c>
      <c r="AE692">
        <f>2*0.95*5.67E-8*(((BQ692+$B$7)+273)^4-(W692+273)^4)</f>
        <v>0</v>
      </c>
      <c r="AF692">
        <f>U692+AE692+AC692+AD692</f>
        <v>0</v>
      </c>
      <c r="AG692">
        <f>BN692*AU692*(BI692-BH692*(1000-AU692*BK692)/(1000-AU692*BJ692))/(100*BB692)</f>
        <v>0</v>
      </c>
      <c r="AH692">
        <f>1000*BN692*AU692*(BJ692-BK692)/(100*BB692*(1000-AU692*BJ692))</f>
        <v>0</v>
      </c>
      <c r="AI692">
        <f>(AJ692 - AK692 - BO692*1E3/(8.314*(BQ692+273.15)) * AM692/BN692 * AL692) * BN692/(100*BB692) * (1000 - BK692)/1000</f>
        <v>0</v>
      </c>
      <c r="AJ692">
        <v>1261.201975036723</v>
      </c>
      <c r="AK692">
        <v>1237.874909090909</v>
      </c>
      <c r="AL692">
        <v>3.456377484410479</v>
      </c>
      <c r="AM692">
        <v>64.45171149066847</v>
      </c>
      <c r="AN692">
        <f>(AP692 - AO692 + BO692*1E3/(8.314*(BQ692+273.15)) * AR692/BN692 * AQ692) * BN692/(100*BB692) * 1000/(1000 - AP692)</f>
        <v>0</v>
      </c>
      <c r="AO692">
        <v>27.25995781930805</v>
      </c>
      <c r="AP692">
        <v>27.74811636363636</v>
      </c>
      <c r="AQ692">
        <v>-1.986647177919422E-07</v>
      </c>
      <c r="AR692">
        <v>112.7251065649256</v>
      </c>
      <c r="AS692">
        <v>0</v>
      </c>
      <c r="AT692">
        <v>0</v>
      </c>
      <c r="AU692">
        <f>IF(AS692*$H$13&gt;=AW692,1.0,(AW692/(AW692-AS692*$H$13)))</f>
        <v>0</v>
      </c>
      <c r="AV692">
        <f>(AU692-1)*100</f>
        <v>0</v>
      </c>
      <c r="AW692">
        <f>MAX(0,($B$13+$C$13*BV692)/(1+$D$13*BV692)*BO692/(BQ692+273)*$E$13)</f>
        <v>0</v>
      </c>
      <c r="AX692">
        <f>$B$11*BW692+$C$11*BX692+$F$11*CI692*(1-CL692)</f>
        <v>0</v>
      </c>
      <c r="AY692">
        <f>AX692*AZ692</f>
        <v>0</v>
      </c>
      <c r="AZ692">
        <f>($B$11*$D$9+$C$11*$D$9+$F$11*((CV692+CN692)/MAX(CV692+CN692+CW692, 0.1)*$I$9+CW692/MAX(CV692+CN692+CW692, 0.1)*$J$9))/($B$11+$C$11+$F$11)</f>
        <v>0</v>
      </c>
      <c r="BA692">
        <f>($B$11*$K$9+$C$11*$K$9+$F$11*((CV692+CN692)/MAX(CV692+CN692+CW692, 0.1)*$P$9+CW692/MAX(CV692+CN692+CW692, 0.1)*$Q$9))/($B$11+$C$11+$F$11)</f>
        <v>0</v>
      </c>
      <c r="BB692">
        <v>1.91</v>
      </c>
      <c r="BC692">
        <v>0.5</v>
      </c>
      <c r="BD692" t="s">
        <v>355</v>
      </c>
      <c r="BE692">
        <v>2</v>
      </c>
      <c r="BF692" t="b">
        <v>1</v>
      </c>
      <c r="BG692">
        <v>1678821867.314285</v>
      </c>
      <c r="BH692">
        <v>1179.226428571428</v>
      </c>
      <c r="BI692">
        <v>1210.690714285714</v>
      </c>
      <c r="BJ692">
        <v>27.75146428571429</v>
      </c>
      <c r="BK692">
        <v>27.25818571428571</v>
      </c>
      <c r="BL692">
        <v>1185.103571428572</v>
      </c>
      <c r="BM692">
        <v>27.85242142857143</v>
      </c>
      <c r="BN692">
        <v>500.0755357142856</v>
      </c>
      <c r="BO692">
        <v>90.84687500000003</v>
      </c>
      <c r="BP692">
        <v>0.1000009535714286</v>
      </c>
      <c r="BQ692">
        <v>34.39459285714285</v>
      </c>
      <c r="BR692">
        <v>34.98305714285714</v>
      </c>
      <c r="BS692">
        <v>999.9000000000002</v>
      </c>
      <c r="BT692">
        <v>0</v>
      </c>
      <c r="BU692">
        <v>0</v>
      </c>
      <c r="BV692">
        <v>9990.889999999999</v>
      </c>
      <c r="BW692">
        <v>0</v>
      </c>
      <c r="BX692">
        <v>6.125616428571429</v>
      </c>
      <c r="BY692">
        <v>-31.46432142857143</v>
      </c>
      <c r="BZ692">
        <v>1212.886428571428</v>
      </c>
      <c r="CA692">
        <v>1244.616785714286</v>
      </c>
      <c r="CB692">
        <v>0.4932721785714286</v>
      </c>
      <c r="CC692">
        <v>1210.690714285714</v>
      </c>
      <c r="CD692">
        <v>27.25818571428571</v>
      </c>
      <c r="CE692">
        <v>2.521133928571429</v>
      </c>
      <c r="CF692">
        <v>2.476321071428571</v>
      </c>
      <c r="CG692">
        <v>21.163575</v>
      </c>
      <c r="CH692">
        <v>20.87169642857143</v>
      </c>
      <c r="CI692">
        <v>2000.004285714286</v>
      </c>
      <c r="CJ692">
        <v>0.979993607142857</v>
      </c>
      <c r="CK692">
        <v>0.02000649285714285</v>
      </c>
      <c r="CL692">
        <v>0</v>
      </c>
      <c r="CM692">
        <v>2.224621428571429</v>
      </c>
      <c r="CN692">
        <v>0</v>
      </c>
      <c r="CO692">
        <v>3511.396428571429</v>
      </c>
      <c r="CP692">
        <v>16749.45714285715</v>
      </c>
      <c r="CQ692">
        <v>39.00221428571428</v>
      </c>
      <c r="CR692">
        <v>39.5</v>
      </c>
      <c r="CS692">
        <v>38.87942857142856</v>
      </c>
      <c r="CT692">
        <v>38.8525</v>
      </c>
      <c r="CU692">
        <v>38.812</v>
      </c>
      <c r="CV692">
        <v>1959.993571428571</v>
      </c>
      <c r="CW692">
        <v>40.01071428571429</v>
      </c>
      <c r="CX692">
        <v>0</v>
      </c>
      <c r="CY692">
        <v>1678821880.5</v>
      </c>
      <c r="CZ692">
        <v>0</v>
      </c>
      <c r="DA692">
        <v>0</v>
      </c>
      <c r="DB692" t="s">
        <v>356</v>
      </c>
      <c r="DC692">
        <v>1678481775.6</v>
      </c>
      <c r="DD692">
        <v>1678481780.6</v>
      </c>
      <c r="DE692">
        <v>0</v>
      </c>
      <c r="DF692">
        <v>1.339</v>
      </c>
      <c r="DG692">
        <v>0.082</v>
      </c>
      <c r="DH692">
        <v>-1.99</v>
      </c>
      <c r="DI692">
        <v>-0.032</v>
      </c>
      <c r="DJ692">
        <v>420</v>
      </c>
      <c r="DK692">
        <v>29</v>
      </c>
      <c r="DL692">
        <v>0.33</v>
      </c>
      <c r="DM692">
        <v>0.22</v>
      </c>
      <c r="DN692">
        <v>-31.42677</v>
      </c>
      <c r="DO692">
        <v>-0.8811804878048933</v>
      </c>
      <c r="DP692">
        <v>0.1038051665380872</v>
      </c>
      <c r="DQ692">
        <v>0</v>
      </c>
      <c r="DR692">
        <v>0.4955631</v>
      </c>
      <c r="DS692">
        <v>-0.04653554971857506</v>
      </c>
      <c r="DT692">
        <v>0.004545164984904294</v>
      </c>
      <c r="DU692">
        <v>1</v>
      </c>
      <c r="DV692">
        <v>1</v>
      </c>
      <c r="DW692">
        <v>2</v>
      </c>
      <c r="DX692" t="s">
        <v>357</v>
      </c>
      <c r="DY692">
        <v>2.98124</v>
      </c>
      <c r="DZ692">
        <v>2.71567</v>
      </c>
      <c r="EA692">
        <v>0.195412</v>
      </c>
      <c r="EB692">
        <v>0.1962</v>
      </c>
      <c r="EC692">
        <v>0.119072</v>
      </c>
      <c r="ED692">
        <v>0.115255</v>
      </c>
      <c r="EE692">
        <v>25531</v>
      </c>
      <c r="EF692">
        <v>25592.8</v>
      </c>
      <c r="EG692">
        <v>29501.3</v>
      </c>
      <c r="EH692">
        <v>29453</v>
      </c>
      <c r="EI692">
        <v>34428.3</v>
      </c>
      <c r="EJ692">
        <v>34620.9</v>
      </c>
      <c r="EK692">
        <v>41562.6</v>
      </c>
      <c r="EL692">
        <v>41963.6</v>
      </c>
      <c r="EM692">
        <v>1.95828</v>
      </c>
      <c r="EN692">
        <v>1.89393</v>
      </c>
      <c r="EO692">
        <v>0.170775</v>
      </c>
      <c r="EP692">
        <v>0</v>
      </c>
      <c r="EQ692">
        <v>32.2289</v>
      </c>
      <c r="ER692">
        <v>999.9</v>
      </c>
      <c r="ES692">
        <v>51.9</v>
      </c>
      <c r="ET692">
        <v>32.6</v>
      </c>
      <c r="EU692">
        <v>28.2214</v>
      </c>
      <c r="EV692">
        <v>63.0767</v>
      </c>
      <c r="EW692">
        <v>31.5946</v>
      </c>
      <c r="EX692">
        <v>1</v>
      </c>
      <c r="EY692">
        <v>0.037373</v>
      </c>
      <c r="EZ692">
        <v>-2.58767</v>
      </c>
      <c r="FA692">
        <v>20.3219</v>
      </c>
      <c r="FB692">
        <v>5.21819</v>
      </c>
      <c r="FC692">
        <v>12.0099</v>
      </c>
      <c r="FD692">
        <v>4.98935</v>
      </c>
      <c r="FE692">
        <v>3.2885</v>
      </c>
      <c r="FF692">
        <v>9999</v>
      </c>
      <c r="FG692">
        <v>9999</v>
      </c>
      <c r="FH692">
        <v>9999</v>
      </c>
      <c r="FI692">
        <v>999.9</v>
      </c>
      <c r="FJ692">
        <v>1.86752</v>
      </c>
      <c r="FK692">
        <v>1.86661</v>
      </c>
      <c r="FL692">
        <v>1.866</v>
      </c>
      <c r="FM692">
        <v>1.86598</v>
      </c>
      <c r="FN692">
        <v>1.86783</v>
      </c>
      <c r="FO692">
        <v>1.87027</v>
      </c>
      <c r="FP692">
        <v>1.86892</v>
      </c>
      <c r="FQ692">
        <v>1.8704</v>
      </c>
      <c r="FR692">
        <v>0</v>
      </c>
      <c r="FS692">
        <v>0</v>
      </c>
      <c r="FT692">
        <v>0</v>
      </c>
      <c r="FU692">
        <v>0</v>
      </c>
      <c r="FV692" t="s">
        <v>358</v>
      </c>
      <c r="FW692" t="s">
        <v>359</v>
      </c>
      <c r="FX692" t="s">
        <v>360</v>
      </c>
      <c r="FY692" t="s">
        <v>360</v>
      </c>
      <c r="FZ692" t="s">
        <v>360</v>
      </c>
      <c r="GA692" t="s">
        <v>360</v>
      </c>
      <c r="GB692">
        <v>0</v>
      </c>
      <c r="GC692">
        <v>100</v>
      </c>
      <c r="GD692">
        <v>100</v>
      </c>
      <c r="GE692">
        <v>-5.95</v>
      </c>
      <c r="GF692">
        <v>-0.101</v>
      </c>
      <c r="GG692">
        <v>-2.056217051124162</v>
      </c>
      <c r="GH692">
        <v>-0.003737517340571005</v>
      </c>
      <c r="GI692">
        <v>5.982085394622747E-07</v>
      </c>
      <c r="GJ692">
        <v>-1.391655459703326E-10</v>
      </c>
      <c r="GK692">
        <v>-0.1764639834609928</v>
      </c>
      <c r="GL692">
        <v>-0.02035982196881906</v>
      </c>
      <c r="GM692">
        <v>0.001568582532168705</v>
      </c>
      <c r="GN692">
        <v>-2.657820970413759E-05</v>
      </c>
      <c r="GO692">
        <v>3</v>
      </c>
      <c r="GP692">
        <v>2314</v>
      </c>
      <c r="GQ692">
        <v>1</v>
      </c>
      <c r="GR692">
        <v>27</v>
      </c>
      <c r="GS692">
        <v>5668.3</v>
      </c>
      <c r="GT692">
        <v>5668.2</v>
      </c>
      <c r="GU692">
        <v>2.54028</v>
      </c>
      <c r="GV692">
        <v>2.19849</v>
      </c>
      <c r="GW692">
        <v>1.39648</v>
      </c>
      <c r="GX692">
        <v>2.34619</v>
      </c>
      <c r="GY692">
        <v>1.49536</v>
      </c>
      <c r="GZ692">
        <v>2.53052</v>
      </c>
      <c r="HA692">
        <v>37.8437</v>
      </c>
      <c r="HB692">
        <v>24.07</v>
      </c>
      <c r="HC692">
        <v>18</v>
      </c>
      <c r="HD692">
        <v>530.825</v>
      </c>
      <c r="HE692">
        <v>444.149</v>
      </c>
      <c r="HF692">
        <v>35.301</v>
      </c>
      <c r="HG692">
        <v>27.9871</v>
      </c>
      <c r="HH692">
        <v>30.0005</v>
      </c>
      <c r="HI692">
        <v>27.7574</v>
      </c>
      <c r="HJ692">
        <v>27.664</v>
      </c>
      <c r="HK692">
        <v>50.8633</v>
      </c>
      <c r="HL692">
        <v>0</v>
      </c>
      <c r="HM692">
        <v>100</v>
      </c>
      <c r="HN692">
        <v>35.3151</v>
      </c>
      <c r="HO692">
        <v>1255.43</v>
      </c>
      <c r="HP692">
        <v>28.6665</v>
      </c>
      <c r="HQ692">
        <v>100.896</v>
      </c>
      <c r="HR692">
        <v>100.79</v>
      </c>
    </row>
    <row r="693" spans="1:226">
      <c r="A693">
        <v>677</v>
      </c>
      <c r="B693">
        <v>1678821880.1</v>
      </c>
      <c r="C693">
        <v>11561</v>
      </c>
      <c r="D693" t="s">
        <v>1717</v>
      </c>
      <c r="E693" t="s">
        <v>1718</v>
      </c>
      <c r="F693">
        <v>5</v>
      </c>
      <c r="G693" t="s">
        <v>1568</v>
      </c>
      <c r="H693" t="s">
        <v>354</v>
      </c>
      <c r="I693">
        <v>1678821872.6</v>
      </c>
      <c r="J693">
        <f>(K693)/1000</f>
        <v>0</v>
      </c>
      <c r="K693">
        <f>IF(BF693, AN693, AH693)</f>
        <v>0</v>
      </c>
      <c r="L693">
        <f>IF(BF693, AI693, AG693)</f>
        <v>0</v>
      </c>
      <c r="M693">
        <f>BH693 - IF(AU693&gt;1, L693*BB693*100.0/(AW693*BV693), 0)</f>
        <v>0</v>
      </c>
      <c r="N693">
        <f>((T693-J693/2)*M693-L693)/(T693+J693/2)</f>
        <v>0</v>
      </c>
      <c r="O693">
        <f>N693*(BO693+BP693)/1000.0</f>
        <v>0</v>
      </c>
      <c r="P693">
        <f>(BH693 - IF(AU693&gt;1, L693*BB693*100.0/(AW693*BV693), 0))*(BO693+BP693)/1000.0</f>
        <v>0</v>
      </c>
      <c r="Q693">
        <f>2.0/((1/S693-1/R693)+SIGN(S693)*SQRT((1/S693-1/R693)*(1/S693-1/R693) + 4*BC693/((BC693+1)*(BC693+1))*(2*1/S693*1/R693-1/R693*1/R693)))</f>
        <v>0</v>
      </c>
      <c r="R693">
        <f>IF(LEFT(BD693,1)&lt;&gt;"0",IF(LEFT(BD693,1)="1",3.0,BE693),$D$5+$E$5*(BV693*BO693/($K$5*1000))+$F$5*(BV693*BO693/($K$5*1000))*MAX(MIN(BB693,$J$5),$I$5)*MAX(MIN(BB693,$J$5),$I$5)+$G$5*MAX(MIN(BB693,$J$5),$I$5)*(BV693*BO693/($K$5*1000))+$H$5*(BV693*BO693/($K$5*1000))*(BV693*BO693/($K$5*1000)))</f>
        <v>0</v>
      </c>
      <c r="S693">
        <f>J693*(1000-(1000*0.61365*exp(17.502*W693/(240.97+W693))/(BO693+BP693)+BJ693)/2)/(1000*0.61365*exp(17.502*W693/(240.97+W693))/(BO693+BP693)-BJ693)</f>
        <v>0</v>
      </c>
      <c r="T693">
        <f>1/((BC693+1)/(Q693/1.6)+1/(R693/1.37)) + BC693/((BC693+1)/(Q693/1.6) + BC693/(R693/1.37))</f>
        <v>0</v>
      </c>
      <c r="U693">
        <f>(AX693*BA693)</f>
        <v>0</v>
      </c>
      <c r="V693">
        <f>(BQ693+(U693+2*0.95*5.67E-8*(((BQ693+$B$7)+273)^4-(BQ693+273)^4)-44100*J693)/(1.84*29.3*R693+8*0.95*5.67E-8*(BQ693+273)^3))</f>
        <v>0</v>
      </c>
      <c r="W693">
        <f>($C$7*BR693+$D$7*BS693+$E$7*V693)</f>
        <v>0</v>
      </c>
      <c r="X693">
        <f>0.61365*exp(17.502*W693/(240.97+W693))</f>
        <v>0</v>
      </c>
      <c r="Y693">
        <f>(Z693/AA693*100)</f>
        <v>0</v>
      </c>
      <c r="Z693">
        <f>BJ693*(BO693+BP693)/1000</f>
        <v>0</v>
      </c>
      <c r="AA693">
        <f>0.61365*exp(17.502*BQ693/(240.97+BQ693))</f>
        <v>0</v>
      </c>
      <c r="AB693">
        <f>(X693-BJ693*(BO693+BP693)/1000)</f>
        <v>0</v>
      </c>
      <c r="AC693">
        <f>(-J693*44100)</f>
        <v>0</v>
      </c>
      <c r="AD693">
        <f>2*29.3*R693*0.92*(BQ693-W693)</f>
        <v>0</v>
      </c>
      <c r="AE693">
        <f>2*0.95*5.67E-8*(((BQ693+$B$7)+273)^4-(W693+273)^4)</f>
        <v>0</v>
      </c>
      <c r="AF693">
        <f>U693+AE693+AC693+AD693</f>
        <v>0</v>
      </c>
      <c r="AG693">
        <f>BN693*AU693*(BI693-BH693*(1000-AU693*BK693)/(1000-AU693*BJ693))/(100*BB693)</f>
        <v>0</v>
      </c>
      <c r="AH693">
        <f>1000*BN693*AU693*(BJ693-BK693)/(100*BB693*(1000-AU693*BJ693))</f>
        <v>0</v>
      </c>
      <c r="AI693">
        <f>(AJ693 - AK693 - BO693*1E3/(8.314*(BQ693+273.15)) * AM693/BN693 * AL693) * BN693/(100*BB693) * (1000 - BK693)/1000</f>
        <v>0</v>
      </c>
      <c r="AJ693">
        <v>1278.518429617373</v>
      </c>
      <c r="AK693">
        <v>1255.058303030303</v>
      </c>
      <c r="AL693">
        <v>3.424569986921029</v>
      </c>
      <c r="AM693">
        <v>64.45171149066847</v>
      </c>
      <c r="AN693">
        <f>(AP693 - AO693 + BO693*1E3/(8.314*(BQ693+273.15)) * AR693/BN693 * AQ693) * BN693/(100*BB693) * 1000/(1000 - AP693)</f>
        <v>0</v>
      </c>
      <c r="AO693">
        <v>27.26113428188976</v>
      </c>
      <c r="AP693">
        <v>27.74455939393937</v>
      </c>
      <c r="AQ693">
        <v>-3.303872349539664E-06</v>
      </c>
      <c r="AR693">
        <v>112.7251065649256</v>
      </c>
      <c r="AS693">
        <v>0</v>
      </c>
      <c r="AT693">
        <v>0</v>
      </c>
      <c r="AU693">
        <f>IF(AS693*$H$13&gt;=AW693,1.0,(AW693/(AW693-AS693*$H$13)))</f>
        <v>0</v>
      </c>
      <c r="AV693">
        <f>(AU693-1)*100</f>
        <v>0</v>
      </c>
      <c r="AW693">
        <f>MAX(0,($B$13+$C$13*BV693)/(1+$D$13*BV693)*BO693/(BQ693+273)*$E$13)</f>
        <v>0</v>
      </c>
      <c r="AX693">
        <f>$B$11*BW693+$C$11*BX693+$F$11*CI693*(1-CL693)</f>
        <v>0</v>
      </c>
      <c r="AY693">
        <f>AX693*AZ693</f>
        <v>0</v>
      </c>
      <c r="AZ693">
        <f>($B$11*$D$9+$C$11*$D$9+$F$11*((CV693+CN693)/MAX(CV693+CN693+CW693, 0.1)*$I$9+CW693/MAX(CV693+CN693+CW693, 0.1)*$J$9))/($B$11+$C$11+$F$11)</f>
        <v>0</v>
      </c>
      <c r="BA693">
        <f>($B$11*$K$9+$C$11*$K$9+$F$11*((CV693+CN693)/MAX(CV693+CN693+CW693, 0.1)*$P$9+CW693/MAX(CV693+CN693+CW693, 0.1)*$Q$9))/($B$11+$C$11+$F$11)</f>
        <v>0</v>
      </c>
      <c r="BB693">
        <v>1.91</v>
      </c>
      <c r="BC693">
        <v>0.5</v>
      </c>
      <c r="BD693" t="s">
        <v>355</v>
      </c>
      <c r="BE693">
        <v>2</v>
      </c>
      <c r="BF693" t="b">
        <v>1</v>
      </c>
      <c r="BG693">
        <v>1678821872.6</v>
      </c>
      <c r="BH693">
        <v>1196.859259259259</v>
      </c>
      <c r="BI693">
        <v>1228.408148148148</v>
      </c>
      <c r="BJ693">
        <v>27.74903333333334</v>
      </c>
      <c r="BK693">
        <v>27.25966296296297</v>
      </c>
      <c r="BL693">
        <v>1202.787037037037</v>
      </c>
      <c r="BM693">
        <v>27.85000370370371</v>
      </c>
      <c r="BN693">
        <v>500.0678148148148</v>
      </c>
      <c r="BO693">
        <v>90.8462148148148</v>
      </c>
      <c r="BP693">
        <v>0.0999753925925926</v>
      </c>
      <c r="BQ693">
        <v>34.39561851851851</v>
      </c>
      <c r="BR693">
        <v>34.98081851851852</v>
      </c>
      <c r="BS693">
        <v>999.9000000000001</v>
      </c>
      <c r="BT693">
        <v>0</v>
      </c>
      <c r="BU693">
        <v>0</v>
      </c>
      <c r="BV693">
        <v>9999.615185185185</v>
      </c>
      <c r="BW693">
        <v>0</v>
      </c>
      <c r="BX693">
        <v>6.122717037037036</v>
      </c>
      <c r="BY693">
        <v>-31.5492</v>
      </c>
      <c r="BZ693">
        <v>1231.01962962963</v>
      </c>
      <c r="CA693">
        <v>1262.832962962963</v>
      </c>
      <c r="CB693">
        <v>0.4893738518518518</v>
      </c>
      <c r="CC693">
        <v>1228.408148148148</v>
      </c>
      <c r="CD693">
        <v>27.25966296296297</v>
      </c>
      <c r="CE693">
        <v>2.520895185185185</v>
      </c>
      <c r="CF693">
        <v>2.476437037037037</v>
      </c>
      <c r="CG693">
        <v>21.16203703703704</v>
      </c>
      <c r="CH693">
        <v>20.87245925925926</v>
      </c>
      <c r="CI693">
        <v>2000.024074074074</v>
      </c>
      <c r="CJ693">
        <v>0.9799936666666665</v>
      </c>
      <c r="CK693">
        <v>0.02000643333333333</v>
      </c>
      <c r="CL693">
        <v>0</v>
      </c>
      <c r="CM693">
        <v>2.215688888888889</v>
      </c>
      <c r="CN693">
        <v>0</v>
      </c>
      <c r="CO693">
        <v>3510.734444444444</v>
      </c>
      <c r="CP693">
        <v>16749.62962962963</v>
      </c>
      <c r="CQ693">
        <v>39.00229629629629</v>
      </c>
      <c r="CR693">
        <v>39.50918518518518</v>
      </c>
      <c r="CS693">
        <v>38.88188888888889</v>
      </c>
      <c r="CT693">
        <v>38.868</v>
      </c>
      <c r="CU693">
        <v>38.812</v>
      </c>
      <c r="CV693">
        <v>1960.012592592592</v>
      </c>
      <c r="CW693">
        <v>40.01148148148148</v>
      </c>
      <c r="CX693">
        <v>0</v>
      </c>
      <c r="CY693">
        <v>1678821885.3</v>
      </c>
      <c r="CZ693">
        <v>0</v>
      </c>
      <c r="DA693">
        <v>0</v>
      </c>
      <c r="DB693" t="s">
        <v>356</v>
      </c>
      <c r="DC693">
        <v>1678481775.6</v>
      </c>
      <c r="DD693">
        <v>1678481780.6</v>
      </c>
      <c r="DE693">
        <v>0</v>
      </c>
      <c r="DF693">
        <v>1.339</v>
      </c>
      <c r="DG693">
        <v>0.082</v>
      </c>
      <c r="DH693">
        <v>-1.99</v>
      </c>
      <c r="DI693">
        <v>-0.032</v>
      </c>
      <c r="DJ693">
        <v>420</v>
      </c>
      <c r="DK693">
        <v>29</v>
      </c>
      <c r="DL693">
        <v>0.33</v>
      </c>
      <c r="DM693">
        <v>0.22</v>
      </c>
      <c r="DN693">
        <v>-31.49820975609756</v>
      </c>
      <c r="DO693">
        <v>-1.074156794425064</v>
      </c>
      <c r="DP693">
        <v>0.1245065730557503</v>
      </c>
      <c r="DQ693">
        <v>0</v>
      </c>
      <c r="DR693">
        <v>0.4915839268292683</v>
      </c>
      <c r="DS693">
        <v>-0.04388195121951105</v>
      </c>
      <c r="DT693">
        <v>0.004383839737981373</v>
      </c>
      <c r="DU693">
        <v>1</v>
      </c>
      <c r="DV693">
        <v>1</v>
      </c>
      <c r="DW693">
        <v>2</v>
      </c>
      <c r="DX693" t="s">
        <v>357</v>
      </c>
      <c r="DY693">
        <v>2.98112</v>
      </c>
      <c r="DZ693">
        <v>2.71565</v>
      </c>
      <c r="EA693">
        <v>0.197093</v>
      </c>
      <c r="EB693">
        <v>0.19784</v>
      </c>
      <c r="EC693">
        <v>0.119058</v>
      </c>
      <c r="ED693">
        <v>0.115255</v>
      </c>
      <c r="EE693">
        <v>25477.4</v>
      </c>
      <c r="EF693">
        <v>25540.3</v>
      </c>
      <c r="EG693">
        <v>29501</v>
      </c>
      <c r="EH693">
        <v>29452.6</v>
      </c>
      <c r="EI693">
        <v>34428.7</v>
      </c>
      <c r="EJ693">
        <v>34620.6</v>
      </c>
      <c r="EK693">
        <v>41562.4</v>
      </c>
      <c r="EL693">
        <v>41963.1</v>
      </c>
      <c r="EM693">
        <v>1.95835</v>
      </c>
      <c r="EN693">
        <v>1.89365</v>
      </c>
      <c r="EO693">
        <v>0.169545</v>
      </c>
      <c r="EP693">
        <v>0</v>
      </c>
      <c r="EQ693">
        <v>32.2289</v>
      </c>
      <c r="ER693">
        <v>999.9</v>
      </c>
      <c r="ES693">
        <v>51.9</v>
      </c>
      <c r="ET693">
        <v>32.6</v>
      </c>
      <c r="EU693">
        <v>28.2187</v>
      </c>
      <c r="EV693">
        <v>63.0568</v>
      </c>
      <c r="EW693">
        <v>31.7548</v>
      </c>
      <c r="EX693">
        <v>1</v>
      </c>
      <c r="EY693">
        <v>0.0379268</v>
      </c>
      <c r="EZ693">
        <v>-2.58301</v>
      </c>
      <c r="FA693">
        <v>20.3219</v>
      </c>
      <c r="FB693">
        <v>5.21804</v>
      </c>
      <c r="FC693">
        <v>12.0099</v>
      </c>
      <c r="FD693">
        <v>4.98915</v>
      </c>
      <c r="FE693">
        <v>3.2885</v>
      </c>
      <c r="FF693">
        <v>9999</v>
      </c>
      <c r="FG693">
        <v>9999</v>
      </c>
      <c r="FH693">
        <v>9999</v>
      </c>
      <c r="FI693">
        <v>999.9</v>
      </c>
      <c r="FJ693">
        <v>1.86752</v>
      </c>
      <c r="FK693">
        <v>1.86661</v>
      </c>
      <c r="FL693">
        <v>1.86601</v>
      </c>
      <c r="FM693">
        <v>1.86597</v>
      </c>
      <c r="FN693">
        <v>1.86783</v>
      </c>
      <c r="FO693">
        <v>1.87027</v>
      </c>
      <c r="FP693">
        <v>1.86891</v>
      </c>
      <c r="FQ693">
        <v>1.87039</v>
      </c>
      <c r="FR693">
        <v>0</v>
      </c>
      <c r="FS693">
        <v>0</v>
      </c>
      <c r="FT693">
        <v>0</v>
      </c>
      <c r="FU693">
        <v>0</v>
      </c>
      <c r="FV693" t="s">
        <v>358</v>
      </c>
      <c r="FW693" t="s">
        <v>359</v>
      </c>
      <c r="FX693" t="s">
        <v>360</v>
      </c>
      <c r="FY693" t="s">
        <v>360</v>
      </c>
      <c r="FZ693" t="s">
        <v>360</v>
      </c>
      <c r="GA693" t="s">
        <v>360</v>
      </c>
      <c r="GB693">
        <v>0</v>
      </c>
      <c r="GC693">
        <v>100</v>
      </c>
      <c r="GD693">
        <v>100</v>
      </c>
      <c r="GE693">
        <v>-6</v>
      </c>
      <c r="GF693">
        <v>-0.101</v>
      </c>
      <c r="GG693">
        <v>-2.056217051124162</v>
      </c>
      <c r="GH693">
        <v>-0.003737517340571005</v>
      </c>
      <c r="GI693">
        <v>5.982085394622747E-07</v>
      </c>
      <c r="GJ693">
        <v>-1.391655459703326E-10</v>
      </c>
      <c r="GK693">
        <v>-0.1764639834609928</v>
      </c>
      <c r="GL693">
        <v>-0.02035982196881906</v>
      </c>
      <c r="GM693">
        <v>0.001568582532168705</v>
      </c>
      <c r="GN693">
        <v>-2.657820970413759E-05</v>
      </c>
      <c r="GO693">
        <v>3</v>
      </c>
      <c r="GP693">
        <v>2314</v>
      </c>
      <c r="GQ693">
        <v>1</v>
      </c>
      <c r="GR693">
        <v>27</v>
      </c>
      <c r="GS693">
        <v>5668.4</v>
      </c>
      <c r="GT693">
        <v>5668.3</v>
      </c>
      <c r="GU693">
        <v>2.5647</v>
      </c>
      <c r="GV693">
        <v>2.20947</v>
      </c>
      <c r="GW693">
        <v>1.39648</v>
      </c>
      <c r="GX693">
        <v>2.34741</v>
      </c>
      <c r="GY693">
        <v>1.49536</v>
      </c>
      <c r="GZ693">
        <v>2.42798</v>
      </c>
      <c r="HA693">
        <v>37.8437</v>
      </c>
      <c r="HB693">
        <v>24.0612</v>
      </c>
      <c r="HC693">
        <v>18</v>
      </c>
      <c r="HD693">
        <v>530.934</v>
      </c>
      <c r="HE693">
        <v>444.026</v>
      </c>
      <c r="HF693">
        <v>35.3182</v>
      </c>
      <c r="HG693">
        <v>27.9931</v>
      </c>
      <c r="HH693">
        <v>30.0005</v>
      </c>
      <c r="HI693">
        <v>27.7638</v>
      </c>
      <c r="HJ693">
        <v>27.6699</v>
      </c>
      <c r="HK693">
        <v>51.4381</v>
      </c>
      <c r="HL693">
        <v>0</v>
      </c>
      <c r="HM693">
        <v>100</v>
      </c>
      <c r="HN693">
        <v>35.324</v>
      </c>
      <c r="HO693">
        <v>1275.46</v>
      </c>
      <c r="HP693">
        <v>28.6665</v>
      </c>
      <c r="HQ693">
        <v>100.895</v>
      </c>
      <c r="HR693">
        <v>100.789</v>
      </c>
    </row>
    <row r="694" spans="1:226">
      <c r="A694">
        <v>678</v>
      </c>
      <c r="B694">
        <v>1678821885.1</v>
      </c>
      <c r="C694">
        <v>11566</v>
      </c>
      <c r="D694" t="s">
        <v>1719</v>
      </c>
      <c r="E694" t="s">
        <v>1720</v>
      </c>
      <c r="F694">
        <v>5</v>
      </c>
      <c r="G694" t="s">
        <v>1568</v>
      </c>
      <c r="H694" t="s">
        <v>354</v>
      </c>
      <c r="I694">
        <v>1678821877.314285</v>
      </c>
      <c r="J694">
        <f>(K694)/1000</f>
        <v>0</v>
      </c>
      <c r="K694">
        <f>IF(BF694, AN694, AH694)</f>
        <v>0</v>
      </c>
      <c r="L694">
        <f>IF(BF694, AI694, AG694)</f>
        <v>0</v>
      </c>
      <c r="M694">
        <f>BH694 - IF(AU694&gt;1, L694*BB694*100.0/(AW694*BV694), 0)</f>
        <v>0</v>
      </c>
      <c r="N694">
        <f>((T694-J694/2)*M694-L694)/(T694+J694/2)</f>
        <v>0</v>
      </c>
      <c r="O694">
        <f>N694*(BO694+BP694)/1000.0</f>
        <v>0</v>
      </c>
      <c r="P694">
        <f>(BH694 - IF(AU694&gt;1, L694*BB694*100.0/(AW694*BV694), 0))*(BO694+BP694)/1000.0</f>
        <v>0</v>
      </c>
      <c r="Q694">
        <f>2.0/((1/S694-1/R694)+SIGN(S694)*SQRT((1/S694-1/R694)*(1/S694-1/R694) + 4*BC694/((BC694+1)*(BC694+1))*(2*1/S694*1/R694-1/R694*1/R694)))</f>
        <v>0</v>
      </c>
      <c r="R694">
        <f>IF(LEFT(BD694,1)&lt;&gt;"0",IF(LEFT(BD694,1)="1",3.0,BE694),$D$5+$E$5*(BV694*BO694/($K$5*1000))+$F$5*(BV694*BO694/($K$5*1000))*MAX(MIN(BB694,$J$5),$I$5)*MAX(MIN(BB694,$J$5),$I$5)+$G$5*MAX(MIN(BB694,$J$5),$I$5)*(BV694*BO694/($K$5*1000))+$H$5*(BV694*BO694/($K$5*1000))*(BV694*BO694/($K$5*1000)))</f>
        <v>0</v>
      </c>
      <c r="S694">
        <f>J694*(1000-(1000*0.61365*exp(17.502*W694/(240.97+W694))/(BO694+BP694)+BJ694)/2)/(1000*0.61365*exp(17.502*W694/(240.97+W694))/(BO694+BP694)-BJ694)</f>
        <v>0</v>
      </c>
      <c r="T694">
        <f>1/((BC694+1)/(Q694/1.6)+1/(R694/1.37)) + BC694/((BC694+1)/(Q694/1.6) + BC694/(R694/1.37))</f>
        <v>0</v>
      </c>
      <c r="U694">
        <f>(AX694*BA694)</f>
        <v>0</v>
      </c>
      <c r="V694">
        <f>(BQ694+(U694+2*0.95*5.67E-8*(((BQ694+$B$7)+273)^4-(BQ694+273)^4)-44100*J694)/(1.84*29.3*R694+8*0.95*5.67E-8*(BQ694+273)^3))</f>
        <v>0</v>
      </c>
      <c r="W694">
        <f>($C$7*BR694+$D$7*BS694+$E$7*V694)</f>
        <v>0</v>
      </c>
      <c r="X694">
        <f>0.61365*exp(17.502*W694/(240.97+W694))</f>
        <v>0</v>
      </c>
      <c r="Y694">
        <f>(Z694/AA694*100)</f>
        <v>0</v>
      </c>
      <c r="Z694">
        <f>BJ694*(BO694+BP694)/1000</f>
        <v>0</v>
      </c>
      <c r="AA694">
        <f>0.61365*exp(17.502*BQ694/(240.97+BQ694))</f>
        <v>0</v>
      </c>
      <c r="AB694">
        <f>(X694-BJ694*(BO694+BP694)/1000)</f>
        <v>0</v>
      </c>
      <c r="AC694">
        <f>(-J694*44100)</f>
        <v>0</v>
      </c>
      <c r="AD694">
        <f>2*29.3*R694*0.92*(BQ694-W694)</f>
        <v>0</v>
      </c>
      <c r="AE694">
        <f>2*0.95*5.67E-8*(((BQ694+$B$7)+273)^4-(W694+273)^4)</f>
        <v>0</v>
      </c>
      <c r="AF694">
        <f>U694+AE694+AC694+AD694</f>
        <v>0</v>
      </c>
      <c r="AG694">
        <f>BN694*AU694*(BI694-BH694*(1000-AU694*BK694)/(1000-AU694*BJ694))/(100*BB694)</f>
        <v>0</v>
      </c>
      <c r="AH694">
        <f>1000*BN694*AU694*(BJ694-BK694)/(100*BB694*(1000-AU694*BJ694))</f>
        <v>0</v>
      </c>
      <c r="AI694">
        <f>(AJ694 - AK694 - BO694*1E3/(8.314*(BQ694+273.15)) * AM694/BN694 * AL694) * BN694/(100*BB694) * (1000 - BK694)/1000</f>
        <v>0</v>
      </c>
      <c r="AJ694">
        <v>1295.766345006225</v>
      </c>
      <c r="AK694">
        <v>1272.241939393939</v>
      </c>
      <c r="AL694">
        <v>3.440370096753206</v>
      </c>
      <c r="AM694">
        <v>64.45171149066847</v>
      </c>
      <c r="AN694">
        <f>(AP694 - AO694 + BO694*1E3/(8.314*(BQ694+273.15)) * AR694/BN694 * AQ694) * BN694/(100*BB694) * 1000/(1000 - AP694)</f>
        <v>0</v>
      </c>
      <c r="AO694">
        <v>27.26055128580855</v>
      </c>
      <c r="AP694">
        <v>27.74276121212121</v>
      </c>
      <c r="AQ694">
        <v>8.720919276894914E-07</v>
      </c>
      <c r="AR694">
        <v>112.7251065649256</v>
      </c>
      <c r="AS694">
        <v>0</v>
      </c>
      <c r="AT694">
        <v>0</v>
      </c>
      <c r="AU694">
        <f>IF(AS694*$H$13&gt;=AW694,1.0,(AW694/(AW694-AS694*$H$13)))</f>
        <v>0</v>
      </c>
      <c r="AV694">
        <f>(AU694-1)*100</f>
        <v>0</v>
      </c>
      <c r="AW694">
        <f>MAX(0,($B$13+$C$13*BV694)/(1+$D$13*BV694)*BO694/(BQ694+273)*$E$13)</f>
        <v>0</v>
      </c>
      <c r="AX694">
        <f>$B$11*BW694+$C$11*BX694+$F$11*CI694*(1-CL694)</f>
        <v>0</v>
      </c>
      <c r="AY694">
        <f>AX694*AZ694</f>
        <v>0</v>
      </c>
      <c r="AZ694">
        <f>($B$11*$D$9+$C$11*$D$9+$F$11*((CV694+CN694)/MAX(CV694+CN694+CW694, 0.1)*$I$9+CW694/MAX(CV694+CN694+CW694, 0.1)*$J$9))/($B$11+$C$11+$F$11)</f>
        <v>0</v>
      </c>
      <c r="BA694">
        <f>($B$11*$K$9+$C$11*$K$9+$F$11*((CV694+CN694)/MAX(CV694+CN694+CW694, 0.1)*$P$9+CW694/MAX(CV694+CN694+CW694, 0.1)*$Q$9))/($B$11+$C$11+$F$11)</f>
        <v>0</v>
      </c>
      <c r="BB694">
        <v>1.91</v>
      </c>
      <c r="BC694">
        <v>0.5</v>
      </c>
      <c r="BD694" t="s">
        <v>355</v>
      </c>
      <c r="BE694">
        <v>2</v>
      </c>
      <c r="BF694" t="b">
        <v>1</v>
      </c>
      <c r="BG694">
        <v>1678821877.314285</v>
      </c>
      <c r="BH694">
        <v>1212.588214285714</v>
      </c>
      <c r="BI694">
        <v>1244.221071428572</v>
      </c>
      <c r="BJ694">
        <v>27.74611785714286</v>
      </c>
      <c r="BK694">
        <v>27.26039285714286</v>
      </c>
      <c r="BL694">
        <v>1218.561428571429</v>
      </c>
      <c r="BM694">
        <v>27.8471</v>
      </c>
      <c r="BN694">
        <v>500.07525</v>
      </c>
      <c r="BO694">
        <v>90.84622857142858</v>
      </c>
      <c r="BP694">
        <v>0.09999812500000001</v>
      </c>
      <c r="BQ694">
        <v>34.39714642857142</v>
      </c>
      <c r="BR694">
        <v>34.98217142857143</v>
      </c>
      <c r="BS694">
        <v>999.9000000000002</v>
      </c>
      <c r="BT694">
        <v>0</v>
      </c>
      <c r="BU694">
        <v>0</v>
      </c>
      <c r="BV694">
        <v>9999.877142857144</v>
      </c>
      <c r="BW694">
        <v>0</v>
      </c>
      <c r="BX694">
        <v>6.105040000000001</v>
      </c>
      <c r="BY694">
        <v>-31.63327142857143</v>
      </c>
      <c r="BZ694">
        <v>1247.192857142857</v>
      </c>
      <c r="CA694">
        <v>1279.090357142857</v>
      </c>
      <c r="CB694">
        <v>0.4857219285714285</v>
      </c>
      <c r="CC694">
        <v>1244.221071428572</v>
      </c>
      <c r="CD694">
        <v>27.26039285714286</v>
      </c>
      <c r="CE694">
        <v>2.520630357142858</v>
      </c>
      <c r="CF694">
        <v>2.476503571428571</v>
      </c>
      <c r="CG694">
        <v>21.160325</v>
      </c>
      <c r="CH694">
        <v>20.8729</v>
      </c>
      <c r="CI694">
        <v>2000.02</v>
      </c>
      <c r="CJ694">
        <v>0.9799937142857141</v>
      </c>
      <c r="CK694">
        <v>0.02000638571428571</v>
      </c>
      <c r="CL694">
        <v>0</v>
      </c>
      <c r="CM694">
        <v>2.231675</v>
      </c>
      <c r="CN694">
        <v>0</v>
      </c>
      <c r="CO694">
        <v>3510.141071428571</v>
      </c>
      <c r="CP694">
        <v>16749.60357142857</v>
      </c>
      <c r="CQ694">
        <v>39.00221428571428</v>
      </c>
      <c r="CR694">
        <v>39.52878571428571</v>
      </c>
      <c r="CS694">
        <v>38.89714285714285</v>
      </c>
      <c r="CT694">
        <v>38.875</v>
      </c>
      <c r="CU694">
        <v>38.812</v>
      </c>
      <c r="CV694">
        <v>1960.008571428571</v>
      </c>
      <c r="CW694">
        <v>40.01142857142857</v>
      </c>
      <c r="CX694">
        <v>0</v>
      </c>
      <c r="CY694">
        <v>1678821890.1</v>
      </c>
      <c r="CZ694">
        <v>0</v>
      </c>
      <c r="DA694">
        <v>0</v>
      </c>
      <c r="DB694" t="s">
        <v>356</v>
      </c>
      <c r="DC694">
        <v>1678481775.6</v>
      </c>
      <c r="DD694">
        <v>1678481780.6</v>
      </c>
      <c r="DE694">
        <v>0</v>
      </c>
      <c r="DF694">
        <v>1.339</v>
      </c>
      <c r="DG694">
        <v>0.082</v>
      </c>
      <c r="DH694">
        <v>-1.99</v>
      </c>
      <c r="DI694">
        <v>-0.032</v>
      </c>
      <c r="DJ694">
        <v>420</v>
      </c>
      <c r="DK694">
        <v>29</v>
      </c>
      <c r="DL694">
        <v>0.33</v>
      </c>
      <c r="DM694">
        <v>0.22</v>
      </c>
      <c r="DN694">
        <v>-31.58133414634146</v>
      </c>
      <c r="DO694">
        <v>-0.930595818815362</v>
      </c>
      <c r="DP694">
        <v>0.115212013706558</v>
      </c>
      <c r="DQ694">
        <v>0</v>
      </c>
      <c r="DR694">
        <v>0.487782</v>
      </c>
      <c r="DS694">
        <v>-0.04615317073170722</v>
      </c>
      <c r="DT694">
        <v>0.004623134102189686</v>
      </c>
      <c r="DU694">
        <v>1</v>
      </c>
      <c r="DV694">
        <v>1</v>
      </c>
      <c r="DW694">
        <v>2</v>
      </c>
      <c r="DX694" t="s">
        <v>357</v>
      </c>
      <c r="DY694">
        <v>2.9814</v>
      </c>
      <c r="DZ694">
        <v>2.71546</v>
      </c>
      <c r="EA694">
        <v>0.198768</v>
      </c>
      <c r="EB694">
        <v>0.19947</v>
      </c>
      <c r="EC694">
        <v>0.119052</v>
      </c>
      <c r="ED694">
        <v>0.115252</v>
      </c>
      <c r="EE694">
        <v>25423.9</v>
      </c>
      <c r="EF694">
        <v>25488.2</v>
      </c>
      <c r="EG694">
        <v>29500.7</v>
      </c>
      <c r="EH694">
        <v>29452.4</v>
      </c>
      <c r="EI694">
        <v>34428.8</v>
      </c>
      <c r="EJ694">
        <v>34620.5</v>
      </c>
      <c r="EK694">
        <v>41562.1</v>
      </c>
      <c r="EL694">
        <v>41962.8</v>
      </c>
      <c r="EM694">
        <v>1.9581</v>
      </c>
      <c r="EN694">
        <v>1.8938</v>
      </c>
      <c r="EO694">
        <v>0.170551</v>
      </c>
      <c r="EP694">
        <v>0</v>
      </c>
      <c r="EQ694">
        <v>32.2311</v>
      </c>
      <c r="ER694">
        <v>999.9</v>
      </c>
      <c r="ES694">
        <v>51.9</v>
      </c>
      <c r="ET694">
        <v>32.6</v>
      </c>
      <c r="EU694">
        <v>28.2183</v>
      </c>
      <c r="EV694">
        <v>62.9468</v>
      </c>
      <c r="EW694">
        <v>31.6707</v>
      </c>
      <c r="EX694">
        <v>1</v>
      </c>
      <c r="EY694">
        <v>0.0383587</v>
      </c>
      <c r="EZ694">
        <v>-2.59236</v>
      </c>
      <c r="FA694">
        <v>20.3216</v>
      </c>
      <c r="FB694">
        <v>5.21729</v>
      </c>
      <c r="FC694">
        <v>12.0099</v>
      </c>
      <c r="FD694">
        <v>4.98905</v>
      </c>
      <c r="FE694">
        <v>3.2885</v>
      </c>
      <c r="FF694">
        <v>9999</v>
      </c>
      <c r="FG694">
        <v>9999</v>
      </c>
      <c r="FH694">
        <v>9999</v>
      </c>
      <c r="FI694">
        <v>999.9</v>
      </c>
      <c r="FJ694">
        <v>1.86752</v>
      </c>
      <c r="FK694">
        <v>1.86661</v>
      </c>
      <c r="FL694">
        <v>1.866</v>
      </c>
      <c r="FM694">
        <v>1.86597</v>
      </c>
      <c r="FN694">
        <v>1.86783</v>
      </c>
      <c r="FO694">
        <v>1.87027</v>
      </c>
      <c r="FP694">
        <v>1.8689</v>
      </c>
      <c r="FQ694">
        <v>1.87036</v>
      </c>
      <c r="FR694">
        <v>0</v>
      </c>
      <c r="FS694">
        <v>0</v>
      </c>
      <c r="FT694">
        <v>0</v>
      </c>
      <c r="FU694">
        <v>0</v>
      </c>
      <c r="FV694" t="s">
        <v>358</v>
      </c>
      <c r="FW694" t="s">
        <v>359</v>
      </c>
      <c r="FX694" t="s">
        <v>360</v>
      </c>
      <c r="FY694" t="s">
        <v>360</v>
      </c>
      <c r="FZ694" t="s">
        <v>360</v>
      </c>
      <c r="GA694" t="s">
        <v>360</v>
      </c>
      <c r="GB694">
        <v>0</v>
      </c>
      <c r="GC694">
        <v>100</v>
      </c>
      <c r="GD694">
        <v>100</v>
      </c>
      <c r="GE694">
        <v>-6.05</v>
      </c>
      <c r="GF694">
        <v>-0.101</v>
      </c>
      <c r="GG694">
        <v>-2.056217051124162</v>
      </c>
      <c r="GH694">
        <v>-0.003737517340571005</v>
      </c>
      <c r="GI694">
        <v>5.982085394622747E-07</v>
      </c>
      <c r="GJ694">
        <v>-1.391655459703326E-10</v>
      </c>
      <c r="GK694">
        <v>-0.1764639834609928</v>
      </c>
      <c r="GL694">
        <v>-0.02035982196881906</v>
      </c>
      <c r="GM694">
        <v>0.001568582532168705</v>
      </c>
      <c r="GN694">
        <v>-2.657820970413759E-05</v>
      </c>
      <c r="GO694">
        <v>3</v>
      </c>
      <c r="GP694">
        <v>2314</v>
      </c>
      <c r="GQ694">
        <v>1</v>
      </c>
      <c r="GR694">
        <v>27</v>
      </c>
      <c r="GS694">
        <v>5668.5</v>
      </c>
      <c r="GT694">
        <v>5668.4</v>
      </c>
      <c r="GU694">
        <v>2.59399</v>
      </c>
      <c r="GV694">
        <v>2.20947</v>
      </c>
      <c r="GW694">
        <v>1.39648</v>
      </c>
      <c r="GX694">
        <v>2.35107</v>
      </c>
      <c r="GY694">
        <v>1.49536</v>
      </c>
      <c r="GZ694">
        <v>2.50977</v>
      </c>
      <c r="HA694">
        <v>37.8437</v>
      </c>
      <c r="HB694">
        <v>24.0612</v>
      </c>
      <c r="HC694">
        <v>18</v>
      </c>
      <c r="HD694">
        <v>530.823</v>
      </c>
      <c r="HE694">
        <v>444.161</v>
      </c>
      <c r="HF694">
        <v>35.3292</v>
      </c>
      <c r="HG694">
        <v>27.9991</v>
      </c>
      <c r="HH694">
        <v>30.0005</v>
      </c>
      <c r="HI694">
        <v>27.7703</v>
      </c>
      <c r="HJ694">
        <v>27.6757</v>
      </c>
      <c r="HK694">
        <v>51.9525</v>
      </c>
      <c r="HL694">
        <v>0</v>
      </c>
      <c r="HM694">
        <v>100</v>
      </c>
      <c r="HN694">
        <v>35.3392</v>
      </c>
      <c r="HO694">
        <v>1288.82</v>
      </c>
      <c r="HP694">
        <v>28.6665</v>
      </c>
      <c r="HQ694">
        <v>100.894</v>
      </c>
      <c r="HR694">
        <v>100.788</v>
      </c>
    </row>
    <row r="695" spans="1:226">
      <c r="A695">
        <v>679</v>
      </c>
      <c r="B695">
        <v>1678821890.1</v>
      </c>
      <c r="C695">
        <v>11571</v>
      </c>
      <c r="D695" t="s">
        <v>1721</v>
      </c>
      <c r="E695" t="s">
        <v>1722</v>
      </c>
      <c r="F695">
        <v>5</v>
      </c>
      <c r="G695" t="s">
        <v>1568</v>
      </c>
      <c r="H695" t="s">
        <v>354</v>
      </c>
      <c r="I695">
        <v>1678821882.6</v>
      </c>
      <c r="J695">
        <f>(K695)/1000</f>
        <v>0</v>
      </c>
      <c r="K695">
        <f>IF(BF695, AN695, AH695)</f>
        <v>0</v>
      </c>
      <c r="L695">
        <f>IF(BF695, AI695, AG695)</f>
        <v>0</v>
      </c>
      <c r="M695">
        <f>BH695 - IF(AU695&gt;1, L695*BB695*100.0/(AW695*BV695), 0)</f>
        <v>0</v>
      </c>
      <c r="N695">
        <f>((T695-J695/2)*M695-L695)/(T695+J695/2)</f>
        <v>0</v>
      </c>
      <c r="O695">
        <f>N695*(BO695+BP695)/1000.0</f>
        <v>0</v>
      </c>
      <c r="P695">
        <f>(BH695 - IF(AU695&gt;1, L695*BB695*100.0/(AW695*BV695), 0))*(BO695+BP695)/1000.0</f>
        <v>0</v>
      </c>
      <c r="Q695">
        <f>2.0/((1/S695-1/R695)+SIGN(S695)*SQRT((1/S695-1/R695)*(1/S695-1/R695) + 4*BC695/((BC695+1)*(BC695+1))*(2*1/S695*1/R695-1/R695*1/R695)))</f>
        <v>0</v>
      </c>
      <c r="R695">
        <f>IF(LEFT(BD695,1)&lt;&gt;"0",IF(LEFT(BD695,1)="1",3.0,BE695),$D$5+$E$5*(BV695*BO695/($K$5*1000))+$F$5*(BV695*BO695/($K$5*1000))*MAX(MIN(BB695,$J$5),$I$5)*MAX(MIN(BB695,$J$5),$I$5)+$G$5*MAX(MIN(BB695,$J$5),$I$5)*(BV695*BO695/($K$5*1000))+$H$5*(BV695*BO695/($K$5*1000))*(BV695*BO695/($K$5*1000)))</f>
        <v>0</v>
      </c>
      <c r="S695">
        <f>J695*(1000-(1000*0.61365*exp(17.502*W695/(240.97+W695))/(BO695+BP695)+BJ695)/2)/(1000*0.61365*exp(17.502*W695/(240.97+W695))/(BO695+BP695)-BJ695)</f>
        <v>0</v>
      </c>
      <c r="T695">
        <f>1/((BC695+1)/(Q695/1.6)+1/(R695/1.37)) + BC695/((BC695+1)/(Q695/1.6) + BC695/(R695/1.37))</f>
        <v>0</v>
      </c>
      <c r="U695">
        <f>(AX695*BA695)</f>
        <v>0</v>
      </c>
      <c r="V695">
        <f>(BQ695+(U695+2*0.95*5.67E-8*(((BQ695+$B$7)+273)^4-(BQ695+273)^4)-44100*J695)/(1.84*29.3*R695+8*0.95*5.67E-8*(BQ695+273)^3))</f>
        <v>0</v>
      </c>
      <c r="W695">
        <f>($C$7*BR695+$D$7*BS695+$E$7*V695)</f>
        <v>0</v>
      </c>
      <c r="X695">
        <f>0.61365*exp(17.502*W695/(240.97+W695))</f>
        <v>0</v>
      </c>
      <c r="Y695">
        <f>(Z695/AA695*100)</f>
        <v>0</v>
      </c>
      <c r="Z695">
        <f>BJ695*(BO695+BP695)/1000</f>
        <v>0</v>
      </c>
      <c r="AA695">
        <f>0.61365*exp(17.502*BQ695/(240.97+BQ695))</f>
        <v>0</v>
      </c>
      <c r="AB695">
        <f>(X695-BJ695*(BO695+BP695)/1000)</f>
        <v>0</v>
      </c>
      <c r="AC695">
        <f>(-J695*44100)</f>
        <v>0</v>
      </c>
      <c r="AD695">
        <f>2*29.3*R695*0.92*(BQ695-W695)</f>
        <v>0</v>
      </c>
      <c r="AE695">
        <f>2*0.95*5.67E-8*(((BQ695+$B$7)+273)^4-(W695+273)^4)</f>
        <v>0</v>
      </c>
      <c r="AF695">
        <f>U695+AE695+AC695+AD695</f>
        <v>0</v>
      </c>
      <c r="AG695">
        <f>BN695*AU695*(BI695-BH695*(1000-AU695*BK695)/(1000-AU695*BJ695))/(100*BB695)</f>
        <v>0</v>
      </c>
      <c r="AH695">
        <f>1000*BN695*AU695*(BJ695-BK695)/(100*BB695*(1000-AU695*BJ695))</f>
        <v>0</v>
      </c>
      <c r="AI695">
        <f>(AJ695 - AK695 - BO695*1E3/(8.314*(BQ695+273.15)) * AM695/BN695 * AL695) * BN695/(100*BB695) * (1000 - BK695)/1000</f>
        <v>0</v>
      </c>
      <c r="AJ695">
        <v>1312.888211694446</v>
      </c>
      <c r="AK695">
        <v>1289.354121212121</v>
      </c>
      <c r="AL695">
        <v>3.420334256790324</v>
      </c>
      <c r="AM695">
        <v>64.45171149066847</v>
      </c>
      <c r="AN695">
        <f>(AP695 - AO695 + BO695*1E3/(8.314*(BQ695+273.15)) * AR695/BN695 * AQ695) * BN695/(100*BB695) * 1000/(1000 - AP695)</f>
        <v>0</v>
      </c>
      <c r="AO695">
        <v>27.26150187771021</v>
      </c>
      <c r="AP695">
        <v>27.73810727272731</v>
      </c>
      <c r="AQ695">
        <v>-1.724630561484742E-06</v>
      </c>
      <c r="AR695">
        <v>112.7251065649256</v>
      </c>
      <c r="AS695">
        <v>0</v>
      </c>
      <c r="AT695">
        <v>0</v>
      </c>
      <c r="AU695">
        <f>IF(AS695*$H$13&gt;=AW695,1.0,(AW695/(AW695-AS695*$H$13)))</f>
        <v>0</v>
      </c>
      <c r="AV695">
        <f>(AU695-1)*100</f>
        <v>0</v>
      </c>
      <c r="AW695">
        <f>MAX(0,($B$13+$C$13*BV695)/(1+$D$13*BV695)*BO695/(BQ695+273)*$E$13)</f>
        <v>0</v>
      </c>
      <c r="AX695">
        <f>$B$11*BW695+$C$11*BX695+$F$11*CI695*(1-CL695)</f>
        <v>0</v>
      </c>
      <c r="AY695">
        <f>AX695*AZ695</f>
        <v>0</v>
      </c>
      <c r="AZ695">
        <f>($B$11*$D$9+$C$11*$D$9+$F$11*((CV695+CN695)/MAX(CV695+CN695+CW695, 0.1)*$I$9+CW695/MAX(CV695+CN695+CW695, 0.1)*$J$9))/($B$11+$C$11+$F$11)</f>
        <v>0</v>
      </c>
      <c r="BA695">
        <f>($B$11*$K$9+$C$11*$K$9+$F$11*((CV695+CN695)/MAX(CV695+CN695+CW695, 0.1)*$P$9+CW695/MAX(CV695+CN695+CW695, 0.1)*$Q$9))/($B$11+$C$11+$F$11)</f>
        <v>0</v>
      </c>
      <c r="BB695">
        <v>1.91</v>
      </c>
      <c r="BC695">
        <v>0.5</v>
      </c>
      <c r="BD695" t="s">
        <v>355</v>
      </c>
      <c r="BE695">
        <v>2</v>
      </c>
      <c r="BF695" t="b">
        <v>1</v>
      </c>
      <c r="BG695">
        <v>1678821882.6</v>
      </c>
      <c r="BH695">
        <v>1230.26037037037</v>
      </c>
      <c r="BI695">
        <v>1261.937037037037</v>
      </c>
      <c r="BJ695">
        <v>27.74305185185185</v>
      </c>
      <c r="BK695">
        <v>27.26108518518518</v>
      </c>
      <c r="BL695">
        <v>1236.285185185185</v>
      </c>
      <c r="BM695">
        <v>27.84405555555556</v>
      </c>
      <c r="BN695">
        <v>500.0571481481482</v>
      </c>
      <c r="BO695">
        <v>90.84593333333335</v>
      </c>
      <c r="BP695">
        <v>0.09994795185185185</v>
      </c>
      <c r="BQ695">
        <v>34.39943333333333</v>
      </c>
      <c r="BR695">
        <v>34.98529259259259</v>
      </c>
      <c r="BS695">
        <v>999.9000000000001</v>
      </c>
      <c r="BT695">
        <v>0</v>
      </c>
      <c r="BU695">
        <v>0</v>
      </c>
      <c r="BV695">
        <v>10005.84518518519</v>
      </c>
      <c r="BW695">
        <v>0</v>
      </c>
      <c r="BX695">
        <v>6.085504074074074</v>
      </c>
      <c r="BY695">
        <v>-31.67692962962963</v>
      </c>
      <c r="BZ695">
        <v>1265.365555555555</v>
      </c>
      <c r="CA695">
        <v>1297.304074074074</v>
      </c>
      <c r="CB695">
        <v>0.481964</v>
      </c>
      <c r="CC695">
        <v>1261.937037037037</v>
      </c>
      <c r="CD695">
        <v>27.26108518518518</v>
      </c>
      <c r="CE695">
        <v>2.520343703703704</v>
      </c>
      <c r="CF695">
        <v>2.476559259259259</v>
      </c>
      <c r="CG695">
        <v>21.15847037037037</v>
      </c>
      <c r="CH695">
        <v>20.87326296296296</v>
      </c>
      <c r="CI695">
        <v>2000.028888888889</v>
      </c>
      <c r="CJ695">
        <v>0.9799937777777776</v>
      </c>
      <c r="CK695">
        <v>0.02000632222222222</v>
      </c>
      <c r="CL695">
        <v>0</v>
      </c>
      <c r="CM695">
        <v>2.308144444444445</v>
      </c>
      <c r="CN695">
        <v>0</v>
      </c>
      <c r="CO695">
        <v>3509.411111111111</v>
      </c>
      <c r="CP695">
        <v>16749.68148148148</v>
      </c>
      <c r="CQ695">
        <v>39</v>
      </c>
      <c r="CR695">
        <v>39.54822222222222</v>
      </c>
      <c r="CS695">
        <v>38.91403703703703</v>
      </c>
      <c r="CT695">
        <v>38.875</v>
      </c>
      <c r="CU695">
        <v>38.81433333333334</v>
      </c>
      <c r="CV695">
        <v>1960.017037037037</v>
      </c>
      <c r="CW695">
        <v>40.01185185185185</v>
      </c>
      <c r="CX695">
        <v>0</v>
      </c>
      <c r="CY695">
        <v>1678821895.5</v>
      </c>
      <c r="CZ695">
        <v>0</v>
      </c>
      <c r="DA695">
        <v>0</v>
      </c>
      <c r="DB695" t="s">
        <v>356</v>
      </c>
      <c r="DC695">
        <v>1678481775.6</v>
      </c>
      <c r="DD695">
        <v>1678481780.6</v>
      </c>
      <c r="DE695">
        <v>0</v>
      </c>
      <c r="DF695">
        <v>1.339</v>
      </c>
      <c r="DG695">
        <v>0.082</v>
      </c>
      <c r="DH695">
        <v>-1.99</v>
      </c>
      <c r="DI695">
        <v>-0.032</v>
      </c>
      <c r="DJ695">
        <v>420</v>
      </c>
      <c r="DK695">
        <v>29</v>
      </c>
      <c r="DL695">
        <v>0.33</v>
      </c>
      <c r="DM695">
        <v>0.22</v>
      </c>
      <c r="DN695">
        <v>-31.6478275</v>
      </c>
      <c r="DO695">
        <v>-0.5415636022513014</v>
      </c>
      <c r="DP695">
        <v>0.08536651857578585</v>
      </c>
      <c r="DQ695">
        <v>0</v>
      </c>
      <c r="DR695">
        <v>0.4843203</v>
      </c>
      <c r="DS695">
        <v>-0.04272238649155703</v>
      </c>
      <c r="DT695">
        <v>0.004202617274984717</v>
      </c>
      <c r="DU695">
        <v>1</v>
      </c>
      <c r="DV695">
        <v>1</v>
      </c>
      <c r="DW695">
        <v>2</v>
      </c>
      <c r="DX695" t="s">
        <v>357</v>
      </c>
      <c r="DY695">
        <v>2.98126</v>
      </c>
      <c r="DZ695">
        <v>2.71576</v>
      </c>
      <c r="EA695">
        <v>0.200422</v>
      </c>
      <c r="EB695">
        <v>0.201104</v>
      </c>
      <c r="EC695">
        <v>0.119037</v>
      </c>
      <c r="ED695">
        <v>0.115252</v>
      </c>
      <c r="EE695">
        <v>25371.2</v>
      </c>
      <c r="EF695">
        <v>25435.9</v>
      </c>
      <c r="EG695">
        <v>29500.5</v>
      </c>
      <c r="EH695">
        <v>29452.2</v>
      </c>
      <c r="EI695">
        <v>34429.1</v>
      </c>
      <c r="EJ695">
        <v>34620.2</v>
      </c>
      <c r="EK695">
        <v>41561.7</v>
      </c>
      <c r="EL695">
        <v>41962.4</v>
      </c>
      <c r="EM695">
        <v>1.95815</v>
      </c>
      <c r="EN695">
        <v>1.89395</v>
      </c>
      <c r="EO695">
        <v>0.17067</v>
      </c>
      <c r="EP695">
        <v>0</v>
      </c>
      <c r="EQ695">
        <v>32.2318</v>
      </c>
      <c r="ER695">
        <v>999.9</v>
      </c>
      <c r="ES695">
        <v>51.9</v>
      </c>
      <c r="ET695">
        <v>32.6</v>
      </c>
      <c r="EU695">
        <v>28.2197</v>
      </c>
      <c r="EV695">
        <v>62.7468</v>
      </c>
      <c r="EW695">
        <v>31.6947</v>
      </c>
      <c r="EX695">
        <v>1</v>
      </c>
      <c r="EY695">
        <v>0.0388008</v>
      </c>
      <c r="EZ695">
        <v>-2.58983</v>
      </c>
      <c r="FA695">
        <v>20.3218</v>
      </c>
      <c r="FB695">
        <v>5.21744</v>
      </c>
      <c r="FC695">
        <v>12.0099</v>
      </c>
      <c r="FD695">
        <v>4.98885</v>
      </c>
      <c r="FE695">
        <v>3.28848</v>
      </c>
      <c r="FF695">
        <v>9999</v>
      </c>
      <c r="FG695">
        <v>9999</v>
      </c>
      <c r="FH695">
        <v>9999</v>
      </c>
      <c r="FI695">
        <v>999.9</v>
      </c>
      <c r="FJ695">
        <v>1.86753</v>
      </c>
      <c r="FK695">
        <v>1.86661</v>
      </c>
      <c r="FL695">
        <v>1.866</v>
      </c>
      <c r="FM695">
        <v>1.86598</v>
      </c>
      <c r="FN695">
        <v>1.86783</v>
      </c>
      <c r="FO695">
        <v>1.87027</v>
      </c>
      <c r="FP695">
        <v>1.8689</v>
      </c>
      <c r="FQ695">
        <v>1.87039</v>
      </c>
      <c r="FR695">
        <v>0</v>
      </c>
      <c r="FS695">
        <v>0</v>
      </c>
      <c r="FT695">
        <v>0</v>
      </c>
      <c r="FU695">
        <v>0</v>
      </c>
      <c r="FV695" t="s">
        <v>358</v>
      </c>
      <c r="FW695" t="s">
        <v>359</v>
      </c>
      <c r="FX695" t="s">
        <v>360</v>
      </c>
      <c r="FY695" t="s">
        <v>360</v>
      </c>
      <c r="FZ695" t="s">
        <v>360</v>
      </c>
      <c r="GA695" t="s">
        <v>360</v>
      </c>
      <c r="GB695">
        <v>0</v>
      </c>
      <c r="GC695">
        <v>100</v>
      </c>
      <c r="GD695">
        <v>100</v>
      </c>
      <c r="GE695">
        <v>-6.1</v>
      </c>
      <c r="GF695">
        <v>-0.1011</v>
      </c>
      <c r="GG695">
        <v>-2.056217051124162</v>
      </c>
      <c r="GH695">
        <v>-0.003737517340571005</v>
      </c>
      <c r="GI695">
        <v>5.982085394622747E-07</v>
      </c>
      <c r="GJ695">
        <v>-1.391655459703326E-10</v>
      </c>
      <c r="GK695">
        <v>-0.1764639834609928</v>
      </c>
      <c r="GL695">
        <v>-0.02035982196881906</v>
      </c>
      <c r="GM695">
        <v>0.001568582532168705</v>
      </c>
      <c r="GN695">
        <v>-2.657820970413759E-05</v>
      </c>
      <c r="GO695">
        <v>3</v>
      </c>
      <c r="GP695">
        <v>2314</v>
      </c>
      <c r="GQ695">
        <v>1</v>
      </c>
      <c r="GR695">
        <v>27</v>
      </c>
      <c r="GS695">
        <v>5668.6</v>
      </c>
      <c r="GT695">
        <v>5668.5</v>
      </c>
      <c r="GU695">
        <v>2.61963</v>
      </c>
      <c r="GV695">
        <v>2.19849</v>
      </c>
      <c r="GW695">
        <v>1.39648</v>
      </c>
      <c r="GX695">
        <v>2.34619</v>
      </c>
      <c r="GY695">
        <v>1.49536</v>
      </c>
      <c r="GZ695">
        <v>2.54028</v>
      </c>
      <c r="HA695">
        <v>37.8437</v>
      </c>
      <c r="HB695">
        <v>24.0612</v>
      </c>
      <c r="HC695">
        <v>18</v>
      </c>
      <c r="HD695">
        <v>530.91</v>
      </c>
      <c r="HE695">
        <v>444.299</v>
      </c>
      <c r="HF695">
        <v>35.3425</v>
      </c>
      <c r="HG695">
        <v>28.005</v>
      </c>
      <c r="HH695">
        <v>30.0005</v>
      </c>
      <c r="HI695">
        <v>27.7762</v>
      </c>
      <c r="HJ695">
        <v>27.6815</v>
      </c>
      <c r="HK695">
        <v>52.5222</v>
      </c>
      <c r="HL695">
        <v>0</v>
      </c>
      <c r="HM695">
        <v>100</v>
      </c>
      <c r="HN695">
        <v>35.347</v>
      </c>
      <c r="HO695">
        <v>1308.86</v>
      </c>
      <c r="HP695">
        <v>28.6665</v>
      </c>
      <c r="HQ695">
        <v>100.893</v>
      </c>
      <c r="HR695">
        <v>100.787</v>
      </c>
    </row>
    <row r="696" spans="1:226">
      <c r="A696">
        <v>680</v>
      </c>
      <c r="B696">
        <v>1678821895.1</v>
      </c>
      <c r="C696">
        <v>11576</v>
      </c>
      <c r="D696" t="s">
        <v>1723</v>
      </c>
      <c r="E696" t="s">
        <v>1724</v>
      </c>
      <c r="F696">
        <v>5</v>
      </c>
      <c r="G696" t="s">
        <v>1568</v>
      </c>
      <c r="H696" t="s">
        <v>354</v>
      </c>
      <c r="I696">
        <v>1678821887.314285</v>
      </c>
      <c r="J696">
        <f>(K696)/1000</f>
        <v>0</v>
      </c>
      <c r="K696">
        <f>IF(BF696, AN696, AH696)</f>
        <v>0</v>
      </c>
      <c r="L696">
        <f>IF(BF696, AI696, AG696)</f>
        <v>0</v>
      </c>
      <c r="M696">
        <f>BH696 - IF(AU696&gt;1, L696*BB696*100.0/(AW696*BV696), 0)</f>
        <v>0</v>
      </c>
      <c r="N696">
        <f>((T696-J696/2)*M696-L696)/(T696+J696/2)</f>
        <v>0</v>
      </c>
      <c r="O696">
        <f>N696*(BO696+BP696)/1000.0</f>
        <v>0</v>
      </c>
      <c r="P696">
        <f>(BH696 - IF(AU696&gt;1, L696*BB696*100.0/(AW696*BV696), 0))*(BO696+BP696)/1000.0</f>
        <v>0</v>
      </c>
      <c r="Q696">
        <f>2.0/((1/S696-1/R696)+SIGN(S696)*SQRT((1/S696-1/R696)*(1/S696-1/R696) + 4*BC696/((BC696+1)*(BC696+1))*(2*1/S696*1/R696-1/R696*1/R696)))</f>
        <v>0</v>
      </c>
      <c r="R696">
        <f>IF(LEFT(BD696,1)&lt;&gt;"0",IF(LEFT(BD696,1)="1",3.0,BE696),$D$5+$E$5*(BV696*BO696/($K$5*1000))+$F$5*(BV696*BO696/($K$5*1000))*MAX(MIN(BB696,$J$5),$I$5)*MAX(MIN(BB696,$J$5),$I$5)+$G$5*MAX(MIN(BB696,$J$5),$I$5)*(BV696*BO696/($K$5*1000))+$H$5*(BV696*BO696/($K$5*1000))*(BV696*BO696/($K$5*1000)))</f>
        <v>0</v>
      </c>
      <c r="S696">
        <f>J696*(1000-(1000*0.61365*exp(17.502*W696/(240.97+W696))/(BO696+BP696)+BJ696)/2)/(1000*0.61365*exp(17.502*W696/(240.97+W696))/(BO696+BP696)-BJ696)</f>
        <v>0</v>
      </c>
      <c r="T696">
        <f>1/((BC696+1)/(Q696/1.6)+1/(R696/1.37)) + BC696/((BC696+1)/(Q696/1.6) + BC696/(R696/1.37))</f>
        <v>0</v>
      </c>
      <c r="U696">
        <f>(AX696*BA696)</f>
        <v>0</v>
      </c>
      <c r="V696">
        <f>(BQ696+(U696+2*0.95*5.67E-8*(((BQ696+$B$7)+273)^4-(BQ696+273)^4)-44100*J696)/(1.84*29.3*R696+8*0.95*5.67E-8*(BQ696+273)^3))</f>
        <v>0</v>
      </c>
      <c r="W696">
        <f>($C$7*BR696+$D$7*BS696+$E$7*V696)</f>
        <v>0</v>
      </c>
      <c r="X696">
        <f>0.61365*exp(17.502*W696/(240.97+W696))</f>
        <v>0</v>
      </c>
      <c r="Y696">
        <f>(Z696/AA696*100)</f>
        <v>0</v>
      </c>
      <c r="Z696">
        <f>BJ696*(BO696+BP696)/1000</f>
        <v>0</v>
      </c>
      <c r="AA696">
        <f>0.61365*exp(17.502*BQ696/(240.97+BQ696))</f>
        <v>0</v>
      </c>
      <c r="AB696">
        <f>(X696-BJ696*(BO696+BP696)/1000)</f>
        <v>0</v>
      </c>
      <c r="AC696">
        <f>(-J696*44100)</f>
        <v>0</v>
      </c>
      <c r="AD696">
        <f>2*29.3*R696*0.92*(BQ696-W696)</f>
        <v>0</v>
      </c>
      <c r="AE696">
        <f>2*0.95*5.67E-8*(((BQ696+$B$7)+273)^4-(W696+273)^4)</f>
        <v>0</v>
      </c>
      <c r="AF696">
        <f>U696+AE696+AC696+AD696</f>
        <v>0</v>
      </c>
      <c r="AG696">
        <f>BN696*AU696*(BI696-BH696*(1000-AU696*BK696)/(1000-AU696*BJ696))/(100*BB696)</f>
        <v>0</v>
      </c>
      <c r="AH696">
        <f>1000*BN696*AU696*(BJ696-BK696)/(100*BB696*(1000-AU696*BJ696))</f>
        <v>0</v>
      </c>
      <c r="AI696">
        <f>(AJ696 - AK696 - BO696*1E3/(8.314*(BQ696+273.15)) * AM696/BN696 * AL696) * BN696/(100*BB696) * (1000 - BK696)/1000</f>
        <v>0</v>
      </c>
      <c r="AJ696">
        <v>1330.060485697006</v>
      </c>
      <c r="AK696">
        <v>1306.514363636363</v>
      </c>
      <c r="AL696">
        <v>3.419086521716661</v>
      </c>
      <c r="AM696">
        <v>64.45171149066847</v>
      </c>
      <c r="AN696">
        <f>(AP696 - AO696 + BO696*1E3/(8.314*(BQ696+273.15)) * AR696/BN696 * AQ696) * BN696/(100*BB696) * 1000/(1000 - AP696)</f>
        <v>0</v>
      </c>
      <c r="AO696">
        <v>27.26161742119086</v>
      </c>
      <c r="AP696">
        <v>27.73375878787877</v>
      </c>
      <c r="AQ696">
        <v>-1.980877127632181E-06</v>
      </c>
      <c r="AR696">
        <v>112.7251065649256</v>
      </c>
      <c r="AS696">
        <v>0</v>
      </c>
      <c r="AT696">
        <v>0</v>
      </c>
      <c r="AU696">
        <f>IF(AS696*$H$13&gt;=AW696,1.0,(AW696/(AW696-AS696*$H$13)))</f>
        <v>0</v>
      </c>
      <c r="AV696">
        <f>(AU696-1)*100</f>
        <v>0</v>
      </c>
      <c r="AW696">
        <f>MAX(0,($B$13+$C$13*BV696)/(1+$D$13*BV696)*BO696/(BQ696+273)*$E$13)</f>
        <v>0</v>
      </c>
      <c r="AX696">
        <f>$B$11*BW696+$C$11*BX696+$F$11*CI696*(1-CL696)</f>
        <v>0</v>
      </c>
      <c r="AY696">
        <f>AX696*AZ696</f>
        <v>0</v>
      </c>
      <c r="AZ696">
        <f>($B$11*$D$9+$C$11*$D$9+$F$11*((CV696+CN696)/MAX(CV696+CN696+CW696, 0.1)*$I$9+CW696/MAX(CV696+CN696+CW696, 0.1)*$J$9))/($B$11+$C$11+$F$11)</f>
        <v>0</v>
      </c>
      <c r="BA696">
        <f>($B$11*$K$9+$C$11*$K$9+$F$11*((CV696+CN696)/MAX(CV696+CN696+CW696, 0.1)*$P$9+CW696/MAX(CV696+CN696+CW696, 0.1)*$Q$9))/($B$11+$C$11+$F$11)</f>
        <v>0</v>
      </c>
      <c r="BB696">
        <v>1.91</v>
      </c>
      <c r="BC696">
        <v>0.5</v>
      </c>
      <c r="BD696" t="s">
        <v>355</v>
      </c>
      <c r="BE696">
        <v>2</v>
      </c>
      <c r="BF696" t="b">
        <v>1</v>
      </c>
      <c r="BG696">
        <v>1678821887.314285</v>
      </c>
      <c r="BH696">
        <v>1245.994285714286</v>
      </c>
      <c r="BI696">
        <v>1277.695</v>
      </c>
      <c r="BJ696">
        <v>27.73942142857143</v>
      </c>
      <c r="BK696">
        <v>27.26130357142857</v>
      </c>
      <c r="BL696">
        <v>1252.065</v>
      </c>
      <c r="BM696">
        <v>27.84043928571429</v>
      </c>
      <c r="BN696">
        <v>500.0753571428572</v>
      </c>
      <c r="BO696">
        <v>90.84636071428569</v>
      </c>
      <c r="BP696">
        <v>0.1000049642857143</v>
      </c>
      <c r="BQ696">
        <v>34.40263928571429</v>
      </c>
      <c r="BR696">
        <v>34.99133214285714</v>
      </c>
      <c r="BS696">
        <v>999.9000000000002</v>
      </c>
      <c r="BT696">
        <v>0</v>
      </c>
      <c r="BU696">
        <v>0</v>
      </c>
      <c r="BV696">
        <v>9998.146071428569</v>
      </c>
      <c r="BW696">
        <v>0</v>
      </c>
      <c r="BX696">
        <v>6.074677857142859</v>
      </c>
      <c r="BY696">
        <v>-31.70103214285714</v>
      </c>
      <c r="BZ696">
        <v>1281.543214285714</v>
      </c>
      <c r="CA696">
        <v>1313.503214285714</v>
      </c>
      <c r="CB696">
        <v>0.4781142857142857</v>
      </c>
      <c r="CC696">
        <v>1277.695</v>
      </c>
      <c r="CD696">
        <v>27.26130357142857</v>
      </c>
      <c r="CE696">
        <v>2.520025357142857</v>
      </c>
      <c r="CF696">
        <v>2.476590714285714</v>
      </c>
      <c r="CG696">
        <v>21.15641428571429</v>
      </c>
      <c r="CH696">
        <v>20.873475</v>
      </c>
      <c r="CI696">
        <v>2000.021428571428</v>
      </c>
      <c r="CJ696">
        <v>0.9799940357142854</v>
      </c>
      <c r="CK696">
        <v>0.02000606428571429</v>
      </c>
      <c r="CL696">
        <v>0</v>
      </c>
      <c r="CM696">
        <v>2.274939285714285</v>
      </c>
      <c r="CN696">
        <v>0</v>
      </c>
      <c r="CO696">
        <v>3508.754642857144</v>
      </c>
      <c r="CP696">
        <v>16749.62857142857</v>
      </c>
      <c r="CQ696">
        <v>39.00885714285714</v>
      </c>
      <c r="CR696">
        <v>39.5597857142857</v>
      </c>
      <c r="CS696">
        <v>38.93035714285713</v>
      </c>
      <c r="CT696">
        <v>38.875</v>
      </c>
      <c r="CU696">
        <v>38.8165</v>
      </c>
      <c r="CV696">
        <v>1960.010357142857</v>
      </c>
      <c r="CW696">
        <v>40.01107142857143</v>
      </c>
      <c r="CX696">
        <v>0</v>
      </c>
      <c r="CY696">
        <v>1678821900.3</v>
      </c>
      <c r="CZ696">
        <v>0</v>
      </c>
      <c r="DA696">
        <v>0</v>
      </c>
      <c r="DB696" t="s">
        <v>356</v>
      </c>
      <c r="DC696">
        <v>1678481775.6</v>
      </c>
      <c r="DD696">
        <v>1678481780.6</v>
      </c>
      <c r="DE696">
        <v>0</v>
      </c>
      <c r="DF696">
        <v>1.339</v>
      </c>
      <c r="DG696">
        <v>0.082</v>
      </c>
      <c r="DH696">
        <v>-1.99</v>
      </c>
      <c r="DI696">
        <v>-0.032</v>
      </c>
      <c r="DJ696">
        <v>420</v>
      </c>
      <c r="DK696">
        <v>29</v>
      </c>
      <c r="DL696">
        <v>0.33</v>
      </c>
      <c r="DM696">
        <v>0.22</v>
      </c>
      <c r="DN696">
        <v>-31.6791475</v>
      </c>
      <c r="DO696">
        <v>-0.225783489680988</v>
      </c>
      <c r="DP696">
        <v>0.06507822979883499</v>
      </c>
      <c r="DQ696">
        <v>0</v>
      </c>
      <c r="DR696">
        <v>0.48049625</v>
      </c>
      <c r="DS696">
        <v>-0.04588415009380869</v>
      </c>
      <c r="DT696">
        <v>0.004507449077638038</v>
      </c>
      <c r="DU696">
        <v>1</v>
      </c>
      <c r="DV696">
        <v>1</v>
      </c>
      <c r="DW696">
        <v>2</v>
      </c>
      <c r="DX696" t="s">
        <v>357</v>
      </c>
      <c r="DY696">
        <v>2.98138</v>
      </c>
      <c r="DZ696">
        <v>2.71549</v>
      </c>
      <c r="EA696">
        <v>0.202065</v>
      </c>
      <c r="EB696">
        <v>0.20272</v>
      </c>
      <c r="EC696">
        <v>0.119024</v>
      </c>
      <c r="ED696">
        <v>0.11525</v>
      </c>
      <c r="EE696">
        <v>25318.4</v>
      </c>
      <c r="EF696">
        <v>25383.8</v>
      </c>
      <c r="EG696">
        <v>29499.8</v>
      </c>
      <c r="EH696">
        <v>29451.5</v>
      </c>
      <c r="EI696">
        <v>34428.9</v>
      </c>
      <c r="EJ696">
        <v>34619.5</v>
      </c>
      <c r="EK696">
        <v>41560.8</v>
      </c>
      <c r="EL696">
        <v>41961.4</v>
      </c>
      <c r="EM696">
        <v>1.95823</v>
      </c>
      <c r="EN696">
        <v>1.8937</v>
      </c>
      <c r="EO696">
        <v>0.172161</v>
      </c>
      <c r="EP696">
        <v>0</v>
      </c>
      <c r="EQ696">
        <v>32.2318</v>
      </c>
      <c r="ER696">
        <v>999.9</v>
      </c>
      <c r="ES696">
        <v>51.9</v>
      </c>
      <c r="ET696">
        <v>32.6</v>
      </c>
      <c r="EU696">
        <v>28.2208</v>
      </c>
      <c r="EV696">
        <v>63.2368</v>
      </c>
      <c r="EW696">
        <v>31.1579</v>
      </c>
      <c r="EX696">
        <v>1</v>
      </c>
      <c r="EY696">
        <v>0.0391133</v>
      </c>
      <c r="EZ696">
        <v>-2.57434</v>
      </c>
      <c r="FA696">
        <v>20.3221</v>
      </c>
      <c r="FB696">
        <v>5.21819</v>
      </c>
      <c r="FC696">
        <v>12.0099</v>
      </c>
      <c r="FD696">
        <v>4.9891</v>
      </c>
      <c r="FE696">
        <v>3.28845</v>
      </c>
      <c r="FF696">
        <v>9999</v>
      </c>
      <c r="FG696">
        <v>9999</v>
      </c>
      <c r="FH696">
        <v>9999</v>
      </c>
      <c r="FI696">
        <v>999.9</v>
      </c>
      <c r="FJ696">
        <v>1.86752</v>
      </c>
      <c r="FK696">
        <v>1.86661</v>
      </c>
      <c r="FL696">
        <v>1.86601</v>
      </c>
      <c r="FM696">
        <v>1.866</v>
      </c>
      <c r="FN696">
        <v>1.86783</v>
      </c>
      <c r="FO696">
        <v>1.87027</v>
      </c>
      <c r="FP696">
        <v>1.86891</v>
      </c>
      <c r="FQ696">
        <v>1.87037</v>
      </c>
      <c r="FR696">
        <v>0</v>
      </c>
      <c r="FS696">
        <v>0</v>
      </c>
      <c r="FT696">
        <v>0</v>
      </c>
      <c r="FU696">
        <v>0</v>
      </c>
      <c r="FV696" t="s">
        <v>358</v>
      </c>
      <c r="FW696" t="s">
        <v>359</v>
      </c>
      <c r="FX696" t="s">
        <v>360</v>
      </c>
      <c r="FY696" t="s">
        <v>360</v>
      </c>
      <c r="FZ696" t="s">
        <v>360</v>
      </c>
      <c r="GA696" t="s">
        <v>360</v>
      </c>
      <c r="GB696">
        <v>0</v>
      </c>
      <c r="GC696">
        <v>100</v>
      </c>
      <c r="GD696">
        <v>100</v>
      </c>
      <c r="GE696">
        <v>-6.15</v>
      </c>
      <c r="GF696">
        <v>-0.101</v>
      </c>
      <c r="GG696">
        <v>-2.056217051124162</v>
      </c>
      <c r="GH696">
        <v>-0.003737517340571005</v>
      </c>
      <c r="GI696">
        <v>5.982085394622747E-07</v>
      </c>
      <c r="GJ696">
        <v>-1.391655459703326E-10</v>
      </c>
      <c r="GK696">
        <v>-0.1764639834609928</v>
      </c>
      <c r="GL696">
        <v>-0.02035982196881906</v>
      </c>
      <c r="GM696">
        <v>0.001568582532168705</v>
      </c>
      <c r="GN696">
        <v>-2.657820970413759E-05</v>
      </c>
      <c r="GO696">
        <v>3</v>
      </c>
      <c r="GP696">
        <v>2314</v>
      </c>
      <c r="GQ696">
        <v>1</v>
      </c>
      <c r="GR696">
        <v>27</v>
      </c>
      <c r="GS696">
        <v>5668.7</v>
      </c>
      <c r="GT696">
        <v>5668.6</v>
      </c>
      <c r="GU696">
        <v>2.64771</v>
      </c>
      <c r="GV696">
        <v>2.20215</v>
      </c>
      <c r="GW696">
        <v>1.39648</v>
      </c>
      <c r="GX696">
        <v>2.34985</v>
      </c>
      <c r="GY696">
        <v>1.49536</v>
      </c>
      <c r="GZ696">
        <v>2.5</v>
      </c>
      <c r="HA696">
        <v>37.8437</v>
      </c>
      <c r="HB696">
        <v>24.07</v>
      </c>
      <c r="HC696">
        <v>18</v>
      </c>
      <c r="HD696">
        <v>531.013</v>
      </c>
      <c r="HE696">
        <v>444.194</v>
      </c>
      <c r="HF696">
        <v>35.3511</v>
      </c>
      <c r="HG696">
        <v>28.011</v>
      </c>
      <c r="HH696">
        <v>30.0005</v>
      </c>
      <c r="HI696">
        <v>27.782</v>
      </c>
      <c r="HJ696">
        <v>27.6879</v>
      </c>
      <c r="HK696">
        <v>53.0262</v>
      </c>
      <c r="HL696">
        <v>0</v>
      </c>
      <c r="HM696">
        <v>100</v>
      </c>
      <c r="HN696">
        <v>35.3498</v>
      </c>
      <c r="HO696">
        <v>1322.22</v>
      </c>
      <c r="HP696">
        <v>28.6665</v>
      </c>
      <c r="HQ696">
        <v>100.891</v>
      </c>
      <c r="HR696">
        <v>100.785</v>
      </c>
    </row>
    <row r="697" spans="1:226">
      <c r="A697">
        <v>681</v>
      </c>
      <c r="B697">
        <v>1678821900.1</v>
      </c>
      <c r="C697">
        <v>11581</v>
      </c>
      <c r="D697" t="s">
        <v>1725</v>
      </c>
      <c r="E697" t="s">
        <v>1726</v>
      </c>
      <c r="F697">
        <v>5</v>
      </c>
      <c r="G697" t="s">
        <v>1568</v>
      </c>
      <c r="H697" t="s">
        <v>354</v>
      </c>
      <c r="I697">
        <v>1678821892.6</v>
      </c>
      <c r="J697">
        <f>(K697)/1000</f>
        <v>0</v>
      </c>
      <c r="K697">
        <f>IF(BF697, AN697, AH697)</f>
        <v>0</v>
      </c>
      <c r="L697">
        <f>IF(BF697, AI697, AG697)</f>
        <v>0</v>
      </c>
      <c r="M697">
        <f>BH697 - IF(AU697&gt;1, L697*BB697*100.0/(AW697*BV697), 0)</f>
        <v>0</v>
      </c>
      <c r="N697">
        <f>((T697-J697/2)*M697-L697)/(T697+J697/2)</f>
        <v>0</v>
      </c>
      <c r="O697">
        <f>N697*(BO697+BP697)/1000.0</f>
        <v>0</v>
      </c>
      <c r="P697">
        <f>(BH697 - IF(AU697&gt;1, L697*BB697*100.0/(AW697*BV697), 0))*(BO697+BP697)/1000.0</f>
        <v>0</v>
      </c>
      <c r="Q697">
        <f>2.0/((1/S697-1/R697)+SIGN(S697)*SQRT((1/S697-1/R697)*(1/S697-1/R697) + 4*BC697/((BC697+1)*(BC697+1))*(2*1/S697*1/R697-1/R697*1/R697)))</f>
        <v>0</v>
      </c>
      <c r="R697">
        <f>IF(LEFT(BD697,1)&lt;&gt;"0",IF(LEFT(BD697,1)="1",3.0,BE697),$D$5+$E$5*(BV697*BO697/($K$5*1000))+$F$5*(BV697*BO697/($K$5*1000))*MAX(MIN(BB697,$J$5),$I$5)*MAX(MIN(BB697,$J$5),$I$5)+$G$5*MAX(MIN(BB697,$J$5),$I$5)*(BV697*BO697/($K$5*1000))+$H$5*(BV697*BO697/($K$5*1000))*(BV697*BO697/($K$5*1000)))</f>
        <v>0</v>
      </c>
      <c r="S697">
        <f>J697*(1000-(1000*0.61365*exp(17.502*W697/(240.97+W697))/(BO697+BP697)+BJ697)/2)/(1000*0.61365*exp(17.502*W697/(240.97+W697))/(BO697+BP697)-BJ697)</f>
        <v>0</v>
      </c>
      <c r="T697">
        <f>1/((BC697+1)/(Q697/1.6)+1/(R697/1.37)) + BC697/((BC697+1)/(Q697/1.6) + BC697/(R697/1.37))</f>
        <v>0</v>
      </c>
      <c r="U697">
        <f>(AX697*BA697)</f>
        <v>0</v>
      </c>
      <c r="V697">
        <f>(BQ697+(U697+2*0.95*5.67E-8*(((BQ697+$B$7)+273)^4-(BQ697+273)^4)-44100*J697)/(1.84*29.3*R697+8*0.95*5.67E-8*(BQ697+273)^3))</f>
        <v>0</v>
      </c>
      <c r="W697">
        <f>($C$7*BR697+$D$7*BS697+$E$7*V697)</f>
        <v>0</v>
      </c>
      <c r="X697">
        <f>0.61365*exp(17.502*W697/(240.97+W697))</f>
        <v>0</v>
      </c>
      <c r="Y697">
        <f>(Z697/AA697*100)</f>
        <v>0</v>
      </c>
      <c r="Z697">
        <f>BJ697*(BO697+BP697)/1000</f>
        <v>0</v>
      </c>
      <c r="AA697">
        <f>0.61365*exp(17.502*BQ697/(240.97+BQ697))</f>
        <v>0</v>
      </c>
      <c r="AB697">
        <f>(X697-BJ697*(BO697+BP697)/1000)</f>
        <v>0</v>
      </c>
      <c r="AC697">
        <f>(-J697*44100)</f>
        <v>0</v>
      </c>
      <c r="AD697">
        <f>2*29.3*R697*0.92*(BQ697-W697)</f>
        <v>0</v>
      </c>
      <c r="AE697">
        <f>2*0.95*5.67E-8*(((BQ697+$B$7)+273)^4-(W697+273)^4)</f>
        <v>0</v>
      </c>
      <c r="AF697">
        <f>U697+AE697+AC697+AD697</f>
        <v>0</v>
      </c>
      <c r="AG697">
        <f>BN697*AU697*(BI697-BH697*(1000-AU697*BK697)/(1000-AU697*BJ697))/(100*BB697)</f>
        <v>0</v>
      </c>
      <c r="AH697">
        <f>1000*BN697*AU697*(BJ697-BK697)/(100*BB697*(1000-AU697*BJ697))</f>
        <v>0</v>
      </c>
      <c r="AI697">
        <f>(AJ697 - AK697 - BO697*1E3/(8.314*(BQ697+273.15)) * AM697/BN697 * AL697) * BN697/(100*BB697) * (1000 - BK697)/1000</f>
        <v>0</v>
      </c>
      <c r="AJ697">
        <v>1347.45300907875</v>
      </c>
      <c r="AK697">
        <v>1323.709454545454</v>
      </c>
      <c r="AL697">
        <v>3.446334256790434</v>
      </c>
      <c r="AM697">
        <v>64.45171149066847</v>
      </c>
      <c r="AN697">
        <f>(AP697 - AO697 + BO697*1E3/(8.314*(BQ697+273.15)) * AR697/BN697 * AQ697) * BN697/(100*BB697) * 1000/(1000 - AP697)</f>
        <v>0</v>
      </c>
      <c r="AO697">
        <v>27.26102377758615</v>
      </c>
      <c r="AP697">
        <v>27.72948363636364</v>
      </c>
      <c r="AQ697">
        <v>-2.434643412935003E-06</v>
      </c>
      <c r="AR697">
        <v>112.7251065649256</v>
      </c>
      <c r="AS697">
        <v>0</v>
      </c>
      <c r="AT697">
        <v>0</v>
      </c>
      <c r="AU697">
        <f>IF(AS697*$H$13&gt;=AW697,1.0,(AW697/(AW697-AS697*$H$13)))</f>
        <v>0</v>
      </c>
      <c r="AV697">
        <f>(AU697-1)*100</f>
        <v>0</v>
      </c>
      <c r="AW697">
        <f>MAX(0,($B$13+$C$13*BV697)/(1+$D$13*BV697)*BO697/(BQ697+273)*$E$13)</f>
        <v>0</v>
      </c>
      <c r="AX697">
        <f>$B$11*BW697+$C$11*BX697+$F$11*CI697*(1-CL697)</f>
        <v>0</v>
      </c>
      <c r="AY697">
        <f>AX697*AZ697</f>
        <v>0</v>
      </c>
      <c r="AZ697">
        <f>($B$11*$D$9+$C$11*$D$9+$F$11*((CV697+CN697)/MAX(CV697+CN697+CW697, 0.1)*$I$9+CW697/MAX(CV697+CN697+CW697, 0.1)*$J$9))/($B$11+$C$11+$F$11)</f>
        <v>0</v>
      </c>
      <c r="BA697">
        <f>($B$11*$K$9+$C$11*$K$9+$F$11*((CV697+CN697)/MAX(CV697+CN697+CW697, 0.1)*$P$9+CW697/MAX(CV697+CN697+CW697, 0.1)*$Q$9))/($B$11+$C$11+$F$11)</f>
        <v>0</v>
      </c>
      <c r="BB697">
        <v>1.91</v>
      </c>
      <c r="BC697">
        <v>0.5</v>
      </c>
      <c r="BD697" t="s">
        <v>355</v>
      </c>
      <c r="BE697">
        <v>2</v>
      </c>
      <c r="BF697" t="b">
        <v>1</v>
      </c>
      <c r="BG697">
        <v>1678821892.6</v>
      </c>
      <c r="BH697">
        <v>1263.626296296296</v>
      </c>
      <c r="BI697">
        <v>1295.411111111111</v>
      </c>
      <c r="BJ697">
        <v>27.73560370370371</v>
      </c>
      <c r="BK697">
        <v>27.26132222222222</v>
      </c>
      <c r="BL697">
        <v>1269.749259259259</v>
      </c>
      <c r="BM697">
        <v>27.83663703703704</v>
      </c>
      <c r="BN697">
        <v>500.0623703703704</v>
      </c>
      <c r="BO697">
        <v>90.84601481481481</v>
      </c>
      <c r="BP697">
        <v>0.09998805185185186</v>
      </c>
      <c r="BQ697">
        <v>34.40583703703704</v>
      </c>
      <c r="BR697">
        <v>35.00211481481482</v>
      </c>
      <c r="BS697">
        <v>999.9000000000001</v>
      </c>
      <c r="BT697">
        <v>0</v>
      </c>
      <c r="BU697">
        <v>0</v>
      </c>
      <c r="BV697">
        <v>9998.240370370369</v>
      </c>
      <c r="BW697">
        <v>0</v>
      </c>
      <c r="BX697">
        <v>6.074055185185186</v>
      </c>
      <c r="BY697">
        <v>-31.78396666666667</v>
      </c>
      <c r="BZ697">
        <v>1299.674074074074</v>
      </c>
      <c r="CA697">
        <v>1331.715555555556</v>
      </c>
      <c r="CB697">
        <v>0.4742777777777777</v>
      </c>
      <c r="CC697">
        <v>1295.411111111111</v>
      </c>
      <c r="CD697">
        <v>27.26132222222222</v>
      </c>
      <c r="CE697">
        <v>2.519668148148148</v>
      </c>
      <c r="CF697">
        <v>2.476582962962963</v>
      </c>
      <c r="CG697">
        <v>21.15411111111111</v>
      </c>
      <c r="CH697">
        <v>20.87342222222222</v>
      </c>
      <c r="CI697">
        <v>2000.00962962963</v>
      </c>
      <c r="CJ697">
        <v>0.979994222222222</v>
      </c>
      <c r="CK697">
        <v>0.02000587777777778</v>
      </c>
      <c r="CL697">
        <v>0</v>
      </c>
      <c r="CM697">
        <v>2.236392592592593</v>
      </c>
      <c r="CN697">
        <v>0</v>
      </c>
      <c r="CO697">
        <v>3508.032962962964</v>
      </c>
      <c r="CP697">
        <v>16749.51111111111</v>
      </c>
      <c r="CQ697">
        <v>39.02985185185184</v>
      </c>
      <c r="CR697">
        <v>39.5597037037037</v>
      </c>
      <c r="CS697">
        <v>38.937</v>
      </c>
      <c r="CT697">
        <v>38.875</v>
      </c>
      <c r="CU697">
        <v>38.82833333333333</v>
      </c>
      <c r="CV697">
        <v>1959.999259259259</v>
      </c>
      <c r="CW697">
        <v>40.01037037037037</v>
      </c>
      <c r="CX697">
        <v>0</v>
      </c>
      <c r="CY697">
        <v>1678821905.7</v>
      </c>
      <c r="CZ697">
        <v>0</v>
      </c>
      <c r="DA697">
        <v>0</v>
      </c>
      <c r="DB697" t="s">
        <v>356</v>
      </c>
      <c r="DC697">
        <v>1678481775.6</v>
      </c>
      <c r="DD697">
        <v>1678481780.6</v>
      </c>
      <c r="DE697">
        <v>0</v>
      </c>
      <c r="DF697">
        <v>1.339</v>
      </c>
      <c r="DG697">
        <v>0.082</v>
      </c>
      <c r="DH697">
        <v>-1.99</v>
      </c>
      <c r="DI697">
        <v>-0.032</v>
      </c>
      <c r="DJ697">
        <v>420</v>
      </c>
      <c r="DK697">
        <v>29</v>
      </c>
      <c r="DL697">
        <v>0.33</v>
      </c>
      <c r="DM697">
        <v>0.22</v>
      </c>
      <c r="DN697">
        <v>-31.75261707317073</v>
      </c>
      <c r="DO697">
        <v>-0.8034104529616735</v>
      </c>
      <c r="DP697">
        <v>0.1119051665200165</v>
      </c>
      <c r="DQ697">
        <v>0</v>
      </c>
      <c r="DR697">
        <v>0.4764696097560976</v>
      </c>
      <c r="DS697">
        <v>-0.04442115679442401</v>
      </c>
      <c r="DT697">
        <v>0.004466512416279943</v>
      </c>
      <c r="DU697">
        <v>1</v>
      </c>
      <c r="DV697">
        <v>1</v>
      </c>
      <c r="DW697">
        <v>2</v>
      </c>
      <c r="DX697" t="s">
        <v>357</v>
      </c>
      <c r="DY697">
        <v>2.98127</v>
      </c>
      <c r="DZ697">
        <v>2.71549</v>
      </c>
      <c r="EA697">
        <v>0.203703</v>
      </c>
      <c r="EB697">
        <v>0.204325</v>
      </c>
      <c r="EC697">
        <v>0.119008</v>
      </c>
      <c r="ED697">
        <v>0.115246</v>
      </c>
      <c r="EE697">
        <v>25266.3</v>
      </c>
      <c r="EF697">
        <v>25332.6</v>
      </c>
      <c r="EG697">
        <v>29499.7</v>
      </c>
      <c r="EH697">
        <v>29451.5</v>
      </c>
      <c r="EI697">
        <v>34429.3</v>
      </c>
      <c r="EJ697">
        <v>34619.5</v>
      </c>
      <c r="EK697">
        <v>41560.5</v>
      </c>
      <c r="EL697">
        <v>41961.2</v>
      </c>
      <c r="EM697">
        <v>1.95818</v>
      </c>
      <c r="EN697">
        <v>1.89365</v>
      </c>
      <c r="EO697">
        <v>0.171468</v>
      </c>
      <c r="EP697">
        <v>0</v>
      </c>
      <c r="EQ697">
        <v>32.2304</v>
      </c>
      <c r="ER697">
        <v>999.9</v>
      </c>
      <c r="ES697">
        <v>52</v>
      </c>
      <c r="ET697">
        <v>32.6</v>
      </c>
      <c r="EU697">
        <v>28.2737</v>
      </c>
      <c r="EV697">
        <v>62.9168</v>
      </c>
      <c r="EW697">
        <v>31.7067</v>
      </c>
      <c r="EX697">
        <v>1</v>
      </c>
      <c r="EY697">
        <v>0.0395554</v>
      </c>
      <c r="EZ697">
        <v>-2.48295</v>
      </c>
      <c r="FA697">
        <v>20.3232</v>
      </c>
      <c r="FB697">
        <v>5.21819</v>
      </c>
      <c r="FC697">
        <v>12.0099</v>
      </c>
      <c r="FD697">
        <v>4.98895</v>
      </c>
      <c r="FE697">
        <v>3.28845</v>
      </c>
      <c r="FF697">
        <v>9999</v>
      </c>
      <c r="FG697">
        <v>9999</v>
      </c>
      <c r="FH697">
        <v>9999</v>
      </c>
      <c r="FI697">
        <v>999.9</v>
      </c>
      <c r="FJ697">
        <v>1.86752</v>
      </c>
      <c r="FK697">
        <v>1.86661</v>
      </c>
      <c r="FL697">
        <v>1.86602</v>
      </c>
      <c r="FM697">
        <v>1.86599</v>
      </c>
      <c r="FN697">
        <v>1.86783</v>
      </c>
      <c r="FO697">
        <v>1.87027</v>
      </c>
      <c r="FP697">
        <v>1.8689</v>
      </c>
      <c r="FQ697">
        <v>1.87038</v>
      </c>
      <c r="FR697">
        <v>0</v>
      </c>
      <c r="FS697">
        <v>0</v>
      </c>
      <c r="FT697">
        <v>0</v>
      </c>
      <c r="FU697">
        <v>0</v>
      </c>
      <c r="FV697" t="s">
        <v>358</v>
      </c>
      <c r="FW697" t="s">
        <v>359</v>
      </c>
      <c r="FX697" t="s">
        <v>360</v>
      </c>
      <c r="FY697" t="s">
        <v>360</v>
      </c>
      <c r="FZ697" t="s">
        <v>360</v>
      </c>
      <c r="GA697" t="s">
        <v>360</v>
      </c>
      <c r="GB697">
        <v>0</v>
      </c>
      <c r="GC697">
        <v>100</v>
      </c>
      <c r="GD697">
        <v>100</v>
      </c>
      <c r="GE697">
        <v>-6.2</v>
      </c>
      <c r="GF697">
        <v>-0.101</v>
      </c>
      <c r="GG697">
        <v>-2.056217051124162</v>
      </c>
      <c r="GH697">
        <v>-0.003737517340571005</v>
      </c>
      <c r="GI697">
        <v>5.982085394622747E-07</v>
      </c>
      <c r="GJ697">
        <v>-1.391655459703326E-10</v>
      </c>
      <c r="GK697">
        <v>-0.1764639834609928</v>
      </c>
      <c r="GL697">
        <v>-0.02035982196881906</v>
      </c>
      <c r="GM697">
        <v>0.001568582532168705</v>
      </c>
      <c r="GN697">
        <v>-2.657820970413759E-05</v>
      </c>
      <c r="GO697">
        <v>3</v>
      </c>
      <c r="GP697">
        <v>2314</v>
      </c>
      <c r="GQ697">
        <v>1</v>
      </c>
      <c r="GR697">
        <v>27</v>
      </c>
      <c r="GS697">
        <v>5668.7</v>
      </c>
      <c r="GT697">
        <v>5668.7</v>
      </c>
      <c r="GU697">
        <v>2.67334</v>
      </c>
      <c r="GV697">
        <v>2.20825</v>
      </c>
      <c r="GW697">
        <v>1.39771</v>
      </c>
      <c r="GX697">
        <v>2.34741</v>
      </c>
      <c r="GY697">
        <v>1.49536</v>
      </c>
      <c r="GZ697">
        <v>2.44873</v>
      </c>
      <c r="HA697">
        <v>37.8437</v>
      </c>
      <c r="HB697">
        <v>24.0525</v>
      </c>
      <c r="HC697">
        <v>18</v>
      </c>
      <c r="HD697">
        <v>531.032</v>
      </c>
      <c r="HE697">
        <v>444.213</v>
      </c>
      <c r="HF697">
        <v>35.3522</v>
      </c>
      <c r="HG697">
        <v>28.0163</v>
      </c>
      <c r="HH697">
        <v>30.0004</v>
      </c>
      <c r="HI697">
        <v>27.7879</v>
      </c>
      <c r="HJ697">
        <v>27.6943</v>
      </c>
      <c r="HK697">
        <v>53.5932</v>
      </c>
      <c r="HL697">
        <v>0</v>
      </c>
      <c r="HM697">
        <v>100</v>
      </c>
      <c r="HN697">
        <v>35.312</v>
      </c>
      <c r="HO697">
        <v>1342.25</v>
      </c>
      <c r="HP697">
        <v>28.6665</v>
      </c>
      <c r="HQ697">
        <v>100.89</v>
      </c>
      <c r="HR697">
        <v>100.784</v>
      </c>
    </row>
    <row r="698" spans="1:226">
      <c r="A698">
        <v>682</v>
      </c>
      <c r="B698">
        <v>1678821905.1</v>
      </c>
      <c r="C698">
        <v>11586</v>
      </c>
      <c r="D698" t="s">
        <v>1727</v>
      </c>
      <c r="E698" t="s">
        <v>1728</v>
      </c>
      <c r="F698">
        <v>5</v>
      </c>
      <c r="G698" t="s">
        <v>1568</v>
      </c>
      <c r="H698" t="s">
        <v>354</v>
      </c>
      <c r="I698">
        <v>1678821897.314285</v>
      </c>
      <c r="J698">
        <f>(K698)/1000</f>
        <v>0</v>
      </c>
      <c r="K698">
        <f>IF(BF698, AN698, AH698)</f>
        <v>0</v>
      </c>
      <c r="L698">
        <f>IF(BF698, AI698, AG698)</f>
        <v>0</v>
      </c>
      <c r="M698">
        <f>BH698 - IF(AU698&gt;1, L698*BB698*100.0/(AW698*BV698), 0)</f>
        <v>0</v>
      </c>
      <c r="N698">
        <f>((T698-J698/2)*M698-L698)/(T698+J698/2)</f>
        <v>0</v>
      </c>
      <c r="O698">
        <f>N698*(BO698+BP698)/1000.0</f>
        <v>0</v>
      </c>
      <c r="P698">
        <f>(BH698 - IF(AU698&gt;1, L698*BB698*100.0/(AW698*BV698), 0))*(BO698+BP698)/1000.0</f>
        <v>0</v>
      </c>
      <c r="Q698">
        <f>2.0/((1/S698-1/R698)+SIGN(S698)*SQRT((1/S698-1/R698)*(1/S698-1/R698) + 4*BC698/((BC698+1)*(BC698+1))*(2*1/S698*1/R698-1/R698*1/R698)))</f>
        <v>0</v>
      </c>
      <c r="R698">
        <f>IF(LEFT(BD698,1)&lt;&gt;"0",IF(LEFT(BD698,1)="1",3.0,BE698),$D$5+$E$5*(BV698*BO698/($K$5*1000))+$F$5*(BV698*BO698/($K$5*1000))*MAX(MIN(BB698,$J$5),$I$5)*MAX(MIN(BB698,$J$5),$I$5)+$G$5*MAX(MIN(BB698,$J$5),$I$5)*(BV698*BO698/($K$5*1000))+$H$5*(BV698*BO698/($K$5*1000))*(BV698*BO698/($K$5*1000)))</f>
        <v>0</v>
      </c>
      <c r="S698">
        <f>J698*(1000-(1000*0.61365*exp(17.502*W698/(240.97+W698))/(BO698+BP698)+BJ698)/2)/(1000*0.61365*exp(17.502*W698/(240.97+W698))/(BO698+BP698)-BJ698)</f>
        <v>0</v>
      </c>
      <c r="T698">
        <f>1/((BC698+1)/(Q698/1.6)+1/(R698/1.37)) + BC698/((BC698+1)/(Q698/1.6) + BC698/(R698/1.37))</f>
        <v>0</v>
      </c>
      <c r="U698">
        <f>(AX698*BA698)</f>
        <v>0</v>
      </c>
      <c r="V698">
        <f>(BQ698+(U698+2*0.95*5.67E-8*(((BQ698+$B$7)+273)^4-(BQ698+273)^4)-44100*J698)/(1.84*29.3*R698+8*0.95*5.67E-8*(BQ698+273)^3))</f>
        <v>0</v>
      </c>
      <c r="W698">
        <f>($C$7*BR698+$D$7*BS698+$E$7*V698)</f>
        <v>0</v>
      </c>
      <c r="X698">
        <f>0.61365*exp(17.502*W698/(240.97+W698))</f>
        <v>0</v>
      </c>
      <c r="Y698">
        <f>(Z698/AA698*100)</f>
        <v>0</v>
      </c>
      <c r="Z698">
        <f>BJ698*(BO698+BP698)/1000</f>
        <v>0</v>
      </c>
      <c r="AA698">
        <f>0.61365*exp(17.502*BQ698/(240.97+BQ698))</f>
        <v>0</v>
      </c>
      <c r="AB698">
        <f>(X698-BJ698*(BO698+BP698)/1000)</f>
        <v>0</v>
      </c>
      <c r="AC698">
        <f>(-J698*44100)</f>
        <v>0</v>
      </c>
      <c r="AD698">
        <f>2*29.3*R698*0.92*(BQ698-W698)</f>
        <v>0</v>
      </c>
      <c r="AE698">
        <f>2*0.95*5.67E-8*(((BQ698+$B$7)+273)^4-(W698+273)^4)</f>
        <v>0</v>
      </c>
      <c r="AF698">
        <f>U698+AE698+AC698+AD698</f>
        <v>0</v>
      </c>
      <c r="AG698">
        <f>BN698*AU698*(BI698-BH698*(1000-AU698*BK698)/(1000-AU698*BJ698))/(100*BB698)</f>
        <v>0</v>
      </c>
      <c r="AH698">
        <f>1000*BN698*AU698*(BJ698-BK698)/(100*BB698*(1000-AU698*BJ698))</f>
        <v>0</v>
      </c>
      <c r="AI698">
        <f>(AJ698 - AK698 - BO698*1E3/(8.314*(BQ698+273.15)) * AM698/BN698 * AL698) * BN698/(100*BB698) * (1000 - BK698)/1000</f>
        <v>0</v>
      </c>
      <c r="AJ698">
        <v>1364.484049386685</v>
      </c>
      <c r="AK698">
        <v>1340.813090909091</v>
      </c>
      <c r="AL698">
        <v>3.406735884040086</v>
      </c>
      <c r="AM698">
        <v>64.45171149066847</v>
      </c>
      <c r="AN698">
        <f>(AP698 - AO698 + BO698*1E3/(8.314*(BQ698+273.15)) * AR698/BN698 * AQ698) * BN698/(100*BB698) * 1000/(1000 - AP698)</f>
        <v>0</v>
      </c>
      <c r="AO698">
        <v>27.2605626627012</v>
      </c>
      <c r="AP698">
        <v>27.72518606060607</v>
      </c>
      <c r="AQ698">
        <v>-1.794800922350977E-06</v>
      </c>
      <c r="AR698">
        <v>112.7251065649256</v>
      </c>
      <c r="AS698">
        <v>0</v>
      </c>
      <c r="AT698">
        <v>0</v>
      </c>
      <c r="AU698">
        <f>IF(AS698*$H$13&gt;=AW698,1.0,(AW698/(AW698-AS698*$H$13)))</f>
        <v>0</v>
      </c>
      <c r="AV698">
        <f>(AU698-1)*100</f>
        <v>0</v>
      </c>
      <c r="AW698">
        <f>MAX(0,($B$13+$C$13*BV698)/(1+$D$13*BV698)*BO698/(BQ698+273)*$E$13)</f>
        <v>0</v>
      </c>
      <c r="AX698">
        <f>$B$11*BW698+$C$11*BX698+$F$11*CI698*(1-CL698)</f>
        <v>0</v>
      </c>
      <c r="AY698">
        <f>AX698*AZ698</f>
        <v>0</v>
      </c>
      <c r="AZ698">
        <f>($B$11*$D$9+$C$11*$D$9+$F$11*((CV698+CN698)/MAX(CV698+CN698+CW698, 0.1)*$I$9+CW698/MAX(CV698+CN698+CW698, 0.1)*$J$9))/($B$11+$C$11+$F$11)</f>
        <v>0</v>
      </c>
      <c r="BA698">
        <f>($B$11*$K$9+$C$11*$K$9+$F$11*((CV698+CN698)/MAX(CV698+CN698+CW698, 0.1)*$P$9+CW698/MAX(CV698+CN698+CW698, 0.1)*$Q$9))/($B$11+$C$11+$F$11)</f>
        <v>0</v>
      </c>
      <c r="BB698">
        <v>1.91</v>
      </c>
      <c r="BC698">
        <v>0.5</v>
      </c>
      <c r="BD698" t="s">
        <v>355</v>
      </c>
      <c r="BE698">
        <v>2</v>
      </c>
      <c r="BF698" t="b">
        <v>1</v>
      </c>
      <c r="BG698">
        <v>1678821897.314285</v>
      </c>
      <c r="BH698">
        <v>1279.371785714286</v>
      </c>
      <c r="BI698">
        <v>1311.166071428571</v>
      </c>
      <c r="BJ698">
        <v>27.731525</v>
      </c>
      <c r="BK698">
        <v>27.26103214285714</v>
      </c>
      <c r="BL698">
        <v>1285.540357142857</v>
      </c>
      <c r="BM698">
        <v>27.83258571428572</v>
      </c>
      <c r="BN698">
        <v>500.0795714285715</v>
      </c>
      <c r="BO698">
        <v>90.84630714285713</v>
      </c>
      <c r="BP698">
        <v>0.1000049607142857</v>
      </c>
      <c r="BQ698">
        <v>34.40807142857143</v>
      </c>
      <c r="BR698">
        <v>35.00339642857143</v>
      </c>
      <c r="BS698">
        <v>999.9000000000002</v>
      </c>
      <c r="BT698">
        <v>0</v>
      </c>
      <c r="BU698">
        <v>0</v>
      </c>
      <c r="BV698">
        <v>9995.355</v>
      </c>
      <c r="BW698">
        <v>0</v>
      </c>
      <c r="BX698">
        <v>6.075180357142857</v>
      </c>
      <c r="BY698">
        <v>-31.79418928571429</v>
      </c>
      <c r="BZ698">
        <v>1315.861785714286</v>
      </c>
      <c r="CA698">
        <v>1347.911785714286</v>
      </c>
      <c r="CB698">
        <v>0.4704994642857144</v>
      </c>
      <c r="CC698">
        <v>1311.166071428571</v>
      </c>
      <c r="CD698">
        <v>27.26103214285714</v>
      </c>
      <c r="CE698">
        <v>2.519306071428571</v>
      </c>
      <c r="CF698">
        <v>2.476564642857143</v>
      </c>
      <c r="CG698">
        <v>21.15177142857143</v>
      </c>
      <c r="CH698">
        <v>20.87329285714285</v>
      </c>
      <c r="CI698">
        <v>2000.002142857143</v>
      </c>
      <c r="CJ698">
        <v>0.9799943571428569</v>
      </c>
      <c r="CK698">
        <v>0.02000574285714286</v>
      </c>
      <c r="CL698">
        <v>0</v>
      </c>
      <c r="CM698">
        <v>2.236339285714286</v>
      </c>
      <c r="CN698">
        <v>0</v>
      </c>
      <c r="CO698">
        <v>3507.437857142857</v>
      </c>
      <c r="CP698">
        <v>16749.44285714285</v>
      </c>
      <c r="CQ698">
        <v>39.04871428571428</v>
      </c>
      <c r="CR698">
        <v>39.56199999999999</v>
      </c>
      <c r="CS698">
        <v>38.937</v>
      </c>
      <c r="CT698">
        <v>38.875</v>
      </c>
      <c r="CU698">
        <v>38.83899999999999</v>
      </c>
      <c r="CV698">
        <v>1959.992142857143</v>
      </c>
      <c r="CW698">
        <v>40.01</v>
      </c>
      <c r="CX698">
        <v>0</v>
      </c>
      <c r="CY698">
        <v>1678821910.5</v>
      </c>
      <c r="CZ698">
        <v>0</v>
      </c>
      <c r="DA698">
        <v>0</v>
      </c>
      <c r="DB698" t="s">
        <v>356</v>
      </c>
      <c r="DC698">
        <v>1678481775.6</v>
      </c>
      <c r="DD698">
        <v>1678481780.6</v>
      </c>
      <c r="DE698">
        <v>0</v>
      </c>
      <c r="DF698">
        <v>1.339</v>
      </c>
      <c r="DG698">
        <v>0.082</v>
      </c>
      <c r="DH698">
        <v>-1.99</v>
      </c>
      <c r="DI698">
        <v>-0.032</v>
      </c>
      <c r="DJ698">
        <v>420</v>
      </c>
      <c r="DK698">
        <v>29</v>
      </c>
      <c r="DL698">
        <v>0.33</v>
      </c>
      <c r="DM698">
        <v>0.22</v>
      </c>
      <c r="DN698">
        <v>-31.76706341463414</v>
      </c>
      <c r="DO698">
        <v>-0.6223651567943647</v>
      </c>
      <c r="DP698">
        <v>0.1078849856325039</v>
      </c>
      <c r="DQ698">
        <v>0</v>
      </c>
      <c r="DR698">
        <v>0.4736643902439023</v>
      </c>
      <c r="DS698">
        <v>-0.04861323344947722</v>
      </c>
      <c r="DT698">
        <v>0.004831633748224092</v>
      </c>
      <c r="DU698">
        <v>1</v>
      </c>
      <c r="DV698">
        <v>1</v>
      </c>
      <c r="DW698">
        <v>2</v>
      </c>
      <c r="DX698" t="s">
        <v>357</v>
      </c>
      <c r="DY698">
        <v>2.98142</v>
      </c>
      <c r="DZ698">
        <v>2.71572</v>
      </c>
      <c r="EA698">
        <v>0.205324</v>
      </c>
      <c r="EB698">
        <v>0.205903</v>
      </c>
      <c r="EC698">
        <v>0.118997</v>
      </c>
      <c r="ED698">
        <v>0.11525</v>
      </c>
      <c r="EE698">
        <v>25214.5</v>
      </c>
      <c r="EF698">
        <v>25281.9</v>
      </c>
      <c r="EG698">
        <v>29499.3</v>
      </c>
      <c r="EH698">
        <v>29450.9</v>
      </c>
      <c r="EI698">
        <v>34429.5</v>
      </c>
      <c r="EJ698">
        <v>34619</v>
      </c>
      <c r="EK698">
        <v>41560.1</v>
      </c>
      <c r="EL698">
        <v>41960.7</v>
      </c>
      <c r="EM698">
        <v>1.95788</v>
      </c>
      <c r="EN698">
        <v>1.89352</v>
      </c>
      <c r="EO698">
        <v>0.171289</v>
      </c>
      <c r="EP698">
        <v>0</v>
      </c>
      <c r="EQ698">
        <v>32.2268</v>
      </c>
      <c r="ER698">
        <v>999.9</v>
      </c>
      <c r="ES698">
        <v>51.9</v>
      </c>
      <c r="ET698">
        <v>32.6</v>
      </c>
      <c r="EU698">
        <v>28.2188</v>
      </c>
      <c r="EV698">
        <v>62.8368</v>
      </c>
      <c r="EW698">
        <v>31.5144</v>
      </c>
      <c r="EX698">
        <v>1</v>
      </c>
      <c r="EY698">
        <v>0.0398095</v>
      </c>
      <c r="EZ698">
        <v>-2.45526</v>
      </c>
      <c r="FA698">
        <v>20.3236</v>
      </c>
      <c r="FB698">
        <v>5.21864</v>
      </c>
      <c r="FC698">
        <v>12.0099</v>
      </c>
      <c r="FD698">
        <v>4.98925</v>
      </c>
      <c r="FE698">
        <v>3.28865</v>
      </c>
      <c r="FF698">
        <v>9999</v>
      </c>
      <c r="FG698">
        <v>9999</v>
      </c>
      <c r="FH698">
        <v>9999</v>
      </c>
      <c r="FI698">
        <v>999.9</v>
      </c>
      <c r="FJ698">
        <v>1.86753</v>
      </c>
      <c r="FK698">
        <v>1.86661</v>
      </c>
      <c r="FL698">
        <v>1.86601</v>
      </c>
      <c r="FM698">
        <v>1.866</v>
      </c>
      <c r="FN698">
        <v>1.86783</v>
      </c>
      <c r="FO698">
        <v>1.87027</v>
      </c>
      <c r="FP698">
        <v>1.86891</v>
      </c>
      <c r="FQ698">
        <v>1.87034</v>
      </c>
      <c r="FR698">
        <v>0</v>
      </c>
      <c r="FS698">
        <v>0</v>
      </c>
      <c r="FT698">
        <v>0</v>
      </c>
      <c r="FU698">
        <v>0</v>
      </c>
      <c r="FV698" t="s">
        <v>358</v>
      </c>
      <c r="FW698" t="s">
        <v>359</v>
      </c>
      <c r="FX698" t="s">
        <v>360</v>
      </c>
      <c r="FY698" t="s">
        <v>360</v>
      </c>
      <c r="FZ698" t="s">
        <v>360</v>
      </c>
      <c r="GA698" t="s">
        <v>360</v>
      </c>
      <c r="GB698">
        <v>0</v>
      </c>
      <c r="GC698">
        <v>100</v>
      </c>
      <c r="GD698">
        <v>100</v>
      </c>
      <c r="GE698">
        <v>-6.24</v>
      </c>
      <c r="GF698">
        <v>-0.1011</v>
      </c>
      <c r="GG698">
        <v>-2.056217051124162</v>
      </c>
      <c r="GH698">
        <v>-0.003737517340571005</v>
      </c>
      <c r="GI698">
        <v>5.982085394622747E-07</v>
      </c>
      <c r="GJ698">
        <v>-1.391655459703326E-10</v>
      </c>
      <c r="GK698">
        <v>-0.1764639834609928</v>
      </c>
      <c r="GL698">
        <v>-0.02035982196881906</v>
      </c>
      <c r="GM698">
        <v>0.001568582532168705</v>
      </c>
      <c r="GN698">
        <v>-2.657820970413759E-05</v>
      </c>
      <c r="GO698">
        <v>3</v>
      </c>
      <c r="GP698">
        <v>2314</v>
      </c>
      <c r="GQ698">
        <v>1</v>
      </c>
      <c r="GR698">
        <v>27</v>
      </c>
      <c r="GS698">
        <v>5668.8</v>
      </c>
      <c r="GT698">
        <v>5668.7</v>
      </c>
      <c r="GU698">
        <v>2.70264</v>
      </c>
      <c r="GV698">
        <v>2.20093</v>
      </c>
      <c r="GW698">
        <v>1.39648</v>
      </c>
      <c r="GX698">
        <v>2.34863</v>
      </c>
      <c r="GY698">
        <v>1.49536</v>
      </c>
      <c r="GZ698">
        <v>2.55859</v>
      </c>
      <c r="HA698">
        <v>37.8437</v>
      </c>
      <c r="HB698">
        <v>24.0612</v>
      </c>
      <c r="HC698">
        <v>18</v>
      </c>
      <c r="HD698">
        <v>530.883</v>
      </c>
      <c r="HE698">
        <v>444.181</v>
      </c>
      <c r="HF698">
        <v>35.3176</v>
      </c>
      <c r="HG698">
        <v>28.0217</v>
      </c>
      <c r="HH698">
        <v>30.0004</v>
      </c>
      <c r="HI698">
        <v>27.7938</v>
      </c>
      <c r="HJ698">
        <v>27.7001</v>
      </c>
      <c r="HK698">
        <v>54.1026</v>
      </c>
      <c r="HL698">
        <v>0</v>
      </c>
      <c r="HM698">
        <v>100</v>
      </c>
      <c r="HN698">
        <v>35.3115</v>
      </c>
      <c r="HO698">
        <v>1355.62</v>
      </c>
      <c r="HP698">
        <v>28.6665</v>
      </c>
      <c r="HQ698">
        <v>100.889</v>
      </c>
      <c r="HR698">
        <v>100.783</v>
      </c>
    </row>
    <row r="699" spans="1:226">
      <c r="A699">
        <v>683</v>
      </c>
      <c r="B699">
        <v>1678821910.1</v>
      </c>
      <c r="C699">
        <v>11591</v>
      </c>
      <c r="D699" t="s">
        <v>1729</v>
      </c>
      <c r="E699" t="s">
        <v>1730</v>
      </c>
      <c r="F699">
        <v>5</v>
      </c>
      <c r="G699" t="s">
        <v>1568</v>
      </c>
      <c r="H699" t="s">
        <v>354</v>
      </c>
      <c r="I699">
        <v>1678821902.6</v>
      </c>
      <c r="J699">
        <f>(K699)/1000</f>
        <v>0</v>
      </c>
      <c r="K699">
        <f>IF(BF699, AN699, AH699)</f>
        <v>0</v>
      </c>
      <c r="L699">
        <f>IF(BF699, AI699, AG699)</f>
        <v>0</v>
      </c>
      <c r="M699">
        <f>BH699 - IF(AU699&gt;1, L699*BB699*100.0/(AW699*BV699), 0)</f>
        <v>0</v>
      </c>
      <c r="N699">
        <f>((T699-J699/2)*M699-L699)/(T699+J699/2)</f>
        <v>0</v>
      </c>
      <c r="O699">
        <f>N699*(BO699+BP699)/1000.0</f>
        <v>0</v>
      </c>
      <c r="P699">
        <f>(BH699 - IF(AU699&gt;1, L699*BB699*100.0/(AW699*BV699), 0))*(BO699+BP699)/1000.0</f>
        <v>0</v>
      </c>
      <c r="Q699">
        <f>2.0/((1/S699-1/R699)+SIGN(S699)*SQRT((1/S699-1/R699)*(1/S699-1/R699) + 4*BC699/((BC699+1)*(BC699+1))*(2*1/S699*1/R699-1/R699*1/R699)))</f>
        <v>0</v>
      </c>
      <c r="R699">
        <f>IF(LEFT(BD699,1)&lt;&gt;"0",IF(LEFT(BD699,1)="1",3.0,BE699),$D$5+$E$5*(BV699*BO699/($K$5*1000))+$F$5*(BV699*BO699/($K$5*1000))*MAX(MIN(BB699,$J$5),$I$5)*MAX(MIN(BB699,$J$5),$I$5)+$G$5*MAX(MIN(BB699,$J$5),$I$5)*(BV699*BO699/($K$5*1000))+$H$5*(BV699*BO699/($K$5*1000))*(BV699*BO699/($K$5*1000)))</f>
        <v>0</v>
      </c>
      <c r="S699">
        <f>J699*(1000-(1000*0.61365*exp(17.502*W699/(240.97+W699))/(BO699+BP699)+BJ699)/2)/(1000*0.61365*exp(17.502*W699/(240.97+W699))/(BO699+BP699)-BJ699)</f>
        <v>0</v>
      </c>
      <c r="T699">
        <f>1/((BC699+1)/(Q699/1.6)+1/(R699/1.37)) + BC699/((BC699+1)/(Q699/1.6) + BC699/(R699/1.37))</f>
        <v>0</v>
      </c>
      <c r="U699">
        <f>(AX699*BA699)</f>
        <v>0</v>
      </c>
      <c r="V699">
        <f>(BQ699+(U699+2*0.95*5.67E-8*(((BQ699+$B$7)+273)^4-(BQ699+273)^4)-44100*J699)/(1.84*29.3*R699+8*0.95*5.67E-8*(BQ699+273)^3))</f>
        <v>0</v>
      </c>
      <c r="W699">
        <f>($C$7*BR699+$D$7*BS699+$E$7*V699)</f>
        <v>0</v>
      </c>
      <c r="X699">
        <f>0.61365*exp(17.502*W699/(240.97+W699))</f>
        <v>0</v>
      </c>
      <c r="Y699">
        <f>(Z699/AA699*100)</f>
        <v>0</v>
      </c>
      <c r="Z699">
        <f>BJ699*(BO699+BP699)/1000</f>
        <v>0</v>
      </c>
      <c r="AA699">
        <f>0.61365*exp(17.502*BQ699/(240.97+BQ699))</f>
        <v>0</v>
      </c>
      <c r="AB699">
        <f>(X699-BJ699*(BO699+BP699)/1000)</f>
        <v>0</v>
      </c>
      <c r="AC699">
        <f>(-J699*44100)</f>
        <v>0</v>
      </c>
      <c r="AD699">
        <f>2*29.3*R699*0.92*(BQ699-W699)</f>
        <v>0</v>
      </c>
      <c r="AE699">
        <f>2*0.95*5.67E-8*(((BQ699+$B$7)+273)^4-(W699+273)^4)</f>
        <v>0</v>
      </c>
      <c r="AF699">
        <f>U699+AE699+AC699+AD699</f>
        <v>0</v>
      </c>
      <c r="AG699">
        <f>BN699*AU699*(BI699-BH699*(1000-AU699*BK699)/(1000-AU699*BJ699))/(100*BB699)</f>
        <v>0</v>
      </c>
      <c r="AH699">
        <f>1000*BN699*AU699*(BJ699-BK699)/(100*BB699*(1000-AU699*BJ699))</f>
        <v>0</v>
      </c>
      <c r="AI699">
        <f>(AJ699 - AK699 - BO699*1E3/(8.314*(BQ699+273.15)) * AM699/BN699 * AL699) * BN699/(100*BB699) * (1000 - BK699)/1000</f>
        <v>0</v>
      </c>
      <c r="AJ699">
        <v>1381.691131196696</v>
      </c>
      <c r="AK699">
        <v>1358.006787878788</v>
      </c>
      <c r="AL699">
        <v>3.452722581344421</v>
      </c>
      <c r="AM699">
        <v>64.45171149066847</v>
      </c>
      <c r="AN699">
        <f>(AP699 - AO699 + BO699*1E3/(8.314*(BQ699+273.15)) * AR699/BN699 * AQ699) * BN699/(100*BB699) * 1000/(1000 - AP699)</f>
        <v>0</v>
      </c>
      <c r="AO699">
        <v>27.26078785622872</v>
      </c>
      <c r="AP699">
        <v>27.72192303030303</v>
      </c>
      <c r="AQ699">
        <v>-7.395050083398492E-07</v>
      </c>
      <c r="AR699">
        <v>112.7251065649256</v>
      </c>
      <c r="AS699">
        <v>0</v>
      </c>
      <c r="AT699">
        <v>0</v>
      </c>
      <c r="AU699">
        <f>IF(AS699*$H$13&gt;=AW699,1.0,(AW699/(AW699-AS699*$H$13)))</f>
        <v>0</v>
      </c>
      <c r="AV699">
        <f>(AU699-1)*100</f>
        <v>0</v>
      </c>
      <c r="AW699">
        <f>MAX(0,($B$13+$C$13*BV699)/(1+$D$13*BV699)*BO699/(BQ699+273)*$E$13)</f>
        <v>0</v>
      </c>
      <c r="AX699">
        <f>$B$11*BW699+$C$11*BX699+$F$11*CI699*(1-CL699)</f>
        <v>0</v>
      </c>
      <c r="AY699">
        <f>AX699*AZ699</f>
        <v>0</v>
      </c>
      <c r="AZ699">
        <f>($B$11*$D$9+$C$11*$D$9+$F$11*((CV699+CN699)/MAX(CV699+CN699+CW699, 0.1)*$I$9+CW699/MAX(CV699+CN699+CW699, 0.1)*$J$9))/($B$11+$C$11+$F$11)</f>
        <v>0</v>
      </c>
      <c r="BA699">
        <f>($B$11*$K$9+$C$11*$K$9+$F$11*((CV699+CN699)/MAX(CV699+CN699+CW699, 0.1)*$P$9+CW699/MAX(CV699+CN699+CW699, 0.1)*$Q$9))/($B$11+$C$11+$F$11)</f>
        <v>0</v>
      </c>
      <c r="BB699">
        <v>1.91</v>
      </c>
      <c r="BC699">
        <v>0.5</v>
      </c>
      <c r="BD699" t="s">
        <v>355</v>
      </c>
      <c r="BE699">
        <v>2</v>
      </c>
      <c r="BF699" t="b">
        <v>1</v>
      </c>
      <c r="BG699">
        <v>1678821902.6</v>
      </c>
      <c r="BH699">
        <v>1296.990740740741</v>
      </c>
      <c r="BI699">
        <v>1328.865555555555</v>
      </c>
      <c r="BJ699">
        <v>27.7271037037037</v>
      </c>
      <c r="BK699">
        <v>27.26077777777778</v>
      </c>
      <c r="BL699">
        <v>1303.210740740741</v>
      </c>
      <c r="BM699">
        <v>27.82818888888889</v>
      </c>
      <c r="BN699">
        <v>500.0741111111112</v>
      </c>
      <c r="BO699">
        <v>90.84664444444445</v>
      </c>
      <c r="BP699">
        <v>0.09998207407407407</v>
      </c>
      <c r="BQ699">
        <v>34.40943333333333</v>
      </c>
      <c r="BR699">
        <v>35.00386296296296</v>
      </c>
      <c r="BS699">
        <v>999.9000000000001</v>
      </c>
      <c r="BT699">
        <v>0</v>
      </c>
      <c r="BU699">
        <v>0</v>
      </c>
      <c r="BV699">
        <v>9997.288518518517</v>
      </c>
      <c r="BW699">
        <v>0</v>
      </c>
      <c r="BX699">
        <v>6.074315555555557</v>
      </c>
      <c r="BY699">
        <v>-31.87441481481482</v>
      </c>
      <c r="BZ699">
        <v>1333.977037037037</v>
      </c>
      <c r="CA699">
        <v>1366.105925925926</v>
      </c>
      <c r="CB699">
        <v>0.4663310370370372</v>
      </c>
      <c r="CC699">
        <v>1328.865555555555</v>
      </c>
      <c r="CD699">
        <v>27.26077777777778</v>
      </c>
      <c r="CE699">
        <v>2.518914074074075</v>
      </c>
      <c r="CF699">
        <v>2.47655037037037</v>
      </c>
      <c r="CG699">
        <v>21.14923333333333</v>
      </c>
      <c r="CH699">
        <v>20.8732</v>
      </c>
      <c r="CI699">
        <v>1999.999629629629</v>
      </c>
      <c r="CJ699">
        <v>0.9799944444444443</v>
      </c>
      <c r="CK699">
        <v>0.02000565555555556</v>
      </c>
      <c r="CL699">
        <v>0</v>
      </c>
      <c r="CM699">
        <v>2.246725925925926</v>
      </c>
      <c r="CN699">
        <v>0</v>
      </c>
      <c r="CO699">
        <v>3506.815925925926</v>
      </c>
      <c r="CP699">
        <v>16749.41481481482</v>
      </c>
      <c r="CQ699">
        <v>39.062</v>
      </c>
      <c r="CR699">
        <v>39.56199999999999</v>
      </c>
      <c r="CS699">
        <v>38.937</v>
      </c>
      <c r="CT699">
        <v>38.875</v>
      </c>
      <c r="CU699">
        <v>38.84933333333333</v>
      </c>
      <c r="CV699">
        <v>1959.989629629629</v>
      </c>
      <c r="CW699">
        <v>40.01</v>
      </c>
      <c r="CX699">
        <v>0</v>
      </c>
      <c r="CY699">
        <v>1678821915.3</v>
      </c>
      <c r="CZ699">
        <v>0</v>
      </c>
      <c r="DA699">
        <v>0</v>
      </c>
      <c r="DB699" t="s">
        <v>356</v>
      </c>
      <c r="DC699">
        <v>1678481775.6</v>
      </c>
      <c r="DD699">
        <v>1678481780.6</v>
      </c>
      <c r="DE699">
        <v>0</v>
      </c>
      <c r="DF699">
        <v>1.339</v>
      </c>
      <c r="DG699">
        <v>0.082</v>
      </c>
      <c r="DH699">
        <v>-1.99</v>
      </c>
      <c r="DI699">
        <v>-0.032</v>
      </c>
      <c r="DJ699">
        <v>420</v>
      </c>
      <c r="DK699">
        <v>29</v>
      </c>
      <c r="DL699">
        <v>0.33</v>
      </c>
      <c r="DM699">
        <v>0.22</v>
      </c>
      <c r="DN699">
        <v>-31.82007</v>
      </c>
      <c r="DO699">
        <v>-0.5453538461537867</v>
      </c>
      <c r="DP699">
        <v>0.1109627058970714</v>
      </c>
      <c r="DQ699">
        <v>0</v>
      </c>
      <c r="DR699">
        <v>0.468781225</v>
      </c>
      <c r="DS699">
        <v>-0.04827049530957025</v>
      </c>
      <c r="DT699">
        <v>0.004676800212150931</v>
      </c>
      <c r="DU699">
        <v>1</v>
      </c>
      <c r="DV699">
        <v>1</v>
      </c>
      <c r="DW699">
        <v>2</v>
      </c>
      <c r="DX699" t="s">
        <v>357</v>
      </c>
      <c r="DY699">
        <v>2.98144</v>
      </c>
      <c r="DZ699">
        <v>2.7156</v>
      </c>
      <c r="EA699">
        <v>0.206938</v>
      </c>
      <c r="EB699">
        <v>0.207504</v>
      </c>
      <c r="EC699">
        <v>0.118986</v>
      </c>
      <c r="ED699">
        <v>0.115245</v>
      </c>
      <c r="EE699">
        <v>25163.1</v>
      </c>
      <c r="EF699">
        <v>25230.3</v>
      </c>
      <c r="EG699">
        <v>29499.1</v>
      </c>
      <c r="EH699">
        <v>29450.3</v>
      </c>
      <c r="EI699">
        <v>34429.6</v>
      </c>
      <c r="EJ699">
        <v>34618.4</v>
      </c>
      <c r="EK699">
        <v>41559.7</v>
      </c>
      <c r="EL699">
        <v>41959.7</v>
      </c>
      <c r="EM699">
        <v>1.958</v>
      </c>
      <c r="EN699">
        <v>1.8933</v>
      </c>
      <c r="EO699">
        <v>0.171982</v>
      </c>
      <c r="EP699">
        <v>0</v>
      </c>
      <c r="EQ699">
        <v>32.2232</v>
      </c>
      <c r="ER699">
        <v>999.9</v>
      </c>
      <c r="ES699">
        <v>52</v>
      </c>
      <c r="ET699">
        <v>32.6</v>
      </c>
      <c r="EU699">
        <v>28.2747</v>
      </c>
      <c r="EV699">
        <v>63.1468</v>
      </c>
      <c r="EW699">
        <v>31.23</v>
      </c>
      <c r="EX699">
        <v>1</v>
      </c>
      <c r="EY699">
        <v>0.0402439</v>
      </c>
      <c r="EZ699">
        <v>-2.49427</v>
      </c>
      <c r="FA699">
        <v>20.323</v>
      </c>
      <c r="FB699">
        <v>5.21834</v>
      </c>
      <c r="FC699">
        <v>12.0101</v>
      </c>
      <c r="FD699">
        <v>4.98925</v>
      </c>
      <c r="FE699">
        <v>3.28865</v>
      </c>
      <c r="FF699">
        <v>9999</v>
      </c>
      <c r="FG699">
        <v>9999</v>
      </c>
      <c r="FH699">
        <v>9999</v>
      </c>
      <c r="FI699">
        <v>999.9</v>
      </c>
      <c r="FJ699">
        <v>1.86754</v>
      </c>
      <c r="FK699">
        <v>1.86661</v>
      </c>
      <c r="FL699">
        <v>1.86604</v>
      </c>
      <c r="FM699">
        <v>1.86599</v>
      </c>
      <c r="FN699">
        <v>1.86783</v>
      </c>
      <c r="FO699">
        <v>1.87027</v>
      </c>
      <c r="FP699">
        <v>1.86891</v>
      </c>
      <c r="FQ699">
        <v>1.8704</v>
      </c>
      <c r="FR699">
        <v>0</v>
      </c>
      <c r="FS699">
        <v>0</v>
      </c>
      <c r="FT699">
        <v>0</v>
      </c>
      <c r="FU699">
        <v>0</v>
      </c>
      <c r="FV699" t="s">
        <v>358</v>
      </c>
      <c r="FW699" t="s">
        <v>359</v>
      </c>
      <c r="FX699" t="s">
        <v>360</v>
      </c>
      <c r="FY699" t="s">
        <v>360</v>
      </c>
      <c r="FZ699" t="s">
        <v>360</v>
      </c>
      <c r="GA699" t="s">
        <v>360</v>
      </c>
      <c r="GB699">
        <v>0</v>
      </c>
      <c r="GC699">
        <v>100</v>
      </c>
      <c r="GD699">
        <v>100</v>
      </c>
      <c r="GE699">
        <v>-6.29</v>
      </c>
      <c r="GF699">
        <v>-0.1011</v>
      </c>
      <c r="GG699">
        <v>-2.056217051124162</v>
      </c>
      <c r="GH699">
        <v>-0.003737517340571005</v>
      </c>
      <c r="GI699">
        <v>5.982085394622747E-07</v>
      </c>
      <c r="GJ699">
        <v>-1.391655459703326E-10</v>
      </c>
      <c r="GK699">
        <v>-0.1764639834609928</v>
      </c>
      <c r="GL699">
        <v>-0.02035982196881906</v>
      </c>
      <c r="GM699">
        <v>0.001568582532168705</v>
      </c>
      <c r="GN699">
        <v>-2.657820970413759E-05</v>
      </c>
      <c r="GO699">
        <v>3</v>
      </c>
      <c r="GP699">
        <v>2314</v>
      </c>
      <c r="GQ699">
        <v>1</v>
      </c>
      <c r="GR699">
        <v>27</v>
      </c>
      <c r="GS699">
        <v>5668.9</v>
      </c>
      <c r="GT699">
        <v>5668.8</v>
      </c>
      <c r="GU699">
        <v>2.72583</v>
      </c>
      <c r="GV699">
        <v>2.19849</v>
      </c>
      <c r="GW699">
        <v>1.39771</v>
      </c>
      <c r="GX699">
        <v>2.34863</v>
      </c>
      <c r="GY699">
        <v>1.49536</v>
      </c>
      <c r="GZ699">
        <v>2.56104</v>
      </c>
      <c r="HA699">
        <v>37.8437</v>
      </c>
      <c r="HB699">
        <v>24.07</v>
      </c>
      <c r="HC699">
        <v>18</v>
      </c>
      <c r="HD699">
        <v>531.021</v>
      </c>
      <c r="HE699">
        <v>444.088</v>
      </c>
      <c r="HF699">
        <v>35.308</v>
      </c>
      <c r="HG699">
        <v>28.0277</v>
      </c>
      <c r="HH699">
        <v>30.0004</v>
      </c>
      <c r="HI699">
        <v>27.7997</v>
      </c>
      <c r="HJ699">
        <v>27.706</v>
      </c>
      <c r="HK699">
        <v>54.6647</v>
      </c>
      <c r="HL699">
        <v>0</v>
      </c>
      <c r="HM699">
        <v>100</v>
      </c>
      <c r="HN699">
        <v>35.3111</v>
      </c>
      <c r="HO699">
        <v>1375.65</v>
      </c>
      <c r="HP699">
        <v>28.6665</v>
      </c>
      <c r="HQ699">
        <v>100.888</v>
      </c>
      <c r="HR699">
        <v>100.781</v>
      </c>
    </row>
    <row r="700" spans="1:226">
      <c r="A700">
        <v>684</v>
      </c>
      <c r="B700">
        <v>1678821915.1</v>
      </c>
      <c r="C700">
        <v>11596</v>
      </c>
      <c r="D700" t="s">
        <v>1731</v>
      </c>
      <c r="E700" t="s">
        <v>1732</v>
      </c>
      <c r="F700">
        <v>5</v>
      </c>
      <c r="G700" t="s">
        <v>1568</v>
      </c>
      <c r="H700" t="s">
        <v>354</v>
      </c>
      <c r="I700">
        <v>1678821907.314285</v>
      </c>
      <c r="J700">
        <f>(K700)/1000</f>
        <v>0</v>
      </c>
      <c r="K700">
        <f>IF(BF700, AN700, AH700)</f>
        <v>0</v>
      </c>
      <c r="L700">
        <f>IF(BF700, AI700, AG700)</f>
        <v>0</v>
      </c>
      <c r="M700">
        <f>BH700 - IF(AU700&gt;1, L700*BB700*100.0/(AW700*BV700), 0)</f>
        <v>0</v>
      </c>
      <c r="N700">
        <f>((T700-J700/2)*M700-L700)/(T700+J700/2)</f>
        <v>0</v>
      </c>
      <c r="O700">
        <f>N700*(BO700+BP700)/1000.0</f>
        <v>0</v>
      </c>
      <c r="P700">
        <f>(BH700 - IF(AU700&gt;1, L700*BB700*100.0/(AW700*BV700), 0))*(BO700+BP700)/1000.0</f>
        <v>0</v>
      </c>
      <c r="Q700">
        <f>2.0/((1/S700-1/R700)+SIGN(S700)*SQRT((1/S700-1/R700)*(1/S700-1/R700) + 4*BC700/((BC700+1)*(BC700+1))*(2*1/S700*1/R700-1/R700*1/R700)))</f>
        <v>0</v>
      </c>
      <c r="R700">
        <f>IF(LEFT(BD700,1)&lt;&gt;"0",IF(LEFT(BD700,1)="1",3.0,BE700),$D$5+$E$5*(BV700*BO700/($K$5*1000))+$F$5*(BV700*BO700/($K$5*1000))*MAX(MIN(BB700,$J$5),$I$5)*MAX(MIN(BB700,$J$5),$I$5)+$G$5*MAX(MIN(BB700,$J$5),$I$5)*(BV700*BO700/($K$5*1000))+$H$5*(BV700*BO700/($K$5*1000))*(BV700*BO700/($K$5*1000)))</f>
        <v>0</v>
      </c>
      <c r="S700">
        <f>J700*(1000-(1000*0.61365*exp(17.502*W700/(240.97+W700))/(BO700+BP700)+BJ700)/2)/(1000*0.61365*exp(17.502*W700/(240.97+W700))/(BO700+BP700)-BJ700)</f>
        <v>0</v>
      </c>
      <c r="T700">
        <f>1/((BC700+1)/(Q700/1.6)+1/(R700/1.37)) + BC700/((BC700+1)/(Q700/1.6) + BC700/(R700/1.37))</f>
        <v>0</v>
      </c>
      <c r="U700">
        <f>(AX700*BA700)</f>
        <v>0</v>
      </c>
      <c r="V700">
        <f>(BQ700+(U700+2*0.95*5.67E-8*(((BQ700+$B$7)+273)^4-(BQ700+273)^4)-44100*J700)/(1.84*29.3*R700+8*0.95*5.67E-8*(BQ700+273)^3))</f>
        <v>0</v>
      </c>
      <c r="W700">
        <f>($C$7*BR700+$D$7*BS700+$E$7*V700)</f>
        <v>0</v>
      </c>
      <c r="X700">
        <f>0.61365*exp(17.502*W700/(240.97+W700))</f>
        <v>0</v>
      </c>
      <c r="Y700">
        <f>(Z700/AA700*100)</f>
        <v>0</v>
      </c>
      <c r="Z700">
        <f>BJ700*(BO700+BP700)/1000</f>
        <v>0</v>
      </c>
      <c r="AA700">
        <f>0.61365*exp(17.502*BQ700/(240.97+BQ700))</f>
        <v>0</v>
      </c>
      <c r="AB700">
        <f>(X700-BJ700*(BO700+BP700)/1000)</f>
        <v>0</v>
      </c>
      <c r="AC700">
        <f>(-J700*44100)</f>
        <v>0</v>
      </c>
      <c r="AD700">
        <f>2*29.3*R700*0.92*(BQ700-W700)</f>
        <v>0</v>
      </c>
      <c r="AE700">
        <f>2*0.95*5.67E-8*(((BQ700+$B$7)+273)^4-(W700+273)^4)</f>
        <v>0</v>
      </c>
      <c r="AF700">
        <f>U700+AE700+AC700+AD700</f>
        <v>0</v>
      </c>
      <c r="AG700">
        <f>BN700*AU700*(BI700-BH700*(1000-AU700*BK700)/(1000-AU700*BJ700))/(100*BB700)</f>
        <v>0</v>
      </c>
      <c r="AH700">
        <f>1000*BN700*AU700*(BJ700-BK700)/(100*BB700*(1000-AU700*BJ700))</f>
        <v>0</v>
      </c>
      <c r="AI700">
        <f>(AJ700 - AK700 - BO700*1E3/(8.314*(BQ700+273.15)) * AM700/BN700 * AL700) * BN700/(100*BB700) * (1000 - BK700)/1000</f>
        <v>0</v>
      </c>
      <c r="AJ700">
        <v>1398.954753780738</v>
      </c>
      <c r="AK700">
        <v>1375.333878787878</v>
      </c>
      <c r="AL700">
        <v>3.475775725650738</v>
      </c>
      <c r="AM700">
        <v>64.45171149066847</v>
      </c>
      <c r="AN700">
        <f>(AP700 - AO700 + BO700*1E3/(8.314*(BQ700+273.15)) * AR700/BN700 * AQ700) * BN700/(100*BB700) * 1000/(1000 - AP700)</f>
        <v>0</v>
      </c>
      <c r="AO700">
        <v>27.2617694974695</v>
      </c>
      <c r="AP700">
        <v>27.71813575757575</v>
      </c>
      <c r="AQ700">
        <v>-2.731157224140353E-06</v>
      </c>
      <c r="AR700">
        <v>112.7251065649256</v>
      </c>
      <c r="AS700">
        <v>0</v>
      </c>
      <c r="AT700">
        <v>0</v>
      </c>
      <c r="AU700">
        <f>IF(AS700*$H$13&gt;=AW700,1.0,(AW700/(AW700-AS700*$H$13)))</f>
        <v>0</v>
      </c>
      <c r="AV700">
        <f>(AU700-1)*100</f>
        <v>0</v>
      </c>
      <c r="AW700">
        <f>MAX(0,($B$13+$C$13*BV700)/(1+$D$13*BV700)*BO700/(BQ700+273)*$E$13)</f>
        <v>0</v>
      </c>
      <c r="AX700">
        <f>$B$11*BW700+$C$11*BX700+$F$11*CI700*(1-CL700)</f>
        <v>0</v>
      </c>
      <c r="AY700">
        <f>AX700*AZ700</f>
        <v>0</v>
      </c>
      <c r="AZ700">
        <f>($B$11*$D$9+$C$11*$D$9+$F$11*((CV700+CN700)/MAX(CV700+CN700+CW700, 0.1)*$I$9+CW700/MAX(CV700+CN700+CW700, 0.1)*$J$9))/($B$11+$C$11+$F$11)</f>
        <v>0</v>
      </c>
      <c r="BA700">
        <f>($B$11*$K$9+$C$11*$K$9+$F$11*((CV700+CN700)/MAX(CV700+CN700+CW700, 0.1)*$P$9+CW700/MAX(CV700+CN700+CW700, 0.1)*$Q$9))/($B$11+$C$11+$F$11)</f>
        <v>0</v>
      </c>
      <c r="BB700">
        <v>1.91</v>
      </c>
      <c r="BC700">
        <v>0.5</v>
      </c>
      <c r="BD700" t="s">
        <v>355</v>
      </c>
      <c r="BE700">
        <v>2</v>
      </c>
      <c r="BF700" t="b">
        <v>1</v>
      </c>
      <c r="BG700">
        <v>1678821907.314285</v>
      </c>
      <c r="BH700">
        <v>1312.756428571428</v>
      </c>
      <c r="BI700">
        <v>1344.6225</v>
      </c>
      <c r="BJ700">
        <v>27.72361071428572</v>
      </c>
      <c r="BK700">
        <v>27.26086071428571</v>
      </c>
      <c r="BL700">
        <v>1319.021071428572</v>
      </c>
      <c r="BM700">
        <v>27.82471428571429</v>
      </c>
      <c r="BN700">
        <v>500.0757499999999</v>
      </c>
      <c r="BO700">
        <v>90.84694642857143</v>
      </c>
      <c r="BP700">
        <v>0.09999107500000001</v>
      </c>
      <c r="BQ700">
        <v>34.41047142857143</v>
      </c>
      <c r="BR700">
        <v>35.00181785714286</v>
      </c>
      <c r="BS700">
        <v>999.9000000000002</v>
      </c>
      <c r="BT700">
        <v>0</v>
      </c>
      <c r="BU700">
        <v>0</v>
      </c>
      <c r="BV700">
        <v>9998.551071428572</v>
      </c>
      <c r="BW700">
        <v>0</v>
      </c>
      <c r="BX700">
        <v>6.06740214285714</v>
      </c>
      <c r="BY700">
        <v>-31.86573214285714</v>
      </c>
      <c r="BZ700">
        <v>1350.1875</v>
      </c>
      <c r="CA700">
        <v>1382.304285714286</v>
      </c>
      <c r="CB700">
        <v>0.4627556428571429</v>
      </c>
      <c r="CC700">
        <v>1344.6225</v>
      </c>
      <c r="CD700">
        <v>27.26086071428571</v>
      </c>
      <c r="CE700">
        <v>2.518605357142857</v>
      </c>
      <c r="CF700">
        <v>2.476566071428571</v>
      </c>
      <c r="CG700">
        <v>21.14723928571428</v>
      </c>
      <c r="CH700">
        <v>20.87330357142857</v>
      </c>
      <c r="CI700">
        <v>1999.999285714285</v>
      </c>
      <c r="CJ700">
        <v>0.9799945714285713</v>
      </c>
      <c r="CK700">
        <v>0.02000552857142857</v>
      </c>
      <c r="CL700">
        <v>0</v>
      </c>
      <c r="CM700">
        <v>2.305214285714285</v>
      </c>
      <c r="CN700">
        <v>0</v>
      </c>
      <c r="CO700">
        <v>3506.295357142857</v>
      </c>
      <c r="CP700">
        <v>16749.42142857143</v>
      </c>
      <c r="CQ700">
        <v>39.062</v>
      </c>
      <c r="CR700">
        <v>39.56199999999999</v>
      </c>
      <c r="CS700">
        <v>38.937</v>
      </c>
      <c r="CT700">
        <v>38.87721428571428</v>
      </c>
      <c r="CU700">
        <v>38.85700000000001</v>
      </c>
      <c r="CV700">
        <v>1959.989285714286</v>
      </c>
      <c r="CW700">
        <v>40.01</v>
      </c>
      <c r="CX700">
        <v>0</v>
      </c>
      <c r="CY700">
        <v>1678821920.1</v>
      </c>
      <c r="CZ700">
        <v>0</v>
      </c>
      <c r="DA700">
        <v>0</v>
      </c>
      <c r="DB700" t="s">
        <v>356</v>
      </c>
      <c r="DC700">
        <v>1678481775.6</v>
      </c>
      <c r="DD700">
        <v>1678481780.6</v>
      </c>
      <c r="DE700">
        <v>0</v>
      </c>
      <c r="DF700">
        <v>1.339</v>
      </c>
      <c r="DG700">
        <v>0.082</v>
      </c>
      <c r="DH700">
        <v>-1.99</v>
      </c>
      <c r="DI700">
        <v>-0.032</v>
      </c>
      <c r="DJ700">
        <v>420</v>
      </c>
      <c r="DK700">
        <v>29</v>
      </c>
      <c r="DL700">
        <v>0.33</v>
      </c>
      <c r="DM700">
        <v>0.22</v>
      </c>
      <c r="DN700">
        <v>-31.87445</v>
      </c>
      <c r="DO700">
        <v>-0.2016833020637369</v>
      </c>
      <c r="DP700">
        <v>0.08834695240923708</v>
      </c>
      <c r="DQ700">
        <v>0</v>
      </c>
      <c r="DR700">
        <v>0.4651318</v>
      </c>
      <c r="DS700">
        <v>-0.04693479174484162</v>
      </c>
      <c r="DT700">
        <v>0.004573184608125939</v>
      </c>
      <c r="DU700">
        <v>1</v>
      </c>
      <c r="DV700">
        <v>1</v>
      </c>
      <c r="DW700">
        <v>2</v>
      </c>
      <c r="DX700" t="s">
        <v>357</v>
      </c>
      <c r="DY700">
        <v>2.9813</v>
      </c>
      <c r="DZ700">
        <v>2.7157</v>
      </c>
      <c r="EA700">
        <v>0.208553</v>
      </c>
      <c r="EB700">
        <v>0.209071</v>
      </c>
      <c r="EC700">
        <v>0.118969</v>
      </c>
      <c r="ED700">
        <v>0.115247</v>
      </c>
      <c r="EE700">
        <v>25111.5</v>
      </c>
      <c r="EF700">
        <v>25180.2</v>
      </c>
      <c r="EG700">
        <v>29498.9</v>
      </c>
      <c r="EH700">
        <v>29450.1</v>
      </c>
      <c r="EI700">
        <v>34429.9</v>
      </c>
      <c r="EJ700">
        <v>34618.3</v>
      </c>
      <c r="EK700">
        <v>41559.1</v>
      </c>
      <c r="EL700">
        <v>41959.6</v>
      </c>
      <c r="EM700">
        <v>1.95777</v>
      </c>
      <c r="EN700">
        <v>1.89352</v>
      </c>
      <c r="EO700">
        <v>0.172138</v>
      </c>
      <c r="EP700">
        <v>0</v>
      </c>
      <c r="EQ700">
        <v>32.2232</v>
      </c>
      <c r="ER700">
        <v>999.9</v>
      </c>
      <c r="ES700">
        <v>52</v>
      </c>
      <c r="ET700">
        <v>32.6</v>
      </c>
      <c r="EU700">
        <v>28.2721</v>
      </c>
      <c r="EV700">
        <v>63.0968</v>
      </c>
      <c r="EW700">
        <v>31.262</v>
      </c>
      <c r="EX700">
        <v>1</v>
      </c>
      <c r="EY700">
        <v>0.0408257</v>
      </c>
      <c r="EZ700">
        <v>-2.50805</v>
      </c>
      <c r="FA700">
        <v>20.3229</v>
      </c>
      <c r="FB700">
        <v>5.21879</v>
      </c>
      <c r="FC700">
        <v>12.0099</v>
      </c>
      <c r="FD700">
        <v>4.98935</v>
      </c>
      <c r="FE700">
        <v>3.28863</v>
      </c>
      <c r="FF700">
        <v>9999</v>
      </c>
      <c r="FG700">
        <v>9999</v>
      </c>
      <c r="FH700">
        <v>9999</v>
      </c>
      <c r="FI700">
        <v>999.9</v>
      </c>
      <c r="FJ700">
        <v>1.86753</v>
      </c>
      <c r="FK700">
        <v>1.86661</v>
      </c>
      <c r="FL700">
        <v>1.86603</v>
      </c>
      <c r="FM700">
        <v>1.86599</v>
      </c>
      <c r="FN700">
        <v>1.86783</v>
      </c>
      <c r="FO700">
        <v>1.87027</v>
      </c>
      <c r="FP700">
        <v>1.8689</v>
      </c>
      <c r="FQ700">
        <v>1.87039</v>
      </c>
      <c r="FR700">
        <v>0</v>
      </c>
      <c r="FS700">
        <v>0</v>
      </c>
      <c r="FT700">
        <v>0</v>
      </c>
      <c r="FU700">
        <v>0</v>
      </c>
      <c r="FV700" t="s">
        <v>358</v>
      </c>
      <c r="FW700" t="s">
        <v>359</v>
      </c>
      <c r="FX700" t="s">
        <v>360</v>
      </c>
      <c r="FY700" t="s">
        <v>360</v>
      </c>
      <c r="FZ700" t="s">
        <v>360</v>
      </c>
      <c r="GA700" t="s">
        <v>360</v>
      </c>
      <c r="GB700">
        <v>0</v>
      </c>
      <c r="GC700">
        <v>100</v>
      </c>
      <c r="GD700">
        <v>100</v>
      </c>
      <c r="GE700">
        <v>-6.34</v>
      </c>
      <c r="GF700">
        <v>-0.1011</v>
      </c>
      <c r="GG700">
        <v>-2.056217051124162</v>
      </c>
      <c r="GH700">
        <v>-0.003737517340571005</v>
      </c>
      <c r="GI700">
        <v>5.982085394622747E-07</v>
      </c>
      <c r="GJ700">
        <v>-1.391655459703326E-10</v>
      </c>
      <c r="GK700">
        <v>-0.1764639834609928</v>
      </c>
      <c r="GL700">
        <v>-0.02035982196881906</v>
      </c>
      <c r="GM700">
        <v>0.001568582532168705</v>
      </c>
      <c r="GN700">
        <v>-2.657820970413759E-05</v>
      </c>
      <c r="GO700">
        <v>3</v>
      </c>
      <c r="GP700">
        <v>2314</v>
      </c>
      <c r="GQ700">
        <v>1</v>
      </c>
      <c r="GR700">
        <v>27</v>
      </c>
      <c r="GS700">
        <v>5669</v>
      </c>
      <c r="GT700">
        <v>5668.9</v>
      </c>
      <c r="GU700">
        <v>2.75513</v>
      </c>
      <c r="GV700">
        <v>2.20337</v>
      </c>
      <c r="GW700">
        <v>1.39648</v>
      </c>
      <c r="GX700">
        <v>2.34863</v>
      </c>
      <c r="GY700">
        <v>1.49536</v>
      </c>
      <c r="GZ700">
        <v>2.50488</v>
      </c>
      <c r="HA700">
        <v>37.8437</v>
      </c>
      <c r="HB700">
        <v>24.0612</v>
      </c>
      <c r="HC700">
        <v>18</v>
      </c>
      <c r="HD700">
        <v>530.923</v>
      </c>
      <c r="HE700">
        <v>444.271</v>
      </c>
      <c r="HF700">
        <v>35.3072</v>
      </c>
      <c r="HG700">
        <v>28.0336</v>
      </c>
      <c r="HH700">
        <v>30.0006</v>
      </c>
      <c r="HI700">
        <v>27.8056</v>
      </c>
      <c r="HJ700">
        <v>27.7118</v>
      </c>
      <c r="HK700">
        <v>55.1653</v>
      </c>
      <c r="HL700">
        <v>0</v>
      </c>
      <c r="HM700">
        <v>100</v>
      </c>
      <c r="HN700">
        <v>35.3091</v>
      </c>
      <c r="HO700">
        <v>1389.01</v>
      </c>
      <c r="HP700">
        <v>28.6665</v>
      </c>
      <c r="HQ700">
        <v>100.887</v>
      </c>
      <c r="HR700">
        <v>100.78</v>
      </c>
    </row>
    <row r="701" spans="1:226">
      <c r="A701">
        <v>685</v>
      </c>
      <c r="B701">
        <v>1678821920.1</v>
      </c>
      <c r="C701">
        <v>11601</v>
      </c>
      <c r="D701" t="s">
        <v>1733</v>
      </c>
      <c r="E701" t="s">
        <v>1734</v>
      </c>
      <c r="F701">
        <v>5</v>
      </c>
      <c r="G701" t="s">
        <v>1568</v>
      </c>
      <c r="H701" t="s">
        <v>354</v>
      </c>
      <c r="I701">
        <v>1678821912.6</v>
      </c>
      <c r="J701">
        <f>(K701)/1000</f>
        <v>0</v>
      </c>
      <c r="K701">
        <f>IF(BF701, AN701, AH701)</f>
        <v>0</v>
      </c>
      <c r="L701">
        <f>IF(BF701, AI701, AG701)</f>
        <v>0</v>
      </c>
      <c r="M701">
        <f>BH701 - IF(AU701&gt;1, L701*BB701*100.0/(AW701*BV701), 0)</f>
        <v>0</v>
      </c>
      <c r="N701">
        <f>((T701-J701/2)*M701-L701)/(T701+J701/2)</f>
        <v>0</v>
      </c>
      <c r="O701">
        <f>N701*(BO701+BP701)/1000.0</f>
        <v>0</v>
      </c>
      <c r="P701">
        <f>(BH701 - IF(AU701&gt;1, L701*BB701*100.0/(AW701*BV701), 0))*(BO701+BP701)/1000.0</f>
        <v>0</v>
      </c>
      <c r="Q701">
        <f>2.0/((1/S701-1/R701)+SIGN(S701)*SQRT((1/S701-1/R701)*(1/S701-1/R701) + 4*BC701/((BC701+1)*(BC701+1))*(2*1/S701*1/R701-1/R701*1/R701)))</f>
        <v>0</v>
      </c>
      <c r="R701">
        <f>IF(LEFT(BD701,1)&lt;&gt;"0",IF(LEFT(BD701,1)="1",3.0,BE701),$D$5+$E$5*(BV701*BO701/($K$5*1000))+$F$5*(BV701*BO701/($K$5*1000))*MAX(MIN(BB701,$J$5),$I$5)*MAX(MIN(BB701,$J$5),$I$5)+$G$5*MAX(MIN(BB701,$J$5),$I$5)*(BV701*BO701/($K$5*1000))+$H$5*(BV701*BO701/($K$5*1000))*(BV701*BO701/($K$5*1000)))</f>
        <v>0</v>
      </c>
      <c r="S701">
        <f>J701*(1000-(1000*0.61365*exp(17.502*W701/(240.97+W701))/(BO701+BP701)+BJ701)/2)/(1000*0.61365*exp(17.502*W701/(240.97+W701))/(BO701+BP701)-BJ701)</f>
        <v>0</v>
      </c>
      <c r="T701">
        <f>1/((BC701+1)/(Q701/1.6)+1/(R701/1.37)) + BC701/((BC701+1)/(Q701/1.6) + BC701/(R701/1.37))</f>
        <v>0</v>
      </c>
      <c r="U701">
        <f>(AX701*BA701)</f>
        <v>0</v>
      </c>
      <c r="V701">
        <f>(BQ701+(U701+2*0.95*5.67E-8*(((BQ701+$B$7)+273)^4-(BQ701+273)^4)-44100*J701)/(1.84*29.3*R701+8*0.95*5.67E-8*(BQ701+273)^3))</f>
        <v>0</v>
      </c>
      <c r="W701">
        <f>($C$7*BR701+$D$7*BS701+$E$7*V701)</f>
        <v>0</v>
      </c>
      <c r="X701">
        <f>0.61365*exp(17.502*W701/(240.97+W701))</f>
        <v>0</v>
      </c>
      <c r="Y701">
        <f>(Z701/AA701*100)</f>
        <v>0</v>
      </c>
      <c r="Z701">
        <f>BJ701*(BO701+BP701)/1000</f>
        <v>0</v>
      </c>
      <c r="AA701">
        <f>0.61365*exp(17.502*BQ701/(240.97+BQ701))</f>
        <v>0</v>
      </c>
      <c r="AB701">
        <f>(X701-BJ701*(BO701+BP701)/1000)</f>
        <v>0</v>
      </c>
      <c r="AC701">
        <f>(-J701*44100)</f>
        <v>0</v>
      </c>
      <c r="AD701">
        <f>2*29.3*R701*0.92*(BQ701-W701)</f>
        <v>0</v>
      </c>
      <c r="AE701">
        <f>2*0.95*5.67E-8*(((BQ701+$B$7)+273)^4-(W701+273)^4)</f>
        <v>0</v>
      </c>
      <c r="AF701">
        <f>U701+AE701+AC701+AD701</f>
        <v>0</v>
      </c>
      <c r="AG701">
        <f>BN701*AU701*(BI701-BH701*(1000-AU701*BK701)/(1000-AU701*BJ701))/(100*BB701)</f>
        <v>0</v>
      </c>
      <c r="AH701">
        <f>1000*BN701*AU701*(BJ701-BK701)/(100*BB701*(1000-AU701*BJ701))</f>
        <v>0</v>
      </c>
      <c r="AI701">
        <f>(AJ701 - AK701 - BO701*1E3/(8.314*(BQ701+273.15)) * AM701/BN701 * AL701) * BN701/(100*BB701) * (1000 - BK701)/1000</f>
        <v>0</v>
      </c>
      <c r="AJ701">
        <v>1416.121259805944</v>
      </c>
      <c r="AK701">
        <v>1392.411575757576</v>
      </c>
      <c r="AL701">
        <v>3.407574604206819</v>
      </c>
      <c r="AM701">
        <v>64.45171149066847</v>
      </c>
      <c r="AN701">
        <f>(AP701 - AO701 + BO701*1E3/(8.314*(BQ701+273.15)) * AR701/BN701 * AQ701) * BN701/(100*BB701) * 1000/(1000 - AP701)</f>
        <v>0</v>
      </c>
      <c r="AO701">
        <v>27.25874656627001</v>
      </c>
      <c r="AP701">
        <v>27.71503030303029</v>
      </c>
      <c r="AQ701">
        <v>3.446982016258651E-07</v>
      </c>
      <c r="AR701">
        <v>112.7251065649256</v>
      </c>
      <c r="AS701">
        <v>0</v>
      </c>
      <c r="AT701">
        <v>0</v>
      </c>
      <c r="AU701">
        <f>IF(AS701*$H$13&gt;=AW701,1.0,(AW701/(AW701-AS701*$H$13)))</f>
        <v>0</v>
      </c>
      <c r="AV701">
        <f>(AU701-1)*100</f>
        <v>0</v>
      </c>
      <c r="AW701">
        <f>MAX(0,($B$13+$C$13*BV701)/(1+$D$13*BV701)*BO701/(BQ701+273)*$E$13)</f>
        <v>0</v>
      </c>
      <c r="AX701">
        <f>$B$11*BW701+$C$11*BX701+$F$11*CI701*(1-CL701)</f>
        <v>0</v>
      </c>
      <c r="AY701">
        <f>AX701*AZ701</f>
        <v>0</v>
      </c>
      <c r="AZ701">
        <f>($B$11*$D$9+$C$11*$D$9+$F$11*((CV701+CN701)/MAX(CV701+CN701+CW701, 0.1)*$I$9+CW701/MAX(CV701+CN701+CW701, 0.1)*$J$9))/($B$11+$C$11+$F$11)</f>
        <v>0</v>
      </c>
      <c r="BA701">
        <f>($B$11*$K$9+$C$11*$K$9+$F$11*((CV701+CN701)/MAX(CV701+CN701+CW701, 0.1)*$P$9+CW701/MAX(CV701+CN701+CW701, 0.1)*$Q$9))/($B$11+$C$11+$F$11)</f>
        <v>0</v>
      </c>
      <c r="BB701">
        <v>1.91</v>
      </c>
      <c r="BC701">
        <v>0.5</v>
      </c>
      <c r="BD701" t="s">
        <v>355</v>
      </c>
      <c r="BE701">
        <v>2</v>
      </c>
      <c r="BF701" t="b">
        <v>1</v>
      </c>
      <c r="BG701">
        <v>1678821912.6</v>
      </c>
      <c r="BH701">
        <v>1330.431851851852</v>
      </c>
      <c r="BI701">
        <v>1362.336296296296</v>
      </c>
      <c r="BJ701">
        <v>27.71954444444444</v>
      </c>
      <c r="BK701">
        <v>27.26070740740741</v>
      </c>
      <c r="BL701">
        <v>1336.747037037037</v>
      </c>
      <c r="BM701">
        <v>27.82065925925927</v>
      </c>
      <c r="BN701">
        <v>500.0721481481482</v>
      </c>
      <c r="BO701">
        <v>90.84705185185186</v>
      </c>
      <c r="BP701">
        <v>0.1000885703703704</v>
      </c>
      <c r="BQ701">
        <v>34.41262962962963</v>
      </c>
      <c r="BR701">
        <v>35.00475925925926</v>
      </c>
      <c r="BS701">
        <v>999.9000000000001</v>
      </c>
      <c r="BT701">
        <v>0</v>
      </c>
      <c r="BU701">
        <v>0</v>
      </c>
      <c r="BV701">
        <v>9991.461111111112</v>
      </c>
      <c r="BW701">
        <v>0</v>
      </c>
      <c r="BX701">
        <v>6.059744814814816</v>
      </c>
      <c r="BY701">
        <v>-31.90441851851852</v>
      </c>
      <c r="BZ701">
        <v>1368.361481481482</v>
      </c>
      <c r="CA701">
        <v>1400.514444444444</v>
      </c>
      <c r="CB701">
        <v>0.4588341111111112</v>
      </c>
      <c r="CC701">
        <v>1362.336296296296</v>
      </c>
      <c r="CD701">
        <v>27.26070740740741</v>
      </c>
      <c r="CE701">
        <v>2.518238148148148</v>
      </c>
      <c r="CF701">
        <v>2.476554074074074</v>
      </c>
      <c r="CG701">
        <v>21.14486296296297</v>
      </c>
      <c r="CH701">
        <v>20.87323703703704</v>
      </c>
      <c r="CI701">
        <v>2000.004444444445</v>
      </c>
      <c r="CJ701">
        <v>0.9799947777777777</v>
      </c>
      <c r="CK701">
        <v>0.02000532222222222</v>
      </c>
      <c r="CL701">
        <v>0</v>
      </c>
      <c r="CM701">
        <v>2.269170370370371</v>
      </c>
      <c r="CN701">
        <v>0</v>
      </c>
      <c r="CO701">
        <v>3505.758888888889</v>
      </c>
      <c r="CP701">
        <v>16749.46666666667</v>
      </c>
      <c r="CQ701">
        <v>39.062</v>
      </c>
      <c r="CR701">
        <v>39.56433333333333</v>
      </c>
      <c r="CS701">
        <v>38.937</v>
      </c>
      <c r="CT701">
        <v>38.89107407407408</v>
      </c>
      <c r="CU701">
        <v>38.868</v>
      </c>
      <c r="CV701">
        <v>1959.994444444444</v>
      </c>
      <c r="CW701">
        <v>40.01</v>
      </c>
      <c r="CX701">
        <v>0</v>
      </c>
      <c r="CY701">
        <v>1678821925.5</v>
      </c>
      <c r="CZ701">
        <v>0</v>
      </c>
      <c r="DA701">
        <v>0</v>
      </c>
      <c r="DB701" t="s">
        <v>356</v>
      </c>
      <c r="DC701">
        <v>1678481775.6</v>
      </c>
      <c r="DD701">
        <v>1678481780.6</v>
      </c>
      <c r="DE701">
        <v>0</v>
      </c>
      <c r="DF701">
        <v>1.339</v>
      </c>
      <c r="DG701">
        <v>0.082</v>
      </c>
      <c r="DH701">
        <v>-1.99</v>
      </c>
      <c r="DI701">
        <v>-0.032</v>
      </c>
      <c r="DJ701">
        <v>420</v>
      </c>
      <c r="DK701">
        <v>29</v>
      </c>
      <c r="DL701">
        <v>0.33</v>
      </c>
      <c r="DM701">
        <v>0.22</v>
      </c>
      <c r="DN701">
        <v>-31.86360975609756</v>
      </c>
      <c r="DO701">
        <v>-0.3386864111498813</v>
      </c>
      <c r="DP701">
        <v>0.08427547398012465</v>
      </c>
      <c r="DQ701">
        <v>0</v>
      </c>
      <c r="DR701">
        <v>0.4611017804878049</v>
      </c>
      <c r="DS701">
        <v>-0.04388525435539944</v>
      </c>
      <c r="DT701">
        <v>0.004466110560339974</v>
      </c>
      <c r="DU701">
        <v>1</v>
      </c>
      <c r="DV701">
        <v>1</v>
      </c>
      <c r="DW701">
        <v>2</v>
      </c>
      <c r="DX701" t="s">
        <v>357</v>
      </c>
      <c r="DY701">
        <v>2.98134</v>
      </c>
      <c r="DZ701">
        <v>2.71556</v>
      </c>
      <c r="EA701">
        <v>0.210136</v>
      </c>
      <c r="EB701">
        <v>0.210646</v>
      </c>
      <c r="EC701">
        <v>0.118961</v>
      </c>
      <c r="ED701">
        <v>0.115235</v>
      </c>
      <c r="EE701">
        <v>25061.4</v>
      </c>
      <c r="EF701">
        <v>25129.8</v>
      </c>
      <c r="EG701">
        <v>29499.1</v>
      </c>
      <c r="EH701">
        <v>29449.9</v>
      </c>
      <c r="EI701">
        <v>34430.8</v>
      </c>
      <c r="EJ701">
        <v>34618.4</v>
      </c>
      <c r="EK701">
        <v>41559.8</v>
      </c>
      <c r="EL701">
        <v>41959.1</v>
      </c>
      <c r="EM701">
        <v>1.95798</v>
      </c>
      <c r="EN701">
        <v>1.89345</v>
      </c>
      <c r="EO701">
        <v>0.172041</v>
      </c>
      <c r="EP701">
        <v>0</v>
      </c>
      <c r="EQ701">
        <v>32.2232</v>
      </c>
      <c r="ER701">
        <v>999.9</v>
      </c>
      <c r="ES701">
        <v>52</v>
      </c>
      <c r="ET701">
        <v>32.6</v>
      </c>
      <c r="EU701">
        <v>28.2733</v>
      </c>
      <c r="EV701">
        <v>63.1668</v>
      </c>
      <c r="EW701">
        <v>31.1418</v>
      </c>
      <c r="EX701">
        <v>1</v>
      </c>
      <c r="EY701">
        <v>0.0412322</v>
      </c>
      <c r="EZ701">
        <v>-2.50306</v>
      </c>
      <c r="FA701">
        <v>20.3232</v>
      </c>
      <c r="FB701">
        <v>5.21819</v>
      </c>
      <c r="FC701">
        <v>12.0101</v>
      </c>
      <c r="FD701">
        <v>4.98925</v>
      </c>
      <c r="FE701">
        <v>3.28865</v>
      </c>
      <c r="FF701">
        <v>9999</v>
      </c>
      <c r="FG701">
        <v>9999</v>
      </c>
      <c r="FH701">
        <v>9999</v>
      </c>
      <c r="FI701">
        <v>999.9</v>
      </c>
      <c r="FJ701">
        <v>1.86753</v>
      </c>
      <c r="FK701">
        <v>1.86661</v>
      </c>
      <c r="FL701">
        <v>1.86602</v>
      </c>
      <c r="FM701">
        <v>1.866</v>
      </c>
      <c r="FN701">
        <v>1.86783</v>
      </c>
      <c r="FO701">
        <v>1.87027</v>
      </c>
      <c r="FP701">
        <v>1.86891</v>
      </c>
      <c r="FQ701">
        <v>1.87038</v>
      </c>
      <c r="FR701">
        <v>0</v>
      </c>
      <c r="FS701">
        <v>0</v>
      </c>
      <c r="FT701">
        <v>0</v>
      </c>
      <c r="FU701">
        <v>0</v>
      </c>
      <c r="FV701" t="s">
        <v>358</v>
      </c>
      <c r="FW701" t="s">
        <v>359</v>
      </c>
      <c r="FX701" t="s">
        <v>360</v>
      </c>
      <c r="FY701" t="s">
        <v>360</v>
      </c>
      <c r="FZ701" t="s">
        <v>360</v>
      </c>
      <c r="GA701" t="s">
        <v>360</v>
      </c>
      <c r="GB701">
        <v>0</v>
      </c>
      <c r="GC701">
        <v>100</v>
      </c>
      <c r="GD701">
        <v>100</v>
      </c>
      <c r="GE701">
        <v>-6.39</v>
      </c>
      <c r="GF701">
        <v>-0.1011</v>
      </c>
      <c r="GG701">
        <v>-2.056217051124162</v>
      </c>
      <c r="GH701">
        <v>-0.003737517340571005</v>
      </c>
      <c r="GI701">
        <v>5.982085394622747E-07</v>
      </c>
      <c r="GJ701">
        <v>-1.391655459703326E-10</v>
      </c>
      <c r="GK701">
        <v>-0.1764639834609928</v>
      </c>
      <c r="GL701">
        <v>-0.02035982196881906</v>
      </c>
      <c r="GM701">
        <v>0.001568582532168705</v>
      </c>
      <c r="GN701">
        <v>-2.657820970413759E-05</v>
      </c>
      <c r="GO701">
        <v>3</v>
      </c>
      <c r="GP701">
        <v>2314</v>
      </c>
      <c r="GQ701">
        <v>1</v>
      </c>
      <c r="GR701">
        <v>27</v>
      </c>
      <c r="GS701">
        <v>5669.1</v>
      </c>
      <c r="GT701">
        <v>5669</v>
      </c>
      <c r="GU701">
        <v>2.77954</v>
      </c>
      <c r="GV701">
        <v>2.20947</v>
      </c>
      <c r="GW701">
        <v>1.39648</v>
      </c>
      <c r="GX701">
        <v>2.34863</v>
      </c>
      <c r="GY701">
        <v>1.49536</v>
      </c>
      <c r="GZ701">
        <v>2.40723</v>
      </c>
      <c r="HA701">
        <v>37.8437</v>
      </c>
      <c r="HB701">
        <v>24.0612</v>
      </c>
      <c r="HC701">
        <v>18</v>
      </c>
      <c r="HD701">
        <v>531.11</v>
      </c>
      <c r="HE701">
        <v>444.269</v>
      </c>
      <c r="HF701">
        <v>35.3066</v>
      </c>
      <c r="HG701">
        <v>28.039</v>
      </c>
      <c r="HH701">
        <v>30.0005</v>
      </c>
      <c r="HI701">
        <v>27.8114</v>
      </c>
      <c r="HJ701">
        <v>27.7176</v>
      </c>
      <c r="HK701">
        <v>55.6454</v>
      </c>
      <c r="HL701">
        <v>0</v>
      </c>
      <c r="HM701">
        <v>100</v>
      </c>
      <c r="HN701">
        <v>35.3026</v>
      </c>
      <c r="HO701">
        <v>1402.38</v>
      </c>
      <c r="HP701">
        <v>28.6665</v>
      </c>
      <c r="HQ701">
        <v>100.889</v>
      </c>
      <c r="HR701">
        <v>100.779</v>
      </c>
    </row>
    <row r="702" spans="1:226">
      <c r="A702">
        <v>686</v>
      </c>
      <c r="B702">
        <v>1678821925.1</v>
      </c>
      <c r="C702">
        <v>11606</v>
      </c>
      <c r="D702" t="s">
        <v>1735</v>
      </c>
      <c r="E702" t="s">
        <v>1736</v>
      </c>
      <c r="F702">
        <v>5</v>
      </c>
      <c r="G702" t="s">
        <v>1568</v>
      </c>
      <c r="H702" t="s">
        <v>354</v>
      </c>
      <c r="I702">
        <v>1678821917.314285</v>
      </c>
      <c r="J702">
        <f>(K702)/1000</f>
        <v>0</v>
      </c>
      <c r="K702">
        <f>IF(BF702, AN702, AH702)</f>
        <v>0</v>
      </c>
      <c r="L702">
        <f>IF(BF702, AI702, AG702)</f>
        <v>0</v>
      </c>
      <c r="M702">
        <f>BH702 - IF(AU702&gt;1, L702*BB702*100.0/(AW702*BV702), 0)</f>
        <v>0</v>
      </c>
      <c r="N702">
        <f>((T702-J702/2)*M702-L702)/(T702+J702/2)</f>
        <v>0</v>
      </c>
      <c r="O702">
        <f>N702*(BO702+BP702)/1000.0</f>
        <v>0</v>
      </c>
      <c r="P702">
        <f>(BH702 - IF(AU702&gt;1, L702*BB702*100.0/(AW702*BV702), 0))*(BO702+BP702)/1000.0</f>
        <v>0</v>
      </c>
      <c r="Q702">
        <f>2.0/((1/S702-1/R702)+SIGN(S702)*SQRT((1/S702-1/R702)*(1/S702-1/R702) + 4*BC702/((BC702+1)*(BC702+1))*(2*1/S702*1/R702-1/R702*1/R702)))</f>
        <v>0</v>
      </c>
      <c r="R702">
        <f>IF(LEFT(BD702,1)&lt;&gt;"0",IF(LEFT(BD702,1)="1",3.0,BE702),$D$5+$E$5*(BV702*BO702/($K$5*1000))+$F$5*(BV702*BO702/($K$5*1000))*MAX(MIN(BB702,$J$5),$I$5)*MAX(MIN(BB702,$J$5),$I$5)+$G$5*MAX(MIN(BB702,$J$5),$I$5)*(BV702*BO702/($K$5*1000))+$H$5*(BV702*BO702/($K$5*1000))*(BV702*BO702/($K$5*1000)))</f>
        <v>0</v>
      </c>
      <c r="S702">
        <f>J702*(1000-(1000*0.61365*exp(17.502*W702/(240.97+W702))/(BO702+BP702)+BJ702)/2)/(1000*0.61365*exp(17.502*W702/(240.97+W702))/(BO702+BP702)-BJ702)</f>
        <v>0</v>
      </c>
      <c r="T702">
        <f>1/((BC702+1)/(Q702/1.6)+1/(R702/1.37)) + BC702/((BC702+1)/(Q702/1.6) + BC702/(R702/1.37))</f>
        <v>0</v>
      </c>
      <c r="U702">
        <f>(AX702*BA702)</f>
        <v>0</v>
      </c>
      <c r="V702">
        <f>(BQ702+(U702+2*0.95*5.67E-8*(((BQ702+$B$7)+273)^4-(BQ702+273)^4)-44100*J702)/(1.84*29.3*R702+8*0.95*5.67E-8*(BQ702+273)^3))</f>
        <v>0</v>
      </c>
      <c r="W702">
        <f>($C$7*BR702+$D$7*BS702+$E$7*V702)</f>
        <v>0</v>
      </c>
      <c r="X702">
        <f>0.61365*exp(17.502*W702/(240.97+W702))</f>
        <v>0</v>
      </c>
      <c r="Y702">
        <f>(Z702/AA702*100)</f>
        <v>0</v>
      </c>
      <c r="Z702">
        <f>BJ702*(BO702+BP702)/1000</f>
        <v>0</v>
      </c>
      <c r="AA702">
        <f>0.61365*exp(17.502*BQ702/(240.97+BQ702))</f>
        <v>0</v>
      </c>
      <c r="AB702">
        <f>(X702-BJ702*(BO702+BP702)/1000)</f>
        <v>0</v>
      </c>
      <c r="AC702">
        <f>(-J702*44100)</f>
        <v>0</v>
      </c>
      <c r="AD702">
        <f>2*29.3*R702*0.92*(BQ702-W702)</f>
        <v>0</v>
      </c>
      <c r="AE702">
        <f>2*0.95*5.67E-8*(((BQ702+$B$7)+273)^4-(W702+273)^4)</f>
        <v>0</v>
      </c>
      <c r="AF702">
        <f>U702+AE702+AC702+AD702</f>
        <v>0</v>
      </c>
      <c r="AG702">
        <f>BN702*AU702*(BI702-BH702*(1000-AU702*BK702)/(1000-AU702*BJ702))/(100*BB702)</f>
        <v>0</v>
      </c>
      <c r="AH702">
        <f>1000*BN702*AU702*(BJ702-BK702)/(100*BB702*(1000-AU702*BJ702))</f>
        <v>0</v>
      </c>
      <c r="AI702">
        <f>(AJ702 - AK702 - BO702*1E3/(8.314*(BQ702+273.15)) * AM702/BN702 * AL702) * BN702/(100*BB702) * (1000 - BK702)/1000</f>
        <v>0</v>
      </c>
      <c r="AJ702">
        <v>1433.182278116089</v>
      </c>
      <c r="AK702">
        <v>1409.523090909091</v>
      </c>
      <c r="AL702">
        <v>3.410237577044926</v>
      </c>
      <c r="AM702">
        <v>64.45171149066847</v>
      </c>
      <c r="AN702">
        <f>(AP702 - AO702 + BO702*1E3/(8.314*(BQ702+273.15)) * AR702/BN702 * AQ702) * BN702/(100*BB702) * 1000/(1000 - AP702)</f>
        <v>0</v>
      </c>
      <c r="AO702">
        <v>27.25731621986314</v>
      </c>
      <c r="AP702">
        <v>27.71125454545453</v>
      </c>
      <c r="AQ702">
        <v>-1.84314633102569E-06</v>
      </c>
      <c r="AR702">
        <v>112.7251065649256</v>
      </c>
      <c r="AS702">
        <v>0</v>
      </c>
      <c r="AT702">
        <v>0</v>
      </c>
      <c r="AU702">
        <f>IF(AS702*$H$13&gt;=AW702,1.0,(AW702/(AW702-AS702*$H$13)))</f>
        <v>0</v>
      </c>
      <c r="AV702">
        <f>(AU702-1)*100</f>
        <v>0</v>
      </c>
      <c r="AW702">
        <f>MAX(0,($B$13+$C$13*BV702)/(1+$D$13*BV702)*BO702/(BQ702+273)*$E$13)</f>
        <v>0</v>
      </c>
      <c r="AX702">
        <f>$B$11*BW702+$C$11*BX702+$F$11*CI702*(1-CL702)</f>
        <v>0</v>
      </c>
      <c r="AY702">
        <f>AX702*AZ702</f>
        <v>0</v>
      </c>
      <c r="AZ702">
        <f>($B$11*$D$9+$C$11*$D$9+$F$11*((CV702+CN702)/MAX(CV702+CN702+CW702, 0.1)*$I$9+CW702/MAX(CV702+CN702+CW702, 0.1)*$J$9))/($B$11+$C$11+$F$11)</f>
        <v>0</v>
      </c>
      <c r="BA702">
        <f>($B$11*$K$9+$C$11*$K$9+$F$11*((CV702+CN702)/MAX(CV702+CN702+CW702, 0.1)*$P$9+CW702/MAX(CV702+CN702+CW702, 0.1)*$Q$9))/($B$11+$C$11+$F$11)</f>
        <v>0</v>
      </c>
      <c r="BB702">
        <v>1.91</v>
      </c>
      <c r="BC702">
        <v>0.5</v>
      </c>
      <c r="BD702" t="s">
        <v>355</v>
      </c>
      <c r="BE702">
        <v>2</v>
      </c>
      <c r="BF702" t="b">
        <v>1</v>
      </c>
      <c r="BG702">
        <v>1678821917.314285</v>
      </c>
      <c r="BH702">
        <v>1346.206428571428</v>
      </c>
      <c r="BI702">
        <v>1378.038214285714</v>
      </c>
      <c r="BJ702">
        <v>27.71644285714286</v>
      </c>
      <c r="BK702">
        <v>27.25958571428572</v>
      </c>
      <c r="BL702">
        <v>1352.567857142857</v>
      </c>
      <c r="BM702">
        <v>27.817575</v>
      </c>
      <c r="BN702">
        <v>500.0663928571429</v>
      </c>
      <c r="BO702">
        <v>90.84706428571428</v>
      </c>
      <c r="BP702">
        <v>0.1000036</v>
      </c>
      <c r="BQ702">
        <v>34.41518214285715</v>
      </c>
      <c r="BR702">
        <v>35.0075892857143</v>
      </c>
      <c r="BS702">
        <v>999.9000000000002</v>
      </c>
      <c r="BT702">
        <v>0</v>
      </c>
      <c r="BU702">
        <v>0</v>
      </c>
      <c r="BV702">
        <v>9993.710357142856</v>
      </c>
      <c r="BW702">
        <v>0</v>
      </c>
      <c r="BX702">
        <v>5.805937142857141</v>
      </c>
      <c r="BY702">
        <v>-31.83181071428571</v>
      </c>
      <c r="BZ702">
        <v>1384.5825</v>
      </c>
      <c r="CA702">
        <v>1416.655714285714</v>
      </c>
      <c r="CB702">
        <v>0.4568504642857142</v>
      </c>
      <c r="CC702">
        <v>1378.038214285714</v>
      </c>
      <c r="CD702">
        <v>27.25958571428572</v>
      </c>
      <c r="CE702">
        <v>2.517956428571429</v>
      </c>
      <c r="CF702">
        <v>2.476453214285715</v>
      </c>
      <c r="CG702">
        <v>21.14304642857143</v>
      </c>
      <c r="CH702">
        <v>20.87257499999999</v>
      </c>
      <c r="CI702">
        <v>1999.998214285715</v>
      </c>
      <c r="CJ702">
        <v>0.9799948928571427</v>
      </c>
      <c r="CK702">
        <v>0.02000520714285714</v>
      </c>
      <c r="CL702">
        <v>0</v>
      </c>
      <c r="CM702">
        <v>2.271514285714285</v>
      </c>
      <c r="CN702">
        <v>0</v>
      </c>
      <c r="CO702">
        <v>3505.317500000001</v>
      </c>
      <c r="CP702">
        <v>16749.41785714286</v>
      </c>
      <c r="CQ702">
        <v>39.062</v>
      </c>
      <c r="CR702">
        <v>39.56424999999999</v>
      </c>
      <c r="CS702">
        <v>38.937</v>
      </c>
      <c r="CT702">
        <v>38.91042857142856</v>
      </c>
      <c r="CU702">
        <v>38.875</v>
      </c>
      <c r="CV702">
        <v>1959.988214285714</v>
      </c>
      <c r="CW702">
        <v>40.01</v>
      </c>
      <c r="CX702">
        <v>0</v>
      </c>
      <c r="CY702">
        <v>1678821930.3</v>
      </c>
      <c r="CZ702">
        <v>0</v>
      </c>
      <c r="DA702">
        <v>0</v>
      </c>
      <c r="DB702" t="s">
        <v>356</v>
      </c>
      <c r="DC702">
        <v>1678481775.6</v>
      </c>
      <c r="DD702">
        <v>1678481780.6</v>
      </c>
      <c r="DE702">
        <v>0</v>
      </c>
      <c r="DF702">
        <v>1.339</v>
      </c>
      <c r="DG702">
        <v>0.082</v>
      </c>
      <c r="DH702">
        <v>-1.99</v>
      </c>
      <c r="DI702">
        <v>-0.032</v>
      </c>
      <c r="DJ702">
        <v>420</v>
      </c>
      <c r="DK702">
        <v>29</v>
      </c>
      <c r="DL702">
        <v>0.33</v>
      </c>
      <c r="DM702">
        <v>0.22</v>
      </c>
      <c r="DN702">
        <v>-31.86642195121951</v>
      </c>
      <c r="DO702">
        <v>0.1260020905923422</v>
      </c>
      <c r="DP702">
        <v>0.1040561844300665</v>
      </c>
      <c r="DQ702">
        <v>0</v>
      </c>
      <c r="DR702">
        <v>0.4587725121951219</v>
      </c>
      <c r="DS702">
        <v>-0.03064609756097588</v>
      </c>
      <c r="DT702">
        <v>0.003311348963363475</v>
      </c>
      <c r="DU702">
        <v>1</v>
      </c>
      <c r="DV702">
        <v>1</v>
      </c>
      <c r="DW702">
        <v>2</v>
      </c>
      <c r="DX702" t="s">
        <v>357</v>
      </c>
      <c r="DY702">
        <v>2.98136</v>
      </c>
      <c r="DZ702">
        <v>2.71551</v>
      </c>
      <c r="EA702">
        <v>0.211705</v>
      </c>
      <c r="EB702">
        <v>0.212118</v>
      </c>
      <c r="EC702">
        <v>0.11895</v>
      </c>
      <c r="ED702">
        <v>0.115232</v>
      </c>
      <c r="EE702">
        <v>25011.3</v>
      </c>
      <c r="EF702">
        <v>25082.9</v>
      </c>
      <c r="EG702">
        <v>29498.7</v>
      </c>
      <c r="EH702">
        <v>29449.9</v>
      </c>
      <c r="EI702">
        <v>34431</v>
      </c>
      <c r="EJ702">
        <v>34618.4</v>
      </c>
      <c r="EK702">
        <v>41559.4</v>
      </c>
      <c r="EL702">
        <v>41958.9</v>
      </c>
      <c r="EM702">
        <v>1.95777</v>
      </c>
      <c r="EN702">
        <v>1.89373</v>
      </c>
      <c r="EO702">
        <v>0.172451</v>
      </c>
      <c r="EP702">
        <v>0</v>
      </c>
      <c r="EQ702">
        <v>32.2247</v>
      </c>
      <c r="ER702">
        <v>999.9</v>
      </c>
      <c r="ES702">
        <v>52</v>
      </c>
      <c r="ET702">
        <v>32.6</v>
      </c>
      <c r="EU702">
        <v>28.273</v>
      </c>
      <c r="EV702">
        <v>62.8768</v>
      </c>
      <c r="EW702">
        <v>31.6146</v>
      </c>
      <c r="EX702">
        <v>1</v>
      </c>
      <c r="EY702">
        <v>0.0415091</v>
      </c>
      <c r="EZ702">
        <v>-2.48529</v>
      </c>
      <c r="FA702">
        <v>20.3232</v>
      </c>
      <c r="FB702">
        <v>5.21759</v>
      </c>
      <c r="FC702">
        <v>12.0099</v>
      </c>
      <c r="FD702">
        <v>4.9894</v>
      </c>
      <c r="FE702">
        <v>3.28853</v>
      </c>
      <c r="FF702">
        <v>9999</v>
      </c>
      <c r="FG702">
        <v>9999</v>
      </c>
      <c r="FH702">
        <v>9999</v>
      </c>
      <c r="FI702">
        <v>999.9</v>
      </c>
      <c r="FJ702">
        <v>1.86754</v>
      </c>
      <c r="FK702">
        <v>1.86661</v>
      </c>
      <c r="FL702">
        <v>1.86606</v>
      </c>
      <c r="FM702">
        <v>1.866</v>
      </c>
      <c r="FN702">
        <v>1.86783</v>
      </c>
      <c r="FO702">
        <v>1.87027</v>
      </c>
      <c r="FP702">
        <v>1.86892</v>
      </c>
      <c r="FQ702">
        <v>1.8704</v>
      </c>
      <c r="FR702">
        <v>0</v>
      </c>
      <c r="FS702">
        <v>0</v>
      </c>
      <c r="FT702">
        <v>0</v>
      </c>
      <c r="FU702">
        <v>0</v>
      </c>
      <c r="FV702" t="s">
        <v>358</v>
      </c>
      <c r="FW702" t="s">
        <v>359</v>
      </c>
      <c r="FX702" t="s">
        <v>360</v>
      </c>
      <c r="FY702" t="s">
        <v>360</v>
      </c>
      <c r="FZ702" t="s">
        <v>360</v>
      </c>
      <c r="GA702" t="s">
        <v>360</v>
      </c>
      <c r="GB702">
        <v>0</v>
      </c>
      <c r="GC702">
        <v>100</v>
      </c>
      <c r="GD702">
        <v>100</v>
      </c>
      <c r="GE702">
        <v>-6.44</v>
      </c>
      <c r="GF702">
        <v>-0.1012</v>
      </c>
      <c r="GG702">
        <v>-2.056217051124162</v>
      </c>
      <c r="GH702">
        <v>-0.003737517340571005</v>
      </c>
      <c r="GI702">
        <v>5.982085394622747E-07</v>
      </c>
      <c r="GJ702">
        <v>-1.391655459703326E-10</v>
      </c>
      <c r="GK702">
        <v>-0.1764639834609928</v>
      </c>
      <c r="GL702">
        <v>-0.02035982196881906</v>
      </c>
      <c r="GM702">
        <v>0.001568582532168705</v>
      </c>
      <c r="GN702">
        <v>-2.657820970413759E-05</v>
      </c>
      <c r="GO702">
        <v>3</v>
      </c>
      <c r="GP702">
        <v>2314</v>
      </c>
      <c r="GQ702">
        <v>1</v>
      </c>
      <c r="GR702">
        <v>27</v>
      </c>
      <c r="GS702">
        <v>5669.2</v>
      </c>
      <c r="GT702">
        <v>5669.1</v>
      </c>
      <c r="GU702">
        <v>2.8064</v>
      </c>
      <c r="GV702">
        <v>2.20215</v>
      </c>
      <c r="GW702">
        <v>1.39771</v>
      </c>
      <c r="GX702">
        <v>2.34863</v>
      </c>
      <c r="GY702">
        <v>1.49536</v>
      </c>
      <c r="GZ702">
        <v>2.51465</v>
      </c>
      <c r="HA702">
        <v>37.8437</v>
      </c>
      <c r="HB702">
        <v>24.0612</v>
      </c>
      <c r="HC702">
        <v>18</v>
      </c>
      <c r="HD702">
        <v>531.029</v>
      </c>
      <c r="HE702">
        <v>444.483</v>
      </c>
      <c r="HF702">
        <v>35.3013</v>
      </c>
      <c r="HG702">
        <v>28.0444</v>
      </c>
      <c r="HH702">
        <v>30.0005</v>
      </c>
      <c r="HI702">
        <v>27.8173</v>
      </c>
      <c r="HJ702">
        <v>27.7235</v>
      </c>
      <c r="HK702">
        <v>56.1838</v>
      </c>
      <c r="HL702">
        <v>0</v>
      </c>
      <c r="HM702">
        <v>100</v>
      </c>
      <c r="HN702">
        <v>35.2941</v>
      </c>
      <c r="HO702">
        <v>1422.51</v>
      </c>
      <c r="HP702">
        <v>28.6665</v>
      </c>
      <c r="HQ702">
        <v>100.887</v>
      </c>
      <c r="HR702">
        <v>100.779</v>
      </c>
    </row>
    <row r="703" spans="1:226">
      <c r="A703">
        <v>687</v>
      </c>
      <c r="B703">
        <v>1678821930.1</v>
      </c>
      <c r="C703">
        <v>11611</v>
      </c>
      <c r="D703" t="s">
        <v>1737</v>
      </c>
      <c r="E703" t="s">
        <v>1738</v>
      </c>
      <c r="F703">
        <v>5</v>
      </c>
      <c r="G703" t="s">
        <v>1568</v>
      </c>
      <c r="H703" t="s">
        <v>354</v>
      </c>
      <c r="I703">
        <v>1678821922.6</v>
      </c>
      <c r="J703">
        <f>(K703)/1000</f>
        <v>0</v>
      </c>
      <c r="K703">
        <f>IF(BF703, AN703, AH703)</f>
        <v>0</v>
      </c>
      <c r="L703">
        <f>IF(BF703, AI703, AG703)</f>
        <v>0</v>
      </c>
      <c r="M703">
        <f>BH703 - IF(AU703&gt;1, L703*BB703*100.0/(AW703*BV703), 0)</f>
        <v>0</v>
      </c>
      <c r="N703">
        <f>((T703-J703/2)*M703-L703)/(T703+J703/2)</f>
        <v>0</v>
      </c>
      <c r="O703">
        <f>N703*(BO703+BP703)/1000.0</f>
        <v>0</v>
      </c>
      <c r="P703">
        <f>(BH703 - IF(AU703&gt;1, L703*BB703*100.0/(AW703*BV703), 0))*(BO703+BP703)/1000.0</f>
        <v>0</v>
      </c>
      <c r="Q703">
        <f>2.0/((1/S703-1/R703)+SIGN(S703)*SQRT((1/S703-1/R703)*(1/S703-1/R703) + 4*BC703/((BC703+1)*(BC703+1))*(2*1/S703*1/R703-1/R703*1/R703)))</f>
        <v>0</v>
      </c>
      <c r="R703">
        <f>IF(LEFT(BD703,1)&lt;&gt;"0",IF(LEFT(BD703,1)="1",3.0,BE703),$D$5+$E$5*(BV703*BO703/($K$5*1000))+$F$5*(BV703*BO703/($K$5*1000))*MAX(MIN(BB703,$J$5),$I$5)*MAX(MIN(BB703,$J$5),$I$5)+$G$5*MAX(MIN(BB703,$J$5),$I$5)*(BV703*BO703/($K$5*1000))+$H$5*(BV703*BO703/($K$5*1000))*(BV703*BO703/($K$5*1000)))</f>
        <v>0</v>
      </c>
      <c r="S703">
        <f>J703*(1000-(1000*0.61365*exp(17.502*W703/(240.97+W703))/(BO703+BP703)+BJ703)/2)/(1000*0.61365*exp(17.502*W703/(240.97+W703))/(BO703+BP703)-BJ703)</f>
        <v>0</v>
      </c>
      <c r="T703">
        <f>1/((BC703+1)/(Q703/1.6)+1/(R703/1.37)) + BC703/((BC703+1)/(Q703/1.6) + BC703/(R703/1.37))</f>
        <v>0</v>
      </c>
      <c r="U703">
        <f>(AX703*BA703)</f>
        <v>0</v>
      </c>
      <c r="V703">
        <f>(BQ703+(U703+2*0.95*5.67E-8*(((BQ703+$B$7)+273)^4-(BQ703+273)^4)-44100*J703)/(1.84*29.3*R703+8*0.95*5.67E-8*(BQ703+273)^3))</f>
        <v>0</v>
      </c>
      <c r="W703">
        <f>($C$7*BR703+$D$7*BS703+$E$7*V703)</f>
        <v>0</v>
      </c>
      <c r="X703">
        <f>0.61365*exp(17.502*W703/(240.97+W703))</f>
        <v>0</v>
      </c>
      <c r="Y703">
        <f>(Z703/AA703*100)</f>
        <v>0</v>
      </c>
      <c r="Z703">
        <f>BJ703*(BO703+BP703)/1000</f>
        <v>0</v>
      </c>
      <c r="AA703">
        <f>0.61365*exp(17.502*BQ703/(240.97+BQ703))</f>
        <v>0</v>
      </c>
      <c r="AB703">
        <f>(X703-BJ703*(BO703+BP703)/1000)</f>
        <v>0</v>
      </c>
      <c r="AC703">
        <f>(-J703*44100)</f>
        <v>0</v>
      </c>
      <c r="AD703">
        <f>2*29.3*R703*0.92*(BQ703-W703)</f>
        <v>0</v>
      </c>
      <c r="AE703">
        <f>2*0.95*5.67E-8*(((BQ703+$B$7)+273)^4-(W703+273)^4)</f>
        <v>0</v>
      </c>
      <c r="AF703">
        <f>U703+AE703+AC703+AD703</f>
        <v>0</v>
      </c>
      <c r="AG703">
        <f>BN703*AU703*(BI703-BH703*(1000-AU703*BK703)/(1000-AU703*BJ703))/(100*BB703)</f>
        <v>0</v>
      </c>
      <c r="AH703">
        <f>1000*BN703*AU703*(BJ703-BK703)/(100*BB703*(1000-AU703*BJ703))</f>
        <v>0</v>
      </c>
      <c r="AI703">
        <f>(AJ703 - AK703 - BO703*1E3/(8.314*(BQ703+273.15)) * AM703/BN703 * AL703) * BN703/(100*BB703) * (1000 - BK703)/1000</f>
        <v>0</v>
      </c>
      <c r="AJ703">
        <v>1449.222332674269</v>
      </c>
      <c r="AK703">
        <v>1426.093939393939</v>
      </c>
      <c r="AL703">
        <v>3.302628979789223</v>
      </c>
      <c r="AM703">
        <v>64.45171149066847</v>
      </c>
      <c r="AN703">
        <f>(AP703 - AO703 + BO703*1E3/(8.314*(BQ703+273.15)) * AR703/BN703 * AQ703) * BN703/(100*BB703) * 1000/(1000 - AP703)</f>
        <v>0</v>
      </c>
      <c r="AO703">
        <v>27.25749053194086</v>
      </c>
      <c r="AP703">
        <v>27.70847939393938</v>
      </c>
      <c r="AQ703">
        <v>-4.268341879157724E-07</v>
      </c>
      <c r="AR703">
        <v>112.7251065649256</v>
      </c>
      <c r="AS703">
        <v>0</v>
      </c>
      <c r="AT703">
        <v>0</v>
      </c>
      <c r="AU703">
        <f>IF(AS703*$H$13&gt;=AW703,1.0,(AW703/(AW703-AS703*$H$13)))</f>
        <v>0</v>
      </c>
      <c r="AV703">
        <f>(AU703-1)*100</f>
        <v>0</v>
      </c>
      <c r="AW703">
        <f>MAX(0,($B$13+$C$13*BV703)/(1+$D$13*BV703)*BO703/(BQ703+273)*$E$13)</f>
        <v>0</v>
      </c>
      <c r="AX703">
        <f>$B$11*BW703+$C$11*BX703+$F$11*CI703*(1-CL703)</f>
        <v>0</v>
      </c>
      <c r="AY703">
        <f>AX703*AZ703</f>
        <v>0</v>
      </c>
      <c r="AZ703">
        <f>($B$11*$D$9+$C$11*$D$9+$F$11*((CV703+CN703)/MAX(CV703+CN703+CW703, 0.1)*$I$9+CW703/MAX(CV703+CN703+CW703, 0.1)*$J$9))/($B$11+$C$11+$F$11)</f>
        <v>0</v>
      </c>
      <c r="BA703">
        <f>($B$11*$K$9+$C$11*$K$9+$F$11*((CV703+CN703)/MAX(CV703+CN703+CW703, 0.1)*$P$9+CW703/MAX(CV703+CN703+CW703, 0.1)*$Q$9))/($B$11+$C$11+$F$11)</f>
        <v>0</v>
      </c>
      <c r="BB703">
        <v>1.91</v>
      </c>
      <c r="BC703">
        <v>0.5</v>
      </c>
      <c r="BD703" t="s">
        <v>355</v>
      </c>
      <c r="BE703">
        <v>2</v>
      </c>
      <c r="BF703" t="b">
        <v>1</v>
      </c>
      <c r="BG703">
        <v>1678821922.6</v>
      </c>
      <c r="BH703">
        <v>1363.73</v>
      </c>
      <c r="BI703">
        <v>1395.285555555555</v>
      </c>
      <c r="BJ703">
        <v>27.71249259259259</v>
      </c>
      <c r="BK703">
        <v>27.25824074074074</v>
      </c>
      <c r="BL703">
        <v>1370.142962962963</v>
      </c>
      <c r="BM703">
        <v>27.81365185185185</v>
      </c>
      <c r="BN703">
        <v>500.0737037037037</v>
      </c>
      <c r="BO703">
        <v>90.84725925925925</v>
      </c>
      <c r="BP703">
        <v>0.1000046962962963</v>
      </c>
      <c r="BQ703">
        <v>34.41751851851852</v>
      </c>
      <c r="BR703">
        <v>35.01282222222222</v>
      </c>
      <c r="BS703">
        <v>999.9000000000001</v>
      </c>
      <c r="BT703">
        <v>0</v>
      </c>
      <c r="BU703">
        <v>0</v>
      </c>
      <c r="BV703">
        <v>9988.591111111113</v>
      </c>
      <c r="BW703">
        <v>0</v>
      </c>
      <c r="BX703">
        <v>5.505736296296296</v>
      </c>
      <c r="BY703">
        <v>-31.55571111111112</v>
      </c>
      <c r="BZ703">
        <v>1402.6</v>
      </c>
      <c r="CA703">
        <v>1434.384814814815</v>
      </c>
      <c r="CB703">
        <v>0.4542464074074073</v>
      </c>
      <c r="CC703">
        <v>1395.285555555555</v>
      </c>
      <c r="CD703">
        <v>27.25824074074074</v>
      </c>
      <c r="CE703">
        <v>2.517602592592592</v>
      </c>
      <c r="CF703">
        <v>2.476336296296296</v>
      </c>
      <c r="CG703">
        <v>21.14075555555556</v>
      </c>
      <c r="CH703">
        <v>20.87180740740741</v>
      </c>
      <c r="CI703">
        <v>1999.987777777778</v>
      </c>
      <c r="CJ703">
        <v>0.9799949999999998</v>
      </c>
      <c r="CK703">
        <v>0.0200051</v>
      </c>
      <c r="CL703">
        <v>0</v>
      </c>
      <c r="CM703">
        <v>2.252788888888889</v>
      </c>
      <c r="CN703">
        <v>0</v>
      </c>
      <c r="CO703">
        <v>3504.898148148149</v>
      </c>
      <c r="CP703">
        <v>16749.33333333333</v>
      </c>
      <c r="CQ703">
        <v>39.062</v>
      </c>
      <c r="CR703">
        <v>39.56666666666666</v>
      </c>
      <c r="CS703">
        <v>38.93933333333334</v>
      </c>
      <c r="CT703">
        <v>38.9301111111111</v>
      </c>
      <c r="CU703">
        <v>38.875</v>
      </c>
      <c r="CV703">
        <v>1959.977777777778</v>
      </c>
      <c r="CW703">
        <v>40.01</v>
      </c>
      <c r="CX703">
        <v>0</v>
      </c>
      <c r="CY703">
        <v>1678821935.1</v>
      </c>
      <c r="CZ703">
        <v>0</v>
      </c>
      <c r="DA703">
        <v>0</v>
      </c>
      <c r="DB703" t="s">
        <v>356</v>
      </c>
      <c r="DC703">
        <v>1678481775.6</v>
      </c>
      <c r="DD703">
        <v>1678481780.6</v>
      </c>
      <c r="DE703">
        <v>0</v>
      </c>
      <c r="DF703">
        <v>1.339</v>
      </c>
      <c r="DG703">
        <v>0.082</v>
      </c>
      <c r="DH703">
        <v>-1.99</v>
      </c>
      <c r="DI703">
        <v>-0.032</v>
      </c>
      <c r="DJ703">
        <v>420</v>
      </c>
      <c r="DK703">
        <v>29</v>
      </c>
      <c r="DL703">
        <v>0.33</v>
      </c>
      <c r="DM703">
        <v>0.22</v>
      </c>
      <c r="DN703">
        <v>-31.6747925</v>
      </c>
      <c r="DO703">
        <v>2.8781347091933</v>
      </c>
      <c r="DP703">
        <v>0.3349072090799928</v>
      </c>
      <c r="DQ703">
        <v>0</v>
      </c>
      <c r="DR703">
        <v>0.455850775</v>
      </c>
      <c r="DS703">
        <v>-0.02690765853658696</v>
      </c>
      <c r="DT703">
        <v>0.002907999024135841</v>
      </c>
      <c r="DU703">
        <v>1</v>
      </c>
      <c r="DV703">
        <v>1</v>
      </c>
      <c r="DW703">
        <v>2</v>
      </c>
      <c r="DX703" t="s">
        <v>357</v>
      </c>
      <c r="DY703">
        <v>2.98122</v>
      </c>
      <c r="DZ703">
        <v>2.71554</v>
      </c>
      <c r="EA703">
        <v>0.213214</v>
      </c>
      <c r="EB703">
        <v>0.213587</v>
      </c>
      <c r="EC703">
        <v>0.118937</v>
      </c>
      <c r="ED703">
        <v>0.11523</v>
      </c>
      <c r="EE703">
        <v>24963</v>
      </c>
      <c r="EF703">
        <v>25035.8</v>
      </c>
      <c r="EG703">
        <v>29498.2</v>
      </c>
      <c r="EH703">
        <v>29449.5</v>
      </c>
      <c r="EI703">
        <v>34430.9</v>
      </c>
      <c r="EJ703">
        <v>34618.3</v>
      </c>
      <c r="EK703">
        <v>41558.7</v>
      </c>
      <c r="EL703">
        <v>41958.6</v>
      </c>
      <c r="EM703">
        <v>1.95772</v>
      </c>
      <c r="EN703">
        <v>1.89373</v>
      </c>
      <c r="EO703">
        <v>0.172086</v>
      </c>
      <c r="EP703">
        <v>0</v>
      </c>
      <c r="EQ703">
        <v>32.2268</v>
      </c>
      <c r="ER703">
        <v>999.9</v>
      </c>
      <c r="ES703">
        <v>52</v>
      </c>
      <c r="ET703">
        <v>32.6</v>
      </c>
      <c r="EU703">
        <v>28.2749</v>
      </c>
      <c r="EV703">
        <v>62.9468</v>
      </c>
      <c r="EW703">
        <v>31.6506</v>
      </c>
      <c r="EX703">
        <v>1</v>
      </c>
      <c r="EY703">
        <v>0.0418902</v>
      </c>
      <c r="EZ703">
        <v>-2.44857</v>
      </c>
      <c r="FA703">
        <v>20.3237</v>
      </c>
      <c r="FB703">
        <v>5.21789</v>
      </c>
      <c r="FC703">
        <v>12.0099</v>
      </c>
      <c r="FD703">
        <v>4.98935</v>
      </c>
      <c r="FE703">
        <v>3.28858</v>
      </c>
      <c r="FF703">
        <v>9999</v>
      </c>
      <c r="FG703">
        <v>9999</v>
      </c>
      <c r="FH703">
        <v>9999</v>
      </c>
      <c r="FI703">
        <v>999.9</v>
      </c>
      <c r="FJ703">
        <v>1.86753</v>
      </c>
      <c r="FK703">
        <v>1.86661</v>
      </c>
      <c r="FL703">
        <v>1.86604</v>
      </c>
      <c r="FM703">
        <v>1.866</v>
      </c>
      <c r="FN703">
        <v>1.86783</v>
      </c>
      <c r="FO703">
        <v>1.87027</v>
      </c>
      <c r="FP703">
        <v>1.8689</v>
      </c>
      <c r="FQ703">
        <v>1.87041</v>
      </c>
      <c r="FR703">
        <v>0</v>
      </c>
      <c r="FS703">
        <v>0</v>
      </c>
      <c r="FT703">
        <v>0</v>
      </c>
      <c r="FU703">
        <v>0</v>
      </c>
      <c r="FV703" t="s">
        <v>358</v>
      </c>
      <c r="FW703" t="s">
        <v>359</v>
      </c>
      <c r="FX703" t="s">
        <v>360</v>
      </c>
      <c r="FY703" t="s">
        <v>360</v>
      </c>
      <c r="FZ703" t="s">
        <v>360</v>
      </c>
      <c r="GA703" t="s">
        <v>360</v>
      </c>
      <c r="GB703">
        <v>0</v>
      </c>
      <c r="GC703">
        <v>100</v>
      </c>
      <c r="GD703">
        <v>100</v>
      </c>
      <c r="GE703">
        <v>-6.48</v>
      </c>
      <c r="GF703">
        <v>-0.1011</v>
      </c>
      <c r="GG703">
        <v>-2.056217051124162</v>
      </c>
      <c r="GH703">
        <v>-0.003737517340571005</v>
      </c>
      <c r="GI703">
        <v>5.982085394622747E-07</v>
      </c>
      <c r="GJ703">
        <v>-1.391655459703326E-10</v>
      </c>
      <c r="GK703">
        <v>-0.1764639834609928</v>
      </c>
      <c r="GL703">
        <v>-0.02035982196881906</v>
      </c>
      <c r="GM703">
        <v>0.001568582532168705</v>
      </c>
      <c r="GN703">
        <v>-2.657820970413759E-05</v>
      </c>
      <c r="GO703">
        <v>3</v>
      </c>
      <c r="GP703">
        <v>2314</v>
      </c>
      <c r="GQ703">
        <v>1</v>
      </c>
      <c r="GR703">
        <v>27</v>
      </c>
      <c r="GS703">
        <v>5669.2</v>
      </c>
      <c r="GT703">
        <v>5669.2</v>
      </c>
      <c r="GU703">
        <v>2.83081</v>
      </c>
      <c r="GV703">
        <v>2.20093</v>
      </c>
      <c r="GW703">
        <v>1.39648</v>
      </c>
      <c r="GX703">
        <v>2.34863</v>
      </c>
      <c r="GY703">
        <v>1.49536</v>
      </c>
      <c r="GZ703">
        <v>2.55127</v>
      </c>
      <c r="HA703">
        <v>37.8195</v>
      </c>
      <c r="HB703">
        <v>24.07</v>
      </c>
      <c r="HC703">
        <v>18</v>
      </c>
      <c r="HD703">
        <v>531.047</v>
      </c>
      <c r="HE703">
        <v>444.528</v>
      </c>
      <c r="HF703">
        <v>35.2925</v>
      </c>
      <c r="HG703">
        <v>28.0503</v>
      </c>
      <c r="HH703">
        <v>30.0004</v>
      </c>
      <c r="HI703">
        <v>27.8232</v>
      </c>
      <c r="HJ703">
        <v>27.7293</v>
      </c>
      <c r="HK703">
        <v>56.6733</v>
      </c>
      <c r="HL703">
        <v>0</v>
      </c>
      <c r="HM703">
        <v>100</v>
      </c>
      <c r="HN703">
        <v>35.2756</v>
      </c>
      <c r="HO703">
        <v>1435.89</v>
      </c>
      <c r="HP703">
        <v>28.6665</v>
      </c>
      <c r="HQ703">
        <v>100.886</v>
      </c>
      <c r="HR703">
        <v>100.778</v>
      </c>
    </row>
    <row r="704" spans="1:226">
      <c r="A704">
        <v>688</v>
      </c>
      <c r="B704">
        <v>1678821935.1</v>
      </c>
      <c r="C704">
        <v>11616</v>
      </c>
      <c r="D704" t="s">
        <v>1739</v>
      </c>
      <c r="E704" t="s">
        <v>1740</v>
      </c>
      <c r="F704">
        <v>5</v>
      </c>
      <c r="G704" t="s">
        <v>1568</v>
      </c>
      <c r="H704" t="s">
        <v>354</v>
      </c>
      <c r="I704">
        <v>1678821927.314285</v>
      </c>
      <c r="J704">
        <f>(K704)/1000</f>
        <v>0</v>
      </c>
      <c r="K704">
        <f>IF(BF704, AN704, AH704)</f>
        <v>0</v>
      </c>
      <c r="L704">
        <f>IF(BF704, AI704, AG704)</f>
        <v>0</v>
      </c>
      <c r="M704">
        <f>BH704 - IF(AU704&gt;1, L704*BB704*100.0/(AW704*BV704), 0)</f>
        <v>0</v>
      </c>
      <c r="N704">
        <f>((T704-J704/2)*M704-L704)/(T704+J704/2)</f>
        <v>0</v>
      </c>
      <c r="O704">
        <f>N704*(BO704+BP704)/1000.0</f>
        <v>0</v>
      </c>
      <c r="P704">
        <f>(BH704 - IF(AU704&gt;1, L704*BB704*100.0/(AW704*BV704), 0))*(BO704+BP704)/1000.0</f>
        <v>0</v>
      </c>
      <c r="Q704">
        <f>2.0/((1/S704-1/R704)+SIGN(S704)*SQRT((1/S704-1/R704)*(1/S704-1/R704) + 4*BC704/((BC704+1)*(BC704+1))*(2*1/S704*1/R704-1/R704*1/R704)))</f>
        <v>0</v>
      </c>
      <c r="R704">
        <f>IF(LEFT(BD704,1)&lt;&gt;"0",IF(LEFT(BD704,1)="1",3.0,BE704),$D$5+$E$5*(BV704*BO704/($K$5*1000))+$F$5*(BV704*BO704/($K$5*1000))*MAX(MIN(BB704,$J$5),$I$5)*MAX(MIN(BB704,$J$5),$I$5)+$G$5*MAX(MIN(BB704,$J$5),$I$5)*(BV704*BO704/($K$5*1000))+$H$5*(BV704*BO704/($K$5*1000))*(BV704*BO704/($K$5*1000)))</f>
        <v>0</v>
      </c>
      <c r="S704">
        <f>J704*(1000-(1000*0.61365*exp(17.502*W704/(240.97+W704))/(BO704+BP704)+BJ704)/2)/(1000*0.61365*exp(17.502*W704/(240.97+W704))/(BO704+BP704)-BJ704)</f>
        <v>0</v>
      </c>
      <c r="T704">
        <f>1/((BC704+1)/(Q704/1.6)+1/(R704/1.37)) + BC704/((BC704+1)/(Q704/1.6) + BC704/(R704/1.37))</f>
        <v>0</v>
      </c>
      <c r="U704">
        <f>(AX704*BA704)</f>
        <v>0</v>
      </c>
      <c r="V704">
        <f>(BQ704+(U704+2*0.95*5.67E-8*(((BQ704+$B$7)+273)^4-(BQ704+273)^4)-44100*J704)/(1.84*29.3*R704+8*0.95*5.67E-8*(BQ704+273)^3))</f>
        <v>0</v>
      </c>
      <c r="W704">
        <f>($C$7*BR704+$D$7*BS704+$E$7*V704)</f>
        <v>0</v>
      </c>
      <c r="X704">
        <f>0.61365*exp(17.502*W704/(240.97+W704))</f>
        <v>0</v>
      </c>
      <c r="Y704">
        <f>(Z704/AA704*100)</f>
        <v>0</v>
      </c>
      <c r="Z704">
        <f>BJ704*(BO704+BP704)/1000</f>
        <v>0</v>
      </c>
      <c r="AA704">
        <f>0.61365*exp(17.502*BQ704/(240.97+BQ704))</f>
        <v>0</v>
      </c>
      <c r="AB704">
        <f>(X704-BJ704*(BO704+BP704)/1000)</f>
        <v>0</v>
      </c>
      <c r="AC704">
        <f>(-J704*44100)</f>
        <v>0</v>
      </c>
      <c r="AD704">
        <f>2*29.3*R704*0.92*(BQ704-W704)</f>
        <v>0</v>
      </c>
      <c r="AE704">
        <f>2*0.95*5.67E-8*(((BQ704+$B$7)+273)^4-(W704+273)^4)</f>
        <v>0</v>
      </c>
      <c r="AF704">
        <f>U704+AE704+AC704+AD704</f>
        <v>0</v>
      </c>
      <c r="AG704">
        <f>BN704*AU704*(BI704-BH704*(1000-AU704*BK704)/(1000-AU704*BJ704))/(100*BB704)</f>
        <v>0</v>
      </c>
      <c r="AH704">
        <f>1000*BN704*AU704*(BJ704-BK704)/(100*BB704*(1000-AU704*BJ704))</f>
        <v>0</v>
      </c>
      <c r="AI704">
        <f>(AJ704 - AK704 - BO704*1E3/(8.314*(BQ704+273.15)) * AM704/BN704 * AL704) * BN704/(100*BB704) * (1000 - BK704)/1000</f>
        <v>0</v>
      </c>
      <c r="AJ704">
        <v>1466.221343883565</v>
      </c>
      <c r="AK704">
        <v>1442.814181818182</v>
      </c>
      <c r="AL704">
        <v>3.350520844262451</v>
      </c>
      <c r="AM704">
        <v>64.45171149066847</v>
      </c>
      <c r="AN704">
        <f>(AP704 - AO704 + BO704*1E3/(8.314*(BQ704+273.15)) * AR704/BN704 * AQ704) * BN704/(100*BB704) * 1000/(1000 - AP704)</f>
        <v>0</v>
      </c>
      <c r="AO704">
        <v>27.25795693231264</v>
      </c>
      <c r="AP704">
        <v>27.70622181818182</v>
      </c>
      <c r="AQ704">
        <v>9.948954723595696E-07</v>
      </c>
      <c r="AR704">
        <v>112.7251065649256</v>
      </c>
      <c r="AS704">
        <v>0</v>
      </c>
      <c r="AT704">
        <v>0</v>
      </c>
      <c r="AU704">
        <f>IF(AS704*$H$13&gt;=AW704,1.0,(AW704/(AW704-AS704*$H$13)))</f>
        <v>0</v>
      </c>
      <c r="AV704">
        <f>(AU704-1)*100</f>
        <v>0</v>
      </c>
      <c r="AW704">
        <f>MAX(0,($B$13+$C$13*BV704)/(1+$D$13*BV704)*BO704/(BQ704+273)*$E$13)</f>
        <v>0</v>
      </c>
      <c r="AX704">
        <f>$B$11*BW704+$C$11*BX704+$F$11*CI704*(1-CL704)</f>
        <v>0</v>
      </c>
      <c r="AY704">
        <f>AX704*AZ704</f>
        <v>0</v>
      </c>
      <c r="AZ704">
        <f>($B$11*$D$9+$C$11*$D$9+$F$11*((CV704+CN704)/MAX(CV704+CN704+CW704, 0.1)*$I$9+CW704/MAX(CV704+CN704+CW704, 0.1)*$J$9))/($B$11+$C$11+$F$11)</f>
        <v>0</v>
      </c>
      <c r="BA704">
        <f>($B$11*$K$9+$C$11*$K$9+$F$11*((CV704+CN704)/MAX(CV704+CN704+CW704, 0.1)*$P$9+CW704/MAX(CV704+CN704+CW704, 0.1)*$Q$9))/($B$11+$C$11+$F$11)</f>
        <v>0</v>
      </c>
      <c r="BB704">
        <v>1.91</v>
      </c>
      <c r="BC704">
        <v>0.5</v>
      </c>
      <c r="BD704" t="s">
        <v>355</v>
      </c>
      <c r="BE704">
        <v>2</v>
      </c>
      <c r="BF704" t="b">
        <v>1</v>
      </c>
      <c r="BG704">
        <v>1678821927.314285</v>
      </c>
      <c r="BH704">
        <v>1379.165714285714</v>
      </c>
      <c r="BI704">
        <v>1410.611428571429</v>
      </c>
      <c r="BJ704">
        <v>27.70960714285714</v>
      </c>
      <c r="BK704">
        <v>27.25760714285714</v>
      </c>
      <c r="BL704">
        <v>1385.623214285714</v>
      </c>
      <c r="BM704">
        <v>27.81078571428571</v>
      </c>
      <c r="BN704">
        <v>500.0665714285714</v>
      </c>
      <c r="BO704">
        <v>90.84701071428572</v>
      </c>
      <c r="BP704">
        <v>0.09992917142857143</v>
      </c>
      <c r="BQ704">
        <v>34.41835</v>
      </c>
      <c r="BR704">
        <v>35.01126071428571</v>
      </c>
      <c r="BS704">
        <v>999.9000000000002</v>
      </c>
      <c r="BT704">
        <v>0</v>
      </c>
      <c r="BU704">
        <v>0</v>
      </c>
      <c r="BV704">
        <v>9993.458571428573</v>
      </c>
      <c r="BW704">
        <v>0</v>
      </c>
      <c r="BX704">
        <v>5.547834285714286</v>
      </c>
      <c r="BY704">
        <v>-31.44586428571429</v>
      </c>
      <c r="BZ704">
        <v>1418.471428571429</v>
      </c>
      <c r="CA704">
        <v>1450.138928571429</v>
      </c>
      <c r="CB704">
        <v>0.4519964285714285</v>
      </c>
      <c r="CC704">
        <v>1410.611428571429</v>
      </c>
      <c r="CD704">
        <v>27.25760714285714</v>
      </c>
      <c r="CE704">
        <v>2.517333928571428</v>
      </c>
      <c r="CF704">
        <v>2.476271785714285</v>
      </c>
      <c r="CG704">
        <v>21.13901785714285</v>
      </c>
      <c r="CH704">
        <v>20.87138214285714</v>
      </c>
      <c r="CI704">
        <v>1999.977142857143</v>
      </c>
      <c r="CJ704">
        <v>0.9799949999999998</v>
      </c>
      <c r="CK704">
        <v>0.0200051</v>
      </c>
      <c r="CL704">
        <v>0</v>
      </c>
      <c r="CM704">
        <v>2.252335714285714</v>
      </c>
      <c r="CN704">
        <v>0</v>
      </c>
      <c r="CO704">
        <v>3504.518928571429</v>
      </c>
      <c r="CP704">
        <v>16749.23928571429</v>
      </c>
      <c r="CQ704">
        <v>39.0665</v>
      </c>
      <c r="CR704">
        <v>39.57324999999999</v>
      </c>
      <c r="CS704">
        <v>38.955</v>
      </c>
      <c r="CT704">
        <v>38.937</v>
      </c>
      <c r="CU704">
        <v>38.875</v>
      </c>
      <c r="CV704">
        <v>1959.967142857143</v>
      </c>
      <c r="CW704">
        <v>40.01</v>
      </c>
      <c r="CX704">
        <v>0</v>
      </c>
      <c r="CY704">
        <v>1678821940.5</v>
      </c>
      <c r="CZ704">
        <v>0</v>
      </c>
      <c r="DA704">
        <v>0</v>
      </c>
      <c r="DB704" t="s">
        <v>356</v>
      </c>
      <c r="DC704">
        <v>1678481775.6</v>
      </c>
      <c r="DD704">
        <v>1678481780.6</v>
      </c>
      <c r="DE704">
        <v>0</v>
      </c>
      <c r="DF704">
        <v>1.339</v>
      </c>
      <c r="DG704">
        <v>0.082</v>
      </c>
      <c r="DH704">
        <v>-1.99</v>
      </c>
      <c r="DI704">
        <v>-0.032</v>
      </c>
      <c r="DJ704">
        <v>420</v>
      </c>
      <c r="DK704">
        <v>29</v>
      </c>
      <c r="DL704">
        <v>0.33</v>
      </c>
      <c r="DM704">
        <v>0.22</v>
      </c>
      <c r="DN704">
        <v>-31.55012682926829</v>
      </c>
      <c r="DO704">
        <v>2.084113588850203</v>
      </c>
      <c r="DP704">
        <v>0.3200034192076401</v>
      </c>
      <c r="DQ704">
        <v>0</v>
      </c>
      <c r="DR704">
        <v>0.4529305121951219</v>
      </c>
      <c r="DS704">
        <v>-0.02857565853658473</v>
      </c>
      <c r="DT704">
        <v>0.003114516782172903</v>
      </c>
      <c r="DU704">
        <v>1</v>
      </c>
      <c r="DV704">
        <v>1</v>
      </c>
      <c r="DW704">
        <v>2</v>
      </c>
      <c r="DX704" t="s">
        <v>357</v>
      </c>
      <c r="DY704">
        <v>2.98128</v>
      </c>
      <c r="DZ704">
        <v>2.71565</v>
      </c>
      <c r="EA704">
        <v>0.214738</v>
      </c>
      <c r="EB704">
        <v>0.215129</v>
      </c>
      <c r="EC704">
        <v>0.118929</v>
      </c>
      <c r="ED704">
        <v>0.115229</v>
      </c>
      <c r="EE704">
        <v>24914.2</v>
      </c>
      <c r="EF704">
        <v>24986.6</v>
      </c>
      <c r="EG704">
        <v>29497.9</v>
      </c>
      <c r="EH704">
        <v>29449.4</v>
      </c>
      <c r="EI704">
        <v>34430.5</v>
      </c>
      <c r="EJ704">
        <v>34618.4</v>
      </c>
      <c r="EK704">
        <v>41557.7</v>
      </c>
      <c r="EL704">
        <v>41958.7</v>
      </c>
      <c r="EM704">
        <v>1.95785</v>
      </c>
      <c r="EN704">
        <v>1.89368</v>
      </c>
      <c r="EO704">
        <v>0.171676</v>
      </c>
      <c r="EP704">
        <v>0</v>
      </c>
      <c r="EQ704">
        <v>32.2304</v>
      </c>
      <c r="ER704">
        <v>999.9</v>
      </c>
      <c r="ES704">
        <v>52</v>
      </c>
      <c r="ET704">
        <v>32.6</v>
      </c>
      <c r="EU704">
        <v>28.2731</v>
      </c>
      <c r="EV704">
        <v>62.9868</v>
      </c>
      <c r="EW704">
        <v>31.4423</v>
      </c>
      <c r="EX704">
        <v>1</v>
      </c>
      <c r="EY704">
        <v>0.0422358</v>
      </c>
      <c r="EZ704">
        <v>-2.44026</v>
      </c>
      <c r="FA704">
        <v>20.3236</v>
      </c>
      <c r="FB704">
        <v>5.21624</v>
      </c>
      <c r="FC704">
        <v>12.0099</v>
      </c>
      <c r="FD704">
        <v>4.9889</v>
      </c>
      <c r="FE704">
        <v>3.28835</v>
      </c>
      <c r="FF704">
        <v>9999</v>
      </c>
      <c r="FG704">
        <v>9999</v>
      </c>
      <c r="FH704">
        <v>9999</v>
      </c>
      <c r="FI704">
        <v>999.9</v>
      </c>
      <c r="FJ704">
        <v>1.86754</v>
      </c>
      <c r="FK704">
        <v>1.86661</v>
      </c>
      <c r="FL704">
        <v>1.86606</v>
      </c>
      <c r="FM704">
        <v>1.86598</v>
      </c>
      <c r="FN704">
        <v>1.86783</v>
      </c>
      <c r="FO704">
        <v>1.87027</v>
      </c>
      <c r="FP704">
        <v>1.8689</v>
      </c>
      <c r="FQ704">
        <v>1.87039</v>
      </c>
      <c r="FR704">
        <v>0</v>
      </c>
      <c r="FS704">
        <v>0</v>
      </c>
      <c r="FT704">
        <v>0</v>
      </c>
      <c r="FU704">
        <v>0</v>
      </c>
      <c r="FV704" t="s">
        <v>358</v>
      </c>
      <c r="FW704" t="s">
        <v>359</v>
      </c>
      <c r="FX704" t="s">
        <v>360</v>
      </c>
      <c r="FY704" t="s">
        <v>360</v>
      </c>
      <c r="FZ704" t="s">
        <v>360</v>
      </c>
      <c r="GA704" t="s">
        <v>360</v>
      </c>
      <c r="GB704">
        <v>0</v>
      </c>
      <c r="GC704">
        <v>100</v>
      </c>
      <c r="GD704">
        <v>100</v>
      </c>
      <c r="GE704">
        <v>-6.53</v>
      </c>
      <c r="GF704">
        <v>-0.1012</v>
      </c>
      <c r="GG704">
        <v>-2.056217051124162</v>
      </c>
      <c r="GH704">
        <v>-0.003737517340571005</v>
      </c>
      <c r="GI704">
        <v>5.982085394622747E-07</v>
      </c>
      <c r="GJ704">
        <v>-1.391655459703326E-10</v>
      </c>
      <c r="GK704">
        <v>-0.1764639834609928</v>
      </c>
      <c r="GL704">
        <v>-0.02035982196881906</v>
      </c>
      <c r="GM704">
        <v>0.001568582532168705</v>
      </c>
      <c r="GN704">
        <v>-2.657820970413759E-05</v>
      </c>
      <c r="GO704">
        <v>3</v>
      </c>
      <c r="GP704">
        <v>2314</v>
      </c>
      <c r="GQ704">
        <v>1</v>
      </c>
      <c r="GR704">
        <v>27</v>
      </c>
      <c r="GS704">
        <v>5669.3</v>
      </c>
      <c r="GT704">
        <v>5669.2</v>
      </c>
      <c r="GU704">
        <v>2.85889</v>
      </c>
      <c r="GV704">
        <v>2.19727</v>
      </c>
      <c r="GW704">
        <v>1.39648</v>
      </c>
      <c r="GX704">
        <v>2.34741</v>
      </c>
      <c r="GY704">
        <v>1.49536</v>
      </c>
      <c r="GZ704">
        <v>2.56104</v>
      </c>
      <c r="HA704">
        <v>37.8437</v>
      </c>
      <c r="HB704">
        <v>24.07</v>
      </c>
      <c r="HC704">
        <v>18</v>
      </c>
      <c r="HD704">
        <v>531.182</v>
      </c>
      <c r="HE704">
        <v>444.541</v>
      </c>
      <c r="HF704">
        <v>35.2744</v>
      </c>
      <c r="HG704">
        <v>28.0557</v>
      </c>
      <c r="HH704">
        <v>30.0005</v>
      </c>
      <c r="HI704">
        <v>27.829</v>
      </c>
      <c r="HJ704">
        <v>27.7351</v>
      </c>
      <c r="HK704">
        <v>57.2343</v>
      </c>
      <c r="HL704">
        <v>0</v>
      </c>
      <c r="HM704">
        <v>100</v>
      </c>
      <c r="HN704">
        <v>35.268</v>
      </c>
      <c r="HO704">
        <v>1456.03</v>
      </c>
      <c r="HP704">
        <v>28.6665</v>
      </c>
      <c r="HQ704">
        <v>100.884</v>
      </c>
      <c r="HR704">
        <v>100.778</v>
      </c>
    </row>
    <row r="705" spans="1:226">
      <c r="A705">
        <v>689</v>
      </c>
      <c r="B705">
        <v>1678821940.1</v>
      </c>
      <c r="C705">
        <v>11621</v>
      </c>
      <c r="D705" t="s">
        <v>1741</v>
      </c>
      <c r="E705" t="s">
        <v>1742</v>
      </c>
      <c r="F705">
        <v>5</v>
      </c>
      <c r="G705" t="s">
        <v>1568</v>
      </c>
      <c r="H705" t="s">
        <v>354</v>
      </c>
      <c r="I705">
        <v>1678821932.6</v>
      </c>
      <c r="J705">
        <f>(K705)/1000</f>
        <v>0</v>
      </c>
      <c r="K705">
        <f>IF(BF705, AN705, AH705)</f>
        <v>0</v>
      </c>
      <c r="L705">
        <f>IF(BF705, AI705, AG705)</f>
        <v>0</v>
      </c>
      <c r="M705">
        <f>BH705 - IF(AU705&gt;1, L705*BB705*100.0/(AW705*BV705), 0)</f>
        <v>0</v>
      </c>
      <c r="N705">
        <f>((T705-J705/2)*M705-L705)/(T705+J705/2)</f>
        <v>0</v>
      </c>
      <c r="O705">
        <f>N705*(BO705+BP705)/1000.0</f>
        <v>0</v>
      </c>
      <c r="P705">
        <f>(BH705 - IF(AU705&gt;1, L705*BB705*100.0/(AW705*BV705), 0))*(BO705+BP705)/1000.0</f>
        <v>0</v>
      </c>
      <c r="Q705">
        <f>2.0/((1/S705-1/R705)+SIGN(S705)*SQRT((1/S705-1/R705)*(1/S705-1/R705) + 4*BC705/((BC705+1)*(BC705+1))*(2*1/S705*1/R705-1/R705*1/R705)))</f>
        <v>0</v>
      </c>
      <c r="R705">
        <f>IF(LEFT(BD705,1)&lt;&gt;"0",IF(LEFT(BD705,1)="1",3.0,BE705),$D$5+$E$5*(BV705*BO705/($K$5*1000))+$F$5*(BV705*BO705/($K$5*1000))*MAX(MIN(BB705,$J$5),$I$5)*MAX(MIN(BB705,$J$5),$I$5)+$G$5*MAX(MIN(BB705,$J$5),$I$5)*(BV705*BO705/($K$5*1000))+$H$5*(BV705*BO705/($K$5*1000))*(BV705*BO705/($K$5*1000)))</f>
        <v>0</v>
      </c>
      <c r="S705">
        <f>J705*(1000-(1000*0.61365*exp(17.502*W705/(240.97+W705))/(BO705+BP705)+BJ705)/2)/(1000*0.61365*exp(17.502*W705/(240.97+W705))/(BO705+BP705)-BJ705)</f>
        <v>0</v>
      </c>
      <c r="T705">
        <f>1/((BC705+1)/(Q705/1.6)+1/(R705/1.37)) + BC705/((BC705+1)/(Q705/1.6) + BC705/(R705/1.37))</f>
        <v>0</v>
      </c>
      <c r="U705">
        <f>(AX705*BA705)</f>
        <v>0</v>
      </c>
      <c r="V705">
        <f>(BQ705+(U705+2*0.95*5.67E-8*(((BQ705+$B$7)+273)^4-(BQ705+273)^4)-44100*J705)/(1.84*29.3*R705+8*0.95*5.67E-8*(BQ705+273)^3))</f>
        <v>0</v>
      </c>
      <c r="W705">
        <f>($C$7*BR705+$D$7*BS705+$E$7*V705)</f>
        <v>0</v>
      </c>
      <c r="X705">
        <f>0.61365*exp(17.502*W705/(240.97+W705))</f>
        <v>0</v>
      </c>
      <c r="Y705">
        <f>(Z705/AA705*100)</f>
        <v>0</v>
      </c>
      <c r="Z705">
        <f>BJ705*(BO705+BP705)/1000</f>
        <v>0</v>
      </c>
      <c r="AA705">
        <f>0.61365*exp(17.502*BQ705/(240.97+BQ705))</f>
        <v>0</v>
      </c>
      <c r="AB705">
        <f>(X705-BJ705*(BO705+BP705)/1000)</f>
        <v>0</v>
      </c>
      <c r="AC705">
        <f>(-J705*44100)</f>
        <v>0</v>
      </c>
      <c r="AD705">
        <f>2*29.3*R705*0.92*(BQ705-W705)</f>
        <v>0</v>
      </c>
      <c r="AE705">
        <f>2*0.95*5.67E-8*(((BQ705+$B$7)+273)^4-(W705+273)^4)</f>
        <v>0</v>
      </c>
      <c r="AF705">
        <f>U705+AE705+AC705+AD705</f>
        <v>0</v>
      </c>
      <c r="AG705">
        <f>BN705*AU705*(BI705-BH705*(1000-AU705*BK705)/(1000-AU705*BJ705))/(100*BB705)</f>
        <v>0</v>
      </c>
      <c r="AH705">
        <f>1000*BN705*AU705*(BJ705-BK705)/(100*BB705*(1000-AU705*BJ705))</f>
        <v>0</v>
      </c>
      <c r="AI705">
        <f>(AJ705 - AK705 - BO705*1E3/(8.314*(BQ705+273.15)) * AM705/BN705 * AL705) * BN705/(100*BB705) * (1000 - BK705)/1000</f>
        <v>0</v>
      </c>
      <c r="AJ705">
        <v>1483.540946271442</v>
      </c>
      <c r="AK705">
        <v>1459.869151515151</v>
      </c>
      <c r="AL705">
        <v>3.415906398444709</v>
      </c>
      <c r="AM705">
        <v>64.45171149066847</v>
      </c>
      <c r="AN705">
        <f>(AP705 - AO705 + BO705*1E3/(8.314*(BQ705+273.15)) * AR705/BN705 * AQ705) * BN705/(100*BB705) * 1000/(1000 - AP705)</f>
        <v>0</v>
      </c>
      <c r="AO705">
        <v>27.25697426877366</v>
      </c>
      <c r="AP705">
        <v>27.70064727272727</v>
      </c>
      <c r="AQ705">
        <v>-2.410106850269894E-06</v>
      </c>
      <c r="AR705">
        <v>112.7251065649256</v>
      </c>
      <c r="AS705">
        <v>0</v>
      </c>
      <c r="AT705">
        <v>0</v>
      </c>
      <c r="AU705">
        <f>IF(AS705*$H$13&gt;=AW705,1.0,(AW705/(AW705-AS705*$H$13)))</f>
        <v>0</v>
      </c>
      <c r="AV705">
        <f>(AU705-1)*100</f>
        <v>0</v>
      </c>
      <c r="AW705">
        <f>MAX(0,($B$13+$C$13*BV705)/(1+$D$13*BV705)*BO705/(BQ705+273)*$E$13)</f>
        <v>0</v>
      </c>
      <c r="AX705">
        <f>$B$11*BW705+$C$11*BX705+$F$11*CI705*(1-CL705)</f>
        <v>0</v>
      </c>
      <c r="AY705">
        <f>AX705*AZ705</f>
        <v>0</v>
      </c>
      <c r="AZ705">
        <f>($B$11*$D$9+$C$11*$D$9+$F$11*((CV705+CN705)/MAX(CV705+CN705+CW705, 0.1)*$I$9+CW705/MAX(CV705+CN705+CW705, 0.1)*$J$9))/($B$11+$C$11+$F$11)</f>
        <v>0</v>
      </c>
      <c r="BA705">
        <f>($B$11*$K$9+$C$11*$K$9+$F$11*((CV705+CN705)/MAX(CV705+CN705+CW705, 0.1)*$P$9+CW705/MAX(CV705+CN705+CW705, 0.1)*$Q$9))/($B$11+$C$11+$F$11)</f>
        <v>0</v>
      </c>
      <c r="BB705">
        <v>1.91</v>
      </c>
      <c r="BC705">
        <v>0.5</v>
      </c>
      <c r="BD705" t="s">
        <v>355</v>
      </c>
      <c r="BE705">
        <v>2</v>
      </c>
      <c r="BF705" t="b">
        <v>1</v>
      </c>
      <c r="BG705">
        <v>1678821932.6</v>
      </c>
      <c r="BH705">
        <v>1396.420370370371</v>
      </c>
      <c r="BI705">
        <v>1427.903333333334</v>
      </c>
      <c r="BJ705">
        <v>27.70601851851852</v>
      </c>
      <c r="BK705">
        <v>27.25756296296296</v>
      </c>
      <c r="BL705">
        <v>1402.927037037037</v>
      </c>
      <c r="BM705">
        <v>27.80721851851852</v>
      </c>
      <c r="BN705">
        <v>500.0600370370371</v>
      </c>
      <c r="BO705">
        <v>90.84665925925927</v>
      </c>
      <c r="BP705">
        <v>0.09997548888888888</v>
      </c>
      <c r="BQ705">
        <v>34.41840000000001</v>
      </c>
      <c r="BR705">
        <v>35.01283333333333</v>
      </c>
      <c r="BS705">
        <v>999.9000000000001</v>
      </c>
      <c r="BT705">
        <v>0</v>
      </c>
      <c r="BU705">
        <v>0</v>
      </c>
      <c r="BV705">
        <v>9998.912962962964</v>
      </c>
      <c r="BW705">
        <v>0</v>
      </c>
      <c r="BX705">
        <v>5.809256296296296</v>
      </c>
      <c r="BY705">
        <v>-31.48305925925926</v>
      </c>
      <c r="BZ705">
        <v>1436.212222222222</v>
      </c>
      <c r="CA705">
        <v>1467.915185185185</v>
      </c>
      <c r="CB705">
        <v>0.4484460000000001</v>
      </c>
      <c r="CC705">
        <v>1427.903333333334</v>
      </c>
      <c r="CD705">
        <v>27.25756296296296</v>
      </c>
      <c r="CE705">
        <v>2.516997407407408</v>
      </c>
      <c r="CF705">
        <v>2.476258518518518</v>
      </c>
      <c r="CG705">
        <v>21.13683703703704</v>
      </c>
      <c r="CH705">
        <v>20.87129259259259</v>
      </c>
      <c r="CI705">
        <v>1999.975555555556</v>
      </c>
      <c r="CJ705">
        <v>0.979995111111111</v>
      </c>
      <c r="CK705">
        <v>0.02000498888888889</v>
      </c>
      <c r="CL705">
        <v>0</v>
      </c>
      <c r="CM705">
        <v>2.234196296296296</v>
      </c>
      <c r="CN705">
        <v>0</v>
      </c>
      <c r="CO705">
        <v>3504.206296296295</v>
      </c>
      <c r="CP705">
        <v>16749.22222222222</v>
      </c>
      <c r="CQ705">
        <v>39.083</v>
      </c>
      <c r="CR705">
        <v>39.583</v>
      </c>
      <c r="CS705">
        <v>38.97199999999999</v>
      </c>
      <c r="CT705">
        <v>38.937</v>
      </c>
      <c r="CU705">
        <v>38.875</v>
      </c>
      <c r="CV705">
        <v>1959.965555555556</v>
      </c>
      <c r="CW705">
        <v>40.01</v>
      </c>
      <c r="CX705">
        <v>0</v>
      </c>
      <c r="CY705">
        <v>1678821945.3</v>
      </c>
      <c r="CZ705">
        <v>0</v>
      </c>
      <c r="DA705">
        <v>0</v>
      </c>
      <c r="DB705" t="s">
        <v>356</v>
      </c>
      <c r="DC705">
        <v>1678481775.6</v>
      </c>
      <c r="DD705">
        <v>1678481780.6</v>
      </c>
      <c r="DE705">
        <v>0</v>
      </c>
      <c r="DF705">
        <v>1.339</v>
      </c>
      <c r="DG705">
        <v>0.082</v>
      </c>
      <c r="DH705">
        <v>-1.99</v>
      </c>
      <c r="DI705">
        <v>-0.032</v>
      </c>
      <c r="DJ705">
        <v>420</v>
      </c>
      <c r="DK705">
        <v>29</v>
      </c>
      <c r="DL705">
        <v>0.33</v>
      </c>
      <c r="DM705">
        <v>0.22</v>
      </c>
      <c r="DN705">
        <v>-31.5416375</v>
      </c>
      <c r="DO705">
        <v>-0.3920566604127203</v>
      </c>
      <c r="DP705">
        <v>0.3211314588198267</v>
      </c>
      <c r="DQ705">
        <v>0</v>
      </c>
      <c r="DR705">
        <v>0.450689625</v>
      </c>
      <c r="DS705">
        <v>-0.04024893433395843</v>
      </c>
      <c r="DT705">
        <v>0.003911032195517571</v>
      </c>
      <c r="DU705">
        <v>1</v>
      </c>
      <c r="DV705">
        <v>1</v>
      </c>
      <c r="DW705">
        <v>2</v>
      </c>
      <c r="DX705" t="s">
        <v>357</v>
      </c>
      <c r="DY705">
        <v>2.98114</v>
      </c>
      <c r="DZ705">
        <v>2.71563</v>
      </c>
      <c r="EA705">
        <v>0.216279</v>
      </c>
      <c r="EB705">
        <v>0.216667</v>
      </c>
      <c r="EC705">
        <v>0.118913</v>
      </c>
      <c r="ED705">
        <v>0.115225</v>
      </c>
      <c r="EE705">
        <v>24865.2</v>
      </c>
      <c r="EF705">
        <v>24937.6</v>
      </c>
      <c r="EG705">
        <v>29497.7</v>
      </c>
      <c r="EH705">
        <v>29449.4</v>
      </c>
      <c r="EI705">
        <v>34431.2</v>
      </c>
      <c r="EJ705">
        <v>34618.4</v>
      </c>
      <c r="EK705">
        <v>41557.8</v>
      </c>
      <c r="EL705">
        <v>41958.4</v>
      </c>
      <c r="EM705">
        <v>1.95755</v>
      </c>
      <c r="EN705">
        <v>1.89352</v>
      </c>
      <c r="EO705">
        <v>0.172496</v>
      </c>
      <c r="EP705">
        <v>0</v>
      </c>
      <c r="EQ705">
        <v>32.2332</v>
      </c>
      <c r="ER705">
        <v>999.9</v>
      </c>
      <c r="ES705">
        <v>52</v>
      </c>
      <c r="ET705">
        <v>32.6</v>
      </c>
      <c r="EU705">
        <v>28.2755</v>
      </c>
      <c r="EV705">
        <v>63.1168</v>
      </c>
      <c r="EW705">
        <v>31.6466</v>
      </c>
      <c r="EX705">
        <v>1</v>
      </c>
      <c r="EY705">
        <v>0.0426067</v>
      </c>
      <c r="EZ705">
        <v>-2.44486</v>
      </c>
      <c r="FA705">
        <v>20.324</v>
      </c>
      <c r="FB705">
        <v>5.21714</v>
      </c>
      <c r="FC705">
        <v>12.0105</v>
      </c>
      <c r="FD705">
        <v>4.98945</v>
      </c>
      <c r="FE705">
        <v>3.28865</v>
      </c>
      <c r="FF705">
        <v>9999</v>
      </c>
      <c r="FG705">
        <v>9999</v>
      </c>
      <c r="FH705">
        <v>9999</v>
      </c>
      <c r="FI705">
        <v>999.9</v>
      </c>
      <c r="FJ705">
        <v>1.86752</v>
      </c>
      <c r="FK705">
        <v>1.86661</v>
      </c>
      <c r="FL705">
        <v>1.86604</v>
      </c>
      <c r="FM705">
        <v>1.86599</v>
      </c>
      <c r="FN705">
        <v>1.86783</v>
      </c>
      <c r="FO705">
        <v>1.87027</v>
      </c>
      <c r="FP705">
        <v>1.8689</v>
      </c>
      <c r="FQ705">
        <v>1.87036</v>
      </c>
      <c r="FR705">
        <v>0</v>
      </c>
      <c r="FS705">
        <v>0</v>
      </c>
      <c r="FT705">
        <v>0</v>
      </c>
      <c r="FU705">
        <v>0</v>
      </c>
      <c r="FV705" t="s">
        <v>358</v>
      </c>
      <c r="FW705" t="s">
        <v>359</v>
      </c>
      <c r="FX705" t="s">
        <v>360</v>
      </c>
      <c r="FY705" t="s">
        <v>360</v>
      </c>
      <c r="FZ705" t="s">
        <v>360</v>
      </c>
      <c r="GA705" t="s">
        <v>360</v>
      </c>
      <c r="GB705">
        <v>0</v>
      </c>
      <c r="GC705">
        <v>100</v>
      </c>
      <c r="GD705">
        <v>100</v>
      </c>
      <c r="GE705">
        <v>-6.58</v>
      </c>
      <c r="GF705">
        <v>-0.1012</v>
      </c>
      <c r="GG705">
        <v>-2.056217051124162</v>
      </c>
      <c r="GH705">
        <v>-0.003737517340571005</v>
      </c>
      <c r="GI705">
        <v>5.982085394622747E-07</v>
      </c>
      <c r="GJ705">
        <v>-1.391655459703326E-10</v>
      </c>
      <c r="GK705">
        <v>-0.1764639834609928</v>
      </c>
      <c r="GL705">
        <v>-0.02035982196881906</v>
      </c>
      <c r="GM705">
        <v>0.001568582532168705</v>
      </c>
      <c r="GN705">
        <v>-2.657820970413759E-05</v>
      </c>
      <c r="GO705">
        <v>3</v>
      </c>
      <c r="GP705">
        <v>2314</v>
      </c>
      <c r="GQ705">
        <v>1</v>
      </c>
      <c r="GR705">
        <v>27</v>
      </c>
      <c r="GS705">
        <v>5669.4</v>
      </c>
      <c r="GT705">
        <v>5669.3</v>
      </c>
      <c r="GU705">
        <v>2.8833</v>
      </c>
      <c r="GV705">
        <v>2.20947</v>
      </c>
      <c r="GW705">
        <v>1.39648</v>
      </c>
      <c r="GX705">
        <v>2.34497</v>
      </c>
      <c r="GY705">
        <v>1.49536</v>
      </c>
      <c r="GZ705">
        <v>2.49878</v>
      </c>
      <c r="HA705">
        <v>37.8437</v>
      </c>
      <c r="HB705">
        <v>24.07</v>
      </c>
      <c r="HC705">
        <v>18</v>
      </c>
      <c r="HD705">
        <v>531.03</v>
      </c>
      <c r="HE705">
        <v>444.491</v>
      </c>
      <c r="HF705">
        <v>35.264</v>
      </c>
      <c r="HG705">
        <v>28.0611</v>
      </c>
      <c r="HH705">
        <v>30.0004</v>
      </c>
      <c r="HI705">
        <v>27.8344</v>
      </c>
      <c r="HJ705">
        <v>27.7404</v>
      </c>
      <c r="HK705">
        <v>57.7242</v>
      </c>
      <c r="HL705">
        <v>0</v>
      </c>
      <c r="HM705">
        <v>100</v>
      </c>
      <c r="HN705">
        <v>35.2588</v>
      </c>
      <c r="HO705">
        <v>1469.64</v>
      </c>
      <c r="HP705">
        <v>28.6665</v>
      </c>
      <c r="HQ705">
        <v>100.884</v>
      </c>
      <c r="HR705">
        <v>100.777</v>
      </c>
    </row>
    <row r="706" spans="1:226">
      <c r="A706">
        <v>690</v>
      </c>
      <c r="B706">
        <v>1678821945.1</v>
      </c>
      <c r="C706">
        <v>11626</v>
      </c>
      <c r="D706" t="s">
        <v>1743</v>
      </c>
      <c r="E706" t="s">
        <v>1744</v>
      </c>
      <c r="F706">
        <v>5</v>
      </c>
      <c r="G706" t="s">
        <v>1568</v>
      </c>
      <c r="H706" t="s">
        <v>354</v>
      </c>
      <c r="I706">
        <v>1678821937.314285</v>
      </c>
      <c r="J706">
        <f>(K706)/1000</f>
        <v>0</v>
      </c>
      <c r="K706">
        <f>IF(BF706, AN706, AH706)</f>
        <v>0</v>
      </c>
      <c r="L706">
        <f>IF(BF706, AI706, AG706)</f>
        <v>0</v>
      </c>
      <c r="M706">
        <f>BH706 - IF(AU706&gt;1, L706*BB706*100.0/(AW706*BV706), 0)</f>
        <v>0</v>
      </c>
      <c r="N706">
        <f>((T706-J706/2)*M706-L706)/(T706+J706/2)</f>
        <v>0</v>
      </c>
      <c r="O706">
        <f>N706*(BO706+BP706)/1000.0</f>
        <v>0</v>
      </c>
      <c r="P706">
        <f>(BH706 - IF(AU706&gt;1, L706*BB706*100.0/(AW706*BV706), 0))*(BO706+BP706)/1000.0</f>
        <v>0</v>
      </c>
      <c r="Q706">
        <f>2.0/((1/S706-1/R706)+SIGN(S706)*SQRT((1/S706-1/R706)*(1/S706-1/R706) + 4*BC706/((BC706+1)*(BC706+1))*(2*1/S706*1/R706-1/R706*1/R706)))</f>
        <v>0</v>
      </c>
      <c r="R706">
        <f>IF(LEFT(BD706,1)&lt;&gt;"0",IF(LEFT(BD706,1)="1",3.0,BE706),$D$5+$E$5*(BV706*BO706/($K$5*1000))+$F$5*(BV706*BO706/($K$5*1000))*MAX(MIN(BB706,$J$5),$I$5)*MAX(MIN(BB706,$J$5),$I$5)+$G$5*MAX(MIN(BB706,$J$5),$I$5)*(BV706*BO706/($K$5*1000))+$H$5*(BV706*BO706/($K$5*1000))*(BV706*BO706/($K$5*1000)))</f>
        <v>0</v>
      </c>
      <c r="S706">
        <f>J706*(1000-(1000*0.61365*exp(17.502*W706/(240.97+W706))/(BO706+BP706)+BJ706)/2)/(1000*0.61365*exp(17.502*W706/(240.97+W706))/(BO706+BP706)-BJ706)</f>
        <v>0</v>
      </c>
      <c r="T706">
        <f>1/((BC706+1)/(Q706/1.6)+1/(R706/1.37)) + BC706/((BC706+1)/(Q706/1.6) + BC706/(R706/1.37))</f>
        <v>0</v>
      </c>
      <c r="U706">
        <f>(AX706*BA706)</f>
        <v>0</v>
      </c>
      <c r="V706">
        <f>(BQ706+(U706+2*0.95*5.67E-8*(((BQ706+$B$7)+273)^4-(BQ706+273)^4)-44100*J706)/(1.84*29.3*R706+8*0.95*5.67E-8*(BQ706+273)^3))</f>
        <v>0</v>
      </c>
      <c r="W706">
        <f>($C$7*BR706+$D$7*BS706+$E$7*V706)</f>
        <v>0</v>
      </c>
      <c r="X706">
        <f>0.61365*exp(17.502*W706/(240.97+W706))</f>
        <v>0</v>
      </c>
      <c r="Y706">
        <f>(Z706/AA706*100)</f>
        <v>0</v>
      </c>
      <c r="Z706">
        <f>BJ706*(BO706+BP706)/1000</f>
        <v>0</v>
      </c>
      <c r="AA706">
        <f>0.61365*exp(17.502*BQ706/(240.97+BQ706))</f>
        <v>0</v>
      </c>
      <c r="AB706">
        <f>(X706-BJ706*(BO706+BP706)/1000)</f>
        <v>0</v>
      </c>
      <c r="AC706">
        <f>(-J706*44100)</f>
        <v>0</v>
      </c>
      <c r="AD706">
        <f>2*29.3*R706*0.92*(BQ706-W706)</f>
        <v>0</v>
      </c>
      <c r="AE706">
        <f>2*0.95*5.67E-8*(((BQ706+$B$7)+273)^4-(W706+273)^4)</f>
        <v>0</v>
      </c>
      <c r="AF706">
        <f>U706+AE706+AC706+AD706</f>
        <v>0</v>
      </c>
      <c r="AG706">
        <f>BN706*AU706*(BI706-BH706*(1000-AU706*BK706)/(1000-AU706*BJ706))/(100*BB706)</f>
        <v>0</v>
      </c>
      <c r="AH706">
        <f>1000*BN706*AU706*(BJ706-BK706)/(100*BB706*(1000-AU706*BJ706))</f>
        <v>0</v>
      </c>
      <c r="AI706">
        <f>(AJ706 - AK706 - BO706*1E3/(8.314*(BQ706+273.15)) * AM706/BN706 * AL706) * BN706/(100*BB706) * (1000 - BK706)/1000</f>
        <v>0</v>
      </c>
      <c r="AJ706">
        <v>1500.870472104176</v>
      </c>
      <c r="AK706">
        <v>1476.944787878787</v>
      </c>
      <c r="AL706">
        <v>3.408495844442623</v>
      </c>
      <c r="AM706">
        <v>64.45171149066847</v>
      </c>
      <c r="AN706">
        <f>(AP706 - AO706 + BO706*1E3/(8.314*(BQ706+273.15)) * AR706/BN706 * AQ706) * BN706/(100*BB706) * 1000/(1000 - AP706)</f>
        <v>0</v>
      </c>
      <c r="AO706">
        <v>27.25887884229386</v>
      </c>
      <c r="AP706">
        <v>27.69706787878789</v>
      </c>
      <c r="AQ706">
        <v>-1.093933798012376E-06</v>
      </c>
      <c r="AR706">
        <v>112.7251065649256</v>
      </c>
      <c r="AS706">
        <v>0</v>
      </c>
      <c r="AT706">
        <v>0</v>
      </c>
      <c r="AU706">
        <f>IF(AS706*$H$13&gt;=AW706,1.0,(AW706/(AW706-AS706*$H$13)))</f>
        <v>0</v>
      </c>
      <c r="AV706">
        <f>(AU706-1)*100</f>
        <v>0</v>
      </c>
      <c r="AW706">
        <f>MAX(0,($B$13+$C$13*BV706)/(1+$D$13*BV706)*BO706/(BQ706+273)*$E$13)</f>
        <v>0</v>
      </c>
      <c r="AX706">
        <f>$B$11*BW706+$C$11*BX706+$F$11*CI706*(1-CL706)</f>
        <v>0</v>
      </c>
      <c r="AY706">
        <f>AX706*AZ706</f>
        <v>0</v>
      </c>
      <c r="AZ706">
        <f>($B$11*$D$9+$C$11*$D$9+$F$11*((CV706+CN706)/MAX(CV706+CN706+CW706, 0.1)*$I$9+CW706/MAX(CV706+CN706+CW706, 0.1)*$J$9))/($B$11+$C$11+$F$11)</f>
        <v>0</v>
      </c>
      <c r="BA706">
        <f>($B$11*$K$9+$C$11*$K$9+$F$11*((CV706+CN706)/MAX(CV706+CN706+CW706, 0.1)*$P$9+CW706/MAX(CV706+CN706+CW706, 0.1)*$Q$9))/($B$11+$C$11+$F$11)</f>
        <v>0</v>
      </c>
      <c r="BB706">
        <v>1.91</v>
      </c>
      <c r="BC706">
        <v>0.5</v>
      </c>
      <c r="BD706" t="s">
        <v>355</v>
      </c>
      <c r="BE706">
        <v>2</v>
      </c>
      <c r="BF706" t="b">
        <v>1</v>
      </c>
      <c r="BG706">
        <v>1678821937.314285</v>
      </c>
      <c r="BH706">
        <v>1411.902857142857</v>
      </c>
      <c r="BI706">
        <v>1443.6875</v>
      </c>
      <c r="BJ706">
        <v>27.70258214285714</v>
      </c>
      <c r="BK706">
        <v>27.25788928571428</v>
      </c>
      <c r="BL706">
        <v>1418.454642857143</v>
      </c>
      <c r="BM706">
        <v>27.80379642857142</v>
      </c>
      <c r="BN706">
        <v>500.0423928571428</v>
      </c>
      <c r="BO706">
        <v>90.84637857142857</v>
      </c>
      <c r="BP706">
        <v>0.09990236785714286</v>
      </c>
      <c r="BQ706">
        <v>34.41840000000001</v>
      </c>
      <c r="BR706">
        <v>35.01210714285715</v>
      </c>
      <c r="BS706">
        <v>999.9000000000002</v>
      </c>
      <c r="BT706">
        <v>0</v>
      </c>
      <c r="BU706">
        <v>0</v>
      </c>
      <c r="BV706">
        <v>10004.68892857143</v>
      </c>
      <c r="BW706">
        <v>0</v>
      </c>
      <c r="BX706">
        <v>6.121200357142858</v>
      </c>
      <c r="BY706">
        <v>-31.78426071428571</v>
      </c>
      <c r="BZ706">
        <v>1452.132142857143</v>
      </c>
      <c r="CA706">
        <v>1484.141428571429</v>
      </c>
      <c r="CB706">
        <v>0.4446785</v>
      </c>
      <c r="CC706">
        <v>1443.6875</v>
      </c>
      <c r="CD706">
        <v>27.25788928571428</v>
      </c>
      <c r="CE706">
        <v>2.5166775</v>
      </c>
      <c r="CF706">
        <v>2.476281071428571</v>
      </c>
      <c r="CG706">
        <v>21.13476428571429</v>
      </c>
      <c r="CH706">
        <v>20.87143571428571</v>
      </c>
      <c r="CI706">
        <v>2000.011071428572</v>
      </c>
      <c r="CJ706">
        <v>0.9799955357142854</v>
      </c>
      <c r="CK706">
        <v>0.02000456428571429</v>
      </c>
      <c r="CL706">
        <v>0</v>
      </c>
      <c r="CM706">
        <v>2.218867857142857</v>
      </c>
      <c r="CN706">
        <v>0</v>
      </c>
      <c r="CO706">
        <v>3503.92</v>
      </c>
      <c r="CP706">
        <v>16749.51428571429</v>
      </c>
      <c r="CQ706">
        <v>39.098</v>
      </c>
      <c r="CR706">
        <v>39.6025</v>
      </c>
      <c r="CS706">
        <v>38.991</v>
      </c>
      <c r="CT706">
        <v>38.937</v>
      </c>
      <c r="CU706">
        <v>38.875</v>
      </c>
      <c r="CV706">
        <v>1960.001071428572</v>
      </c>
      <c r="CW706">
        <v>40.01</v>
      </c>
      <c r="CX706">
        <v>0</v>
      </c>
      <c r="CY706">
        <v>1678821950.1</v>
      </c>
      <c r="CZ706">
        <v>0</v>
      </c>
      <c r="DA706">
        <v>0</v>
      </c>
      <c r="DB706" t="s">
        <v>356</v>
      </c>
      <c r="DC706">
        <v>1678481775.6</v>
      </c>
      <c r="DD706">
        <v>1678481780.6</v>
      </c>
      <c r="DE706">
        <v>0</v>
      </c>
      <c r="DF706">
        <v>1.339</v>
      </c>
      <c r="DG706">
        <v>0.082</v>
      </c>
      <c r="DH706">
        <v>-1.99</v>
      </c>
      <c r="DI706">
        <v>-0.032</v>
      </c>
      <c r="DJ706">
        <v>420</v>
      </c>
      <c r="DK706">
        <v>29</v>
      </c>
      <c r="DL706">
        <v>0.33</v>
      </c>
      <c r="DM706">
        <v>0.22</v>
      </c>
      <c r="DN706">
        <v>-31.60553</v>
      </c>
      <c r="DO706">
        <v>-3.651820637898628</v>
      </c>
      <c r="DP706">
        <v>0.3728159480226133</v>
      </c>
      <c r="DQ706">
        <v>0</v>
      </c>
      <c r="DR706">
        <v>0.446941775</v>
      </c>
      <c r="DS706">
        <v>-0.04508878424015061</v>
      </c>
      <c r="DT706">
        <v>0.004422435468650164</v>
      </c>
      <c r="DU706">
        <v>1</v>
      </c>
      <c r="DV706">
        <v>1</v>
      </c>
      <c r="DW706">
        <v>2</v>
      </c>
      <c r="DX706" t="s">
        <v>357</v>
      </c>
      <c r="DY706">
        <v>2.9815</v>
      </c>
      <c r="DZ706">
        <v>2.71592</v>
      </c>
      <c r="EA706">
        <v>0.217807</v>
      </c>
      <c r="EB706">
        <v>0.218174</v>
      </c>
      <c r="EC706">
        <v>0.118899</v>
      </c>
      <c r="ED706">
        <v>0.115228</v>
      </c>
      <c r="EE706">
        <v>24816.3</v>
      </c>
      <c r="EF706">
        <v>24889.6</v>
      </c>
      <c r="EG706">
        <v>29497.4</v>
      </c>
      <c r="EH706">
        <v>29449.5</v>
      </c>
      <c r="EI706">
        <v>34431.2</v>
      </c>
      <c r="EJ706">
        <v>34618.4</v>
      </c>
      <c r="EK706">
        <v>41556.9</v>
      </c>
      <c r="EL706">
        <v>41958.5</v>
      </c>
      <c r="EM706">
        <v>1.95758</v>
      </c>
      <c r="EN706">
        <v>1.8937</v>
      </c>
      <c r="EO706">
        <v>0.171594</v>
      </c>
      <c r="EP706">
        <v>0</v>
      </c>
      <c r="EQ706">
        <v>32.2375</v>
      </c>
      <c r="ER706">
        <v>999.9</v>
      </c>
      <c r="ES706">
        <v>52</v>
      </c>
      <c r="ET706">
        <v>32.6</v>
      </c>
      <c r="EU706">
        <v>28.2747</v>
      </c>
      <c r="EV706">
        <v>63.1568</v>
      </c>
      <c r="EW706">
        <v>31.1178</v>
      </c>
      <c r="EX706">
        <v>1</v>
      </c>
      <c r="EY706">
        <v>0.0430183</v>
      </c>
      <c r="EZ706">
        <v>-2.41162</v>
      </c>
      <c r="FA706">
        <v>20.324</v>
      </c>
      <c r="FB706">
        <v>5.21564</v>
      </c>
      <c r="FC706">
        <v>12.0101</v>
      </c>
      <c r="FD706">
        <v>4.9875</v>
      </c>
      <c r="FE706">
        <v>3.28838</v>
      </c>
      <c r="FF706">
        <v>9999</v>
      </c>
      <c r="FG706">
        <v>9999</v>
      </c>
      <c r="FH706">
        <v>9999</v>
      </c>
      <c r="FI706">
        <v>999.9</v>
      </c>
      <c r="FJ706">
        <v>1.86753</v>
      </c>
      <c r="FK706">
        <v>1.86661</v>
      </c>
      <c r="FL706">
        <v>1.86604</v>
      </c>
      <c r="FM706">
        <v>1.86599</v>
      </c>
      <c r="FN706">
        <v>1.86783</v>
      </c>
      <c r="FO706">
        <v>1.87027</v>
      </c>
      <c r="FP706">
        <v>1.86891</v>
      </c>
      <c r="FQ706">
        <v>1.8704</v>
      </c>
      <c r="FR706">
        <v>0</v>
      </c>
      <c r="FS706">
        <v>0</v>
      </c>
      <c r="FT706">
        <v>0</v>
      </c>
      <c r="FU706">
        <v>0</v>
      </c>
      <c r="FV706" t="s">
        <v>358</v>
      </c>
      <c r="FW706" t="s">
        <v>359</v>
      </c>
      <c r="FX706" t="s">
        <v>360</v>
      </c>
      <c r="FY706" t="s">
        <v>360</v>
      </c>
      <c r="FZ706" t="s">
        <v>360</v>
      </c>
      <c r="GA706" t="s">
        <v>360</v>
      </c>
      <c r="GB706">
        <v>0</v>
      </c>
      <c r="GC706">
        <v>100</v>
      </c>
      <c r="GD706">
        <v>100</v>
      </c>
      <c r="GE706">
        <v>-6.62</v>
      </c>
      <c r="GF706">
        <v>-0.1013</v>
      </c>
      <c r="GG706">
        <v>-2.056217051124162</v>
      </c>
      <c r="GH706">
        <v>-0.003737517340571005</v>
      </c>
      <c r="GI706">
        <v>5.982085394622747E-07</v>
      </c>
      <c r="GJ706">
        <v>-1.391655459703326E-10</v>
      </c>
      <c r="GK706">
        <v>-0.1764639834609928</v>
      </c>
      <c r="GL706">
        <v>-0.02035982196881906</v>
      </c>
      <c r="GM706">
        <v>0.001568582532168705</v>
      </c>
      <c r="GN706">
        <v>-2.657820970413759E-05</v>
      </c>
      <c r="GO706">
        <v>3</v>
      </c>
      <c r="GP706">
        <v>2314</v>
      </c>
      <c r="GQ706">
        <v>1</v>
      </c>
      <c r="GR706">
        <v>27</v>
      </c>
      <c r="GS706">
        <v>5669.5</v>
      </c>
      <c r="GT706">
        <v>5669.4</v>
      </c>
      <c r="GU706">
        <v>2.91138</v>
      </c>
      <c r="GV706">
        <v>2.20093</v>
      </c>
      <c r="GW706">
        <v>1.39648</v>
      </c>
      <c r="GX706">
        <v>2.34741</v>
      </c>
      <c r="GY706">
        <v>1.49536</v>
      </c>
      <c r="GZ706">
        <v>2.47681</v>
      </c>
      <c r="HA706">
        <v>37.8437</v>
      </c>
      <c r="HB706">
        <v>24.0612</v>
      </c>
      <c r="HC706">
        <v>18</v>
      </c>
      <c r="HD706">
        <v>531.095</v>
      </c>
      <c r="HE706">
        <v>444.638</v>
      </c>
      <c r="HF706">
        <v>35.2546</v>
      </c>
      <c r="HG706">
        <v>28.067</v>
      </c>
      <c r="HH706">
        <v>30.0004</v>
      </c>
      <c r="HI706">
        <v>27.8397</v>
      </c>
      <c r="HJ706">
        <v>27.7456</v>
      </c>
      <c r="HK706">
        <v>58.2912</v>
      </c>
      <c r="HL706">
        <v>0</v>
      </c>
      <c r="HM706">
        <v>100</v>
      </c>
      <c r="HN706">
        <v>35.2371</v>
      </c>
      <c r="HO706">
        <v>1489.72</v>
      </c>
      <c r="HP706">
        <v>28.6665</v>
      </c>
      <c r="HQ706">
        <v>100.882</v>
      </c>
      <c r="HR706">
        <v>100.778</v>
      </c>
    </row>
    <row r="707" spans="1:226">
      <c r="A707">
        <v>691</v>
      </c>
      <c r="B707">
        <v>1678821950.1</v>
      </c>
      <c r="C707">
        <v>11631</v>
      </c>
      <c r="D707" t="s">
        <v>1745</v>
      </c>
      <c r="E707" t="s">
        <v>1746</v>
      </c>
      <c r="F707">
        <v>5</v>
      </c>
      <c r="G707" t="s">
        <v>1568</v>
      </c>
      <c r="H707" t="s">
        <v>354</v>
      </c>
      <c r="I707">
        <v>1678821942.6</v>
      </c>
      <c r="J707">
        <f>(K707)/1000</f>
        <v>0</v>
      </c>
      <c r="K707">
        <f>IF(BF707, AN707, AH707)</f>
        <v>0</v>
      </c>
      <c r="L707">
        <f>IF(BF707, AI707, AG707)</f>
        <v>0</v>
      </c>
      <c r="M707">
        <f>BH707 - IF(AU707&gt;1, L707*BB707*100.0/(AW707*BV707), 0)</f>
        <v>0</v>
      </c>
      <c r="N707">
        <f>((T707-J707/2)*M707-L707)/(T707+J707/2)</f>
        <v>0</v>
      </c>
      <c r="O707">
        <f>N707*(BO707+BP707)/1000.0</f>
        <v>0</v>
      </c>
      <c r="P707">
        <f>(BH707 - IF(AU707&gt;1, L707*BB707*100.0/(AW707*BV707), 0))*(BO707+BP707)/1000.0</f>
        <v>0</v>
      </c>
      <c r="Q707">
        <f>2.0/((1/S707-1/R707)+SIGN(S707)*SQRT((1/S707-1/R707)*(1/S707-1/R707) + 4*BC707/((BC707+1)*(BC707+1))*(2*1/S707*1/R707-1/R707*1/R707)))</f>
        <v>0</v>
      </c>
      <c r="R707">
        <f>IF(LEFT(BD707,1)&lt;&gt;"0",IF(LEFT(BD707,1)="1",3.0,BE707),$D$5+$E$5*(BV707*BO707/($K$5*1000))+$F$5*(BV707*BO707/($K$5*1000))*MAX(MIN(BB707,$J$5),$I$5)*MAX(MIN(BB707,$J$5),$I$5)+$G$5*MAX(MIN(BB707,$J$5),$I$5)*(BV707*BO707/($K$5*1000))+$H$5*(BV707*BO707/($K$5*1000))*(BV707*BO707/($K$5*1000)))</f>
        <v>0</v>
      </c>
      <c r="S707">
        <f>J707*(1000-(1000*0.61365*exp(17.502*W707/(240.97+W707))/(BO707+BP707)+BJ707)/2)/(1000*0.61365*exp(17.502*W707/(240.97+W707))/(BO707+BP707)-BJ707)</f>
        <v>0</v>
      </c>
      <c r="T707">
        <f>1/((BC707+1)/(Q707/1.6)+1/(R707/1.37)) + BC707/((BC707+1)/(Q707/1.6) + BC707/(R707/1.37))</f>
        <v>0</v>
      </c>
      <c r="U707">
        <f>(AX707*BA707)</f>
        <v>0</v>
      </c>
      <c r="V707">
        <f>(BQ707+(U707+2*0.95*5.67E-8*(((BQ707+$B$7)+273)^4-(BQ707+273)^4)-44100*J707)/(1.84*29.3*R707+8*0.95*5.67E-8*(BQ707+273)^3))</f>
        <v>0</v>
      </c>
      <c r="W707">
        <f>($C$7*BR707+$D$7*BS707+$E$7*V707)</f>
        <v>0</v>
      </c>
      <c r="X707">
        <f>0.61365*exp(17.502*W707/(240.97+W707))</f>
        <v>0</v>
      </c>
      <c r="Y707">
        <f>(Z707/AA707*100)</f>
        <v>0</v>
      </c>
      <c r="Z707">
        <f>BJ707*(BO707+BP707)/1000</f>
        <v>0</v>
      </c>
      <c r="AA707">
        <f>0.61365*exp(17.502*BQ707/(240.97+BQ707))</f>
        <v>0</v>
      </c>
      <c r="AB707">
        <f>(X707-BJ707*(BO707+BP707)/1000)</f>
        <v>0</v>
      </c>
      <c r="AC707">
        <f>(-J707*44100)</f>
        <v>0</v>
      </c>
      <c r="AD707">
        <f>2*29.3*R707*0.92*(BQ707-W707)</f>
        <v>0</v>
      </c>
      <c r="AE707">
        <f>2*0.95*5.67E-8*(((BQ707+$B$7)+273)^4-(W707+273)^4)</f>
        <v>0</v>
      </c>
      <c r="AF707">
        <f>U707+AE707+AC707+AD707</f>
        <v>0</v>
      </c>
      <c r="AG707">
        <f>BN707*AU707*(BI707-BH707*(1000-AU707*BK707)/(1000-AU707*BJ707))/(100*BB707)</f>
        <v>0</v>
      </c>
      <c r="AH707">
        <f>1000*BN707*AU707*(BJ707-BK707)/(100*BB707*(1000-AU707*BJ707))</f>
        <v>0</v>
      </c>
      <c r="AI707">
        <f>(AJ707 - AK707 - BO707*1E3/(8.314*(BQ707+273.15)) * AM707/BN707 * AL707) * BN707/(100*BB707) * (1000 - BK707)/1000</f>
        <v>0</v>
      </c>
      <c r="AJ707">
        <v>1518.154987102925</v>
      </c>
      <c r="AK707">
        <v>1494.173575757575</v>
      </c>
      <c r="AL707">
        <v>3.468778496022119</v>
      </c>
      <c r="AM707">
        <v>64.45171149066847</v>
      </c>
      <c r="AN707">
        <f>(AP707 - AO707 + BO707*1E3/(8.314*(BQ707+273.15)) * AR707/BN707 * AQ707) * BN707/(100*BB707) * 1000/(1000 - AP707)</f>
        <v>0</v>
      </c>
      <c r="AO707">
        <v>27.26018551697518</v>
      </c>
      <c r="AP707">
        <v>27.69463939393939</v>
      </c>
      <c r="AQ707">
        <v>-1.607551663176852E-06</v>
      </c>
      <c r="AR707">
        <v>112.7251065649256</v>
      </c>
      <c r="AS707">
        <v>0</v>
      </c>
      <c r="AT707">
        <v>0</v>
      </c>
      <c r="AU707">
        <f>IF(AS707*$H$13&gt;=AW707,1.0,(AW707/(AW707-AS707*$H$13)))</f>
        <v>0</v>
      </c>
      <c r="AV707">
        <f>(AU707-1)*100</f>
        <v>0</v>
      </c>
      <c r="AW707">
        <f>MAX(0,($B$13+$C$13*BV707)/(1+$D$13*BV707)*BO707/(BQ707+273)*$E$13)</f>
        <v>0</v>
      </c>
      <c r="AX707">
        <f>$B$11*BW707+$C$11*BX707+$F$11*CI707*(1-CL707)</f>
        <v>0</v>
      </c>
      <c r="AY707">
        <f>AX707*AZ707</f>
        <v>0</v>
      </c>
      <c r="AZ707">
        <f>($B$11*$D$9+$C$11*$D$9+$F$11*((CV707+CN707)/MAX(CV707+CN707+CW707, 0.1)*$I$9+CW707/MAX(CV707+CN707+CW707, 0.1)*$J$9))/($B$11+$C$11+$F$11)</f>
        <v>0</v>
      </c>
      <c r="BA707">
        <f>($B$11*$K$9+$C$11*$K$9+$F$11*((CV707+CN707)/MAX(CV707+CN707+CW707, 0.1)*$P$9+CW707/MAX(CV707+CN707+CW707, 0.1)*$Q$9))/($B$11+$C$11+$F$11)</f>
        <v>0</v>
      </c>
      <c r="BB707">
        <v>1.91</v>
      </c>
      <c r="BC707">
        <v>0.5</v>
      </c>
      <c r="BD707" t="s">
        <v>355</v>
      </c>
      <c r="BE707">
        <v>2</v>
      </c>
      <c r="BF707" t="b">
        <v>1</v>
      </c>
      <c r="BG707">
        <v>1678821942.6</v>
      </c>
      <c r="BH707">
        <v>1429.415925925926</v>
      </c>
      <c r="BI707">
        <v>1461.489259259259</v>
      </c>
      <c r="BJ707">
        <v>27.69897407407407</v>
      </c>
      <c r="BK707">
        <v>27.25843333333333</v>
      </c>
      <c r="BL707">
        <v>1436.018888888889</v>
      </c>
      <c r="BM707">
        <v>27.8002</v>
      </c>
      <c r="BN707">
        <v>500.0567777777778</v>
      </c>
      <c r="BO707">
        <v>90.8457925925926</v>
      </c>
      <c r="BP707">
        <v>0.09996855925925925</v>
      </c>
      <c r="BQ707">
        <v>34.41917407407408</v>
      </c>
      <c r="BR707">
        <v>35.01469629629629</v>
      </c>
      <c r="BS707">
        <v>999.9000000000001</v>
      </c>
      <c r="BT707">
        <v>0</v>
      </c>
      <c r="BU707">
        <v>0</v>
      </c>
      <c r="BV707">
        <v>10005.49222222222</v>
      </c>
      <c r="BW707">
        <v>0</v>
      </c>
      <c r="BX707">
        <v>6.128961851851852</v>
      </c>
      <c r="BY707">
        <v>-32.07231851851852</v>
      </c>
      <c r="BZ707">
        <v>1470.139259259259</v>
      </c>
      <c r="CA707">
        <v>1502.442962962963</v>
      </c>
      <c r="CB707">
        <v>0.4405227407407408</v>
      </c>
      <c r="CC707">
        <v>1461.489259259259</v>
      </c>
      <c r="CD707">
        <v>27.25843333333333</v>
      </c>
      <c r="CE707">
        <v>2.516333703703704</v>
      </c>
      <c r="CF707">
        <v>2.476315185185185</v>
      </c>
      <c r="CG707">
        <v>21.13254444444444</v>
      </c>
      <c r="CH707">
        <v>20.87165555555556</v>
      </c>
      <c r="CI707">
        <v>2000.007407407408</v>
      </c>
      <c r="CJ707">
        <v>0.9799957777777776</v>
      </c>
      <c r="CK707">
        <v>0.02000432222222223</v>
      </c>
      <c r="CL707">
        <v>0</v>
      </c>
      <c r="CM707">
        <v>2.256959259259259</v>
      </c>
      <c r="CN707">
        <v>0</v>
      </c>
      <c r="CO707">
        <v>3503.513333333334</v>
      </c>
      <c r="CP707">
        <v>16749.48888888889</v>
      </c>
      <c r="CQ707">
        <v>39.11566666666667</v>
      </c>
      <c r="CR707">
        <v>39.61566666666667</v>
      </c>
      <c r="CS707">
        <v>38.99533333333333</v>
      </c>
      <c r="CT707">
        <v>38.94166666666666</v>
      </c>
      <c r="CU707">
        <v>38.87959259259259</v>
      </c>
      <c r="CV707">
        <v>1959.997407407407</v>
      </c>
      <c r="CW707">
        <v>40.01</v>
      </c>
      <c r="CX707">
        <v>0</v>
      </c>
      <c r="CY707">
        <v>1678821955.5</v>
      </c>
      <c r="CZ707">
        <v>0</v>
      </c>
      <c r="DA707">
        <v>0</v>
      </c>
      <c r="DB707" t="s">
        <v>356</v>
      </c>
      <c r="DC707">
        <v>1678481775.6</v>
      </c>
      <c r="DD707">
        <v>1678481780.6</v>
      </c>
      <c r="DE707">
        <v>0</v>
      </c>
      <c r="DF707">
        <v>1.339</v>
      </c>
      <c r="DG707">
        <v>0.082</v>
      </c>
      <c r="DH707">
        <v>-1.99</v>
      </c>
      <c r="DI707">
        <v>-0.032</v>
      </c>
      <c r="DJ707">
        <v>420</v>
      </c>
      <c r="DK707">
        <v>29</v>
      </c>
      <c r="DL707">
        <v>0.33</v>
      </c>
      <c r="DM707">
        <v>0.22</v>
      </c>
      <c r="DN707">
        <v>-31.8822025</v>
      </c>
      <c r="DO707">
        <v>-3.304096435272061</v>
      </c>
      <c r="DP707">
        <v>0.3283834568667396</v>
      </c>
      <c r="DQ707">
        <v>0</v>
      </c>
      <c r="DR707">
        <v>0.44309715</v>
      </c>
      <c r="DS707">
        <v>-0.0487226116322707</v>
      </c>
      <c r="DT707">
        <v>0.004758375182507153</v>
      </c>
      <c r="DU707">
        <v>1</v>
      </c>
      <c r="DV707">
        <v>1</v>
      </c>
      <c r="DW707">
        <v>2</v>
      </c>
      <c r="DX707" t="s">
        <v>357</v>
      </c>
      <c r="DY707">
        <v>2.98141</v>
      </c>
      <c r="DZ707">
        <v>2.71598</v>
      </c>
      <c r="EA707">
        <v>0.219341</v>
      </c>
      <c r="EB707">
        <v>0.219696</v>
      </c>
      <c r="EC707">
        <v>0.118887</v>
      </c>
      <c r="ED707">
        <v>0.115229</v>
      </c>
      <c r="EE707">
        <v>24767.4</v>
      </c>
      <c r="EF707">
        <v>24840.8</v>
      </c>
      <c r="EG707">
        <v>29497.1</v>
      </c>
      <c r="EH707">
        <v>29449.1</v>
      </c>
      <c r="EI707">
        <v>34431.4</v>
      </c>
      <c r="EJ707">
        <v>34617.8</v>
      </c>
      <c r="EK707">
        <v>41556.6</v>
      </c>
      <c r="EL707">
        <v>41957.8</v>
      </c>
      <c r="EM707">
        <v>1.95765</v>
      </c>
      <c r="EN707">
        <v>1.89317</v>
      </c>
      <c r="EO707">
        <v>0.170939</v>
      </c>
      <c r="EP707">
        <v>0</v>
      </c>
      <c r="EQ707">
        <v>32.2432</v>
      </c>
      <c r="ER707">
        <v>999.9</v>
      </c>
      <c r="ES707">
        <v>52</v>
      </c>
      <c r="ET707">
        <v>32.6</v>
      </c>
      <c r="EU707">
        <v>28.2761</v>
      </c>
      <c r="EV707">
        <v>63.0168</v>
      </c>
      <c r="EW707">
        <v>31.7107</v>
      </c>
      <c r="EX707">
        <v>1</v>
      </c>
      <c r="EY707">
        <v>0.0432292</v>
      </c>
      <c r="EZ707">
        <v>-2.39225</v>
      </c>
      <c r="FA707">
        <v>20.3244</v>
      </c>
      <c r="FB707">
        <v>5.21474</v>
      </c>
      <c r="FC707">
        <v>12.0104</v>
      </c>
      <c r="FD707">
        <v>4.98865</v>
      </c>
      <c r="FE707">
        <v>3.28828</v>
      </c>
      <c r="FF707">
        <v>9999</v>
      </c>
      <c r="FG707">
        <v>9999</v>
      </c>
      <c r="FH707">
        <v>9999</v>
      </c>
      <c r="FI707">
        <v>999.9</v>
      </c>
      <c r="FJ707">
        <v>1.86754</v>
      </c>
      <c r="FK707">
        <v>1.86661</v>
      </c>
      <c r="FL707">
        <v>1.86607</v>
      </c>
      <c r="FM707">
        <v>1.86597</v>
      </c>
      <c r="FN707">
        <v>1.86783</v>
      </c>
      <c r="FO707">
        <v>1.87027</v>
      </c>
      <c r="FP707">
        <v>1.8689</v>
      </c>
      <c r="FQ707">
        <v>1.87039</v>
      </c>
      <c r="FR707">
        <v>0</v>
      </c>
      <c r="FS707">
        <v>0</v>
      </c>
      <c r="FT707">
        <v>0</v>
      </c>
      <c r="FU707">
        <v>0</v>
      </c>
      <c r="FV707" t="s">
        <v>358</v>
      </c>
      <c r="FW707" t="s">
        <v>359</v>
      </c>
      <c r="FX707" t="s">
        <v>360</v>
      </c>
      <c r="FY707" t="s">
        <v>360</v>
      </c>
      <c r="FZ707" t="s">
        <v>360</v>
      </c>
      <c r="GA707" t="s">
        <v>360</v>
      </c>
      <c r="GB707">
        <v>0</v>
      </c>
      <c r="GC707">
        <v>100</v>
      </c>
      <c r="GD707">
        <v>100</v>
      </c>
      <c r="GE707">
        <v>-6.68</v>
      </c>
      <c r="GF707">
        <v>-0.1012</v>
      </c>
      <c r="GG707">
        <v>-2.056217051124162</v>
      </c>
      <c r="GH707">
        <v>-0.003737517340571005</v>
      </c>
      <c r="GI707">
        <v>5.982085394622747E-07</v>
      </c>
      <c r="GJ707">
        <v>-1.391655459703326E-10</v>
      </c>
      <c r="GK707">
        <v>-0.1764639834609928</v>
      </c>
      <c r="GL707">
        <v>-0.02035982196881906</v>
      </c>
      <c r="GM707">
        <v>0.001568582532168705</v>
      </c>
      <c r="GN707">
        <v>-2.657820970413759E-05</v>
      </c>
      <c r="GO707">
        <v>3</v>
      </c>
      <c r="GP707">
        <v>2314</v>
      </c>
      <c r="GQ707">
        <v>1</v>
      </c>
      <c r="GR707">
        <v>27</v>
      </c>
      <c r="GS707">
        <v>5669.6</v>
      </c>
      <c r="GT707">
        <v>5669.5</v>
      </c>
      <c r="GU707">
        <v>2.93579</v>
      </c>
      <c r="GV707">
        <v>2.19971</v>
      </c>
      <c r="GW707">
        <v>1.39771</v>
      </c>
      <c r="GX707">
        <v>2.34741</v>
      </c>
      <c r="GY707">
        <v>1.49536</v>
      </c>
      <c r="GZ707">
        <v>2.54028</v>
      </c>
      <c r="HA707">
        <v>37.8437</v>
      </c>
      <c r="HB707">
        <v>24.0612</v>
      </c>
      <c r="HC707">
        <v>18</v>
      </c>
      <c r="HD707">
        <v>531.197</v>
      </c>
      <c r="HE707">
        <v>444.365</v>
      </c>
      <c r="HF707">
        <v>35.2353</v>
      </c>
      <c r="HG707">
        <v>28.0719</v>
      </c>
      <c r="HH707">
        <v>30.0004</v>
      </c>
      <c r="HI707">
        <v>27.8456</v>
      </c>
      <c r="HJ707">
        <v>27.7521</v>
      </c>
      <c r="HK707">
        <v>58.7694</v>
      </c>
      <c r="HL707">
        <v>0</v>
      </c>
      <c r="HM707">
        <v>100</v>
      </c>
      <c r="HN707">
        <v>35.2251</v>
      </c>
      <c r="HO707">
        <v>1503.15</v>
      </c>
      <c r="HP707">
        <v>28.6665</v>
      </c>
      <c r="HQ707">
        <v>100.881</v>
      </c>
      <c r="HR707">
        <v>100.776</v>
      </c>
    </row>
    <row r="708" spans="1:226">
      <c r="A708">
        <v>692</v>
      </c>
      <c r="B708">
        <v>1678821955.1</v>
      </c>
      <c r="C708">
        <v>11636</v>
      </c>
      <c r="D708" t="s">
        <v>1747</v>
      </c>
      <c r="E708" t="s">
        <v>1748</v>
      </c>
      <c r="F708">
        <v>5</v>
      </c>
      <c r="G708" t="s">
        <v>1568</v>
      </c>
      <c r="H708" t="s">
        <v>354</v>
      </c>
      <c r="I708">
        <v>1678821947.314285</v>
      </c>
      <c r="J708">
        <f>(K708)/1000</f>
        <v>0</v>
      </c>
      <c r="K708">
        <f>IF(BF708, AN708, AH708)</f>
        <v>0</v>
      </c>
      <c r="L708">
        <f>IF(BF708, AI708, AG708)</f>
        <v>0</v>
      </c>
      <c r="M708">
        <f>BH708 - IF(AU708&gt;1, L708*BB708*100.0/(AW708*BV708), 0)</f>
        <v>0</v>
      </c>
      <c r="N708">
        <f>((T708-J708/2)*M708-L708)/(T708+J708/2)</f>
        <v>0</v>
      </c>
      <c r="O708">
        <f>N708*(BO708+BP708)/1000.0</f>
        <v>0</v>
      </c>
      <c r="P708">
        <f>(BH708 - IF(AU708&gt;1, L708*BB708*100.0/(AW708*BV708), 0))*(BO708+BP708)/1000.0</f>
        <v>0</v>
      </c>
      <c r="Q708">
        <f>2.0/((1/S708-1/R708)+SIGN(S708)*SQRT((1/S708-1/R708)*(1/S708-1/R708) + 4*BC708/((BC708+1)*(BC708+1))*(2*1/S708*1/R708-1/R708*1/R708)))</f>
        <v>0</v>
      </c>
      <c r="R708">
        <f>IF(LEFT(BD708,1)&lt;&gt;"0",IF(LEFT(BD708,1)="1",3.0,BE708),$D$5+$E$5*(BV708*BO708/($K$5*1000))+$F$5*(BV708*BO708/($K$5*1000))*MAX(MIN(BB708,$J$5),$I$5)*MAX(MIN(BB708,$J$5),$I$5)+$G$5*MAX(MIN(BB708,$J$5),$I$5)*(BV708*BO708/($K$5*1000))+$H$5*(BV708*BO708/($K$5*1000))*(BV708*BO708/($K$5*1000)))</f>
        <v>0</v>
      </c>
      <c r="S708">
        <f>J708*(1000-(1000*0.61365*exp(17.502*W708/(240.97+W708))/(BO708+BP708)+BJ708)/2)/(1000*0.61365*exp(17.502*W708/(240.97+W708))/(BO708+BP708)-BJ708)</f>
        <v>0</v>
      </c>
      <c r="T708">
        <f>1/((BC708+1)/(Q708/1.6)+1/(R708/1.37)) + BC708/((BC708+1)/(Q708/1.6) + BC708/(R708/1.37))</f>
        <v>0</v>
      </c>
      <c r="U708">
        <f>(AX708*BA708)</f>
        <v>0</v>
      </c>
      <c r="V708">
        <f>(BQ708+(U708+2*0.95*5.67E-8*(((BQ708+$B$7)+273)^4-(BQ708+273)^4)-44100*J708)/(1.84*29.3*R708+8*0.95*5.67E-8*(BQ708+273)^3))</f>
        <v>0</v>
      </c>
      <c r="W708">
        <f>($C$7*BR708+$D$7*BS708+$E$7*V708)</f>
        <v>0</v>
      </c>
      <c r="X708">
        <f>0.61365*exp(17.502*W708/(240.97+W708))</f>
        <v>0</v>
      </c>
      <c r="Y708">
        <f>(Z708/AA708*100)</f>
        <v>0</v>
      </c>
      <c r="Z708">
        <f>BJ708*(BO708+BP708)/1000</f>
        <v>0</v>
      </c>
      <c r="AA708">
        <f>0.61365*exp(17.502*BQ708/(240.97+BQ708))</f>
        <v>0</v>
      </c>
      <c r="AB708">
        <f>(X708-BJ708*(BO708+BP708)/1000)</f>
        <v>0</v>
      </c>
      <c r="AC708">
        <f>(-J708*44100)</f>
        <v>0</v>
      </c>
      <c r="AD708">
        <f>2*29.3*R708*0.92*(BQ708-W708)</f>
        <v>0</v>
      </c>
      <c r="AE708">
        <f>2*0.95*5.67E-8*(((BQ708+$B$7)+273)^4-(W708+273)^4)</f>
        <v>0</v>
      </c>
      <c r="AF708">
        <f>U708+AE708+AC708+AD708</f>
        <v>0</v>
      </c>
      <c r="AG708">
        <f>BN708*AU708*(BI708-BH708*(1000-AU708*BK708)/(1000-AU708*BJ708))/(100*BB708)</f>
        <v>0</v>
      </c>
      <c r="AH708">
        <f>1000*BN708*AU708*(BJ708-BK708)/(100*BB708*(1000-AU708*BJ708))</f>
        <v>0</v>
      </c>
      <c r="AI708">
        <f>(AJ708 - AK708 - BO708*1E3/(8.314*(BQ708+273.15)) * AM708/BN708 * AL708) * BN708/(100*BB708) * (1000 - BK708)/1000</f>
        <v>0</v>
      </c>
      <c r="AJ708">
        <v>1535.485096591762</v>
      </c>
      <c r="AK708">
        <v>1511.296606060606</v>
      </c>
      <c r="AL708">
        <v>3.437632365798711</v>
      </c>
      <c r="AM708">
        <v>64.45171149066847</v>
      </c>
      <c r="AN708">
        <f>(AP708 - AO708 + BO708*1E3/(8.314*(BQ708+273.15)) * AR708/BN708 * AQ708) * BN708/(100*BB708) * 1000/(1000 - AP708)</f>
        <v>0</v>
      </c>
      <c r="AO708">
        <v>27.25811923768739</v>
      </c>
      <c r="AP708">
        <v>27.69303454545453</v>
      </c>
      <c r="AQ708">
        <v>-4.902803905794631E-07</v>
      </c>
      <c r="AR708">
        <v>112.7251065649256</v>
      </c>
      <c r="AS708">
        <v>0</v>
      </c>
      <c r="AT708">
        <v>0</v>
      </c>
      <c r="AU708">
        <f>IF(AS708*$H$13&gt;=AW708,1.0,(AW708/(AW708-AS708*$H$13)))</f>
        <v>0</v>
      </c>
      <c r="AV708">
        <f>(AU708-1)*100</f>
        <v>0</v>
      </c>
      <c r="AW708">
        <f>MAX(0,($B$13+$C$13*BV708)/(1+$D$13*BV708)*BO708/(BQ708+273)*$E$13)</f>
        <v>0</v>
      </c>
      <c r="AX708">
        <f>$B$11*BW708+$C$11*BX708+$F$11*CI708*(1-CL708)</f>
        <v>0</v>
      </c>
      <c r="AY708">
        <f>AX708*AZ708</f>
        <v>0</v>
      </c>
      <c r="AZ708">
        <f>($B$11*$D$9+$C$11*$D$9+$F$11*((CV708+CN708)/MAX(CV708+CN708+CW708, 0.1)*$I$9+CW708/MAX(CV708+CN708+CW708, 0.1)*$J$9))/($B$11+$C$11+$F$11)</f>
        <v>0</v>
      </c>
      <c r="BA708">
        <f>($B$11*$K$9+$C$11*$K$9+$F$11*((CV708+CN708)/MAX(CV708+CN708+CW708, 0.1)*$P$9+CW708/MAX(CV708+CN708+CW708, 0.1)*$Q$9))/($B$11+$C$11+$F$11)</f>
        <v>0</v>
      </c>
      <c r="BB708">
        <v>1.91</v>
      </c>
      <c r="BC708">
        <v>0.5</v>
      </c>
      <c r="BD708" t="s">
        <v>355</v>
      </c>
      <c r="BE708">
        <v>2</v>
      </c>
      <c r="BF708" t="b">
        <v>1</v>
      </c>
      <c r="BG708">
        <v>1678821947.314285</v>
      </c>
      <c r="BH708">
        <v>1445.118214285714</v>
      </c>
      <c r="BI708">
        <v>1477.373928571428</v>
      </c>
      <c r="BJ708">
        <v>27.69602142857143</v>
      </c>
      <c r="BK708">
        <v>27.25875357142857</v>
      </c>
      <c r="BL708">
        <v>1451.766428571429</v>
      </c>
      <c r="BM708">
        <v>27.79726785714286</v>
      </c>
      <c r="BN708">
        <v>500.0694285714285</v>
      </c>
      <c r="BO708">
        <v>90.84527857142857</v>
      </c>
      <c r="BP708">
        <v>0.09999568928571427</v>
      </c>
      <c r="BQ708">
        <v>34.42107142857144</v>
      </c>
      <c r="BR708">
        <v>35.01201071428572</v>
      </c>
      <c r="BS708">
        <v>999.9000000000002</v>
      </c>
      <c r="BT708">
        <v>0</v>
      </c>
      <c r="BU708">
        <v>0</v>
      </c>
      <c r="BV708">
        <v>9998.260357142857</v>
      </c>
      <c r="BW708">
        <v>0</v>
      </c>
      <c r="BX708">
        <v>6.133394285714284</v>
      </c>
      <c r="BY708">
        <v>-32.25389642857143</v>
      </c>
      <c r="BZ708">
        <v>1486.284285714286</v>
      </c>
      <c r="CA708">
        <v>1518.7725</v>
      </c>
      <c r="CB708">
        <v>0.4372568928571429</v>
      </c>
      <c r="CC708">
        <v>1477.373928571428</v>
      </c>
      <c r="CD708">
        <v>27.25875357142857</v>
      </c>
      <c r="CE708">
        <v>2.516052857142857</v>
      </c>
      <c r="CF708">
        <v>2.476329642857143</v>
      </c>
      <c r="CG708">
        <v>21.13072142857143</v>
      </c>
      <c r="CH708">
        <v>20.87175714285715</v>
      </c>
      <c r="CI708">
        <v>2000.015714285714</v>
      </c>
      <c r="CJ708">
        <v>0.979995964285714</v>
      </c>
      <c r="CK708">
        <v>0.02000413571428572</v>
      </c>
      <c r="CL708">
        <v>0</v>
      </c>
      <c r="CM708">
        <v>2.238939285714286</v>
      </c>
      <c r="CN708">
        <v>0</v>
      </c>
      <c r="CO708">
        <v>3503.163571428572</v>
      </c>
      <c r="CP708">
        <v>16749.56428571429</v>
      </c>
      <c r="CQ708">
        <v>39.1205</v>
      </c>
      <c r="CR708">
        <v>39.625</v>
      </c>
      <c r="CS708">
        <v>39</v>
      </c>
      <c r="CT708">
        <v>38.94824999999999</v>
      </c>
      <c r="CU708">
        <v>38.89492857142857</v>
      </c>
      <c r="CV708">
        <v>1960.005714285714</v>
      </c>
      <c r="CW708">
        <v>40.01</v>
      </c>
      <c r="CX708">
        <v>0</v>
      </c>
      <c r="CY708">
        <v>1678821960.3</v>
      </c>
      <c r="CZ708">
        <v>0</v>
      </c>
      <c r="DA708">
        <v>0</v>
      </c>
      <c r="DB708" t="s">
        <v>356</v>
      </c>
      <c r="DC708">
        <v>1678481775.6</v>
      </c>
      <c r="DD708">
        <v>1678481780.6</v>
      </c>
      <c r="DE708">
        <v>0</v>
      </c>
      <c r="DF708">
        <v>1.339</v>
      </c>
      <c r="DG708">
        <v>0.082</v>
      </c>
      <c r="DH708">
        <v>-1.99</v>
      </c>
      <c r="DI708">
        <v>-0.032</v>
      </c>
      <c r="DJ708">
        <v>420</v>
      </c>
      <c r="DK708">
        <v>29</v>
      </c>
      <c r="DL708">
        <v>0.33</v>
      </c>
      <c r="DM708">
        <v>0.22</v>
      </c>
      <c r="DN708">
        <v>-32.13677249999999</v>
      </c>
      <c r="DO708">
        <v>-2.367803752345159</v>
      </c>
      <c r="DP708">
        <v>0.2316283877113295</v>
      </c>
      <c r="DQ708">
        <v>0</v>
      </c>
      <c r="DR708">
        <v>0.4395856</v>
      </c>
      <c r="DS708">
        <v>-0.04545714821763731</v>
      </c>
      <c r="DT708">
        <v>0.004535869805230304</v>
      </c>
      <c r="DU708">
        <v>1</v>
      </c>
      <c r="DV708">
        <v>1</v>
      </c>
      <c r="DW708">
        <v>2</v>
      </c>
      <c r="DX708" t="s">
        <v>357</v>
      </c>
      <c r="DY708">
        <v>2.98132</v>
      </c>
      <c r="DZ708">
        <v>2.71554</v>
      </c>
      <c r="EA708">
        <v>0.220862</v>
      </c>
      <c r="EB708">
        <v>0.22119</v>
      </c>
      <c r="EC708">
        <v>0.118883</v>
      </c>
      <c r="ED708">
        <v>0.115223</v>
      </c>
      <c r="EE708">
        <v>24718.9</v>
      </c>
      <c r="EF708">
        <v>24793.1</v>
      </c>
      <c r="EG708">
        <v>29496.8</v>
      </c>
      <c r="EH708">
        <v>29449.1</v>
      </c>
      <c r="EI708">
        <v>34431.4</v>
      </c>
      <c r="EJ708">
        <v>34618</v>
      </c>
      <c r="EK708">
        <v>41556.3</v>
      </c>
      <c r="EL708">
        <v>41957.6</v>
      </c>
      <c r="EM708">
        <v>1.95747</v>
      </c>
      <c r="EN708">
        <v>1.89328</v>
      </c>
      <c r="EO708">
        <v>0.170678</v>
      </c>
      <c r="EP708">
        <v>0</v>
      </c>
      <c r="EQ708">
        <v>32.2489</v>
      </c>
      <c r="ER708">
        <v>999.9</v>
      </c>
      <c r="ES708">
        <v>52</v>
      </c>
      <c r="ET708">
        <v>32.6</v>
      </c>
      <c r="EU708">
        <v>28.2724</v>
      </c>
      <c r="EV708">
        <v>63.3268</v>
      </c>
      <c r="EW708">
        <v>31.8029</v>
      </c>
      <c r="EX708">
        <v>1</v>
      </c>
      <c r="EY708">
        <v>0.0437475</v>
      </c>
      <c r="EZ708">
        <v>-2.4052</v>
      </c>
      <c r="FA708">
        <v>20.3242</v>
      </c>
      <c r="FB708">
        <v>5.21609</v>
      </c>
      <c r="FC708">
        <v>12.0099</v>
      </c>
      <c r="FD708">
        <v>4.98895</v>
      </c>
      <c r="FE708">
        <v>3.2885</v>
      </c>
      <c r="FF708">
        <v>9999</v>
      </c>
      <c r="FG708">
        <v>9999</v>
      </c>
      <c r="FH708">
        <v>9999</v>
      </c>
      <c r="FI708">
        <v>999.9</v>
      </c>
      <c r="FJ708">
        <v>1.86753</v>
      </c>
      <c r="FK708">
        <v>1.86661</v>
      </c>
      <c r="FL708">
        <v>1.86605</v>
      </c>
      <c r="FM708">
        <v>1.86599</v>
      </c>
      <c r="FN708">
        <v>1.86783</v>
      </c>
      <c r="FO708">
        <v>1.87027</v>
      </c>
      <c r="FP708">
        <v>1.8689</v>
      </c>
      <c r="FQ708">
        <v>1.87037</v>
      </c>
      <c r="FR708">
        <v>0</v>
      </c>
      <c r="FS708">
        <v>0</v>
      </c>
      <c r="FT708">
        <v>0</v>
      </c>
      <c r="FU708">
        <v>0</v>
      </c>
      <c r="FV708" t="s">
        <v>358</v>
      </c>
      <c r="FW708" t="s">
        <v>359</v>
      </c>
      <c r="FX708" t="s">
        <v>360</v>
      </c>
      <c r="FY708" t="s">
        <v>360</v>
      </c>
      <c r="FZ708" t="s">
        <v>360</v>
      </c>
      <c r="GA708" t="s">
        <v>360</v>
      </c>
      <c r="GB708">
        <v>0</v>
      </c>
      <c r="GC708">
        <v>100</v>
      </c>
      <c r="GD708">
        <v>100</v>
      </c>
      <c r="GE708">
        <v>-6.72</v>
      </c>
      <c r="GF708">
        <v>-0.1013</v>
      </c>
      <c r="GG708">
        <v>-2.056217051124162</v>
      </c>
      <c r="GH708">
        <v>-0.003737517340571005</v>
      </c>
      <c r="GI708">
        <v>5.982085394622747E-07</v>
      </c>
      <c r="GJ708">
        <v>-1.391655459703326E-10</v>
      </c>
      <c r="GK708">
        <v>-0.1764639834609928</v>
      </c>
      <c r="GL708">
        <v>-0.02035982196881906</v>
      </c>
      <c r="GM708">
        <v>0.001568582532168705</v>
      </c>
      <c r="GN708">
        <v>-2.657820970413759E-05</v>
      </c>
      <c r="GO708">
        <v>3</v>
      </c>
      <c r="GP708">
        <v>2314</v>
      </c>
      <c r="GQ708">
        <v>1</v>
      </c>
      <c r="GR708">
        <v>27</v>
      </c>
      <c r="GS708">
        <v>5669.7</v>
      </c>
      <c r="GT708">
        <v>5669.6</v>
      </c>
      <c r="GU708">
        <v>2.96265</v>
      </c>
      <c r="GV708">
        <v>2.19727</v>
      </c>
      <c r="GW708">
        <v>1.39648</v>
      </c>
      <c r="GX708">
        <v>2.34863</v>
      </c>
      <c r="GY708">
        <v>1.49536</v>
      </c>
      <c r="GZ708">
        <v>2.55127</v>
      </c>
      <c r="HA708">
        <v>37.8437</v>
      </c>
      <c r="HB708">
        <v>24.0612</v>
      </c>
      <c r="HC708">
        <v>18</v>
      </c>
      <c r="HD708">
        <v>531.134</v>
      </c>
      <c r="HE708">
        <v>444.467</v>
      </c>
      <c r="HF708">
        <v>35.2211</v>
      </c>
      <c r="HG708">
        <v>28.0778</v>
      </c>
      <c r="HH708">
        <v>30.0005</v>
      </c>
      <c r="HI708">
        <v>27.8515</v>
      </c>
      <c r="HJ708">
        <v>27.7573</v>
      </c>
      <c r="HK708">
        <v>59.3335</v>
      </c>
      <c r="HL708">
        <v>0</v>
      </c>
      <c r="HM708">
        <v>100</v>
      </c>
      <c r="HN708">
        <v>35.2183</v>
      </c>
      <c r="HO708">
        <v>1523.3</v>
      </c>
      <c r="HP708">
        <v>28.6665</v>
      </c>
      <c r="HQ708">
        <v>100.88</v>
      </c>
      <c r="HR708">
        <v>100.776</v>
      </c>
    </row>
    <row r="709" spans="1:226">
      <c r="A709">
        <v>693</v>
      </c>
      <c r="B709">
        <v>1678821960.1</v>
      </c>
      <c r="C709">
        <v>11641</v>
      </c>
      <c r="D709" t="s">
        <v>1749</v>
      </c>
      <c r="E709" t="s">
        <v>1750</v>
      </c>
      <c r="F709">
        <v>5</v>
      </c>
      <c r="G709" t="s">
        <v>1568</v>
      </c>
      <c r="H709" t="s">
        <v>354</v>
      </c>
      <c r="I709">
        <v>1678821952.6</v>
      </c>
      <c r="J709">
        <f>(K709)/1000</f>
        <v>0</v>
      </c>
      <c r="K709">
        <f>IF(BF709, AN709, AH709)</f>
        <v>0</v>
      </c>
      <c r="L709">
        <f>IF(BF709, AI709, AG709)</f>
        <v>0</v>
      </c>
      <c r="M709">
        <f>BH709 - IF(AU709&gt;1, L709*BB709*100.0/(AW709*BV709), 0)</f>
        <v>0</v>
      </c>
      <c r="N709">
        <f>((T709-J709/2)*M709-L709)/(T709+J709/2)</f>
        <v>0</v>
      </c>
      <c r="O709">
        <f>N709*(BO709+BP709)/1000.0</f>
        <v>0</v>
      </c>
      <c r="P709">
        <f>(BH709 - IF(AU709&gt;1, L709*BB709*100.0/(AW709*BV709), 0))*(BO709+BP709)/1000.0</f>
        <v>0</v>
      </c>
      <c r="Q709">
        <f>2.0/((1/S709-1/R709)+SIGN(S709)*SQRT((1/S709-1/R709)*(1/S709-1/R709) + 4*BC709/((BC709+1)*(BC709+1))*(2*1/S709*1/R709-1/R709*1/R709)))</f>
        <v>0</v>
      </c>
      <c r="R709">
        <f>IF(LEFT(BD709,1)&lt;&gt;"0",IF(LEFT(BD709,1)="1",3.0,BE709),$D$5+$E$5*(BV709*BO709/($K$5*1000))+$F$5*(BV709*BO709/($K$5*1000))*MAX(MIN(BB709,$J$5),$I$5)*MAX(MIN(BB709,$J$5),$I$5)+$G$5*MAX(MIN(BB709,$J$5),$I$5)*(BV709*BO709/($K$5*1000))+$H$5*(BV709*BO709/($K$5*1000))*(BV709*BO709/($K$5*1000)))</f>
        <v>0</v>
      </c>
      <c r="S709">
        <f>J709*(1000-(1000*0.61365*exp(17.502*W709/(240.97+W709))/(BO709+BP709)+BJ709)/2)/(1000*0.61365*exp(17.502*W709/(240.97+W709))/(BO709+BP709)-BJ709)</f>
        <v>0</v>
      </c>
      <c r="T709">
        <f>1/((BC709+1)/(Q709/1.6)+1/(R709/1.37)) + BC709/((BC709+1)/(Q709/1.6) + BC709/(R709/1.37))</f>
        <v>0</v>
      </c>
      <c r="U709">
        <f>(AX709*BA709)</f>
        <v>0</v>
      </c>
      <c r="V709">
        <f>(BQ709+(U709+2*0.95*5.67E-8*(((BQ709+$B$7)+273)^4-(BQ709+273)^4)-44100*J709)/(1.84*29.3*R709+8*0.95*5.67E-8*(BQ709+273)^3))</f>
        <v>0</v>
      </c>
      <c r="W709">
        <f>($C$7*BR709+$D$7*BS709+$E$7*V709)</f>
        <v>0</v>
      </c>
      <c r="X709">
        <f>0.61365*exp(17.502*W709/(240.97+W709))</f>
        <v>0</v>
      </c>
      <c r="Y709">
        <f>(Z709/AA709*100)</f>
        <v>0</v>
      </c>
      <c r="Z709">
        <f>BJ709*(BO709+BP709)/1000</f>
        <v>0</v>
      </c>
      <c r="AA709">
        <f>0.61365*exp(17.502*BQ709/(240.97+BQ709))</f>
        <v>0</v>
      </c>
      <c r="AB709">
        <f>(X709-BJ709*(BO709+BP709)/1000)</f>
        <v>0</v>
      </c>
      <c r="AC709">
        <f>(-J709*44100)</f>
        <v>0</v>
      </c>
      <c r="AD709">
        <f>2*29.3*R709*0.92*(BQ709-W709)</f>
        <v>0</v>
      </c>
      <c r="AE709">
        <f>2*0.95*5.67E-8*(((BQ709+$B$7)+273)^4-(W709+273)^4)</f>
        <v>0</v>
      </c>
      <c r="AF709">
        <f>U709+AE709+AC709+AD709</f>
        <v>0</v>
      </c>
      <c r="AG709">
        <f>BN709*AU709*(BI709-BH709*(1000-AU709*BK709)/(1000-AU709*BJ709))/(100*BB709)</f>
        <v>0</v>
      </c>
      <c r="AH709">
        <f>1000*BN709*AU709*(BJ709-BK709)/(100*BB709*(1000-AU709*BJ709))</f>
        <v>0</v>
      </c>
      <c r="AI709">
        <f>(AJ709 - AK709 - BO709*1E3/(8.314*(BQ709+273.15)) * AM709/BN709 * AL709) * BN709/(100*BB709) * (1000 - BK709)/1000</f>
        <v>0</v>
      </c>
      <c r="AJ709">
        <v>1552.634681553494</v>
      </c>
      <c r="AK709">
        <v>1528.534969696969</v>
      </c>
      <c r="AL709">
        <v>3.422460004479606</v>
      </c>
      <c r="AM709">
        <v>64.45171149066847</v>
      </c>
      <c r="AN709">
        <f>(AP709 - AO709 + BO709*1E3/(8.314*(BQ709+273.15)) * AR709/BN709 * AQ709) * BN709/(100*BB709) * 1000/(1000 - AP709)</f>
        <v>0</v>
      </c>
      <c r="AO709">
        <v>27.2572263356796</v>
      </c>
      <c r="AP709">
        <v>27.69044909090909</v>
      </c>
      <c r="AQ709">
        <v>-5.163572327687781E-07</v>
      </c>
      <c r="AR709">
        <v>112.7251065649256</v>
      </c>
      <c r="AS709">
        <v>0</v>
      </c>
      <c r="AT709">
        <v>0</v>
      </c>
      <c r="AU709">
        <f>IF(AS709*$H$13&gt;=AW709,1.0,(AW709/(AW709-AS709*$H$13)))</f>
        <v>0</v>
      </c>
      <c r="AV709">
        <f>(AU709-1)*100</f>
        <v>0</v>
      </c>
      <c r="AW709">
        <f>MAX(0,($B$13+$C$13*BV709)/(1+$D$13*BV709)*BO709/(BQ709+273)*$E$13)</f>
        <v>0</v>
      </c>
      <c r="AX709">
        <f>$B$11*BW709+$C$11*BX709+$F$11*CI709*(1-CL709)</f>
        <v>0</v>
      </c>
      <c r="AY709">
        <f>AX709*AZ709</f>
        <v>0</v>
      </c>
      <c r="AZ709">
        <f>($B$11*$D$9+$C$11*$D$9+$F$11*((CV709+CN709)/MAX(CV709+CN709+CW709, 0.1)*$I$9+CW709/MAX(CV709+CN709+CW709, 0.1)*$J$9))/($B$11+$C$11+$F$11)</f>
        <v>0</v>
      </c>
      <c r="BA709">
        <f>($B$11*$K$9+$C$11*$K$9+$F$11*((CV709+CN709)/MAX(CV709+CN709+CW709, 0.1)*$P$9+CW709/MAX(CV709+CN709+CW709, 0.1)*$Q$9))/($B$11+$C$11+$F$11)</f>
        <v>0</v>
      </c>
      <c r="BB709">
        <v>1.91</v>
      </c>
      <c r="BC709">
        <v>0.5</v>
      </c>
      <c r="BD709" t="s">
        <v>355</v>
      </c>
      <c r="BE709">
        <v>2</v>
      </c>
      <c r="BF709" t="b">
        <v>1</v>
      </c>
      <c r="BG709">
        <v>1678821952.6</v>
      </c>
      <c r="BH709">
        <v>1462.783703703704</v>
      </c>
      <c r="BI709">
        <v>1495.13037037037</v>
      </c>
      <c r="BJ709">
        <v>27.69342592592593</v>
      </c>
      <c r="BK709">
        <v>27.25868518518519</v>
      </c>
      <c r="BL709">
        <v>1469.482592592592</v>
      </c>
      <c r="BM709">
        <v>27.79468518518518</v>
      </c>
      <c r="BN709">
        <v>500.0972962962963</v>
      </c>
      <c r="BO709">
        <v>90.84480000000001</v>
      </c>
      <c r="BP709">
        <v>0.1000616703703704</v>
      </c>
      <c r="BQ709">
        <v>34.42343703703703</v>
      </c>
      <c r="BR709">
        <v>35.00982962962964</v>
      </c>
      <c r="BS709">
        <v>999.9000000000001</v>
      </c>
      <c r="BT709">
        <v>0</v>
      </c>
      <c r="BU709">
        <v>0</v>
      </c>
      <c r="BV709">
        <v>9999.119999999999</v>
      </c>
      <c r="BW709">
        <v>0</v>
      </c>
      <c r="BX709">
        <v>6.136247407407406</v>
      </c>
      <c r="BY709">
        <v>-32.3450037037037</v>
      </c>
      <c r="BZ709">
        <v>1504.448518518519</v>
      </c>
      <c r="CA709">
        <v>1537.027037037037</v>
      </c>
      <c r="CB709">
        <v>0.4347359259259259</v>
      </c>
      <c r="CC709">
        <v>1495.13037037037</v>
      </c>
      <c r="CD709">
        <v>27.25868518518519</v>
      </c>
      <c r="CE709">
        <v>2.515804444444445</v>
      </c>
      <c r="CF709">
        <v>2.47631</v>
      </c>
      <c r="CG709">
        <v>21.12911481481482</v>
      </c>
      <c r="CH709">
        <v>20.87162222222223</v>
      </c>
      <c r="CI709">
        <v>1999.997037037037</v>
      </c>
      <c r="CJ709">
        <v>0.9799959999999998</v>
      </c>
      <c r="CK709">
        <v>0.0200041</v>
      </c>
      <c r="CL709">
        <v>0</v>
      </c>
      <c r="CM709">
        <v>2.293848148148148</v>
      </c>
      <c r="CN709">
        <v>0</v>
      </c>
      <c r="CO709">
        <v>3502.747407407408</v>
      </c>
      <c r="CP709">
        <v>16749.41851851852</v>
      </c>
      <c r="CQ709">
        <v>39.125</v>
      </c>
      <c r="CR709">
        <v>39.625</v>
      </c>
      <c r="CS709">
        <v>39</v>
      </c>
      <c r="CT709">
        <v>38.96966666666667</v>
      </c>
      <c r="CU709">
        <v>38.91633333333333</v>
      </c>
      <c r="CV709">
        <v>1959.987037037037</v>
      </c>
      <c r="CW709">
        <v>40.01</v>
      </c>
      <c r="CX709">
        <v>0</v>
      </c>
      <c r="CY709">
        <v>1678821965.1</v>
      </c>
      <c r="CZ709">
        <v>0</v>
      </c>
      <c r="DA709">
        <v>0</v>
      </c>
      <c r="DB709" t="s">
        <v>356</v>
      </c>
      <c r="DC709">
        <v>1678481775.6</v>
      </c>
      <c r="DD709">
        <v>1678481780.6</v>
      </c>
      <c r="DE709">
        <v>0</v>
      </c>
      <c r="DF709">
        <v>1.339</v>
      </c>
      <c r="DG709">
        <v>0.082</v>
      </c>
      <c r="DH709">
        <v>-1.99</v>
      </c>
      <c r="DI709">
        <v>-0.032</v>
      </c>
      <c r="DJ709">
        <v>420</v>
      </c>
      <c r="DK709">
        <v>29</v>
      </c>
      <c r="DL709">
        <v>0.33</v>
      </c>
      <c r="DM709">
        <v>0.22</v>
      </c>
      <c r="DN709">
        <v>-32.26296341463415</v>
      </c>
      <c r="DO709">
        <v>-1.174841811846756</v>
      </c>
      <c r="DP709">
        <v>0.1518207234739223</v>
      </c>
      <c r="DQ709">
        <v>0</v>
      </c>
      <c r="DR709">
        <v>0.4363638536585366</v>
      </c>
      <c r="DS709">
        <v>-0.0290685993031363</v>
      </c>
      <c r="DT709">
        <v>0.003153593332281998</v>
      </c>
      <c r="DU709">
        <v>1</v>
      </c>
      <c r="DV709">
        <v>1</v>
      </c>
      <c r="DW709">
        <v>2</v>
      </c>
      <c r="DX709" t="s">
        <v>357</v>
      </c>
      <c r="DY709">
        <v>2.98135</v>
      </c>
      <c r="DZ709">
        <v>2.71564</v>
      </c>
      <c r="EA709">
        <v>0.22237</v>
      </c>
      <c r="EB709">
        <v>0.22267</v>
      </c>
      <c r="EC709">
        <v>0.118873</v>
      </c>
      <c r="ED709">
        <v>0.115216</v>
      </c>
      <c r="EE709">
        <v>24671.1</v>
      </c>
      <c r="EF709">
        <v>24745.8</v>
      </c>
      <c r="EG709">
        <v>29497.1</v>
      </c>
      <c r="EH709">
        <v>29448.9</v>
      </c>
      <c r="EI709">
        <v>34432.1</v>
      </c>
      <c r="EJ709">
        <v>34618.4</v>
      </c>
      <c r="EK709">
        <v>41556.6</v>
      </c>
      <c r="EL709">
        <v>41957.7</v>
      </c>
      <c r="EM709">
        <v>1.95772</v>
      </c>
      <c r="EN709">
        <v>1.89342</v>
      </c>
      <c r="EO709">
        <v>0.170097</v>
      </c>
      <c r="EP709">
        <v>0</v>
      </c>
      <c r="EQ709">
        <v>32.2553</v>
      </c>
      <c r="ER709">
        <v>999.9</v>
      </c>
      <c r="ES709">
        <v>52</v>
      </c>
      <c r="ET709">
        <v>32.6</v>
      </c>
      <c r="EU709">
        <v>28.2764</v>
      </c>
      <c r="EV709">
        <v>63.3068</v>
      </c>
      <c r="EW709">
        <v>31.6627</v>
      </c>
      <c r="EX709">
        <v>1</v>
      </c>
      <c r="EY709">
        <v>0.0441641</v>
      </c>
      <c r="EZ709">
        <v>-2.39906</v>
      </c>
      <c r="FA709">
        <v>20.3244</v>
      </c>
      <c r="FB709">
        <v>5.21609</v>
      </c>
      <c r="FC709">
        <v>12.0101</v>
      </c>
      <c r="FD709">
        <v>4.9893</v>
      </c>
      <c r="FE709">
        <v>3.28865</v>
      </c>
      <c r="FF709">
        <v>9999</v>
      </c>
      <c r="FG709">
        <v>9999</v>
      </c>
      <c r="FH709">
        <v>9999</v>
      </c>
      <c r="FI709">
        <v>999.9</v>
      </c>
      <c r="FJ709">
        <v>1.86753</v>
      </c>
      <c r="FK709">
        <v>1.86661</v>
      </c>
      <c r="FL709">
        <v>1.86603</v>
      </c>
      <c r="FM709">
        <v>1.86599</v>
      </c>
      <c r="FN709">
        <v>1.86783</v>
      </c>
      <c r="FO709">
        <v>1.87027</v>
      </c>
      <c r="FP709">
        <v>1.8689</v>
      </c>
      <c r="FQ709">
        <v>1.87038</v>
      </c>
      <c r="FR709">
        <v>0</v>
      </c>
      <c r="FS709">
        <v>0</v>
      </c>
      <c r="FT709">
        <v>0</v>
      </c>
      <c r="FU709">
        <v>0</v>
      </c>
      <c r="FV709" t="s">
        <v>358</v>
      </c>
      <c r="FW709" t="s">
        <v>359</v>
      </c>
      <c r="FX709" t="s">
        <v>360</v>
      </c>
      <c r="FY709" t="s">
        <v>360</v>
      </c>
      <c r="FZ709" t="s">
        <v>360</v>
      </c>
      <c r="GA709" t="s">
        <v>360</v>
      </c>
      <c r="GB709">
        <v>0</v>
      </c>
      <c r="GC709">
        <v>100</v>
      </c>
      <c r="GD709">
        <v>100</v>
      </c>
      <c r="GE709">
        <v>-6.77</v>
      </c>
      <c r="GF709">
        <v>-0.1013</v>
      </c>
      <c r="GG709">
        <v>-2.056217051124162</v>
      </c>
      <c r="GH709">
        <v>-0.003737517340571005</v>
      </c>
      <c r="GI709">
        <v>5.982085394622747E-07</v>
      </c>
      <c r="GJ709">
        <v>-1.391655459703326E-10</v>
      </c>
      <c r="GK709">
        <v>-0.1764639834609928</v>
      </c>
      <c r="GL709">
        <v>-0.02035982196881906</v>
      </c>
      <c r="GM709">
        <v>0.001568582532168705</v>
      </c>
      <c r="GN709">
        <v>-2.657820970413759E-05</v>
      </c>
      <c r="GO709">
        <v>3</v>
      </c>
      <c r="GP709">
        <v>2314</v>
      </c>
      <c r="GQ709">
        <v>1</v>
      </c>
      <c r="GR709">
        <v>27</v>
      </c>
      <c r="GS709">
        <v>5669.7</v>
      </c>
      <c r="GT709">
        <v>5669.7</v>
      </c>
      <c r="GU709">
        <v>2.98828</v>
      </c>
      <c r="GV709">
        <v>2.19238</v>
      </c>
      <c r="GW709">
        <v>1.39648</v>
      </c>
      <c r="GX709">
        <v>2.34863</v>
      </c>
      <c r="GY709">
        <v>1.49536</v>
      </c>
      <c r="GZ709">
        <v>2.55493</v>
      </c>
      <c r="HA709">
        <v>37.8437</v>
      </c>
      <c r="HB709">
        <v>24.07</v>
      </c>
      <c r="HC709">
        <v>18</v>
      </c>
      <c r="HD709">
        <v>531.353</v>
      </c>
      <c r="HE709">
        <v>444.604</v>
      </c>
      <c r="HF709">
        <v>35.2134</v>
      </c>
      <c r="HG709">
        <v>28.0831</v>
      </c>
      <c r="HH709">
        <v>30.0005</v>
      </c>
      <c r="HI709">
        <v>27.8574</v>
      </c>
      <c r="HJ709">
        <v>27.7632</v>
      </c>
      <c r="HK709">
        <v>59.8164</v>
      </c>
      <c r="HL709">
        <v>0</v>
      </c>
      <c r="HM709">
        <v>100</v>
      </c>
      <c r="HN709">
        <v>35.2056</v>
      </c>
      <c r="HO709">
        <v>1536.72</v>
      </c>
      <c r="HP709">
        <v>28.6665</v>
      </c>
      <c r="HQ709">
        <v>100.881</v>
      </c>
      <c r="HR709">
        <v>100.776</v>
      </c>
    </row>
    <row r="710" spans="1:226">
      <c r="A710">
        <v>694</v>
      </c>
      <c r="B710">
        <v>1678821964.6</v>
      </c>
      <c r="C710">
        <v>11645.5</v>
      </c>
      <c r="D710" t="s">
        <v>1751</v>
      </c>
      <c r="E710" t="s">
        <v>1752</v>
      </c>
      <c r="F710">
        <v>5</v>
      </c>
      <c r="G710" t="s">
        <v>1568</v>
      </c>
      <c r="H710" t="s">
        <v>354</v>
      </c>
      <c r="I710">
        <v>1678821957.044444</v>
      </c>
      <c r="J710">
        <f>(K710)/1000</f>
        <v>0</v>
      </c>
      <c r="K710">
        <f>IF(BF710, AN710, AH710)</f>
        <v>0</v>
      </c>
      <c r="L710">
        <f>IF(BF710, AI710, AG710)</f>
        <v>0</v>
      </c>
      <c r="M710">
        <f>BH710 - IF(AU710&gt;1, L710*BB710*100.0/(AW710*BV710), 0)</f>
        <v>0</v>
      </c>
      <c r="N710">
        <f>((T710-J710/2)*M710-L710)/(T710+J710/2)</f>
        <v>0</v>
      </c>
      <c r="O710">
        <f>N710*(BO710+BP710)/1000.0</f>
        <v>0</v>
      </c>
      <c r="P710">
        <f>(BH710 - IF(AU710&gt;1, L710*BB710*100.0/(AW710*BV710), 0))*(BO710+BP710)/1000.0</f>
        <v>0</v>
      </c>
      <c r="Q710">
        <f>2.0/((1/S710-1/R710)+SIGN(S710)*SQRT((1/S710-1/R710)*(1/S710-1/R710) + 4*BC710/((BC710+1)*(BC710+1))*(2*1/S710*1/R710-1/R710*1/R710)))</f>
        <v>0</v>
      </c>
      <c r="R710">
        <f>IF(LEFT(BD710,1)&lt;&gt;"0",IF(LEFT(BD710,1)="1",3.0,BE710),$D$5+$E$5*(BV710*BO710/($K$5*1000))+$F$5*(BV710*BO710/($K$5*1000))*MAX(MIN(BB710,$J$5),$I$5)*MAX(MIN(BB710,$J$5),$I$5)+$G$5*MAX(MIN(BB710,$J$5),$I$5)*(BV710*BO710/($K$5*1000))+$H$5*(BV710*BO710/($K$5*1000))*(BV710*BO710/($K$5*1000)))</f>
        <v>0</v>
      </c>
      <c r="S710">
        <f>J710*(1000-(1000*0.61365*exp(17.502*W710/(240.97+W710))/(BO710+BP710)+BJ710)/2)/(1000*0.61365*exp(17.502*W710/(240.97+W710))/(BO710+BP710)-BJ710)</f>
        <v>0</v>
      </c>
      <c r="T710">
        <f>1/((BC710+1)/(Q710/1.6)+1/(R710/1.37)) + BC710/((BC710+1)/(Q710/1.6) + BC710/(R710/1.37))</f>
        <v>0</v>
      </c>
      <c r="U710">
        <f>(AX710*BA710)</f>
        <v>0</v>
      </c>
      <c r="V710">
        <f>(BQ710+(U710+2*0.95*5.67E-8*(((BQ710+$B$7)+273)^4-(BQ710+273)^4)-44100*J710)/(1.84*29.3*R710+8*0.95*5.67E-8*(BQ710+273)^3))</f>
        <v>0</v>
      </c>
      <c r="W710">
        <f>($C$7*BR710+$D$7*BS710+$E$7*V710)</f>
        <v>0</v>
      </c>
      <c r="X710">
        <f>0.61365*exp(17.502*W710/(240.97+W710))</f>
        <v>0</v>
      </c>
      <c r="Y710">
        <f>(Z710/AA710*100)</f>
        <v>0</v>
      </c>
      <c r="Z710">
        <f>BJ710*(BO710+BP710)/1000</f>
        <v>0</v>
      </c>
      <c r="AA710">
        <f>0.61365*exp(17.502*BQ710/(240.97+BQ710))</f>
        <v>0</v>
      </c>
      <c r="AB710">
        <f>(X710-BJ710*(BO710+BP710)/1000)</f>
        <v>0</v>
      </c>
      <c r="AC710">
        <f>(-J710*44100)</f>
        <v>0</v>
      </c>
      <c r="AD710">
        <f>2*29.3*R710*0.92*(BQ710-W710)</f>
        <v>0</v>
      </c>
      <c r="AE710">
        <f>2*0.95*5.67E-8*(((BQ710+$B$7)+273)^4-(W710+273)^4)</f>
        <v>0</v>
      </c>
      <c r="AF710">
        <f>U710+AE710+AC710+AD710</f>
        <v>0</v>
      </c>
      <c r="AG710">
        <f>BN710*AU710*(BI710-BH710*(1000-AU710*BK710)/(1000-AU710*BJ710))/(100*BB710)</f>
        <v>0</v>
      </c>
      <c r="AH710">
        <f>1000*BN710*AU710*(BJ710-BK710)/(100*BB710*(1000-AU710*BJ710))</f>
        <v>0</v>
      </c>
      <c r="AI710">
        <f>(AJ710 - AK710 - BO710*1E3/(8.314*(BQ710+273.15)) * AM710/BN710 * AL710) * BN710/(100*BB710) * (1000 - BK710)/1000</f>
        <v>0</v>
      </c>
      <c r="AJ710">
        <v>1568.244022686911</v>
      </c>
      <c r="AK710">
        <v>1544.076909090909</v>
      </c>
      <c r="AL710">
        <v>3.461296262093927</v>
      </c>
      <c r="AM710">
        <v>64.45171149066847</v>
      </c>
      <c r="AN710">
        <f>(AP710 - AO710 + BO710*1E3/(8.314*(BQ710+273.15)) * AR710/BN710 * AQ710) * BN710/(100*BB710) * 1000/(1000 - AP710)</f>
        <v>0</v>
      </c>
      <c r="AO710">
        <v>27.25883473101776</v>
      </c>
      <c r="AP710">
        <v>27.6874812121212</v>
      </c>
      <c r="AQ710">
        <v>-1.922066488516039E-07</v>
      </c>
      <c r="AR710">
        <v>112.7251065649256</v>
      </c>
      <c r="AS710">
        <v>0</v>
      </c>
      <c r="AT710">
        <v>0</v>
      </c>
      <c r="AU710">
        <f>IF(AS710*$H$13&gt;=AW710,1.0,(AW710/(AW710-AS710*$H$13)))</f>
        <v>0</v>
      </c>
      <c r="AV710">
        <f>(AU710-1)*100</f>
        <v>0</v>
      </c>
      <c r="AW710">
        <f>MAX(0,($B$13+$C$13*BV710)/(1+$D$13*BV710)*BO710/(BQ710+273)*$E$13)</f>
        <v>0</v>
      </c>
      <c r="AX710">
        <f>$B$11*BW710+$C$11*BX710+$F$11*CI710*(1-CL710)</f>
        <v>0</v>
      </c>
      <c r="AY710">
        <f>AX710*AZ710</f>
        <v>0</v>
      </c>
      <c r="AZ710">
        <f>($B$11*$D$9+$C$11*$D$9+$F$11*((CV710+CN710)/MAX(CV710+CN710+CW710, 0.1)*$I$9+CW710/MAX(CV710+CN710+CW710, 0.1)*$J$9))/($B$11+$C$11+$F$11)</f>
        <v>0</v>
      </c>
      <c r="BA710">
        <f>($B$11*$K$9+$C$11*$K$9+$F$11*((CV710+CN710)/MAX(CV710+CN710+CW710, 0.1)*$P$9+CW710/MAX(CV710+CN710+CW710, 0.1)*$Q$9))/($B$11+$C$11+$F$11)</f>
        <v>0</v>
      </c>
      <c r="BB710">
        <v>1.91</v>
      </c>
      <c r="BC710">
        <v>0.5</v>
      </c>
      <c r="BD710" t="s">
        <v>355</v>
      </c>
      <c r="BE710">
        <v>2</v>
      </c>
      <c r="BF710" t="b">
        <v>1</v>
      </c>
      <c r="BG710">
        <v>1678821957.044444</v>
      </c>
      <c r="BH710">
        <v>1477.669259259259</v>
      </c>
      <c r="BI710">
        <v>1510.08</v>
      </c>
      <c r="BJ710">
        <v>27.69105185185185</v>
      </c>
      <c r="BK710">
        <v>27.25833703703704</v>
      </c>
      <c r="BL710">
        <v>1484.411111111111</v>
      </c>
      <c r="BM710">
        <v>27.79232592592593</v>
      </c>
      <c r="BN710">
        <v>500.0893703703703</v>
      </c>
      <c r="BO710">
        <v>90.84465185185184</v>
      </c>
      <c r="BP710">
        <v>0.1000324777777778</v>
      </c>
      <c r="BQ710">
        <v>34.42484814814814</v>
      </c>
      <c r="BR710">
        <v>35.01267037037037</v>
      </c>
      <c r="BS710">
        <v>999.9000000000001</v>
      </c>
      <c r="BT710">
        <v>0</v>
      </c>
      <c r="BU710">
        <v>0</v>
      </c>
      <c r="BV710">
        <v>9996.897777777778</v>
      </c>
      <c r="BW710">
        <v>0</v>
      </c>
      <c r="BX710">
        <v>6.135727037037037</v>
      </c>
      <c r="BY710">
        <v>-32.40909259259259</v>
      </c>
      <c r="BZ710">
        <v>1519.753703703704</v>
      </c>
      <c r="CA710">
        <v>1552.395185185185</v>
      </c>
      <c r="CB710">
        <v>0.4327148148148148</v>
      </c>
      <c r="CC710">
        <v>1510.08</v>
      </c>
      <c r="CD710">
        <v>27.25833703703704</v>
      </c>
      <c r="CE710">
        <v>2.515584444444445</v>
      </c>
      <c r="CF710">
        <v>2.476273703703704</v>
      </c>
      <c r="CG710">
        <v>21.12768518518519</v>
      </c>
      <c r="CH710">
        <v>20.87139259259259</v>
      </c>
      <c r="CI710">
        <v>1999.994444444445</v>
      </c>
      <c r="CJ710">
        <v>0.9799959999999998</v>
      </c>
      <c r="CK710">
        <v>0.0200041</v>
      </c>
      <c r="CL710">
        <v>0</v>
      </c>
      <c r="CM710">
        <v>2.273625925925926</v>
      </c>
      <c r="CN710">
        <v>0</v>
      </c>
      <c r="CO710">
        <v>3502.522222222222</v>
      </c>
      <c r="CP710">
        <v>16749.4</v>
      </c>
      <c r="CQ710">
        <v>39.125</v>
      </c>
      <c r="CR710">
        <v>39.625</v>
      </c>
      <c r="CS710">
        <v>39</v>
      </c>
      <c r="CT710">
        <v>38.98366666666666</v>
      </c>
      <c r="CU710">
        <v>38.9301111111111</v>
      </c>
      <c r="CV710">
        <v>1959.984444444445</v>
      </c>
      <c r="CW710">
        <v>40.01</v>
      </c>
      <c r="CX710">
        <v>0</v>
      </c>
      <c r="CY710">
        <v>1678821969.9</v>
      </c>
      <c r="CZ710">
        <v>0</v>
      </c>
      <c r="DA710">
        <v>0</v>
      </c>
      <c r="DB710" t="s">
        <v>356</v>
      </c>
      <c r="DC710">
        <v>1678481775.6</v>
      </c>
      <c r="DD710">
        <v>1678481780.6</v>
      </c>
      <c r="DE710">
        <v>0</v>
      </c>
      <c r="DF710">
        <v>1.339</v>
      </c>
      <c r="DG710">
        <v>0.082</v>
      </c>
      <c r="DH710">
        <v>-1.99</v>
      </c>
      <c r="DI710">
        <v>-0.032</v>
      </c>
      <c r="DJ710">
        <v>420</v>
      </c>
      <c r="DK710">
        <v>29</v>
      </c>
      <c r="DL710">
        <v>0.33</v>
      </c>
      <c r="DM710">
        <v>0.22</v>
      </c>
      <c r="DN710">
        <v>-32.34506585365854</v>
      </c>
      <c r="DO710">
        <v>-0.8762466898954403</v>
      </c>
      <c r="DP710">
        <v>0.1266058693390661</v>
      </c>
      <c r="DQ710">
        <v>0</v>
      </c>
      <c r="DR710">
        <v>0.434199268292683</v>
      </c>
      <c r="DS710">
        <v>-0.02437367247386745</v>
      </c>
      <c r="DT710">
        <v>0.002635164298338637</v>
      </c>
      <c r="DU710">
        <v>1</v>
      </c>
      <c r="DV710">
        <v>1</v>
      </c>
      <c r="DW710">
        <v>2</v>
      </c>
      <c r="DX710" t="s">
        <v>357</v>
      </c>
      <c r="DY710">
        <v>2.98094</v>
      </c>
      <c r="DZ710">
        <v>2.71555</v>
      </c>
      <c r="EA710">
        <v>0.223733</v>
      </c>
      <c r="EB710">
        <v>0.224018</v>
      </c>
      <c r="EC710">
        <v>0.118863</v>
      </c>
      <c r="ED710">
        <v>0.115222</v>
      </c>
      <c r="EE710">
        <v>24627.9</v>
      </c>
      <c r="EF710">
        <v>24702.7</v>
      </c>
      <c r="EG710">
        <v>29497.1</v>
      </c>
      <c r="EH710">
        <v>29448.6</v>
      </c>
      <c r="EI710">
        <v>34432.5</v>
      </c>
      <c r="EJ710">
        <v>34617.9</v>
      </c>
      <c r="EK710">
        <v>41556.6</v>
      </c>
      <c r="EL710">
        <v>41957.3</v>
      </c>
      <c r="EM710">
        <v>1.95728</v>
      </c>
      <c r="EN710">
        <v>1.8935</v>
      </c>
      <c r="EO710">
        <v>0.170715</v>
      </c>
      <c r="EP710">
        <v>0</v>
      </c>
      <c r="EQ710">
        <v>32.2599</v>
      </c>
      <c r="ER710">
        <v>999.9</v>
      </c>
      <c r="ES710">
        <v>52</v>
      </c>
      <c r="ET710">
        <v>32.6</v>
      </c>
      <c r="EU710">
        <v>28.277</v>
      </c>
      <c r="EV710">
        <v>63.1468</v>
      </c>
      <c r="EW710">
        <v>31.7989</v>
      </c>
      <c r="EX710">
        <v>1</v>
      </c>
      <c r="EY710">
        <v>0.0444385</v>
      </c>
      <c r="EZ710">
        <v>-2.3897</v>
      </c>
      <c r="FA710">
        <v>20.3245</v>
      </c>
      <c r="FB710">
        <v>5.21564</v>
      </c>
      <c r="FC710">
        <v>12.0101</v>
      </c>
      <c r="FD710">
        <v>4.9892</v>
      </c>
      <c r="FE710">
        <v>3.2885</v>
      </c>
      <c r="FF710">
        <v>9999</v>
      </c>
      <c r="FG710">
        <v>9999</v>
      </c>
      <c r="FH710">
        <v>9999</v>
      </c>
      <c r="FI710">
        <v>999.9</v>
      </c>
      <c r="FJ710">
        <v>1.86753</v>
      </c>
      <c r="FK710">
        <v>1.86661</v>
      </c>
      <c r="FL710">
        <v>1.86604</v>
      </c>
      <c r="FM710">
        <v>1.86598</v>
      </c>
      <c r="FN710">
        <v>1.86783</v>
      </c>
      <c r="FO710">
        <v>1.87027</v>
      </c>
      <c r="FP710">
        <v>1.8689</v>
      </c>
      <c r="FQ710">
        <v>1.87041</v>
      </c>
      <c r="FR710">
        <v>0</v>
      </c>
      <c r="FS710">
        <v>0</v>
      </c>
      <c r="FT710">
        <v>0</v>
      </c>
      <c r="FU710">
        <v>0</v>
      </c>
      <c r="FV710" t="s">
        <v>358</v>
      </c>
      <c r="FW710" t="s">
        <v>359</v>
      </c>
      <c r="FX710" t="s">
        <v>360</v>
      </c>
      <c r="FY710" t="s">
        <v>360</v>
      </c>
      <c r="FZ710" t="s">
        <v>360</v>
      </c>
      <c r="GA710" t="s">
        <v>360</v>
      </c>
      <c r="GB710">
        <v>0</v>
      </c>
      <c r="GC710">
        <v>100</v>
      </c>
      <c r="GD710">
        <v>100</v>
      </c>
      <c r="GE710">
        <v>-6.81</v>
      </c>
      <c r="GF710">
        <v>-0.1013</v>
      </c>
      <c r="GG710">
        <v>-2.056217051124162</v>
      </c>
      <c r="GH710">
        <v>-0.003737517340571005</v>
      </c>
      <c r="GI710">
        <v>5.982085394622747E-07</v>
      </c>
      <c r="GJ710">
        <v>-1.391655459703326E-10</v>
      </c>
      <c r="GK710">
        <v>-0.1764639834609928</v>
      </c>
      <c r="GL710">
        <v>-0.02035982196881906</v>
      </c>
      <c r="GM710">
        <v>0.001568582532168705</v>
      </c>
      <c r="GN710">
        <v>-2.657820970413759E-05</v>
      </c>
      <c r="GO710">
        <v>3</v>
      </c>
      <c r="GP710">
        <v>2314</v>
      </c>
      <c r="GQ710">
        <v>1</v>
      </c>
      <c r="GR710">
        <v>27</v>
      </c>
      <c r="GS710">
        <v>5669.8</v>
      </c>
      <c r="GT710">
        <v>5669.7</v>
      </c>
      <c r="GU710">
        <v>3.01025</v>
      </c>
      <c r="GV710">
        <v>2.19971</v>
      </c>
      <c r="GW710">
        <v>1.39648</v>
      </c>
      <c r="GX710">
        <v>2.34863</v>
      </c>
      <c r="GY710">
        <v>1.49536</v>
      </c>
      <c r="GZ710">
        <v>2.5415</v>
      </c>
      <c r="HA710">
        <v>37.8437</v>
      </c>
      <c r="HB710">
        <v>24.0612</v>
      </c>
      <c r="HC710">
        <v>18</v>
      </c>
      <c r="HD710">
        <v>531.099</v>
      </c>
      <c r="HE710">
        <v>444.689</v>
      </c>
      <c r="HF710">
        <v>35.203</v>
      </c>
      <c r="HG710">
        <v>28.0879</v>
      </c>
      <c r="HH710">
        <v>30.0004</v>
      </c>
      <c r="HI710">
        <v>27.8626</v>
      </c>
      <c r="HJ710">
        <v>27.7683</v>
      </c>
      <c r="HK710">
        <v>60.3344</v>
      </c>
      <c r="HL710">
        <v>0</v>
      </c>
      <c r="HM710">
        <v>100</v>
      </c>
      <c r="HN710">
        <v>35.1916</v>
      </c>
      <c r="HO710">
        <v>1556.78</v>
      </c>
      <c r="HP710">
        <v>28.6665</v>
      </c>
      <c r="HQ710">
        <v>100.881</v>
      </c>
      <c r="HR710">
        <v>100.775</v>
      </c>
    </row>
    <row r="711" spans="1:226">
      <c r="A711">
        <v>695</v>
      </c>
      <c r="B711">
        <v>1678821970.1</v>
      </c>
      <c r="C711">
        <v>11651</v>
      </c>
      <c r="D711" t="s">
        <v>1753</v>
      </c>
      <c r="E711" t="s">
        <v>1754</v>
      </c>
      <c r="F711">
        <v>5</v>
      </c>
      <c r="G711" t="s">
        <v>1568</v>
      </c>
      <c r="H711" t="s">
        <v>354</v>
      </c>
      <c r="I711">
        <v>1678821962.332142</v>
      </c>
      <c r="J711">
        <f>(K711)/1000</f>
        <v>0</v>
      </c>
      <c r="K711">
        <f>IF(BF711, AN711, AH711)</f>
        <v>0</v>
      </c>
      <c r="L711">
        <f>IF(BF711, AI711, AG711)</f>
        <v>0</v>
      </c>
      <c r="M711">
        <f>BH711 - IF(AU711&gt;1, L711*BB711*100.0/(AW711*BV711), 0)</f>
        <v>0</v>
      </c>
      <c r="N711">
        <f>((T711-J711/2)*M711-L711)/(T711+J711/2)</f>
        <v>0</v>
      </c>
      <c r="O711">
        <f>N711*(BO711+BP711)/1000.0</f>
        <v>0</v>
      </c>
      <c r="P711">
        <f>(BH711 - IF(AU711&gt;1, L711*BB711*100.0/(AW711*BV711), 0))*(BO711+BP711)/1000.0</f>
        <v>0</v>
      </c>
      <c r="Q711">
        <f>2.0/((1/S711-1/R711)+SIGN(S711)*SQRT((1/S711-1/R711)*(1/S711-1/R711) + 4*BC711/((BC711+1)*(BC711+1))*(2*1/S711*1/R711-1/R711*1/R711)))</f>
        <v>0</v>
      </c>
      <c r="R711">
        <f>IF(LEFT(BD711,1)&lt;&gt;"0",IF(LEFT(BD711,1)="1",3.0,BE711),$D$5+$E$5*(BV711*BO711/($K$5*1000))+$F$5*(BV711*BO711/($K$5*1000))*MAX(MIN(BB711,$J$5),$I$5)*MAX(MIN(BB711,$J$5),$I$5)+$G$5*MAX(MIN(BB711,$J$5),$I$5)*(BV711*BO711/($K$5*1000))+$H$5*(BV711*BO711/($K$5*1000))*(BV711*BO711/($K$5*1000)))</f>
        <v>0</v>
      </c>
      <c r="S711">
        <f>J711*(1000-(1000*0.61365*exp(17.502*W711/(240.97+W711))/(BO711+BP711)+BJ711)/2)/(1000*0.61365*exp(17.502*W711/(240.97+W711))/(BO711+BP711)-BJ711)</f>
        <v>0</v>
      </c>
      <c r="T711">
        <f>1/((BC711+1)/(Q711/1.6)+1/(R711/1.37)) + BC711/((BC711+1)/(Q711/1.6) + BC711/(R711/1.37))</f>
        <v>0</v>
      </c>
      <c r="U711">
        <f>(AX711*BA711)</f>
        <v>0</v>
      </c>
      <c r="V711">
        <f>(BQ711+(U711+2*0.95*5.67E-8*(((BQ711+$B$7)+273)^4-(BQ711+273)^4)-44100*J711)/(1.84*29.3*R711+8*0.95*5.67E-8*(BQ711+273)^3))</f>
        <v>0</v>
      </c>
      <c r="W711">
        <f>($C$7*BR711+$D$7*BS711+$E$7*V711)</f>
        <v>0</v>
      </c>
      <c r="X711">
        <f>0.61365*exp(17.502*W711/(240.97+W711))</f>
        <v>0</v>
      </c>
      <c r="Y711">
        <f>(Z711/AA711*100)</f>
        <v>0</v>
      </c>
      <c r="Z711">
        <f>BJ711*(BO711+BP711)/1000</f>
        <v>0</v>
      </c>
      <c r="AA711">
        <f>0.61365*exp(17.502*BQ711/(240.97+BQ711))</f>
        <v>0</v>
      </c>
      <c r="AB711">
        <f>(X711-BJ711*(BO711+BP711)/1000)</f>
        <v>0</v>
      </c>
      <c r="AC711">
        <f>(-J711*44100)</f>
        <v>0</v>
      </c>
      <c r="AD711">
        <f>2*29.3*R711*0.92*(BQ711-W711)</f>
        <v>0</v>
      </c>
      <c r="AE711">
        <f>2*0.95*5.67E-8*(((BQ711+$B$7)+273)^4-(W711+273)^4)</f>
        <v>0</v>
      </c>
      <c r="AF711">
        <f>U711+AE711+AC711+AD711</f>
        <v>0</v>
      </c>
      <c r="AG711">
        <f>BN711*AU711*(BI711-BH711*(1000-AU711*BK711)/(1000-AU711*BJ711))/(100*BB711)</f>
        <v>0</v>
      </c>
      <c r="AH711">
        <f>1000*BN711*AU711*(BJ711-BK711)/(100*BB711*(1000-AU711*BJ711))</f>
        <v>0</v>
      </c>
      <c r="AI711">
        <f>(AJ711 - AK711 - BO711*1E3/(8.314*(BQ711+273.15)) * AM711/BN711 * AL711) * BN711/(100*BB711) * (1000 - BK711)/1000</f>
        <v>0</v>
      </c>
      <c r="AJ711">
        <v>1587.261985363494</v>
      </c>
      <c r="AK711">
        <v>1563.090606060606</v>
      </c>
      <c r="AL711">
        <v>3.443612906721836</v>
      </c>
      <c r="AM711">
        <v>64.45171149066847</v>
      </c>
      <c r="AN711">
        <f>(AP711 - AO711 + BO711*1E3/(8.314*(BQ711+273.15)) * AR711/BN711 * AQ711) * BN711/(100*BB711) * 1000/(1000 - AP711)</f>
        <v>0</v>
      </c>
      <c r="AO711">
        <v>27.26002171877095</v>
      </c>
      <c r="AP711">
        <v>27.68529393939393</v>
      </c>
      <c r="AQ711">
        <v>-1.92488702816213E-06</v>
      </c>
      <c r="AR711">
        <v>112.7251065649256</v>
      </c>
      <c r="AS711">
        <v>0</v>
      </c>
      <c r="AT711">
        <v>0</v>
      </c>
      <c r="AU711">
        <f>IF(AS711*$H$13&gt;=AW711,1.0,(AW711/(AW711-AS711*$H$13)))</f>
        <v>0</v>
      </c>
      <c r="AV711">
        <f>(AU711-1)*100</f>
        <v>0</v>
      </c>
      <c r="AW711">
        <f>MAX(0,($B$13+$C$13*BV711)/(1+$D$13*BV711)*BO711/(BQ711+273)*$E$13)</f>
        <v>0</v>
      </c>
      <c r="AX711">
        <f>$B$11*BW711+$C$11*BX711+$F$11*CI711*(1-CL711)</f>
        <v>0</v>
      </c>
      <c r="AY711">
        <f>AX711*AZ711</f>
        <v>0</v>
      </c>
      <c r="AZ711">
        <f>($B$11*$D$9+$C$11*$D$9+$F$11*((CV711+CN711)/MAX(CV711+CN711+CW711, 0.1)*$I$9+CW711/MAX(CV711+CN711+CW711, 0.1)*$J$9))/($B$11+$C$11+$F$11)</f>
        <v>0</v>
      </c>
      <c r="BA711">
        <f>($B$11*$K$9+$C$11*$K$9+$F$11*((CV711+CN711)/MAX(CV711+CN711+CW711, 0.1)*$P$9+CW711/MAX(CV711+CN711+CW711, 0.1)*$Q$9))/($B$11+$C$11+$F$11)</f>
        <v>0</v>
      </c>
      <c r="BB711">
        <v>1.91</v>
      </c>
      <c r="BC711">
        <v>0.5</v>
      </c>
      <c r="BD711" t="s">
        <v>355</v>
      </c>
      <c r="BE711">
        <v>2</v>
      </c>
      <c r="BF711" t="b">
        <v>1</v>
      </c>
      <c r="BG711">
        <v>1678821962.332142</v>
      </c>
      <c r="BH711">
        <v>1495.417857142857</v>
      </c>
      <c r="BI711">
        <v>1527.851428571428</v>
      </c>
      <c r="BJ711">
        <v>27.68884642857142</v>
      </c>
      <c r="BK711">
        <v>27.25880357142858</v>
      </c>
      <c r="BL711">
        <v>1502.211428571429</v>
      </c>
      <c r="BM711">
        <v>27.79012857142857</v>
      </c>
      <c r="BN711">
        <v>500.0736071428573</v>
      </c>
      <c r="BO711">
        <v>90.84446785714286</v>
      </c>
      <c r="BP711">
        <v>0.1000014642857143</v>
      </c>
      <c r="BQ711">
        <v>34.42510357142857</v>
      </c>
      <c r="BR711">
        <v>35.01621071428571</v>
      </c>
      <c r="BS711">
        <v>999.9000000000002</v>
      </c>
      <c r="BT711">
        <v>0</v>
      </c>
      <c r="BU711">
        <v>0</v>
      </c>
      <c r="BV711">
        <v>10000.53678571429</v>
      </c>
      <c r="BW711">
        <v>0</v>
      </c>
      <c r="BX711">
        <v>6.134900357142856</v>
      </c>
      <c r="BY711">
        <v>-32.43276428571428</v>
      </c>
      <c r="BZ711">
        <v>1538.004642857143</v>
      </c>
      <c r="CA711">
        <v>1570.665714285714</v>
      </c>
      <c r="CB711">
        <v>0.4300430714285715</v>
      </c>
      <c r="CC711">
        <v>1527.851428571428</v>
      </c>
      <c r="CD711">
        <v>27.25880357142858</v>
      </c>
      <c r="CE711">
        <v>2.515378571428571</v>
      </c>
      <c r="CF711">
        <v>2.476311428571428</v>
      </c>
      <c r="CG711">
        <v>21.12635</v>
      </c>
      <c r="CH711">
        <v>20.87163571428571</v>
      </c>
      <c r="CI711">
        <v>1999.991071428571</v>
      </c>
      <c r="CJ711">
        <v>0.9799960714285711</v>
      </c>
      <c r="CK711">
        <v>0.02000402857142857</v>
      </c>
      <c r="CL711">
        <v>0</v>
      </c>
      <c r="CM711">
        <v>2.259060714285714</v>
      </c>
      <c r="CN711">
        <v>0</v>
      </c>
      <c r="CO711">
        <v>3502.402857142858</v>
      </c>
      <c r="CP711">
        <v>16749.37142857143</v>
      </c>
      <c r="CQ711">
        <v>39.13164285714286</v>
      </c>
      <c r="CR711">
        <v>39.625</v>
      </c>
      <c r="CS711">
        <v>39.00442857142857</v>
      </c>
      <c r="CT711">
        <v>39</v>
      </c>
      <c r="CU711">
        <v>38.937</v>
      </c>
      <c r="CV711">
        <v>1959.981071428572</v>
      </c>
      <c r="CW711">
        <v>40.01</v>
      </c>
      <c r="CX711">
        <v>0</v>
      </c>
      <c r="CY711">
        <v>1678821975.3</v>
      </c>
      <c r="CZ711">
        <v>0</v>
      </c>
      <c r="DA711">
        <v>0</v>
      </c>
      <c r="DB711" t="s">
        <v>356</v>
      </c>
      <c r="DC711">
        <v>1678481775.6</v>
      </c>
      <c r="DD711">
        <v>1678481780.6</v>
      </c>
      <c r="DE711">
        <v>0</v>
      </c>
      <c r="DF711">
        <v>1.339</v>
      </c>
      <c r="DG711">
        <v>0.082</v>
      </c>
      <c r="DH711">
        <v>-1.99</v>
      </c>
      <c r="DI711">
        <v>-0.032</v>
      </c>
      <c r="DJ711">
        <v>420</v>
      </c>
      <c r="DK711">
        <v>29</v>
      </c>
      <c r="DL711">
        <v>0.33</v>
      </c>
      <c r="DM711">
        <v>0.22</v>
      </c>
      <c r="DN711">
        <v>-32.41904878048781</v>
      </c>
      <c r="DO711">
        <v>-0.4035763066202819</v>
      </c>
      <c r="DP711">
        <v>0.08776977123369624</v>
      </c>
      <c r="DQ711">
        <v>0</v>
      </c>
      <c r="DR711">
        <v>0.4317488780487805</v>
      </c>
      <c r="DS711">
        <v>-0.02771981184668946</v>
      </c>
      <c r="DT711">
        <v>0.002975965522314725</v>
      </c>
      <c r="DU711">
        <v>1</v>
      </c>
      <c r="DV711">
        <v>1</v>
      </c>
      <c r="DW711">
        <v>2</v>
      </c>
      <c r="DX711" t="s">
        <v>357</v>
      </c>
      <c r="DY711">
        <v>2.98134</v>
      </c>
      <c r="DZ711">
        <v>2.71569</v>
      </c>
      <c r="EA711">
        <v>0.225382</v>
      </c>
      <c r="EB711">
        <v>0.22564</v>
      </c>
      <c r="EC711">
        <v>0.118855</v>
      </c>
      <c r="ED711">
        <v>0.115222</v>
      </c>
      <c r="EE711">
        <v>24575</v>
      </c>
      <c r="EF711">
        <v>24650.4</v>
      </c>
      <c r="EG711">
        <v>29496.5</v>
      </c>
      <c r="EH711">
        <v>29447.9</v>
      </c>
      <c r="EI711">
        <v>34432.2</v>
      </c>
      <c r="EJ711">
        <v>34617</v>
      </c>
      <c r="EK711">
        <v>41555.7</v>
      </c>
      <c r="EL711">
        <v>41956.2</v>
      </c>
      <c r="EM711">
        <v>1.95732</v>
      </c>
      <c r="EN711">
        <v>1.89312</v>
      </c>
      <c r="EO711">
        <v>0.170052</v>
      </c>
      <c r="EP711">
        <v>0</v>
      </c>
      <c r="EQ711">
        <v>32.2653</v>
      </c>
      <c r="ER711">
        <v>999.9</v>
      </c>
      <c r="ES711">
        <v>52</v>
      </c>
      <c r="ET711">
        <v>32.6</v>
      </c>
      <c r="EU711">
        <v>28.2754</v>
      </c>
      <c r="EV711">
        <v>63.2368</v>
      </c>
      <c r="EW711">
        <v>31.1098</v>
      </c>
      <c r="EX711">
        <v>1</v>
      </c>
      <c r="EY711">
        <v>0.0449162</v>
      </c>
      <c r="EZ711">
        <v>-2.35446</v>
      </c>
      <c r="FA711">
        <v>20.3251</v>
      </c>
      <c r="FB711">
        <v>5.21534</v>
      </c>
      <c r="FC711">
        <v>12.0099</v>
      </c>
      <c r="FD711">
        <v>4.98895</v>
      </c>
      <c r="FE711">
        <v>3.2885</v>
      </c>
      <c r="FF711">
        <v>9999</v>
      </c>
      <c r="FG711">
        <v>9999</v>
      </c>
      <c r="FH711">
        <v>9999</v>
      </c>
      <c r="FI711">
        <v>999.9</v>
      </c>
      <c r="FJ711">
        <v>1.86752</v>
      </c>
      <c r="FK711">
        <v>1.86661</v>
      </c>
      <c r="FL711">
        <v>1.86602</v>
      </c>
      <c r="FM711">
        <v>1.86598</v>
      </c>
      <c r="FN711">
        <v>1.86783</v>
      </c>
      <c r="FO711">
        <v>1.87027</v>
      </c>
      <c r="FP711">
        <v>1.86891</v>
      </c>
      <c r="FQ711">
        <v>1.87039</v>
      </c>
      <c r="FR711">
        <v>0</v>
      </c>
      <c r="FS711">
        <v>0</v>
      </c>
      <c r="FT711">
        <v>0</v>
      </c>
      <c r="FU711">
        <v>0</v>
      </c>
      <c r="FV711" t="s">
        <v>358</v>
      </c>
      <c r="FW711" t="s">
        <v>359</v>
      </c>
      <c r="FX711" t="s">
        <v>360</v>
      </c>
      <c r="FY711" t="s">
        <v>360</v>
      </c>
      <c r="FZ711" t="s">
        <v>360</v>
      </c>
      <c r="GA711" t="s">
        <v>360</v>
      </c>
      <c r="GB711">
        <v>0</v>
      </c>
      <c r="GC711">
        <v>100</v>
      </c>
      <c r="GD711">
        <v>100</v>
      </c>
      <c r="GE711">
        <v>-6.87</v>
      </c>
      <c r="GF711">
        <v>-0.1013</v>
      </c>
      <c r="GG711">
        <v>-2.056217051124162</v>
      </c>
      <c r="GH711">
        <v>-0.003737517340571005</v>
      </c>
      <c r="GI711">
        <v>5.982085394622747E-07</v>
      </c>
      <c r="GJ711">
        <v>-1.391655459703326E-10</v>
      </c>
      <c r="GK711">
        <v>-0.1764639834609928</v>
      </c>
      <c r="GL711">
        <v>-0.02035982196881906</v>
      </c>
      <c r="GM711">
        <v>0.001568582532168705</v>
      </c>
      <c r="GN711">
        <v>-2.657820970413759E-05</v>
      </c>
      <c r="GO711">
        <v>3</v>
      </c>
      <c r="GP711">
        <v>2314</v>
      </c>
      <c r="GQ711">
        <v>1</v>
      </c>
      <c r="GR711">
        <v>27</v>
      </c>
      <c r="GS711">
        <v>5669.9</v>
      </c>
      <c r="GT711">
        <v>5669.8</v>
      </c>
      <c r="GU711">
        <v>3.03833</v>
      </c>
      <c r="GV711">
        <v>2.19727</v>
      </c>
      <c r="GW711">
        <v>1.39771</v>
      </c>
      <c r="GX711">
        <v>2.34741</v>
      </c>
      <c r="GY711">
        <v>1.49536</v>
      </c>
      <c r="GZ711">
        <v>2.5354</v>
      </c>
      <c r="HA711">
        <v>37.8437</v>
      </c>
      <c r="HB711">
        <v>24.07</v>
      </c>
      <c r="HC711">
        <v>18</v>
      </c>
      <c r="HD711">
        <v>531.192</v>
      </c>
      <c r="HE711">
        <v>444.509</v>
      </c>
      <c r="HF711">
        <v>35.1886</v>
      </c>
      <c r="HG711">
        <v>28.0946</v>
      </c>
      <c r="HH711">
        <v>30.0005</v>
      </c>
      <c r="HI711">
        <v>27.8692</v>
      </c>
      <c r="HJ711">
        <v>27.7748</v>
      </c>
      <c r="HK711">
        <v>60.8375</v>
      </c>
      <c r="HL711">
        <v>0</v>
      </c>
      <c r="HM711">
        <v>100</v>
      </c>
      <c r="HN711">
        <v>35.1734</v>
      </c>
      <c r="HO711">
        <v>1570.14</v>
      </c>
      <c r="HP711">
        <v>28.6665</v>
      </c>
      <c r="HQ711">
        <v>100.879</v>
      </c>
      <c r="HR711">
        <v>100.772</v>
      </c>
    </row>
    <row r="712" spans="1:226">
      <c r="A712">
        <v>696</v>
      </c>
      <c r="B712">
        <v>1678821974.6</v>
      </c>
      <c r="C712">
        <v>11655.5</v>
      </c>
      <c r="D712" t="s">
        <v>1755</v>
      </c>
      <c r="E712" t="s">
        <v>1756</v>
      </c>
      <c r="F712">
        <v>5</v>
      </c>
      <c r="G712" t="s">
        <v>1568</v>
      </c>
      <c r="H712" t="s">
        <v>354</v>
      </c>
      <c r="I712">
        <v>1678821966.778571</v>
      </c>
      <c r="J712">
        <f>(K712)/1000</f>
        <v>0</v>
      </c>
      <c r="K712">
        <f>IF(BF712, AN712, AH712)</f>
        <v>0</v>
      </c>
      <c r="L712">
        <f>IF(BF712, AI712, AG712)</f>
        <v>0</v>
      </c>
      <c r="M712">
        <f>BH712 - IF(AU712&gt;1, L712*BB712*100.0/(AW712*BV712), 0)</f>
        <v>0</v>
      </c>
      <c r="N712">
        <f>((T712-J712/2)*M712-L712)/(T712+J712/2)</f>
        <v>0</v>
      </c>
      <c r="O712">
        <f>N712*(BO712+BP712)/1000.0</f>
        <v>0</v>
      </c>
      <c r="P712">
        <f>(BH712 - IF(AU712&gt;1, L712*BB712*100.0/(AW712*BV712), 0))*(BO712+BP712)/1000.0</f>
        <v>0</v>
      </c>
      <c r="Q712">
        <f>2.0/((1/S712-1/R712)+SIGN(S712)*SQRT((1/S712-1/R712)*(1/S712-1/R712) + 4*BC712/((BC712+1)*(BC712+1))*(2*1/S712*1/R712-1/R712*1/R712)))</f>
        <v>0</v>
      </c>
      <c r="R712">
        <f>IF(LEFT(BD712,1)&lt;&gt;"0",IF(LEFT(BD712,1)="1",3.0,BE712),$D$5+$E$5*(BV712*BO712/($K$5*1000))+$F$5*(BV712*BO712/($K$5*1000))*MAX(MIN(BB712,$J$5),$I$5)*MAX(MIN(BB712,$J$5),$I$5)+$G$5*MAX(MIN(BB712,$J$5),$I$5)*(BV712*BO712/($K$5*1000))+$H$5*(BV712*BO712/($K$5*1000))*(BV712*BO712/($K$5*1000)))</f>
        <v>0</v>
      </c>
      <c r="S712">
        <f>J712*(1000-(1000*0.61365*exp(17.502*W712/(240.97+W712))/(BO712+BP712)+BJ712)/2)/(1000*0.61365*exp(17.502*W712/(240.97+W712))/(BO712+BP712)-BJ712)</f>
        <v>0</v>
      </c>
      <c r="T712">
        <f>1/((BC712+1)/(Q712/1.6)+1/(R712/1.37)) + BC712/((BC712+1)/(Q712/1.6) + BC712/(R712/1.37))</f>
        <v>0</v>
      </c>
      <c r="U712">
        <f>(AX712*BA712)</f>
        <v>0</v>
      </c>
      <c r="V712">
        <f>(BQ712+(U712+2*0.95*5.67E-8*(((BQ712+$B$7)+273)^4-(BQ712+273)^4)-44100*J712)/(1.84*29.3*R712+8*0.95*5.67E-8*(BQ712+273)^3))</f>
        <v>0</v>
      </c>
      <c r="W712">
        <f>($C$7*BR712+$D$7*BS712+$E$7*V712)</f>
        <v>0</v>
      </c>
      <c r="X712">
        <f>0.61365*exp(17.502*W712/(240.97+W712))</f>
        <v>0</v>
      </c>
      <c r="Y712">
        <f>(Z712/AA712*100)</f>
        <v>0</v>
      </c>
      <c r="Z712">
        <f>BJ712*(BO712+BP712)/1000</f>
        <v>0</v>
      </c>
      <c r="AA712">
        <f>0.61365*exp(17.502*BQ712/(240.97+BQ712))</f>
        <v>0</v>
      </c>
      <c r="AB712">
        <f>(X712-BJ712*(BO712+BP712)/1000)</f>
        <v>0</v>
      </c>
      <c r="AC712">
        <f>(-J712*44100)</f>
        <v>0</v>
      </c>
      <c r="AD712">
        <f>2*29.3*R712*0.92*(BQ712-W712)</f>
        <v>0</v>
      </c>
      <c r="AE712">
        <f>2*0.95*5.67E-8*(((BQ712+$B$7)+273)^4-(W712+273)^4)</f>
        <v>0</v>
      </c>
      <c r="AF712">
        <f>U712+AE712+AC712+AD712</f>
        <v>0</v>
      </c>
      <c r="AG712">
        <f>BN712*AU712*(BI712-BH712*(1000-AU712*BK712)/(1000-AU712*BJ712))/(100*BB712)</f>
        <v>0</v>
      </c>
      <c r="AH712">
        <f>1000*BN712*AU712*(BJ712-BK712)/(100*BB712*(1000-AU712*BJ712))</f>
        <v>0</v>
      </c>
      <c r="AI712">
        <f>(AJ712 - AK712 - BO712*1E3/(8.314*(BQ712+273.15)) * AM712/BN712 * AL712) * BN712/(100*BB712) * (1000 - BK712)/1000</f>
        <v>0</v>
      </c>
      <c r="AJ712">
        <v>1602.881067521367</v>
      </c>
      <c r="AK712">
        <v>1578.674666666666</v>
      </c>
      <c r="AL712">
        <v>3.448938236760297</v>
      </c>
      <c r="AM712">
        <v>64.45171149066847</v>
      </c>
      <c r="AN712">
        <f>(AP712 - AO712 + BO712*1E3/(8.314*(BQ712+273.15)) * AR712/BN712 * AQ712) * BN712/(100*BB712) * 1000/(1000 - AP712)</f>
        <v>0</v>
      </c>
      <c r="AO712">
        <v>27.25929428136951</v>
      </c>
      <c r="AP712">
        <v>27.68490121212121</v>
      </c>
      <c r="AQ712">
        <v>1.26738907509338E-07</v>
      </c>
      <c r="AR712">
        <v>112.7251065649256</v>
      </c>
      <c r="AS712">
        <v>0</v>
      </c>
      <c r="AT712">
        <v>0</v>
      </c>
      <c r="AU712">
        <f>IF(AS712*$H$13&gt;=AW712,1.0,(AW712/(AW712-AS712*$H$13)))</f>
        <v>0</v>
      </c>
      <c r="AV712">
        <f>(AU712-1)*100</f>
        <v>0</v>
      </c>
      <c r="AW712">
        <f>MAX(0,($B$13+$C$13*BV712)/(1+$D$13*BV712)*BO712/(BQ712+273)*$E$13)</f>
        <v>0</v>
      </c>
      <c r="AX712">
        <f>$B$11*BW712+$C$11*BX712+$F$11*CI712*(1-CL712)</f>
        <v>0</v>
      </c>
      <c r="AY712">
        <f>AX712*AZ712</f>
        <v>0</v>
      </c>
      <c r="AZ712">
        <f>($B$11*$D$9+$C$11*$D$9+$F$11*((CV712+CN712)/MAX(CV712+CN712+CW712, 0.1)*$I$9+CW712/MAX(CV712+CN712+CW712, 0.1)*$J$9))/($B$11+$C$11+$F$11)</f>
        <v>0</v>
      </c>
      <c r="BA712">
        <f>($B$11*$K$9+$C$11*$K$9+$F$11*((CV712+CN712)/MAX(CV712+CN712+CW712, 0.1)*$P$9+CW712/MAX(CV712+CN712+CW712, 0.1)*$Q$9))/($B$11+$C$11+$F$11)</f>
        <v>0</v>
      </c>
      <c r="BB712">
        <v>1.91</v>
      </c>
      <c r="BC712">
        <v>0.5</v>
      </c>
      <c r="BD712" t="s">
        <v>355</v>
      </c>
      <c r="BE712">
        <v>2</v>
      </c>
      <c r="BF712" t="b">
        <v>1</v>
      </c>
      <c r="BG712">
        <v>1678821966.778571</v>
      </c>
      <c r="BH712">
        <v>1510.356428571429</v>
      </c>
      <c r="BI712">
        <v>1542.808571428571</v>
      </c>
      <c r="BJ712">
        <v>27.68699642857143</v>
      </c>
      <c r="BK712">
        <v>27.25915357142857</v>
      </c>
      <c r="BL712">
        <v>1517.193214285714</v>
      </c>
      <c r="BM712">
        <v>27.78828571428572</v>
      </c>
      <c r="BN712">
        <v>500.0706428571429</v>
      </c>
      <c r="BO712">
        <v>90.84445000000001</v>
      </c>
      <c r="BP712">
        <v>0.1000101535714286</v>
      </c>
      <c r="BQ712">
        <v>34.42579285714285</v>
      </c>
      <c r="BR712">
        <v>35.01671071428571</v>
      </c>
      <c r="BS712">
        <v>999.9000000000002</v>
      </c>
      <c r="BT712">
        <v>0</v>
      </c>
      <c r="BU712">
        <v>0</v>
      </c>
      <c r="BV712">
        <v>10000.34</v>
      </c>
      <c r="BW712">
        <v>0</v>
      </c>
      <c r="BX712">
        <v>6.132892857142857</v>
      </c>
      <c r="BY712">
        <v>-32.45175</v>
      </c>
      <c r="BZ712">
        <v>1553.365357142857</v>
      </c>
      <c r="CA712">
        <v>1586.0425</v>
      </c>
      <c r="CB712">
        <v>0.4278497142857144</v>
      </c>
      <c r="CC712">
        <v>1542.808571428571</v>
      </c>
      <c r="CD712">
        <v>27.25915357142857</v>
      </c>
      <c r="CE712">
        <v>2.515209642857143</v>
      </c>
      <c r="CF712">
        <v>2.476342142857143</v>
      </c>
      <c r="CG712">
        <v>21.12525714285714</v>
      </c>
      <c r="CH712">
        <v>20.87183928571429</v>
      </c>
      <c r="CI712">
        <v>2000.004285714286</v>
      </c>
      <c r="CJ712">
        <v>0.9799961785714283</v>
      </c>
      <c r="CK712">
        <v>0.02000392142857143</v>
      </c>
      <c r="CL712">
        <v>0</v>
      </c>
      <c r="CM712">
        <v>2.212</v>
      </c>
      <c r="CN712">
        <v>0</v>
      </c>
      <c r="CO712">
        <v>3502.372142857143</v>
      </c>
      <c r="CP712">
        <v>16749.47857142857</v>
      </c>
      <c r="CQ712">
        <v>39.14935714285713</v>
      </c>
      <c r="CR712">
        <v>39.625</v>
      </c>
      <c r="CS712">
        <v>39.00442857142857</v>
      </c>
      <c r="CT712">
        <v>39</v>
      </c>
      <c r="CU712">
        <v>38.937</v>
      </c>
      <c r="CV712">
        <v>1959.994285714285</v>
      </c>
      <c r="CW712">
        <v>40.01</v>
      </c>
      <c r="CX712">
        <v>0</v>
      </c>
      <c r="CY712">
        <v>1678821980.1</v>
      </c>
      <c r="CZ712">
        <v>0</v>
      </c>
      <c r="DA712">
        <v>0</v>
      </c>
      <c r="DB712" t="s">
        <v>356</v>
      </c>
      <c r="DC712">
        <v>1678481775.6</v>
      </c>
      <c r="DD712">
        <v>1678481780.6</v>
      </c>
      <c r="DE712">
        <v>0</v>
      </c>
      <c r="DF712">
        <v>1.339</v>
      </c>
      <c r="DG712">
        <v>0.082</v>
      </c>
      <c r="DH712">
        <v>-1.99</v>
      </c>
      <c r="DI712">
        <v>-0.032</v>
      </c>
      <c r="DJ712">
        <v>420</v>
      </c>
      <c r="DK712">
        <v>29</v>
      </c>
      <c r="DL712">
        <v>0.33</v>
      </c>
      <c r="DM712">
        <v>0.22</v>
      </c>
      <c r="DN712">
        <v>-32.4267425</v>
      </c>
      <c r="DO712">
        <v>-0.29471257035648</v>
      </c>
      <c r="DP712">
        <v>0.1089006080963286</v>
      </c>
      <c r="DQ712">
        <v>0</v>
      </c>
      <c r="DR712">
        <v>0.4291246</v>
      </c>
      <c r="DS712">
        <v>-0.03233732082551696</v>
      </c>
      <c r="DT712">
        <v>0.003279675470225671</v>
      </c>
      <c r="DU712">
        <v>1</v>
      </c>
      <c r="DV712">
        <v>1</v>
      </c>
      <c r="DW712">
        <v>2</v>
      </c>
      <c r="DX712" t="s">
        <v>357</v>
      </c>
      <c r="DY712">
        <v>2.9811</v>
      </c>
      <c r="DZ712">
        <v>2.71535</v>
      </c>
      <c r="EA712">
        <v>0.226725</v>
      </c>
      <c r="EB712">
        <v>0.22693</v>
      </c>
      <c r="EC712">
        <v>0.11885</v>
      </c>
      <c r="ED712">
        <v>0.115219</v>
      </c>
      <c r="EE712">
        <v>24532.2</v>
      </c>
      <c r="EF712">
        <v>24609.3</v>
      </c>
      <c r="EG712">
        <v>29496.3</v>
      </c>
      <c r="EH712">
        <v>29448</v>
      </c>
      <c r="EI712">
        <v>34432.2</v>
      </c>
      <c r="EJ712">
        <v>34617.2</v>
      </c>
      <c r="EK712">
        <v>41555.5</v>
      </c>
      <c r="EL712">
        <v>41956.3</v>
      </c>
      <c r="EM712">
        <v>1.9577</v>
      </c>
      <c r="EN712">
        <v>1.89358</v>
      </c>
      <c r="EO712">
        <v>0.169501</v>
      </c>
      <c r="EP712">
        <v>0</v>
      </c>
      <c r="EQ712">
        <v>32.2706</v>
      </c>
      <c r="ER712">
        <v>999.9</v>
      </c>
      <c r="ES712">
        <v>52</v>
      </c>
      <c r="ET712">
        <v>32.6</v>
      </c>
      <c r="EU712">
        <v>28.2757</v>
      </c>
      <c r="EV712">
        <v>63.0168</v>
      </c>
      <c r="EW712">
        <v>31.7348</v>
      </c>
      <c r="EX712">
        <v>1</v>
      </c>
      <c r="EY712">
        <v>0.0451067</v>
      </c>
      <c r="EZ712">
        <v>-2.34724</v>
      </c>
      <c r="FA712">
        <v>20.3249</v>
      </c>
      <c r="FB712">
        <v>5.21474</v>
      </c>
      <c r="FC712">
        <v>12.0099</v>
      </c>
      <c r="FD712">
        <v>4.9883</v>
      </c>
      <c r="FE712">
        <v>3.2885</v>
      </c>
      <c r="FF712">
        <v>9999</v>
      </c>
      <c r="FG712">
        <v>9999</v>
      </c>
      <c r="FH712">
        <v>9999</v>
      </c>
      <c r="FI712">
        <v>999.9</v>
      </c>
      <c r="FJ712">
        <v>1.86752</v>
      </c>
      <c r="FK712">
        <v>1.86661</v>
      </c>
      <c r="FL712">
        <v>1.86602</v>
      </c>
      <c r="FM712">
        <v>1.86599</v>
      </c>
      <c r="FN712">
        <v>1.86783</v>
      </c>
      <c r="FO712">
        <v>1.87027</v>
      </c>
      <c r="FP712">
        <v>1.8689</v>
      </c>
      <c r="FQ712">
        <v>1.8704</v>
      </c>
      <c r="FR712">
        <v>0</v>
      </c>
      <c r="FS712">
        <v>0</v>
      </c>
      <c r="FT712">
        <v>0</v>
      </c>
      <c r="FU712">
        <v>0</v>
      </c>
      <c r="FV712" t="s">
        <v>358</v>
      </c>
      <c r="FW712" t="s">
        <v>359</v>
      </c>
      <c r="FX712" t="s">
        <v>360</v>
      </c>
      <c r="FY712" t="s">
        <v>360</v>
      </c>
      <c r="FZ712" t="s">
        <v>360</v>
      </c>
      <c r="GA712" t="s">
        <v>360</v>
      </c>
      <c r="GB712">
        <v>0</v>
      </c>
      <c r="GC712">
        <v>100</v>
      </c>
      <c r="GD712">
        <v>100</v>
      </c>
      <c r="GE712">
        <v>-6.91</v>
      </c>
      <c r="GF712">
        <v>-0.1013</v>
      </c>
      <c r="GG712">
        <v>-2.056217051124162</v>
      </c>
      <c r="GH712">
        <v>-0.003737517340571005</v>
      </c>
      <c r="GI712">
        <v>5.982085394622747E-07</v>
      </c>
      <c r="GJ712">
        <v>-1.391655459703326E-10</v>
      </c>
      <c r="GK712">
        <v>-0.1764639834609928</v>
      </c>
      <c r="GL712">
        <v>-0.02035982196881906</v>
      </c>
      <c r="GM712">
        <v>0.001568582532168705</v>
      </c>
      <c r="GN712">
        <v>-2.657820970413759E-05</v>
      </c>
      <c r="GO712">
        <v>3</v>
      </c>
      <c r="GP712">
        <v>2314</v>
      </c>
      <c r="GQ712">
        <v>1</v>
      </c>
      <c r="GR712">
        <v>27</v>
      </c>
      <c r="GS712">
        <v>5670</v>
      </c>
      <c r="GT712">
        <v>5669.9</v>
      </c>
      <c r="GU712">
        <v>3.06152</v>
      </c>
      <c r="GV712">
        <v>2.19482</v>
      </c>
      <c r="GW712">
        <v>1.39648</v>
      </c>
      <c r="GX712">
        <v>2.34863</v>
      </c>
      <c r="GY712">
        <v>1.49536</v>
      </c>
      <c r="GZ712">
        <v>2.47681</v>
      </c>
      <c r="HA712">
        <v>37.8437</v>
      </c>
      <c r="HB712">
        <v>24.07</v>
      </c>
      <c r="HC712">
        <v>18</v>
      </c>
      <c r="HD712">
        <v>531.49</v>
      </c>
      <c r="HE712">
        <v>444.825</v>
      </c>
      <c r="HF712">
        <v>35.171</v>
      </c>
      <c r="HG712">
        <v>28.0992</v>
      </c>
      <c r="HH712">
        <v>30.0005</v>
      </c>
      <c r="HI712">
        <v>27.8744</v>
      </c>
      <c r="HJ712">
        <v>27.78</v>
      </c>
      <c r="HK712">
        <v>61.3528</v>
      </c>
      <c r="HL712">
        <v>0</v>
      </c>
      <c r="HM712">
        <v>100</v>
      </c>
      <c r="HN712">
        <v>35.1559</v>
      </c>
      <c r="HO712">
        <v>1590.17</v>
      </c>
      <c r="HP712">
        <v>28.6665</v>
      </c>
      <c r="HQ712">
        <v>100.879</v>
      </c>
      <c r="HR712">
        <v>100.772</v>
      </c>
    </row>
    <row r="713" spans="1:226">
      <c r="A713">
        <v>697</v>
      </c>
      <c r="B713">
        <v>1678821980.1</v>
      </c>
      <c r="C713">
        <v>11661</v>
      </c>
      <c r="D713" t="s">
        <v>1757</v>
      </c>
      <c r="E713" t="s">
        <v>1758</v>
      </c>
      <c r="F713">
        <v>5</v>
      </c>
      <c r="G713" t="s">
        <v>1568</v>
      </c>
      <c r="H713" t="s">
        <v>354</v>
      </c>
      <c r="I713">
        <v>1678821972.35</v>
      </c>
      <c r="J713">
        <f>(K713)/1000</f>
        <v>0</v>
      </c>
      <c r="K713">
        <f>IF(BF713, AN713, AH713)</f>
        <v>0</v>
      </c>
      <c r="L713">
        <f>IF(BF713, AI713, AG713)</f>
        <v>0</v>
      </c>
      <c r="M713">
        <f>BH713 - IF(AU713&gt;1, L713*BB713*100.0/(AW713*BV713), 0)</f>
        <v>0</v>
      </c>
      <c r="N713">
        <f>((T713-J713/2)*M713-L713)/(T713+J713/2)</f>
        <v>0</v>
      </c>
      <c r="O713">
        <f>N713*(BO713+BP713)/1000.0</f>
        <v>0</v>
      </c>
      <c r="P713">
        <f>(BH713 - IF(AU713&gt;1, L713*BB713*100.0/(AW713*BV713), 0))*(BO713+BP713)/1000.0</f>
        <v>0</v>
      </c>
      <c r="Q713">
        <f>2.0/((1/S713-1/R713)+SIGN(S713)*SQRT((1/S713-1/R713)*(1/S713-1/R713) + 4*BC713/((BC713+1)*(BC713+1))*(2*1/S713*1/R713-1/R713*1/R713)))</f>
        <v>0</v>
      </c>
      <c r="R713">
        <f>IF(LEFT(BD713,1)&lt;&gt;"0",IF(LEFT(BD713,1)="1",3.0,BE713),$D$5+$E$5*(BV713*BO713/($K$5*1000))+$F$5*(BV713*BO713/($K$5*1000))*MAX(MIN(BB713,$J$5),$I$5)*MAX(MIN(BB713,$J$5),$I$5)+$G$5*MAX(MIN(BB713,$J$5),$I$5)*(BV713*BO713/($K$5*1000))+$H$5*(BV713*BO713/($K$5*1000))*(BV713*BO713/($K$5*1000)))</f>
        <v>0</v>
      </c>
      <c r="S713">
        <f>J713*(1000-(1000*0.61365*exp(17.502*W713/(240.97+W713))/(BO713+BP713)+BJ713)/2)/(1000*0.61365*exp(17.502*W713/(240.97+W713))/(BO713+BP713)-BJ713)</f>
        <v>0</v>
      </c>
      <c r="T713">
        <f>1/((BC713+1)/(Q713/1.6)+1/(R713/1.37)) + BC713/((BC713+1)/(Q713/1.6) + BC713/(R713/1.37))</f>
        <v>0</v>
      </c>
      <c r="U713">
        <f>(AX713*BA713)</f>
        <v>0</v>
      </c>
      <c r="V713">
        <f>(BQ713+(U713+2*0.95*5.67E-8*(((BQ713+$B$7)+273)^4-(BQ713+273)^4)-44100*J713)/(1.84*29.3*R713+8*0.95*5.67E-8*(BQ713+273)^3))</f>
        <v>0</v>
      </c>
      <c r="W713">
        <f>($C$7*BR713+$D$7*BS713+$E$7*V713)</f>
        <v>0</v>
      </c>
      <c r="X713">
        <f>0.61365*exp(17.502*W713/(240.97+W713))</f>
        <v>0</v>
      </c>
      <c r="Y713">
        <f>(Z713/AA713*100)</f>
        <v>0</v>
      </c>
      <c r="Z713">
        <f>BJ713*(BO713+BP713)/1000</f>
        <v>0</v>
      </c>
      <c r="AA713">
        <f>0.61365*exp(17.502*BQ713/(240.97+BQ713))</f>
        <v>0</v>
      </c>
      <c r="AB713">
        <f>(X713-BJ713*(BO713+BP713)/1000)</f>
        <v>0</v>
      </c>
      <c r="AC713">
        <f>(-J713*44100)</f>
        <v>0</v>
      </c>
      <c r="AD713">
        <f>2*29.3*R713*0.92*(BQ713-W713)</f>
        <v>0</v>
      </c>
      <c r="AE713">
        <f>2*0.95*5.67E-8*(((BQ713+$B$7)+273)^4-(W713+273)^4)</f>
        <v>0</v>
      </c>
      <c r="AF713">
        <f>U713+AE713+AC713+AD713</f>
        <v>0</v>
      </c>
      <c r="AG713">
        <f>BN713*AU713*(BI713-BH713*(1000-AU713*BK713)/(1000-AU713*BJ713))/(100*BB713)</f>
        <v>0</v>
      </c>
      <c r="AH713">
        <f>1000*BN713*AU713*(BJ713-BK713)/(100*BB713*(1000-AU713*BJ713))</f>
        <v>0</v>
      </c>
      <c r="AI713">
        <f>(AJ713 - AK713 - BO713*1E3/(8.314*(BQ713+273.15)) * AM713/BN713 * AL713) * BN713/(100*BB713) * (1000 - BK713)/1000</f>
        <v>0</v>
      </c>
      <c r="AJ713">
        <v>1621.746984192232</v>
      </c>
      <c r="AK713">
        <v>1597.593878787879</v>
      </c>
      <c r="AL713">
        <v>3.424960158389538</v>
      </c>
      <c r="AM713">
        <v>64.45171149066847</v>
      </c>
      <c r="AN713">
        <f>(AP713 - AO713 + BO713*1E3/(8.314*(BQ713+273.15)) * AR713/BN713 * AQ713) * BN713/(100*BB713) * 1000/(1000 - AP713)</f>
        <v>0</v>
      </c>
      <c r="AO713">
        <v>27.25903066849651</v>
      </c>
      <c r="AP713">
        <v>27.6842212121212</v>
      </c>
      <c r="AQ713">
        <v>-8.026402155312939E-07</v>
      </c>
      <c r="AR713">
        <v>112.7251065649256</v>
      </c>
      <c r="AS713">
        <v>0</v>
      </c>
      <c r="AT713">
        <v>0</v>
      </c>
      <c r="AU713">
        <f>IF(AS713*$H$13&gt;=AW713,1.0,(AW713/(AW713-AS713*$H$13)))</f>
        <v>0</v>
      </c>
      <c r="AV713">
        <f>(AU713-1)*100</f>
        <v>0</v>
      </c>
      <c r="AW713">
        <f>MAX(0,($B$13+$C$13*BV713)/(1+$D$13*BV713)*BO713/(BQ713+273)*$E$13)</f>
        <v>0</v>
      </c>
      <c r="AX713">
        <f>$B$11*BW713+$C$11*BX713+$F$11*CI713*(1-CL713)</f>
        <v>0</v>
      </c>
      <c r="AY713">
        <f>AX713*AZ713</f>
        <v>0</v>
      </c>
      <c r="AZ713">
        <f>($B$11*$D$9+$C$11*$D$9+$F$11*((CV713+CN713)/MAX(CV713+CN713+CW713, 0.1)*$I$9+CW713/MAX(CV713+CN713+CW713, 0.1)*$J$9))/($B$11+$C$11+$F$11)</f>
        <v>0</v>
      </c>
      <c r="BA713">
        <f>($B$11*$K$9+$C$11*$K$9+$F$11*((CV713+CN713)/MAX(CV713+CN713+CW713, 0.1)*$P$9+CW713/MAX(CV713+CN713+CW713, 0.1)*$Q$9))/($B$11+$C$11+$F$11)</f>
        <v>0</v>
      </c>
      <c r="BB713">
        <v>1.91</v>
      </c>
      <c r="BC713">
        <v>0.5</v>
      </c>
      <c r="BD713" t="s">
        <v>355</v>
      </c>
      <c r="BE713">
        <v>2</v>
      </c>
      <c r="BF713" t="b">
        <v>1</v>
      </c>
      <c r="BG713">
        <v>1678821972.35</v>
      </c>
      <c r="BH713">
        <v>1529.090714285715</v>
      </c>
      <c r="BI713">
        <v>1561.493571428571</v>
      </c>
      <c r="BJ713">
        <v>27.68563214285714</v>
      </c>
      <c r="BK713">
        <v>27.25972857142857</v>
      </c>
      <c r="BL713">
        <v>1535.980357142857</v>
      </c>
      <c r="BM713">
        <v>27.78692857142858</v>
      </c>
      <c r="BN713">
        <v>500.0710357142856</v>
      </c>
      <c r="BO713">
        <v>90.84363214285716</v>
      </c>
      <c r="BP713">
        <v>0.09999557857142857</v>
      </c>
      <c r="BQ713">
        <v>34.4274</v>
      </c>
      <c r="BR713">
        <v>35.0172</v>
      </c>
      <c r="BS713">
        <v>999.9000000000002</v>
      </c>
      <c r="BT713">
        <v>0</v>
      </c>
      <c r="BU713">
        <v>0</v>
      </c>
      <c r="BV713">
        <v>9996.745357142858</v>
      </c>
      <c r="BW713">
        <v>0</v>
      </c>
      <c r="BX713">
        <v>6.130634642857143</v>
      </c>
      <c r="BY713">
        <v>-32.40342499999999</v>
      </c>
      <c r="BZ713">
        <v>1572.63</v>
      </c>
      <c r="CA713">
        <v>1605.251428571429</v>
      </c>
      <c r="CB713">
        <v>0.4259039285714286</v>
      </c>
      <c r="CC713">
        <v>1561.493571428571</v>
      </c>
      <c r="CD713">
        <v>27.25972857142857</v>
      </c>
      <c r="CE713">
        <v>2.5150625</v>
      </c>
      <c r="CF713">
        <v>2.4763725</v>
      </c>
      <c r="CG713">
        <v>21.12430357142857</v>
      </c>
      <c r="CH713">
        <v>20.87203571428571</v>
      </c>
      <c r="CI713">
        <v>2000.000714285714</v>
      </c>
      <c r="CJ713">
        <v>0.9799961785714285</v>
      </c>
      <c r="CK713">
        <v>0.02000392142857143</v>
      </c>
      <c r="CL713">
        <v>0</v>
      </c>
      <c r="CM713">
        <v>2.238075</v>
      </c>
      <c r="CN713">
        <v>0</v>
      </c>
      <c r="CO713">
        <v>3502.198571428572</v>
      </c>
      <c r="CP713">
        <v>16749.45</v>
      </c>
      <c r="CQ713">
        <v>39.17149999999999</v>
      </c>
      <c r="CR713">
        <v>39.63164285714286</v>
      </c>
      <c r="CS713">
        <v>39.01992857142857</v>
      </c>
      <c r="CT713">
        <v>39</v>
      </c>
      <c r="CU713">
        <v>38.937</v>
      </c>
      <c r="CV713">
        <v>1959.990714285714</v>
      </c>
      <c r="CW713">
        <v>40.01</v>
      </c>
      <c r="CX713">
        <v>0</v>
      </c>
      <c r="CY713">
        <v>1678821985.5</v>
      </c>
      <c r="CZ713">
        <v>0</v>
      </c>
      <c r="DA713">
        <v>0</v>
      </c>
      <c r="DB713" t="s">
        <v>356</v>
      </c>
      <c r="DC713">
        <v>1678481775.6</v>
      </c>
      <c r="DD713">
        <v>1678481780.6</v>
      </c>
      <c r="DE713">
        <v>0</v>
      </c>
      <c r="DF713">
        <v>1.339</v>
      </c>
      <c r="DG713">
        <v>0.082</v>
      </c>
      <c r="DH713">
        <v>-1.99</v>
      </c>
      <c r="DI713">
        <v>-0.032</v>
      </c>
      <c r="DJ713">
        <v>420</v>
      </c>
      <c r="DK713">
        <v>29</v>
      </c>
      <c r="DL713">
        <v>0.33</v>
      </c>
      <c r="DM713">
        <v>0.22</v>
      </c>
      <c r="DN713">
        <v>-32.42304634146341</v>
      </c>
      <c r="DO713">
        <v>0.5928104529616853</v>
      </c>
      <c r="DP713">
        <v>0.1067945054253925</v>
      </c>
      <c r="DQ713">
        <v>0</v>
      </c>
      <c r="DR713">
        <v>0.4270094634146341</v>
      </c>
      <c r="DS713">
        <v>-0.02098593031358881</v>
      </c>
      <c r="DT713">
        <v>0.002451746834676128</v>
      </c>
      <c r="DU713">
        <v>1</v>
      </c>
      <c r="DV713">
        <v>1</v>
      </c>
      <c r="DW713">
        <v>2</v>
      </c>
      <c r="DX713" t="s">
        <v>357</v>
      </c>
      <c r="DY713">
        <v>2.98136</v>
      </c>
      <c r="DZ713">
        <v>2.71555</v>
      </c>
      <c r="EA713">
        <v>0.228337</v>
      </c>
      <c r="EB713">
        <v>0.228504</v>
      </c>
      <c r="EC713">
        <v>0.118842</v>
      </c>
      <c r="ED713">
        <v>0.115211</v>
      </c>
      <c r="EE713">
        <v>24481.1</v>
      </c>
      <c r="EF713">
        <v>24559.3</v>
      </c>
      <c r="EG713">
        <v>29496.5</v>
      </c>
      <c r="EH713">
        <v>29448.1</v>
      </c>
      <c r="EI713">
        <v>34432.8</v>
      </c>
      <c r="EJ713">
        <v>34617.8</v>
      </c>
      <c r="EK713">
        <v>41555.8</v>
      </c>
      <c r="EL713">
        <v>41956.5</v>
      </c>
      <c r="EM713">
        <v>1.95728</v>
      </c>
      <c r="EN713">
        <v>1.89352</v>
      </c>
      <c r="EO713">
        <v>0.169508</v>
      </c>
      <c r="EP713">
        <v>0</v>
      </c>
      <c r="EQ713">
        <v>32.2775</v>
      </c>
      <c r="ER713">
        <v>999.9</v>
      </c>
      <c r="ES713">
        <v>52</v>
      </c>
      <c r="ET713">
        <v>32.6</v>
      </c>
      <c r="EU713">
        <v>28.2753</v>
      </c>
      <c r="EV713">
        <v>62.8668</v>
      </c>
      <c r="EW713">
        <v>31.3061</v>
      </c>
      <c r="EX713">
        <v>1</v>
      </c>
      <c r="EY713">
        <v>0.045564</v>
      </c>
      <c r="EZ713">
        <v>-2.33391</v>
      </c>
      <c r="FA713">
        <v>20.3252</v>
      </c>
      <c r="FB713">
        <v>5.21474</v>
      </c>
      <c r="FC713">
        <v>12.0101</v>
      </c>
      <c r="FD713">
        <v>4.989</v>
      </c>
      <c r="FE713">
        <v>3.28848</v>
      </c>
      <c r="FF713">
        <v>9999</v>
      </c>
      <c r="FG713">
        <v>9999</v>
      </c>
      <c r="FH713">
        <v>9999</v>
      </c>
      <c r="FI713">
        <v>999.9</v>
      </c>
      <c r="FJ713">
        <v>1.86752</v>
      </c>
      <c r="FK713">
        <v>1.86661</v>
      </c>
      <c r="FL713">
        <v>1.86605</v>
      </c>
      <c r="FM713">
        <v>1.866</v>
      </c>
      <c r="FN713">
        <v>1.86783</v>
      </c>
      <c r="FO713">
        <v>1.87027</v>
      </c>
      <c r="FP713">
        <v>1.86891</v>
      </c>
      <c r="FQ713">
        <v>1.87038</v>
      </c>
      <c r="FR713">
        <v>0</v>
      </c>
      <c r="FS713">
        <v>0</v>
      </c>
      <c r="FT713">
        <v>0</v>
      </c>
      <c r="FU713">
        <v>0</v>
      </c>
      <c r="FV713" t="s">
        <v>358</v>
      </c>
      <c r="FW713" t="s">
        <v>359</v>
      </c>
      <c r="FX713" t="s">
        <v>360</v>
      </c>
      <c r="FY713" t="s">
        <v>360</v>
      </c>
      <c r="FZ713" t="s">
        <v>360</v>
      </c>
      <c r="GA713" t="s">
        <v>360</v>
      </c>
      <c r="GB713">
        <v>0</v>
      </c>
      <c r="GC713">
        <v>100</v>
      </c>
      <c r="GD713">
        <v>100</v>
      </c>
      <c r="GE713">
        <v>-6.96</v>
      </c>
      <c r="GF713">
        <v>-0.1013</v>
      </c>
      <c r="GG713">
        <v>-2.056217051124162</v>
      </c>
      <c r="GH713">
        <v>-0.003737517340571005</v>
      </c>
      <c r="GI713">
        <v>5.982085394622747E-07</v>
      </c>
      <c r="GJ713">
        <v>-1.391655459703326E-10</v>
      </c>
      <c r="GK713">
        <v>-0.1764639834609928</v>
      </c>
      <c r="GL713">
        <v>-0.02035982196881906</v>
      </c>
      <c r="GM713">
        <v>0.001568582532168705</v>
      </c>
      <c r="GN713">
        <v>-2.657820970413759E-05</v>
      </c>
      <c r="GO713">
        <v>3</v>
      </c>
      <c r="GP713">
        <v>2314</v>
      </c>
      <c r="GQ713">
        <v>1</v>
      </c>
      <c r="GR713">
        <v>27</v>
      </c>
      <c r="GS713">
        <v>5670.1</v>
      </c>
      <c r="GT713">
        <v>5670</v>
      </c>
      <c r="GU713">
        <v>3.09082</v>
      </c>
      <c r="GV713">
        <v>2.1936</v>
      </c>
      <c r="GW713">
        <v>1.39648</v>
      </c>
      <c r="GX713">
        <v>2.34741</v>
      </c>
      <c r="GY713">
        <v>1.49536</v>
      </c>
      <c r="GZ713">
        <v>2.54517</v>
      </c>
      <c r="HA713">
        <v>37.8437</v>
      </c>
      <c r="HB713">
        <v>24.0612</v>
      </c>
      <c r="HC713">
        <v>18</v>
      </c>
      <c r="HD713">
        <v>531.253</v>
      </c>
      <c r="HE713">
        <v>444.845</v>
      </c>
      <c r="HF713">
        <v>35.1506</v>
      </c>
      <c r="HG713">
        <v>28.1053</v>
      </c>
      <c r="HH713">
        <v>30.0004</v>
      </c>
      <c r="HI713">
        <v>27.8798</v>
      </c>
      <c r="HJ713">
        <v>27.7866</v>
      </c>
      <c r="HK713">
        <v>61.8719</v>
      </c>
      <c r="HL713">
        <v>0</v>
      </c>
      <c r="HM713">
        <v>100</v>
      </c>
      <c r="HN713">
        <v>35.14</v>
      </c>
      <c r="HO713">
        <v>1603.55</v>
      </c>
      <c r="HP713">
        <v>28.6665</v>
      </c>
      <c r="HQ713">
        <v>100.879</v>
      </c>
      <c r="HR713">
        <v>100.773</v>
      </c>
    </row>
    <row r="714" spans="1:226">
      <c r="A714">
        <v>698</v>
      </c>
      <c r="B714">
        <v>1678822899</v>
      </c>
      <c r="C714">
        <v>12579.90000009537</v>
      </c>
      <c r="D714" t="s">
        <v>1759</v>
      </c>
      <c r="E714" t="s">
        <v>1760</v>
      </c>
      <c r="F714">
        <v>5</v>
      </c>
      <c r="G714" t="s">
        <v>1568</v>
      </c>
      <c r="H714" t="s">
        <v>354</v>
      </c>
      <c r="I714">
        <v>1678822891</v>
      </c>
      <c r="J714">
        <f>(K714)/1000</f>
        <v>0</v>
      </c>
      <c r="K714">
        <f>IF(BF714, AN714, AH714)</f>
        <v>0</v>
      </c>
      <c r="L714">
        <f>IF(BF714, AI714, AG714)</f>
        <v>0</v>
      </c>
      <c r="M714">
        <f>BH714 - IF(AU714&gt;1, L714*BB714*100.0/(AW714*BV714), 0)</f>
        <v>0</v>
      </c>
      <c r="N714">
        <f>((T714-J714/2)*M714-L714)/(T714+J714/2)</f>
        <v>0</v>
      </c>
      <c r="O714">
        <f>N714*(BO714+BP714)/1000.0</f>
        <v>0</v>
      </c>
      <c r="P714">
        <f>(BH714 - IF(AU714&gt;1, L714*BB714*100.0/(AW714*BV714), 0))*(BO714+BP714)/1000.0</f>
        <v>0</v>
      </c>
      <c r="Q714">
        <f>2.0/((1/S714-1/R714)+SIGN(S714)*SQRT((1/S714-1/R714)*(1/S714-1/R714) + 4*BC714/((BC714+1)*(BC714+1))*(2*1/S714*1/R714-1/R714*1/R714)))</f>
        <v>0</v>
      </c>
      <c r="R714">
        <f>IF(LEFT(BD714,1)&lt;&gt;"0",IF(LEFT(BD714,1)="1",3.0,BE714),$D$5+$E$5*(BV714*BO714/($K$5*1000))+$F$5*(BV714*BO714/($K$5*1000))*MAX(MIN(BB714,$J$5),$I$5)*MAX(MIN(BB714,$J$5),$I$5)+$G$5*MAX(MIN(BB714,$J$5),$I$5)*(BV714*BO714/($K$5*1000))+$H$5*(BV714*BO714/($K$5*1000))*(BV714*BO714/($K$5*1000)))</f>
        <v>0</v>
      </c>
      <c r="S714">
        <f>J714*(1000-(1000*0.61365*exp(17.502*W714/(240.97+W714))/(BO714+BP714)+BJ714)/2)/(1000*0.61365*exp(17.502*W714/(240.97+W714))/(BO714+BP714)-BJ714)</f>
        <v>0</v>
      </c>
      <c r="T714">
        <f>1/((BC714+1)/(Q714/1.6)+1/(R714/1.37)) + BC714/((BC714+1)/(Q714/1.6) + BC714/(R714/1.37))</f>
        <v>0</v>
      </c>
      <c r="U714">
        <f>(AX714*BA714)</f>
        <v>0</v>
      </c>
      <c r="V714">
        <f>(BQ714+(U714+2*0.95*5.67E-8*(((BQ714+$B$7)+273)^4-(BQ714+273)^4)-44100*J714)/(1.84*29.3*R714+8*0.95*5.67E-8*(BQ714+273)^3))</f>
        <v>0</v>
      </c>
      <c r="W714">
        <f>($C$7*BR714+$D$7*BS714+$E$7*V714)</f>
        <v>0</v>
      </c>
      <c r="X714">
        <f>0.61365*exp(17.502*W714/(240.97+W714))</f>
        <v>0</v>
      </c>
      <c r="Y714">
        <f>(Z714/AA714*100)</f>
        <v>0</v>
      </c>
      <c r="Z714">
        <f>BJ714*(BO714+BP714)/1000</f>
        <v>0</v>
      </c>
      <c r="AA714">
        <f>0.61365*exp(17.502*BQ714/(240.97+BQ714))</f>
        <v>0</v>
      </c>
      <c r="AB714">
        <f>(X714-BJ714*(BO714+BP714)/1000)</f>
        <v>0</v>
      </c>
      <c r="AC714">
        <f>(-J714*44100)</f>
        <v>0</v>
      </c>
      <c r="AD714">
        <f>2*29.3*R714*0.92*(BQ714-W714)</f>
        <v>0</v>
      </c>
      <c r="AE714">
        <f>2*0.95*5.67E-8*(((BQ714+$B$7)+273)^4-(W714+273)^4)</f>
        <v>0</v>
      </c>
      <c r="AF714">
        <f>U714+AE714+AC714+AD714</f>
        <v>0</v>
      </c>
      <c r="AG714">
        <f>BN714*AU714*(BI714-BH714*(1000-AU714*BK714)/(1000-AU714*BJ714))/(100*BB714)</f>
        <v>0</v>
      </c>
      <c r="AH714">
        <f>1000*BN714*AU714*(BJ714-BK714)/(100*BB714*(1000-AU714*BJ714))</f>
        <v>0</v>
      </c>
      <c r="AI714">
        <f>(AJ714 - AK714 - BO714*1E3/(8.314*(BQ714+273.15)) * AM714/BN714 * AL714) * BN714/(100*BB714) * (1000 - BK714)/1000</f>
        <v>0</v>
      </c>
      <c r="AJ714">
        <v>429.7072251663866</v>
      </c>
      <c r="AK714">
        <v>425.016212121212</v>
      </c>
      <c r="AL714">
        <v>0.0001579939407690967</v>
      </c>
      <c r="AM714">
        <v>64.45171149066847</v>
      </c>
      <c r="AN714">
        <f>(AP714 - AO714 + BO714*1E3/(8.314*(BQ714+273.15)) * AR714/BN714 * AQ714) * BN714/(100*BB714) * 1000/(1000 - AP714)</f>
        <v>0</v>
      </c>
      <c r="AO714">
        <v>23.65003959834974</v>
      </c>
      <c r="AP714">
        <v>24.00897939393939</v>
      </c>
      <c r="AQ714">
        <v>1.776009889126197E-06</v>
      </c>
      <c r="AR714">
        <v>112.7251065649256</v>
      </c>
      <c r="AS714">
        <v>0</v>
      </c>
      <c r="AT714">
        <v>0</v>
      </c>
      <c r="AU714">
        <f>IF(AS714*$H$13&gt;=AW714,1.0,(AW714/(AW714-AS714*$H$13)))</f>
        <v>0</v>
      </c>
      <c r="AV714">
        <f>(AU714-1)*100</f>
        <v>0</v>
      </c>
      <c r="AW714">
        <f>MAX(0,($B$13+$C$13*BV714)/(1+$D$13*BV714)*BO714/(BQ714+273)*$E$13)</f>
        <v>0</v>
      </c>
      <c r="AX714">
        <f>$B$11*BW714+$C$11*BX714+$F$11*CI714*(1-CL714)</f>
        <v>0</v>
      </c>
      <c r="AY714">
        <f>AX714*AZ714</f>
        <v>0</v>
      </c>
      <c r="AZ714">
        <f>($B$11*$D$9+$C$11*$D$9+$F$11*((CV714+CN714)/MAX(CV714+CN714+CW714, 0.1)*$I$9+CW714/MAX(CV714+CN714+CW714, 0.1)*$J$9))/($B$11+$C$11+$F$11)</f>
        <v>0</v>
      </c>
      <c r="BA714">
        <f>($B$11*$K$9+$C$11*$K$9+$F$11*((CV714+CN714)/MAX(CV714+CN714+CW714, 0.1)*$P$9+CW714/MAX(CV714+CN714+CW714, 0.1)*$Q$9))/($B$11+$C$11+$F$11)</f>
        <v>0</v>
      </c>
      <c r="BB714">
        <v>1.91</v>
      </c>
      <c r="BC714">
        <v>0.5</v>
      </c>
      <c r="BD714" t="s">
        <v>355</v>
      </c>
      <c r="BE714">
        <v>2</v>
      </c>
      <c r="BF714" t="b">
        <v>1</v>
      </c>
      <c r="BG714">
        <v>1678822891</v>
      </c>
      <c r="BH714">
        <v>414.8150322580644</v>
      </c>
      <c r="BI714">
        <v>419.5316129032259</v>
      </c>
      <c r="BJ714">
        <v>24.01005161290323</v>
      </c>
      <c r="BK714">
        <v>23.64929354838709</v>
      </c>
      <c r="BL714">
        <v>418.3402580645161</v>
      </c>
      <c r="BM714">
        <v>24.13781935483871</v>
      </c>
      <c r="BN714">
        <v>500.0724193548387</v>
      </c>
      <c r="BO714">
        <v>90.83049354838708</v>
      </c>
      <c r="BP714">
        <v>0.1000065806451613</v>
      </c>
      <c r="BQ714">
        <v>26.95565161290322</v>
      </c>
      <c r="BR714">
        <v>27.48597419354839</v>
      </c>
      <c r="BS714">
        <v>999.9000000000003</v>
      </c>
      <c r="BT714">
        <v>0</v>
      </c>
      <c r="BU714">
        <v>0</v>
      </c>
      <c r="BV714">
        <v>10002.1835483871</v>
      </c>
      <c r="BW714">
        <v>0</v>
      </c>
      <c r="BX714">
        <v>4.700583225806452</v>
      </c>
      <c r="BY714">
        <v>-4.71664129032258</v>
      </c>
      <c r="BZ714">
        <v>425.0198064516129</v>
      </c>
      <c r="CA714">
        <v>429.6934516129031</v>
      </c>
      <c r="CB714">
        <v>0.3607541290322581</v>
      </c>
      <c r="CC714">
        <v>419.5316129032259</v>
      </c>
      <c r="CD714">
        <v>23.64929354838709</v>
      </c>
      <c r="CE714">
        <v>2.180844516129032</v>
      </c>
      <c r="CF714">
        <v>2.148076451612903</v>
      </c>
      <c r="CG714">
        <v>18.82229677419354</v>
      </c>
      <c r="CH714">
        <v>18.58023870967741</v>
      </c>
      <c r="CI714">
        <v>2000.005483870968</v>
      </c>
      <c r="CJ714">
        <v>0.9800049677419357</v>
      </c>
      <c r="CK714">
        <v>0.0199947322580645</v>
      </c>
      <c r="CL714">
        <v>0</v>
      </c>
      <c r="CM714">
        <v>2.321132258064516</v>
      </c>
      <c r="CN714">
        <v>0</v>
      </c>
      <c r="CO714">
        <v>3595.179032258064</v>
      </c>
      <c r="CP714">
        <v>16749.53870967742</v>
      </c>
      <c r="CQ714">
        <v>38.629</v>
      </c>
      <c r="CR714">
        <v>39.625</v>
      </c>
      <c r="CS714">
        <v>38.80399999999999</v>
      </c>
      <c r="CT714">
        <v>38.71748387096773</v>
      </c>
      <c r="CU714">
        <v>37.81606451612902</v>
      </c>
      <c r="CV714">
        <v>1960.014516129032</v>
      </c>
      <c r="CW714">
        <v>39.99</v>
      </c>
      <c r="CX714">
        <v>0</v>
      </c>
      <c r="CY714">
        <v>1678822904.7</v>
      </c>
      <c r="CZ714">
        <v>0</v>
      </c>
      <c r="DA714">
        <v>0</v>
      </c>
      <c r="DB714" t="s">
        <v>356</v>
      </c>
      <c r="DC714">
        <v>1678481775.6</v>
      </c>
      <c r="DD714">
        <v>1678481780.6</v>
      </c>
      <c r="DE714">
        <v>0</v>
      </c>
      <c r="DF714">
        <v>1.339</v>
      </c>
      <c r="DG714">
        <v>0.082</v>
      </c>
      <c r="DH714">
        <v>-1.99</v>
      </c>
      <c r="DI714">
        <v>-0.032</v>
      </c>
      <c r="DJ714">
        <v>420</v>
      </c>
      <c r="DK714">
        <v>29</v>
      </c>
      <c r="DL714">
        <v>0.33</v>
      </c>
      <c r="DM714">
        <v>0.22</v>
      </c>
      <c r="DN714">
        <v>-4.723493414634146</v>
      </c>
      <c r="DO714">
        <v>0.052404041811858</v>
      </c>
      <c r="DP714">
        <v>0.03107010213817868</v>
      </c>
      <c r="DQ714">
        <v>1</v>
      </c>
      <c r="DR714">
        <v>0.3611918048780488</v>
      </c>
      <c r="DS714">
        <v>-0.0104249686411148</v>
      </c>
      <c r="DT714">
        <v>0.001262926628606943</v>
      </c>
      <c r="DU714">
        <v>1</v>
      </c>
      <c r="DV714">
        <v>2</v>
      </c>
      <c r="DW714">
        <v>2</v>
      </c>
      <c r="DX714" t="s">
        <v>775</v>
      </c>
      <c r="DY714">
        <v>2.98011</v>
      </c>
      <c r="DZ714">
        <v>2.71541</v>
      </c>
      <c r="EA714">
        <v>0.0940365</v>
      </c>
      <c r="EB714">
        <v>0.09334870000000001</v>
      </c>
      <c r="EC714">
        <v>0.107561</v>
      </c>
      <c r="ED714">
        <v>0.104275</v>
      </c>
      <c r="EE714">
        <v>28705.9</v>
      </c>
      <c r="EF714">
        <v>28827.6</v>
      </c>
      <c r="EG714">
        <v>29462.6</v>
      </c>
      <c r="EH714">
        <v>29415</v>
      </c>
      <c r="EI714">
        <v>34839.7</v>
      </c>
      <c r="EJ714">
        <v>35012.5</v>
      </c>
      <c r="EK714">
        <v>41508.1</v>
      </c>
      <c r="EL714">
        <v>41908.8</v>
      </c>
      <c r="EM714">
        <v>1.95015</v>
      </c>
      <c r="EN714">
        <v>1.87275</v>
      </c>
      <c r="EO714">
        <v>0.0736192</v>
      </c>
      <c r="EP714">
        <v>0</v>
      </c>
      <c r="EQ714">
        <v>26.2715</v>
      </c>
      <c r="ER714">
        <v>999.9</v>
      </c>
      <c r="ES714">
        <v>52.1</v>
      </c>
      <c r="ET714">
        <v>32.6</v>
      </c>
      <c r="EU714">
        <v>28.3339</v>
      </c>
      <c r="EV714">
        <v>62.9469</v>
      </c>
      <c r="EW714">
        <v>31.3982</v>
      </c>
      <c r="EX714">
        <v>1</v>
      </c>
      <c r="EY714">
        <v>0.0994029</v>
      </c>
      <c r="EZ714">
        <v>1.47531</v>
      </c>
      <c r="FA714">
        <v>20.3339</v>
      </c>
      <c r="FB714">
        <v>5.22043</v>
      </c>
      <c r="FC714">
        <v>12.0099</v>
      </c>
      <c r="FD714">
        <v>4.98925</v>
      </c>
      <c r="FE714">
        <v>3.2893</v>
      </c>
      <c r="FF714">
        <v>9999</v>
      </c>
      <c r="FG714">
        <v>9999</v>
      </c>
      <c r="FH714">
        <v>9999</v>
      </c>
      <c r="FI714">
        <v>999.9</v>
      </c>
      <c r="FJ714">
        <v>1.86756</v>
      </c>
      <c r="FK714">
        <v>1.86661</v>
      </c>
      <c r="FL714">
        <v>1.86604</v>
      </c>
      <c r="FM714">
        <v>1.866</v>
      </c>
      <c r="FN714">
        <v>1.86783</v>
      </c>
      <c r="FO714">
        <v>1.87027</v>
      </c>
      <c r="FP714">
        <v>1.86894</v>
      </c>
      <c r="FQ714">
        <v>1.87041</v>
      </c>
      <c r="FR714">
        <v>0</v>
      </c>
      <c r="FS714">
        <v>0</v>
      </c>
      <c r="FT714">
        <v>0</v>
      </c>
      <c r="FU714">
        <v>0</v>
      </c>
      <c r="FV714" t="s">
        <v>358</v>
      </c>
      <c r="FW714" t="s">
        <v>359</v>
      </c>
      <c r="FX714" t="s">
        <v>360</v>
      </c>
      <c r="FY714" t="s">
        <v>360</v>
      </c>
      <c r="FZ714" t="s">
        <v>360</v>
      </c>
      <c r="GA714" t="s">
        <v>360</v>
      </c>
      <c r="GB714">
        <v>0</v>
      </c>
      <c r="GC714">
        <v>100</v>
      </c>
      <c r="GD714">
        <v>100</v>
      </c>
      <c r="GE714">
        <v>-3.525</v>
      </c>
      <c r="GF714">
        <v>-0.1278</v>
      </c>
      <c r="GG714">
        <v>-2.056217051124162</v>
      </c>
      <c r="GH714">
        <v>-0.003737517340571005</v>
      </c>
      <c r="GI714">
        <v>5.982085394622747E-07</v>
      </c>
      <c r="GJ714">
        <v>-1.391655459703326E-10</v>
      </c>
      <c r="GK714">
        <v>-0.1764639834609928</v>
      </c>
      <c r="GL714">
        <v>-0.02035982196881906</v>
      </c>
      <c r="GM714">
        <v>0.001568582532168705</v>
      </c>
      <c r="GN714">
        <v>-2.657820970413759E-05</v>
      </c>
      <c r="GO714">
        <v>3</v>
      </c>
      <c r="GP714">
        <v>2314</v>
      </c>
      <c r="GQ714">
        <v>1</v>
      </c>
      <c r="GR714">
        <v>27</v>
      </c>
      <c r="GS714">
        <v>5685.4</v>
      </c>
      <c r="GT714">
        <v>5685.3</v>
      </c>
      <c r="GU714">
        <v>1.05713</v>
      </c>
      <c r="GV714">
        <v>2.22412</v>
      </c>
      <c r="GW714">
        <v>1.39648</v>
      </c>
      <c r="GX714">
        <v>2.34741</v>
      </c>
      <c r="GY714">
        <v>1.49536</v>
      </c>
      <c r="GZ714">
        <v>2.54028</v>
      </c>
      <c r="HA714">
        <v>38.0134</v>
      </c>
      <c r="HB714">
        <v>24.07</v>
      </c>
      <c r="HC714">
        <v>18</v>
      </c>
      <c r="HD714">
        <v>533.841</v>
      </c>
      <c r="HE714">
        <v>438.579</v>
      </c>
      <c r="HF714">
        <v>24.1147</v>
      </c>
      <c r="HG714">
        <v>28.7682</v>
      </c>
      <c r="HH714">
        <v>29.9999</v>
      </c>
      <c r="HI714">
        <v>28.7081</v>
      </c>
      <c r="HJ714">
        <v>28.641</v>
      </c>
      <c r="HK714">
        <v>21.0916</v>
      </c>
      <c r="HL714">
        <v>23.4692</v>
      </c>
      <c r="HM714">
        <v>100</v>
      </c>
      <c r="HN714">
        <v>24.1309</v>
      </c>
      <c r="HO714">
        <v>412.829</v>
      </c>
      <c r="HP714">
        <v>23.6533</v>
      </c>
      <c r="HQ714">
        <v>100.763</v>
      </c>
      <c r="HR714">
        <v>100.659</v>
      </c>
    </row>
    <row r="715" spans="1:226">
      <c r="A715">
        <v>699</v>
      </c>
      <c r="B715">
        <v>1678822904</v>
      </c>
      <c r="C715">
        <v>12584.90000009537</v>
      </c>
      <c r="D715" t="s">
        <v>1761</v>
      </c>
      <c r="E715" t="s">
        <v>1762</v>
      </c>
      <c r="F715">
        <v>5</v>
      </c>
      <c r="G715" t="s">
        <v>1568</v>
      </c>
      <c r="H715" t="s">
        <v>354</v>
      </c>
      <c r="I715">
        <v>1678822896.155172</v>
      </c>
      <c r="J715">
        <f>(K715)/1000</f>
        <v>0</v>
      </c>
      <c r="K715">
        <f>IF(BF715, AN715, AH715)</f>
        <v>0</v>
      </c>
      <c r="L715">
        <f>IF(BF715, AI715, AG715)</f>
        <v>0</v>
      </c>
      <c r="M715">
        <f>BH715 - IF(AU715&gt;1, L715*BB715*100.0/(AW715*BV715), 0)</f>
        <v>0</v>
      </c>
      <c r="N715">
        <f>((T715-J715/2)*M715-L715)/(T715+J715/2)</f>
        <v>0</v>
      </c>
      <c r="O715">
        <f>N715*(BO715+BP715)/1000.0</f>
        <v>0</v>
      </c>
      <c r="P715">
        <f>(BH715 - IF(AU715&gt;1, L715*BB715*100.0/(AW715*BV715), 0))*(BO715+BP715)/1000.0</f>
        <v>0</v>
      </c>
      <c r="Q715">
        <f>2.0/((1/S715-1/R715)+SIGN(S715)*SQRT((1/S715-1/R715)*(1/S715-1/R715) + 4*BC715/((BC715+1)*(BC715+1))*(2*1/S715*1/R715-1/R715*1/R715)))</f>
        <v>0</v>
      </c>
      <c r="R715">
        <f>IF(LEFT(BD715,1)&lt;&gt;"0",IF(LEFT(BD715,1)="1",3.0,BE715),$D$5+$E$5*(BV715*BO715/($K$5*1000))+$F$5*(BV715*BO715/($K$5*1000))*MAX(MIN(BB715,$J$5),$I$5)*MAX(MIN(BB715,$J$5),$I$5)+$G$5*MAX(MIN(BB715,$J$5),$I$5)*(BV715*BO715/($K$5*1000))+$H$5*(BV715*BO715/($K$5*1000))*(BV715*BO715/($K$5*1000)))</f>
        <v>0</v>
      </c>
      <c r="S715">
        <f>J715*(1000-(1000*0.61365*exp(17.502*W715/(240.97+W715))/(BO715+BP715)+BJ715)/2)/(1000*0.61365*exp(17.502*W715/(240.97+W715))/(BO715+BP715)-BJ715)</f>
        <v>0</v>
      </c>
      <c r="T715">
        <f>1/((BC715+1)/(Q715/1.6)+1/(R715/1.37)) + BC715/((BC715+1)/(Q715/1.6) + BC715/(R715/1.37))</f>
        <v>0</v>
      </c>
      <c r="U715">
        <f>(AX715*BA715)</f>
        <v>0</v>
      </c>
      <c r="V715">
        <f>(BQ715+(U715+2*0.95*5.67E-8*(((BQ715+$B$7)+273)^4-(BQ715+273)^4)-44100*J715)/(1.84*29.3*R715+8*0.95*5.67E-8*(BQ715+273)^3))</f>
        <v>0</v>
      </c>
      <c r="W715">
        <f>($C$7*BR715+$D$7*BS715+$E$7*V715)</f>
        <v>0</v>
      </c>
      <c r="X715">
        <f>0.61365*exp(17.502*W715/(240.97+W715))</f>
        <v>0</v>
      </c>
      <c r="Y715">
        <f>(Z715/AA715*100)</f>
        <v>0</v>
      </c>
      <c r="Z715">
        <f>BJ715*(BO715+BP715)/1000</f>
        <v>0</v>
      </c>
      <c r="AA715">
        <f>0.61365*exp(17.502*BQ715/(240.97+BQ715))</f>
        <v>0</v>
      </c>
      <c r="AB715">
        <f>(X715-BJ715*(BO715+BP715)/1000)</f>
        <v>0</v>
      </c>
      <c r="AC715">
        <f>(-J715*44100)</f>
        <v>0</v>
      </c>
      <c r="AD715">
        <f>2*29.3*R715*0.92*(BQ715-W715)</f>
        <v>0</v>
      </c>
      <c r="AE715">
        <f>2*0.95*5.67E-8*(((BQ715+$B$7)+273)^4-(W715+273)^4)</f>
        <v>0</v>
      </c>
      <c r="AF715">
        <f>U715+AE715+AC715+AD715</f>
        <v>0</v>
      </c>
      <c r="AG715">
        <f>BN715*AU715*(BI715-BH715*(1000-AU715*BK715)/(1000-AU715*BJ715))/(100*BB715)</f>
        <v>0</v>
      </c>
      <c r="AH715">
        <f>1000*BN715*AU715*(BJ715-BK715)/(100*BB715*(1000-AU715*BJ715))</f>
        <v>0</v>
      </c>
      <c r="AI715">
        <f>(AJ715 - AK715 - BO715*1E3/(8.314*(BQ715+273.15)) * AM715/BN715 * AL715) * BN715/(100*BB715) * (1000 - BK715)/1000</f>
        <v>0</v>
      </c>
      <c r="AJ715">
        <v>429.6264315053839</v>
      </c>
      <c r="AK715">
        <v>424.9095151515151</v>
      </c>
      <c r="AL715">
        <v>-0.02556486137320993</v>
      </c>
      <c r="AM715">
        <v>64.45171149066847</v>
      </c>
      <c r="AN715">
        <f>(AP715 - AO715 + BO715*1E3/(8.314*(BQ715+273.15)) * AR715/BN715 * AQ715) * BN715/(100*BB715) * 1000/(1000 - AP715)</f>
        <v>0</v>
      </c>
      <c r="AO715">
        <v>23.64925753702882</v>
      </c>
      <c r="AP715">
        <v>24.00842787878789</v>
      </c>
      <c r="AQ715">
        <v>1.080336862205606E-06</v>
      </c>
      <c r="AR715">
        <v>112.7251065649256</v>
      </c>
      <c r="AS715">
        <v>0</v>
      </c>
      <c r="AT715">
        <v>0</v>
      </c>
      <c r="AU715">
        <f>IF(AS715*$H$13&gt;=AW715,1.0,(AW715/(AW715-AS715*$H$13)))</f>
        <v>0</v>
      </c>
      <c r="AV715">
        <f>(AU715-1)*100</f>
        <v>0</v>
      </c>
      <c r="AW715">
        <f>MAX(0,($B$13+$C$13*BV715)/(1+$D$13*BV715)*BO715/(BQ715+273)*$E$13)</f>
        <v>0</v>
      </c>
      <c r="AX715">
        <f>$B$11*BW715+$C$11*BX715+$F$11*CI715*(1-CL715)</f>
        <v>0</v>
      </c>
      <c r="AY715">
        <f>AX715*AZ715</f>
        <v>0</v>
      </c>
      <c r="AZ715">
        <f>($B$11*$D$9+$C$11*$D$9+$F$11*((CV715+CN715)/MAX(CV715+CN715+CW715, 0.1)*$I$9+CW715/MAX(CV715+CN715+CW715, 0.1)*$J$9))/($B$11+$C$11+$F$11)</f>
        <v>0</v>
      </c>
      <c r="BA715">
        <f>($B$11*$K$9+$C$11*$K$9+$F$11*((CV715+CN715)/MAX(CV715+CN715+CW715, 0.1)*$P$9+CW715/MAX(CV715+CN715+CW715, 0.1)*$Q$9))/($B$11+$C$11+$F$11)</f>
        <v>0</v>
      </c>
      <c r="BB715">
        <v>1.91</v>
      </c>
      <c r="BC715">
        <v>0.5</v>
      </c>
      <c r="BD715" t="s">
        <v>355</v>
      </c>
      <c r="BE715">
        <v>2</v>
      </c>
      <c r="BF715" t="b">
        <v>1</v>
      </c>
      <c r="BG715">
        <v>1678822896.155172</v>
      </c>
      <c r="BH715">
        <v>414.8002413793104</v>
      </c>
      <c r="BI715">
        <v>419.3688620689655</v>
      </c>
      <c r="BJ715">
        <v>24.00934827586207</v>
      </c>
      <c r="BK715">
        <v>23.64934827586207</v>
      </c>
      <c r="BL715">
        <v>418.3254482758621</v>
      </c>
      <c r="BM715">
        <v>24.1371275862069</v>
      </c>
      <c r="BN715">
        <v>500.0573448275862</v>
      </c>
      <c r="BO715">
        <v>90.83029655172413</v>
      </c>
      <c r="BP715">
        <v>0.09993477586206898</v>
      </c>
      <c r="BQ715">
        <v>26.95787586206897</v>
      </c>
      <c r="BR715">
        <v>27.48256896551723</v>
      </c>
      <c r="BS715">
        <v>999.9000000000002</v>
      </c>
      <c r="BT715">
        <v>0</v>
      </c>
      <c r="BU715">
        <v>0</v>
      </c>
      <c r="BV715">
        <v>9997.071724137932</v>
      </c>
      <c r="BW715">
        <v>0</v>
      </c>
      <c r="BX715">
        <v>4.454496551724139</v>
      </c>
      <c r="BY715">
        <v>-4.568558275862068</v>
      </c>
      <c r="BZ715">
        <v>425.0043793103448</v>
      </c>
      <c r="CA715">
        <v>429.526724137931</v>
      </c>
      <c r="CB715">
        <v>0.3599974137931035</v>
      </c>
      <c r="CC715">
        <v>419.3688620689655</v>
      </c>
      <c r="CD715">
        <v>23.64934827586207</v>
      </c>
      <c r="CE715">
        <v>2.18077724137931</v>
      </c>
      <c r="CF715">
        <v>2.148077241379311</v>
      </c>
      <c r="CG715">
        <v>18.82179310344828</v>
      </c>
      <c r="CH715">
        <v>18.58024482758621</v>
      </c>
      <c r="CI715">
        <v>1999.996206896552</v>
      </c>
      <c r="CJ715">
        <v>0.9800049310344828</v>
      </c>
      <c r="CK715">
        <v>0.01999476896551724</v>
      </c>
      <c r="CL715">
        <v>0</v>
      </c>
      <c r="CM715">
        <v>2.301448275862069</v>
      </c>
      <c r="CN715">
        <v>0</v>
      </c>
      <c r="CO715">
        <v>3594.903103448276</v>
      </c>
      <c r="CP715">
        <v>16749.45517241379</v>
      </c>
      <c r="CQ715">
        <v>38.625</v>
      </c>
      <c r="CR715">
        <v>39.625</v>
      </c>
      <c r="CS715">
        <v>38.79275862068965</v>
      </c>
      <c r="CT715">
        <v>38.70437931034483</v>
      </c>
      <c r="CU715">
        <v>37.81199999999999</v>
      </c>
      <c r="CV715">
        <v>1960.004827586207</v>
      </c>
      <c r="CW715">
        <v>39.99</v>
      </c>
      <c r="CX715">
        <v>0</v>
      </c>
      <c r="CY715">
        <v>1678822909.5</v>
      </c>
      <c r="CZ715">
        <v>0</v>
      </c>
      <c r="DA715">
        <v>0</v>
      </c>
      <c r="DB715" t="s">
        <v>356</v>
      </c>
      <c r="DC715">
        <v>1678481775.6</v>
      </c>
      <c r="DD715">
        <v>1678481780.6</v>
      </c>
      <c r="DE715">
        <v>0</v>
      </c>
      <c r="DF715">
        <v>1.339</v>
      </c>
      <c r="DG715">
        <v>0.082</v>
      </c>
      <c r="DH715">
        <v>-1.99</v>
      </c>
      <c r="DI715">
        <v>-0.032</v>
      </c>
      <c r="DJ715">
        <v>420</v>
      </c>
      <c r="DK715">
        <v>29</v>
      </c>
      <c r="DL715">
        <v>0.33</v>
      </c>
      <c r="DM715">
        <v>0.22</v>
      </c>
      <c r="DN715">
        <v>-4.684078292682927</v>
      </c>
      <c r="DO715">
        <v>0.5756629965156649</v>
      </c>
      <c r="DP715">
        <v>0.1384506011209182</v>
      </c>
      <c r="DQ715">
        <v>0</v>
      </c>
      <c r="DR715">
        <v>0.3606173414634146</v>
      </c>
      <c r="DS715">
        <v>-0.01128725435540009</v>
      </c>
      <c r="DT715">
        <v>0.001273025024369524</v>
      </c>
      <c r="DU715">
        <v>1</v>
      </c>
      <c r="DV715">
        <v>1</v>
      </c>
      <c r="DW715">
        <v>2</v>
      </c>
      <c r="DX715" t="s">
        <v>357</v>
      </c>
      <c r="DY715">
        <v>2.98031</v>
      </c>
      <c r="DZ715">
        <v>2.71558</v>
      </c>
      <c r="EA715">
        <v>0.0940053</v>
      </c>
      <c r="EB715">
        <v>0.0928992</v>
      </c>
      <c r="EC715">
        <v>0.10756</v>
      </c>
      <c r="ED715">
        <v>0.104277</v>
      </c>
      <c r="EE715">
        <v>28707.6</v>
      </c>
      <c r="EF715">
        <v>28842.1</v>
      </c>
      <c r="EG715">
        <v>29463.3</v>
      </c>
      <c r="EH715">
        <v>29415.1</v>
      </c>
      <c r="EI715">
        <v>34840.6</v>
      </c>
      <c r="EJ715">
        <v>35012.5</v>
      </c>
      <c r="EK715">
        <v>41509.2</v>
      </c>
      <c r="EL715">
        <v>41908.9</v>
      </c>
      <c r="EM715">
        <v>1.95058</v>
      </c>
      <c r="EN715">
        <v>1.87265</v>
      </c>
      <c r="EO715">
        <v>0.0747517</v>
      </c>
      <c r="EP715">
        <v>0</v>
      </c>
      <c r="EQ715">
        <v>26.2715</v>
      </c>
      <c r="ER715">
        <v>999.9</v>
      </c>
      <c r="ES715">
        <v>52.1</v>
      </c>
      <c r="ET715">
        <v>32.6</v>
      </c>
      <c r="EU715">
        <v>28.3339</v>
      </c>
      <c r="EV715">
        <v>63.1069</v>
      </c>
      <c r="EW715">
        <v>31.5144</v>
      </c>
      <c r="EX715">
        <v>1</v>
      </c>
      <c r="EY715">
        <v>0.0989863</v>
      </c>
      <c r="EZ715">
        <v>1.44138</v>
      </c>
      <c r="FA715">
        <v>20.3334</v>
      </c>
      <c r="FB715">
        <v>5.21699</v>
      </c>
      <c r="FC715">
        <v>12.0099</v>
      </c>
      <c r="FD715">
        <v>4.9881</v>
      </c>
      <c r="FE715">
        <v>3.2886</v>
      </c>
      <c r="FF715">
        <v>9999</v>
      </c>
      <c r="FG715">
        <v>9999</v>
      </c>
      <c r="FH715">
        <v>9999</v>
      </c>
      <c r="FI715">
        <v>999.9</v>
      </c>
      <c r="FJ715">
        <v>1.86755</v>
      </c>
      <c r="FK715">
        <v>1.86661</v>
      </c>
      <c r="FL715">
        <v>1.86607</v>
      </c>
      <c r="FM715">
        <v>1.866</v>
      </c>
      <c r="FN715">
        <v>1.86783</v>
      </c>
      <c r="FO715">
        <v>1.87027</v>
      </c>
      <c r="FP715">
        <v>1.86891</v>
      </c>
      <c r="FQ715">
        <v>1.87042</v>
      </c>
      <c r="FR715">
        <v>0</v>
      </c>
      <c r="FS715">
        <v>0</v>
      </c>
      <c r="FT715">
        <v>0</v>
      </c>
      <c r="FU715">
        <v>0</v>
      </c>
      <c r="FV715" t="s">
        <v>358</v>
      </c>
      <c r="FW715" t="s">
        <v>359</v>
      </c>
      <c r="FX715" t="s">
        <v>360</v>
      </c>
      <c r="FY715" t="s">
        <v>360</v>
      </c>
      <c r="FZ715" t="s">
        <v>360</v>
      </c>
      <c r="GA715" t="s">
        <v>360</v>
      </c>
      <c r="GB715">
        <v>0</v>
      </c>
      <c r="GC715">
        <v>100</v>
      </c>
      <c r="GD715">
        <v>100</v>
      </c>
      <c r="GE715">
        <v>-3.525</v>
      </c>
      <c r="GF715">
        <v>-0.1278</v>
      </c>
      <c r="GG715">
        <v>-2.056217051124162</v>
      </c>
      <c r="GH715">
        <v>-0.003737517340571005</v>
      </c>
      <c r="GI715">
        <v>5.982085394622747E-07</v>
      </c>
      <c r="GJ715">
        <v>-1.391655459703326E-10</v>
      </c>
      <c r="GK715">
        <v>-0.1764639834609928</v>
      </c>
      <c r="GL715">
        <v>-0.02035982196881906</v>
      </c>
      <c r="GM715">
        <v>0.001568582532168705</v>
      </c>
      <c r="GN715">
        <v>-2.657820970413759E-05</v>
      </c>
      <c r="GO715">
        <v>3</v>
      </c>
      <c r="GP715">
        <v>2314</v>
      </c>
      <c r="GQ715">
        <v>1</v>
      </c>
      <c r="GR715">
        <v>27</v>
      </c>
      <c r="GS715">
        <v>5685.5</v>
      </c>
      <c r="GT715">
        <v>5685.4</v>
      </c>
      <c r="GU715">
        <v>1.03027</v>
      </c>
      <c r="GV715">
        <v>2.229</v>
      </c>
      <c r="GW715">
        <v>1.39771</v>
      </c>
      <c r="GX715">
        <v>2.34741</v>
      </c>
      <c r="GY715">
        <v>1.49536</v>
      </c>
      <c r="GZ715">
        <v>2.41943</v>
      </c>
      <c r="HA715">
        <v>38.0134</v>
      </c>
      <c r="HB715">
        <v>24.0612</v>
      </c>
      <c r="HC715">
        <v>18</v>
      </c>
      <c r="HD715">
        <v>534.112</v>
      </c>
      <c r="HE715">
        <v>438.513</v>
      </c>
      <c r="HF715">
        <v>24.1296</v>
      </c>
      <c r="HG715">
        <v>28.7638</v>
      </c>
      <c r="HH715">
        <v>29.9997</v>
      </c>
      <c r="HI715">
        <v>28.7062</v>
      </c>
      <c r="HJ715">
        <v>28.6404</v>
      </c>
      <c r="HK715">
        <v>20.5849</v>
      </c>
      <c r="HL715">
        <v>23.4692</v>
      </c>
      <c r="HM715">
        <v>100</v>
      </c>
      <c r="HN715">
        <v>24.1432</v>
      </c>
      <c r="HO715">
        <v>399.455</v>
      </c>
      <c r="HP715">
        <v>23.6533</v>
      </c>
      <c r="HQ715">
        <v>100.766</v>
      </c>
      <c r="HR715">
        <v>100.659</v>
      </c>
    </row>
    <row r="716" spans="1:226">
      <c r="A716">
        <v>700</v>
      </c>
      <c r="B716">
        <v>1678822909</v>
      </c>
      <c r="C716">
        <v>12589.90000009537</v>
      </c>
      <c r="D716" t="s">
        <v>1763</v>
      </c>
      <c r="E716" t="s">
        <v>1764</v>
      </c>
      <c r="F716">
        <v>5</v>
      </c>
      <c r="G716" t="s">
        <v>1568</v>
      </c>
      <c r="H716" t="s">
        <v>354</v>
      </c>
      <c r="I716">
        <v>1678822901.232143</v>
      </c>
      <c r="J716">
        <f>(K716)/1000</f>
        <v>0</v>
      </c>
      <c r="K716">
        <f>IF(BF716, AN716, AH716)</f>
        <v>0</v>
      </c>
      <c r="L716">
        <f>IF(BF716, AI716, AG716)</f>
        <v>0</v>
      </c>
      <c r="M716">
        <f>BH716 - IF(AU716&gt;1, L716*BB716*100.0/(AW716*BV716), 0)</f>
        <v>0</v>
      </c>
      <c r="N716">
        <f>((T716-J716/2)*M716-L716)/(T716+J716/2)</f>
        <v>0</v>
      </c>
      <c r="O716">
        <f>N716*(BO716+BP716)/1000.0</f>
        <v>0</v>
      </c>
      <c r="P716">
        <f>(BH716 - IF(AU716&gt;1, L716*BB716*100.0/(AW716*BV716), 0))*(BO716+BP716)/1000.0</f>
        <v>0</v>
      </c>
      <c r="Q716">
        <f>2.0/((1/S716-1/R716)+SIGN(S716)*SQRT((1/S716-1/R716)*(1/S716-1/R716) + 4*BC716/((BC716+1)*(BC716+1))*(2*1/S716*1/R716-1/R716*1/R716)))</f>
        <v>0</v>
      </c>
      <c r="R716">
        <f>IF(LEFT(BD716,1)&lt;&gt;"0",IF(LEFT(BD716,1)="1",3.0,BE716),$D$5+$E$5*(BV716*BO716/($K$5*1000))+$F$5*(BV716*BO716/($K$5*1000))*MAX(MIN(BB716,$J$5),$I$5)*MAX(MIN(BB716,$J$5),$I$5)+$G$5*MAX(MIN(BB716,$J$5),$I$5)*(BV716*BO716/($K$5*1000))+$H$5*(BV716*BO716/($K$5*1000))*(BV716*BO716/($K$5*1000)))</f>
        <v>0</v>
      </c>
      <c r="S716">
        <f>J716*(1000-(1000*0.61365*exp(17.502*W716/(240.97+W716))/(BO716+BP716)+BJ716)/2)/(1000*0.61365*exp(17.502*W716/(240.97+W716))/(BO716+BP716)-BJ716)</f>
        <v>0</v>
      </c>
      <c r="T716">
        <f>1/((BC716+1)/(Q716/1.6)+1/(R716/1.37)) + BC716/((BC716+1)/(Q716/1.6) + BC716/(R716/1.37))</f>
        <v>0</v>
      </c>
      <c r="U716">
        <f>(AX716*BA716)</f>
        <v>0</v>
      </c>
      <c r="V716">
        <f>(BQ716+(U716+2*0.95*5.67E-8*(((BQ716+$B$7)+273)^4-(BQ716+273)^4)-44100*J716)/(1.84*29.3*R716+8*0.95*5.67E-8*(BQ716+273)^3))</f>
        <v>0</v>
      </c>
      <c r="W716">
        <f>($C$7*BR716+$D$7*BS716+$E$7*V716)</f>
        <v>0</v>
      </c>
      <c r="X716">
        <f>0.61365*exp(17.502*W716/(240.97+W716))</f>
        <v>0</v>
      </c>
      <c r="Y716">
        <f>(Z716/AA716*100)</f>
        <v>0</v>
      </c>
      <c r="Z716">
        <f>BJ716*(BO716+BP716)/1000</f>
        <v>0</v>
      </c>
      <c r="AA716">
        <f>0.61365*exp(17.502*BQ716/(240.97+BQ716))</f>
        <v>0</v>
      </c>
      <c r="AB716">
        <f>(X716-BJ716*(BO716+BP716)/1000)</f>
        <v>0</v>
      </c>
      <c r="AC716">
        <f>(-J716*44100)</f>
        <v>0</v>
      </c>
      <c r="AD716">
        <f>2*29.3*R716*0.92*(BQ716-W716)</f>
        <v>0</v>
      </c>
      <c r="AE716">
        <f>2*0.95*5.67E-8*(((BQ716+$B$7)+273)^4-(W716+273)^4)</f>
        <v>0</v>
      </c>
      <c r="AF716">
        <f>U716+AE716+AC716+AD716</f>
        <v>0</v>
      </c>
      <c r="AG716">
        <f>BN716*AU716*(BI716-BH716*(1000-AU716*BK716)/(1000-AU716*BJ716))/(100*BB716)</f>
        <v>0</v>
      </c>
      <c r="AH716">
        <f>1000*BN716*AU716*(BJ716-BK716)/(100*BB716*(1000-AU716*BJ716))</f>
        <v>0</v>
      </c>
      <c r="AI716">
        <f>(AJ716 - AK716 - BO716*1E3/(8.314*(BQ716+273.15)) * AM716/BN716 * AL716) * BN716/(100*BB716) * (1000 - BK716)/1000</f>
        <v>0</v>
      </c>
      <c r="AJ716">
        <v>422.2065418415825</v>
      </c>
      <c r="AK716">
        <v>421.5669878787878</v>
      </c>
      <c r="AL716">
        <v>-0.8412740661759446</v>
      </c>
      <c r="AM716">
        <v>64.45171149066847</v>
      </c>
      <c r="AN716">
        <f>(AP716 - AO716 + BO716*1E3/(8.314*(BQ716+273.15)) * AR716/BN716 * AQ716) * BN716/(100*BB716) * 1000/(1000 - AP716)</f>
        <v>0</v>
      </c>
      <c r="AO716">
        <v>23.65134494701295</v>
      </c>
      <c r="AP716">
        <v>24.00867212121211</v>
      </c>
      <c r="AQ716">
        <v>-1.573380795879748E-05</v>
      </c>
      <c r="AR716">
        <v>112.7251065649256</v>
      </c>
      <c r="AS716">
        <v>0</v>
      </c>
      <c r="AT716">
        <v>0</v>
      </c>
      <c r="AU716">
        <f>IF(AS716*$H$13&gt;=AW716,1.0,(AW716/(AW716-AS716*$H$13)))</f>
        <v>0</v>
      </c>
      <c r="AV716">
        <f>(AU716-1)*100</f>
        <v>0</v>
      </c>
      <c r="AW716">
        <f>MAX(0,($B$13+$C$13*BV716)/(1+$D$13*BV716)*BO716/(BQ716+273)*$E$13)</f>
        <v>0</v>
      </c>
      <c r="AX716">
        <f>$B$11*BW716+$C$11*BX716+$F$11*CI716*(1-CL716)</f>
        <v>0</v>
      </c>
      <c r="AY716">
        <f>AX716*AZ716</f>
        <v>0</v>
      </c>
      <c r="AZ716">
        <f>($B$11*$D$9+$C$11*$D$9+$F$11*((CV716+CN716)/MAX(CV716+CN716+CW716, 0.1)*$I$9+CW716/MAX(CV716+CN716+CW716, 0.1)*$J$9))/($B$11+$C$11+$F$11)</f>
        <v>0</v>
      </c>
      <c r="BA716">
        <f>($B$11*$K$9+$C$11*$K$9+$F$11*((CV716+CN716)/MAX(CV716+CN716+CW716, 0.1)*$P$9+CW716/MAX(CV716+CN716+CW716, 0.1)*$Q$9))/($B$11+$C$11+$F$11)</f>
        <v>0</v>
      </c>
      <c r="BB716">
        <v>1.91</v>
      </c>
      <c r="BC716">
        <v>0.5</v>
      </c>
      <c r="BD716" t="s">
        <v>355</v>
      </c>
      <c r="BE716">
        <v>2</v>
      </c>
      <c r="BF716" t="b">
        <v>1</v>
      </c>
      <c r="BG716">
        <v>1678822901.232143</v>
      </c>
      <c r="BH716">
        <v>414.3085</v>
      </c>
      <c r="BI716">
        <v>416.5590000000001</v>
      </c>
      <c r="BJ716">
        <v>24.00908928571428</v>
      </c>
      <c r="BK716">
        <v>23.64999285714286</v>
      </c>
      <c r="BL716">
        <v>417.8319999999999</v>
      </c>
      <c r="BM716">
        <v>24.13687857142857</v>
      </c>
      <c r="BN716">
        <v>500.0437142857143</v>
      </c>
      <c r="BO716">
        <v>90.83017500000003</v>
      </c>
      <c r="BP716">
        <v>0.09982435357142859</v>
      </c>
      <c r="BQ716">
        <v>26.96057857142858</v>
      </c>
      <c r="BR716">
        <v>27.48428928571428</v>
      </c>
      <c r="BS716">
        <v>999.9000000000002</v>
      </c>
      <c r="BT716">
        <v>0</v>
      </c>
      <c r="BU716">
        <v>0</v>
      </c>
      <c r="BV716">
        <v>10001.60214285714</v>
      </c>
      <c r="BW716">
        <v>0</v>
      </c>
      <c r="BX716">
        <v>4.882678571428571</v>
      </c>
      <c r="BY716">
        <v>-2.250549071428571</v>
      </c>
      <c r="BZ716">
        <v>424.5003214285713</v>
      </c>
      <c r="CA716">
        <v>426.6491071428572</v>
      </c>
      <c r="CB716">
        <v>0.3590963571428572</v>
      </c>
      <c r="CC716">
        <v>416.5590000000001</v>
      </c>
      <c r="CD716">
        <v>23.64999285714286</v>
      </c>
      <c r="CE716">
        <v>2.180750714285715</v>
      </c>
      <c r="CF716">
        <v>2.148133214285715</v>
      </c>
      <c r="CG716">
        <v>18.82159642857143</v>
      </c>
      <c r="CH716">
        <v>18.58066071428572</v>
      </c>
      <c r="CI716">
        <v>1999.989642857143</v>
      </c>
      <c r="CJ716">
        <v>0.9800048571428572</v>
      </c>
      <c r="CK716">
        <v>0.01999484285714285</v>
      </c>
      <c r="CL716">
        <v>0</v>
      </c>
      <c r="CM716">
        <v>2.248317857142857</v>
      </c>
      <c r="CN716">
        <v>0</v>
      </c>
      <c r="CO716">
        <v>3594.703214285713</v>
      </c>
      <c r="CP716">
        <v>16749.39642857143</v>
      </c>
      <c r="CQ716">
        <v>38.625</v>
      </c>
      <c r="CR716">
        <v>39.625</v>
      </c>
      <c r="CS716">
        <v>38.77878571428572</v>
      </c>
      <c r="CT716">
        <v>38.69375</v>
      </c>
      <c r="CU716">
        <v>37.812</v>
      </c>
      <c r="CV716">
        <v>1959.998214285714</v>
      </c>
      <c r="CW716">
        <v>39.99</v>
      </c>
      <c r="CX716">
        <v>0</v>
      </c>
      <c r="CY716">
        <v>1678822914.3</v>
      </c>
      <c r="CZ716">
        <v>0</v>
      </c>
      <c r="DA716">
        <v>0</v>
      </c>
      <c r="DB716" t="s">
        <v>356</v>
      </c>
      <c r="DC716">
        <v>1678481775.6</v>
      </c>
      <c r="DD716">
        <v>1678481780.6</v>
      </c>
      <c r="DE716">
        <v>0</v>
      </c>
      <c r="DF716">
        <v>1.339</v>
      </c>
      <c r="DG716">
        <v>0.082</v>
      </c>
      <c r="DH716">
        <v>-1.99</v>
      </c>
      <c r="DI716">
        <v>-0.032</v>
      </c>
      <c r="DJ716">
        <v>420</v>
      </c>
      <c r="DK716">
        <v>29</v>
      </c>
      <c r="DL716">
        <v>0.33</v>
      </c>
      <c r="DM716">
        <v>0.22</v>
      </c>
      <c r="DN716">
        <v>-3.482655463414634</v>
      </c>
      <c r="DO716">
        <v>17.68500986759581</v>
      </c>
      <c r="DP716">
        <v>2.466715087149335</v>
      </c>
      <c r="DQ716">
        <v>0</v>
      </c>
      <c r="DR716">
        <v>0.3596961219512195</v>
      </c>
      <c r="DS716">
        <v>-0.009985358885016567</v>
      </c>
      <c r="DT716">
        <v>0.001121589925390582</v>
      </c>
      <c r="DU716">
        <v>1</v>
      </c>
      <c r="DV716">
        <v>1</v>
      </c>
      <c r="DW716">
        <v>2</v>
      </c>
      <c r="DX716" t="s">
        <v>357</v>
      </c>
      <c r="DY716">
        <v>2.9804</v>
      </c>
      <c r="DZ716">
        <v>2.71572</v>
      </c>
      <c r="EA716">
        <v>0.09333760000000001</v>
      </c>
      <c r="EB716">
        <v>0.09063060000000001</v>
      </c>
      <c r="EC716">
        <v>0.107565</v>
      </c>
      <c r="ED716">
        <v>0.104281</v>
      </c>
      <c r="EE716">
        <v>28729.6</v>
      </c>
      <c r="EF716">
        <v>28914</v>
      </c>
      <c r="EG716">
        <v>29464.1</v>
      </c>
      <c r="EH716">
        <v>29414.9</v>
      </c>
      <c r="EI716">
        <v>34841.2</v>
      </c>
      <c r="EJ716">
        <v>35012.2</v>
      </c>
      <c r="EK716">
        <v>41510.1</v>
      </c>
      <c r="EL716">
        <v>41908.8</v>
      </c>
      <c r="EM716">
        <v>1.9507</v>
      </c>
      <c r="EN716">
        <v>1.87278</v>
      </c>
      <c r="EO716">
        <v>0.0744537</v>
      </c>
      <c r="EP716">
        <v>0</v>
      </c>
      <c r="EQ716">
        <v>26.2709</v>
      </c>
      <c r="ER716">
        <v>999.9</v>
      </c>
      <c r="ES716">
        <v>52.1</v>
      </c>
      <c r="ET716">
        <v>32.6</v>
      </c>
      <c r="EU716">
        <v>28.3349</v>
      </c>
      <c r="EV716">
        <v>62.9969</v>
      </c>
      <c r="EW716">
        <v>31.2981</v>
      </c>
      <c r="EX716">
        <v>1</v>
      </c>
      <c r="EY716">
        <v>0.0986966</v>
      </c>
      <c r="EZ716">
        <v>1.43964</v>
      </c>
      <c r="FA716">
        <v>20.3334</v>
      </c>
      <c r="FB716">
        <v>5.21699</v>
      </c>
      <c r="FC716">
        <v>12.0099</v>
      </c>
      <c r="FD716">
        <v>4.98825</v>
      </c>
      <c r="FE716">
        <v>3.28863</v>
      </c>
      <c r="FF716">
        <v>9999</v>
      </c>
      <c r="FG716">
        <v>9999</v>
      </c>
      <c r="FH716">
        <v>9999</v>
      </c>
      <c r="FI716">
        <v>999.9</v>
      </c>
      <c r="FJ716">
        <v>1.86755</v>
      </c>
      <c r="FK716">
        <v>1.86661</v>
      </c>
      <c r="FL716">
        <v>1.86607</v>
      </c>
      <c r="FM716">
        <v>1.866</v>
      </c>
      <c r="FN716">
        <v>1.86783</v>
      </c>
      <c r="FO716">
        <v>1.87027</v>
      </c>
      <c r="FP716">
        <v>1.86891</v>
      </c>
      <c r="FQ716">
        <v>1.87041</v>
      </c>
      <c r="FR716">
        <v>0</v>
      </c>
      <c r="FS716">
        <v>0</v>
      </c>
      <c r="FT716">
        <v>0</v>
      </c>
      <c r="FU716">
        <v>0</v>
      </c>
      <c r="FV716" t="s">
        <v>358</v>
      </c>
      <c r="FW716" t="s">
        <v>359</v>
      </c>
      <c r="FX716" t="s">
        <v>360</v>
      </c>
      <c r="FY716" t="s">
        <v>360</v>
      </c>
      <c r="FZ716" t="s">
        <v>360</v>
      </c>
      <c r="GA716" t="s">
        <v>360</v>
      </c>
      <c r="GB716">
        <v>0</v>
      </c>
      <c r="GC716">
        <v>100</v>
      </c>
      <c r="GD716">
        <v>100</v>
      </c>
      <c r="GE716">
        <v>-3.512</v>
      </c>
      <c r="GF716">
        <v>-0.1278</v>
      </c>
      <c r="GG716">
        <v>-2.056217051124162</v>
      </c>
      <c r="GH716">
        <v>-0.003737517340571005</v>
      </c>
      <c r="GI716">
        <v>5.982085394622747E-07</v>
      </c>
      <c r="GJ716">
        <v>-1.391655459703326E-10</v>
      </c>
      <c r="GK716">
        <v>-0.1764639834609928</v>
      </c>
      <c r="GL716">
        <v>-0.02035982196881906</v>
      </c>
      <c r="GM716">
        <v>0.001568582532168705</v>
      </c>
      <c r="GN716">
        <v>-2.657820970413759E-05</v>
      </c>
      <c r="GO716">
        <v>3</v>
      </c>
      <c r="GP716">
        <v>2314</v>
      </c>
      <c r="GQ716">
        <v>1</v>
      </c>
      <c r="GR716">
        <v>27</v>
      </c>
      <c r="GS716">
        <v>5685.6</v>
      </c>
      <c r="GT716">
        <v>5685.5</v>
      </c>
      <c r="GU716">
        <v>1.0022</v>
      </c>
      <c r="GV716">
        <v>2.23145</v>
      </c>
      <c r="GW716">
        <v>1.39771</v>
      </c>
      <c r="GX716">
        <v>2.34619</v>
      </c>
      <c r="GY716">
        <v>1.49536</v>
      </c>
      <c r="GZ716">
        <v>2.44995</v>
      </c>
      <c r="HA716">
        <v>38.0134</v>
      </c>
      <c r="HB716">
        <v>24.07</v>
      </c>
      <c r="HC716">
        <v>18</v>
      </c>
      <c r="HD716">
        <v>534.186</v>
      </c>
      <c r="HE716">
        <v>438.589</v>
      </c>
      <c r="HF716">
        <v>24.1436</v>
      </c>
      <c r="HG716">
        <v>28.7595</v>
      </c>
      <c r="HH716">
        <v>29.9998</v>
      </c>
      <c r="HI716">
        <v>28.705</v>
      </c>
      <c r="HJ716">
        <v>28.6404</v>
      </c>
      <c r="HK716">
        <v>19.9945</v>
      </c>
      <c r="HL716">
        <v>23.4692</v>
      </c>
      <c r="HM716">
        <v>100</v>
      </c>
      <c r="HN716">
        <v>24.1467</v>
      </c>
      <c r="HO716">
        <v>386.098</v>
      </c>
      <c r="HP716">
        <v>23.6533</v>
      </c>
      <c r="HQ716">
        <v>100.768</v>
      </c>
      <c r="HR716">
        <v>100.659</v>
      </c>
    </row>
    <row r="717" spans="1:226">
      <c r="A717">
        <v>701</v>
      </c>
      <c r="B717">
        <v>1678822914</v>
      </c>
      <c r="C717">
        <v>12594.90000009537</v>
      </c>
      <c r="D717" t="s">
        <v>1765</v>
      </c>
      <c r="E717" t="s">
        <v>1766</v>
      </c>
      <c r="F717">
        <v>5</v>
      </c>
      <c r="G717" t="s">
        <v>1568</v>
      </c>
      <c r="H717" t="s">
        <v>354</v>
      </c>
      <c r="I717">
        <v>1678822906.5</v>
      </c>
      <c r="J717">
        <f>(K717)/1000</f>
        <v>0</v>
      </c>
      <c r="K717">
        <f>IF(BF717, AN717, AH717)</f>
        <v>0</v>
      </c>
      <c r="L717">
        <f>IF(BF717, AI717, AG717)</f>
        <v>0</v>
      </c>
      <c r="M717">
        <f>BH717 - IF(AU717&gt;1, L717*BB717*100.0/(AW717*BV717), 0)</f>
        <v>0</v>
      </c>
      <c r="N717">
        <f>((T717-J717/2)*M717-L717)/(T717+J717/2)</f>
        <v>0</v>
      </c>
      <c r="O717">
        <f>N717*(BO717+BP717)/1000.0</f>
        <v>0</v>
      </c>
      <c r="P717">
        <f>(BH717 - IF(AU717&gt;1, L717*BB717*100.0/(AW717*BV717), 0))*(BO717+BP717)/1000.0</f>
        <v>0</v>
      </c>
      <c r="Q717">
        <f>2.0/((1/S717-1/R717)+SIGN(S717)*SQRT((1/S717-1/R717)*(1/S717-1/R717) + 4*BC717/((BC717+1)*(BC717+1))*(2*1/S717*1/R717-1/R717*1/R717)))</f>
        <v>0</v>
      </c>
      <c r="R717">
        <f>IF(LEFT(BD717,1)&lt;&gt;"0",IF(LEFT(BD717,1)="1",3.0,BE717),$D$5+$E$5*(BV717*BO717/($K$5*1000))+$F$5*(BV717*BO717/($K$5*1000))*MAX(MIN(BB717,$J$5),$I$5)*MAX(MIN(BB717,$J$5),$I$5)+$G$5*MAX(MIN(BB717,$J$5),$I$5)*(BV717*BO717/($K$5*1000))+$H$5*(BV717*BO717/($K$5*1000))*(BV717*BO717/($K$5*1000)))</f>
        <v>0</v>
      </c>
      <c r="S717">
        <f>J717*(1000-(1000*0.61365*exp(17.502*W717/(240.97+W717))/(BO717+BP717)+BJ717)/2)/(1000*0.61365*exp(17.502*W717/(240.97+W717))/(BO717+BP717)-BJ717)</f>
        <v>0</v>
      </c>
      <c r="T717">
        <f>1/((BC717+1)/(Q717/1.6)+1/(R717/1.37)) + BC717/((BC717+1)/(Q717/1.6) + BC717/(R717/1.37))</f>
        <v>0</v>
      </c>
      <c r="U717">
        <f>(AX717*BA717)</f>
        <v>0</v>
      </c>
      <c r="V717">
        <f>(BQ717+(U717+2*0.95*5.67E-8*(((BQ717+$B$7)+273)^4-(BQ717+273)^4)-44100*J717)/(1.84*29.3*R717+8*0.95*5.67E-8*(BQ717+273)^3))</f>
        <v>0</v>
      </c>
      <c r="W717">
        <f>($C$7*BR717+$D$7*BS717+$E$7*V717)</f>
        <v>0</v>
      </c>
      <c r="X717">
        <f>0.61365*exp(17.502*W717/(240.97+W717))</f>
        <v>0</v>
      </c>
      <c r="Y717">
        <f>(Z717/AA717*100)</f>
        <v>0</v>
      </c>
      <c r="Z717">
        <f>BJ717*(BO717+BP717)/1000</f>
        <v>0</v>
      </c>
      <c r="AA717">
        <f>0.61365*exp(17.502*BQ717/(240.97+BQ717))</f>
        <v>0</v>
      </c>
      <c r="AB717">
        <f>(X717-BJ717*(BO717+BP717)/1000)</f>
        <v>0</v>
      </c>
      <c r="AC717">
        <f>(-J717*44100)</f>
        <v>0</v>
      </c>
      <c r="AD717">
        <f>2*29.3*R717*0.92*(BQ717-W717)</f>
        <v>0</v>
      </c>
      <c r="AE717">
        <f>2*0.95*5.67E-8*(((BQ717+$B$7)+273)^4-(W717+273)^4)</f>
        <v>0</v>
      </c>
      <c r="AF717">
        <f>U717+AE717+AC717+AD717</f>
        <v>0</v>
      </c>
      <c r="AG717">
        <f>BN717*AU717*(BI717-BH717*(1000-AU717*BK717)/(1000-AU717*BJ717))/(100*BB717)</f>
        <v>0</v>
      </c>
      <c r="AH717">
        <f>1000*BN717*AU717*(BJ717-BK717)/(100*BB717*(1000-AU717*BJ717))</f>
        <v>0</v>
      </c>
      <c r="AI717">
        <f>(AJ717 - AK717 - BO717*1E3/(8.314*(BQ717+273.15)) * AM717/BN717 * AL717) * BN717/(100*BB717) * (1000 - BK717)/1000</f>
        <v>0</v>
      </c>
      <c r="AJ717">
        <v>406.9920301338952</v>
      </c>
      <c r="AK717">
        <v>411.8687515151516</v>
      </c>
      <c r="AL717">
        <v>-2.085223822737921</v>
      </c>
      <c r="AM717">
        <v>64.45171149066847</v>
      </c>
      <c r="AN717">
        <f>(AP717 - AO717 + BO717*1E3/(8.314*(BQ717+273.15)) * AR717/BN717 * AQ717) * BN717/(100*BB717) * 1000/(1000 - AP717)</f>
        <v>0</v>
      </c>
      <c r="AO717">
        <v>23.65196488367881</v>
      </c>
      <c r="AP717">
        <v>24.00965939393939</v>
      </c>
      <c r="AQ717">
        <v>-1.739430550230317E-06</v>
      </c>
      <c r="AR717">
        <v>112.7251065649256</v>
      </c>
      <c r="AS717">
        <v>0</v>
      </c>
      <c r="AT717">
        <v>0</v>
      </c>
      <c r="AU717">
        <f>IF(AS717*$H$13&gt;=AW717,1.0,(AW717/(AW717-AS717*$H$13)))</f>
        <v>0</v>
      </c>
      <c r="AV717">
        <f>(AU717-1)*100</f>
        <v>0</v>
      </c>
      <c r="AW717">
        <f>MAX(0,($B$13+$C$13*BV717)/(1+$D$13*BV717)*BO717/(BQ717+273)*$E$13)</f>
        <v>0</v>
      </c>
      <c r="AX717">
        <f>$B$11*BW717+$C$11*BX717+$F$11*CI717*(1-CL717)</f>
        <v>0</v>
      </c>
      <c r="AY717">
        <f>AX717*AZ717</f>
        <v>0</v>
      </c>
      <c r="AZ717">
        <f>($B$11*$D$9+$C$11*$D$9+$F$11*((CV717+CN717)/MAX(CV717+CN717+CW717, 0.1)*$I$9+CW717/MAX(CV717+CN717+CW717, 0.1)*$J$9))/($B$11+$C$11+$F$11)</f>
        <v>0</v>
      </c>
      <c r="BA717">
        <f>($B$11*$K$9+$C$11*$K$9+$F$11*((CV717+CN717)/MAX(CV717+CN717+CW717, 0.1)*$P$9+CW717/MAX(CV717+CN717+CW717, 0.1)*$Q$9))/($B$11+$C$11+$F$11)</f>
        <v>0</v>
      </c>
      <c r="BB717">
        <v>1.91</v>
      </c>
      <c r="BC717">
        <v>0.5</v>
      </c>
      <c r="BD717" t="s">
        <v>355</v>
      </c>
      <c r="BE717">
        <v>2</v>
      </c>
      <c r="BF717" t="b">
        <v>1</v>
      </c>
      <c r="BG717">
        <v>1678822906.5</v>
      </c>
      <c r="BH717">
        <v>411.4110740740741</v>
      </c>
      <c r="BI717">
        <v>408.5884074074075</v>
      </c>
      <c r="BJ717">
        <v>24.0092037037037</v>
      </c>
      <c r="BK717">
        <v>23.65084074074075</v>
      </c>
      <c r="BL717">
        <v>414.9248518518519</v>
      </c>
      <c r="BM717">
        <v>24.137</v>
      </c>
      <c r="BN717">
        <v>500.0452962962962</v>
      </c>
      <c r="BO717">
        <v>90.83084444444442</v>
      </c>
      <c r="BP717">
        <v>0.09986095555555553</v>
      </c>
      <c r="BQ717">
        <v>26.96211851851852</v>
      </c>
      <c r="BR717">
        <v>27.49269259259259</v>
      </c>
      <c r="BS717">
        <v>999.9000000000001</v>
      </c>
      <c r="BT717">
        <v>0</v>
      </c>
      <c r="BU717">
        <v>0</v>
      </c>
      <c r="BV717">
        <v>10000.18074074074</v>
      </c>
      <c r="BW717">
        <v>0</v>
      </c>
      <c r="BX717">
        <v>5.443438148148148</v>
      </c>
      <c r="BY717">
        <v>2.822538370370371</v>
      </c>
      <c r="BZ717">
        <v>421.5315925925926</v>
      </c>
      <c r="CA717">
        <v>418.485925925926</v>
      </c>
      <c r="CB717">
        <v>0.3583624444444444</v>
      </c>
      <c r="CC717">
        <v>408.5884074074075</v>
      </c>
      <c r="CD717">
        <v>23.65084074074075</v>
      </c>
      <c r="CE717">
        <v>2.180776666666666</v>
      </c>
      <c r="CF717">
        <v>2.148225925925926</v>
      </c>
      <c r="CG717">
        <v>18.82178888888889</v>
      </c>
      <c r="CH717">
        <v>18.58134074074074</v>
      </c>
      <c r="CI717">
        <v>1999.966666666667</v>
      </c>
      <c r="CJ717">
        <v>0.9800046666666667</v>
      </c>
      <c r="CK717">
        <v>0.01999503333333333</v>
      </c>
      <c r="CL717">
        <v>0</v>
      </c>
      <c r="CM717">
        <v>2.216255555555556</v>
      </c>
      <c r="CN717">
        <v>0</v>
      </c>
      <c r="CO717">
        <v>3594.737037037037</v>
      </c>
      <c r="CP717">
        <v>16749.2037037037</v>
      </c>
      <c r="CQ717">
        <v>38.625</v>
      </c>
      <c r="CR717">
        <v>39.625</v>
      </c>
      <c r="CS717">
        <v>38.77066666666666</v>
      </c>
      <c r="CT717">
        <v>38.69166666666666</v>
      </c>
      <c r="CU717">
        <v>37.812</v>
      </c>
      <c r="CV717">
        <v>1959.975925925926</v>
      </c>
      <c r="CW717">
        <v>39.99</v>
      </c>
      <c r="CX717">
        <v>0</v>
      </c>
      <c r="CY717">
        <v>1678822919.1</v>
      </c>
      <c r="CZ717">
        <v>0</v>
      </c>
      <c r="DA717">
        <v>0</v>
      </c>
      <c r="DB717" t="s">
        <v>356</v>
      </c>
      <c r="DC717">
        <v>1678481775.6</v>
      </c>
      <c r="DD717">
        <v>1678481780.6</v>
      </c>
      <c r="DE717">
        <v>0</v>
      </c>
      <c r="DF717">
        <v>1.339</v>
      </c>
      <c r="DG717">
        <v>0.082</v>
      </c>
      <c r="DH717">
        <v>-1.99</v>
      </c>
      <c r="DI717">
        <v>-0.032</v>
      </c>
      <c r="DJ717">
        <v>420</v>
      </c>
      <c r="DK717">
        <v>29</v>
      </c>
      <c r="DL717">
        <v>0.33</v>
      </c>
      <c r="DM717">
        <v>0.22</v>
      </c>
      <c r="DN717">
        <v>0.30257915</v>
      </c>
      <c r="DO717">
        <v>56.80748427016888</v>
      </c>
      <c r="DP717">
        <v>5.92873468028236</v>
      </c>
      <c r="DQ717">
        <v>0</v>
      </c>
      <c r="DR717">
        <v>0.3587689</v>
      </c>
      <c r="DS717">
        <v>-0.009692577861163756</v>
      </c>
      <c r="DT717">
        <v>0.001093327462382611</v>
      </c>
      <c r="DU717">
        <v>1</v>
      </c>
      <c r="DV717">
        <v>1</v>
      </c>
      <c r="DW717">
        <v>2</v>
      </c>
      <c r="DX717" t="s">
        <v>357</v>
      </c>
      <c r="DY717">
        <v>2.98024</v>
      </c>
      <c r="DZ717">
        <v>2.71562</v>
      </c>
      <c r="EA717">
        <v>0.0916226</v>
      </c>
      <c r="EB717">
        <v>0.0879639</v>
      </c>
      <c r="EC717">
        <v>0.107565</v>
      </c>
      <c r="ED717">
        <v>0.104282</v>
      </c>
      <c r="EE717">
        <v>28783.1</v>
      </c>
      <c r="EF717">
        <v>28999.2</v>
      </c>
      <c r="EG717">
        <v>29463.2</v>
      </c>
      <c r="EH717">
        <v>29415.2</v>
      </c>
      <c r="EI717">
        <v>34840.5</v>
      </c>
      <c r="EJ717">
        <v>35012.2</v>
      </c>
      <c r="EK717">
        <v>41509.3</v>
      </c>
      <c r="EL717">
        <v>41908.9</v>
      </c>
      <c r="EM717">
        <v>1.95063</v>
      </c>
      <c r="EN717">
        <v>1.87255</v>
      </c>
      <c r="EO717">
        <v>0.0742152</v>
      </c>
      <c r="EP717">
        <v>0</v>
      </c>
      <c r="EQ717">
        <v>26.2715</v>
      </c>
      <c r="ER717">
        <v>999.9</v>
      </c>
      <c r="ES717">
        <v>52.1</v>
      </c>
      <c r="ET717">
        <v>32.6</v>
      </c>
      <c r="EU717">
        <v>28.3357</v>
      </c>
      <c r="EV717">
        <v>63.0369</v>
      </c>
      <c r="EW717">
        <v>31.7388</v>
      </c>
      <c r="EX717">
        <v>1</v>
      </c>
      <c r="EY717">
        <v>0.0983689</v>
      </c>
      <c r="EZ717">
        <v>1.45696</v>
      </c>
      <c r="FA717">
        <v>20.3332</v>
      </c>
      <c r="FB717">
        <v>5.21624</v>
      </c>
      <c r="FC717">
        <v>12.0099</v>
      </c>
      <c r="FD717">
        <v>4.988</v>
      </c>
      <c r="FE717">
        <v>3.28845</v>
      </c>
      <c r="FF717">
        <v>9999</v>
      </c>
      <c r="FG717">
        <v>9999</v>
      </c>
      <c r="FH717">
        <v>9999</v>
      </c>
      <c r="FI717">
        <v>999.9</v>
      </c>
      <c r="FJ717">
        <v>1.86756</v>
      </c>
      <c r="FK717">
        <v>1.86661</v>
      </c>
      <c r="FL717">
        <v>1.86603</v>
      </c>
      <c r="FM717">
        <v>1.866</v>
      </c>
      <c r="FN717">
        <v>1.86783</v>
      </c>
      <c r="FO717">
        <v>1.87027</v>
      </c>
      <c r="FP717">
        <v>1.86891</v>
      </c>
      <c r="FQ717">
        <v>1.8704</v>
      </c>
      <c r="FR717">
        <v>0</v>
      </c>
      <c r="FS717">
        <v>0</v>
      </c>
      <c r="FT717">
        <v>0</v>
      </c>
      <c r="FU717">
        <v>0</v>
      </c>
      <c r="FV717" t="s">
        <v>358</v>
      </c>
      <c r="FW717" t="s">
        <v>359</v>
      </c>
      <c r="FX717" t="s">
        <v>360</v>
      </c>
      <c r="FY717" t="s">
        <v>360</v>
      </c>
      <c r="FZ717" t="s">
        <v>360</v>
      </c>
      <c r="GA717" t="s">
        <v>360</v>
      </c>
      <c r="GB717">
        <v>0</v>
      </c>
      <c r="GC717">
        <v>100</v>
      </c>
      <c r="GD717">
        <v>100</v>
      </c>
      <c r="GE717">
        <v>-3.478</v>
      </c>
      <c r="GF717">
        <v>-0.1278</v>
      </c>
      <c r="GG717">
        <v>-2.056217051124162</v>
      </c>
      <c r="GH717">
        <v>-0.003737517340571005</v>
      </c>
      <c r="GI717">
        <v>5.982085394622747E-07</v>
      </c>
      <c r="GJ717">
        <v>-1.391655459703326E-10</v>
      </c>
      <c r="GK717">
        <v>-0.1764639834609928</v>
      </c>
      <c r="GL717">
        <v>-0.02035982196881906</v>
      </c>
      <c r="GM717">
        <v>0.001568582532168705</v>
      </c>
      <c r="GN717">
        <v>-2.657820970413759E-05</v>
      </c>
      <c r="GO717">
        <v>3</v>
      </c>
      <c r="GP717">
        <v>2314</v>
      </c>
      <c r="GQ717">
        <v>1</v>
      </c>
      <c r="GR717">
        <v>27</v>
      </c>
      <c r="GS717">
        <v>5685.6</v>
      </c>
      <c r="GT717">
        <v>5685.6</v>
      </c>
      <c r="GU717">
        <v>0.965576</v>
      </c>
      <c r="GV717">
        <v>2.22778</v>
      </c>
      <c r="GW717">
        <v>1.39648</v>
      </c>
      <c r="GX717">
        <v>2.34863</v>
      </c>
      <c r="GY717">
        <v>1.49536</v>
      </c>
      <c r="GZ717">
        <v>2.53296</v>
      </c>
      <c r="HA717">
        <v>38.0134</v>
      </c>
      <c r="HB717">
        <v>24.0612</v>
      </c>
      <c r="HC717">
        <v>18</v>
      </c>
      <c r="HD717">
        <v>534.119</v>
      </c>
      <c r="HE717">
        <v>438.439</v>
      </c>
      <c r="HF717">
        <v>24.1492</v>
      </c>
      <c r="HG717">
        <v>28.7553</v>
      </c>
      <c r="HH717">
        <v>29.9998</v>
      </c>
      <c r="HI717">
        <v>28.7033</v>
      </c>
      <c r="HJ717">
        <v>28.6386</v>
      </c>
      <c r="HK717">
        <v>19.2819</v>
      </c>
      <c r="HL717">
        <v>23.4692</v>
      </c>
      <c r="HM717">
        <v>100</v>
      </c>
      <c r="HN717">
        <v>24.1486</v>
      </c>
      <c r="HO717">
        <v>366.063</v>
      </c>
      <c r="HP717">
        <v>23.6533</v>
      </c>
      <c r="HQ717">
        <v>100.766</v>
      </c>
      <c r="HR717">
        <v>100.659</v>
      </c>
    </row>
    <row r="718" spans="1:226">
      <c r="A718">
        <v>702</v>
      </c>
      <c r="B718">
        <v>1678822919</v>
      </c>
      <c r="C718">
        <v>12599.90000009537</v>
      </c>
      <c r="D718" t="s">
        <v>1767</v>
      </c>
      <c r="E718" t="s">
        <v>1768</v>
      </c>
      <c r="F718">
        <v>5</v>
      </c>
      <c r="G718" t="s">
        <v>1568</v>
      </c>
      <c r="H718" t="s">
        <v>354</v>
      </c>
      <c r="I718">
        <v>1678822911.214286</v>
      </c>
      <c r="J718">
        <f>(K718)/1000</f>
        <v>0</v>
      </c>
      <c r="K718">
        <f>IF(BF718, AN718, AH718)</f>
        <v>0</v>
      </c>
      <c r="L718">
        <f>IF(BF718, AI718, AG718)</f>
        <v>0</v>
      </c>
      <c r="M718">
        <f>BH718 - IF(AU718&gt;1, L718*BB718*100.0/(AW718*BV718), 0)</f>
        <v>0</v>
      </c>
      <c r="N718">
        <f>((T718-J718/2)*M718-L718)/(T718+J718/2)</f>
        <v>0</v>
      </c>
      <c r="O718">
        <f>N718*(BO718+BP718)/1000.0</f>
        <v>0</v>
      </c>
      <c r="P718">
        <f>(BH718 - IF(AU718&gt;1, L718*BB718*100.0/(AW718*BV718), 0))*(BO718+BP718)/1000.0</f>
        <v>0</v>
      </c>
      <c r="Q718">
        <f>2.0/((1/S718-1/R718)+SIGN(S718)*SQRT((1/S718-1/R718)*(1/S718-1/R718) + 4*BC718/((BC718+1)*(BC718+1))*(2*1/S718*1/R718-1/R718*1/R718)))</f>
        <v>0</v>
      </c>
      <c r="R718">
        <f>IF(LEFT(BD718,1)&lt;&gt;"0",IF(LEFT(BD718,1)="1",3.0,BE718),$D$5+$E$5*(BV718*BO718/($K$5*1000))+$F$5*(BV718*BO718/($K$5*1000))*MAX(MIN(BB718,$J$5),$I$5)*MAX(MIN(BB718,$J$5),$I$5)+$G$5*MAX(MIN(BB718,$J$5),$I$5)*(BV718*BO718/($K$5*1000))+$H$5*(BV718*BO718/($K$5*1000))*(BV718*BO718/($K$5*1000)))</f>
        <v>0</v>
      </c>
      <c r="S718">
        <f>J718*(1000-(1000*0.61365*exp(17.502*W718/(240.97+W718))/(BO718+BP718)+BJ718)/2)/(1000*0.61365*exp(17.502*W718/(240.97+W718))/(BO718+BP718)-BJ718)</f>
        <v>0</v>
      </c>
      <c r="T718">
        <f>1/((BC718+1)/(Q718/1.6)+1/(R718/1.37)) + BC718/((BC718+1)/(Q718/1.6) + BC718/(R718/1.37))</f>
        <v>0</v>
      </c>
      <c r="U718">
        <f>(AX718*BA718)</f>
        <v>0</v>
      </c>
      <c r="V718">
        <f>(BQ718+(U718+2*0.95*5.67E-8*(((BQ718+$B$7)+273)^4-(BQ718+273)^4)-44100*J718)/(1.84*29.3*R718+8*0.95*5.67E-8*(BQ718+273)^3))</f>
        <v>0</v>
      </c>
      <c r="W718">
        <f>($C$7*BR718+$D$7*BS718+$E$7*V718)</f>
        <v>0</v>
      </c>
      <c r="X718">
        <f>0.61365*exp(17.502*W718/(240.97+W718))</f>
        <v>0</v>
      </c>
      <c r="Y718">
        <f>(Z718/AA718*100)</f>
        <v>0</v>
      </c>
      <c r="Z718">
        <f>BJ718*(BO718+BP718)/1000</f>
        <v>0</v>
      </c>
      <c r="AA718">
        <f>0.61365*exp(17.502*BQ718/(240.97+BQ718))</f>
        <v>0</v>
      </c>
      <c r="AB718">
        <f>(X718-BJ718*(BO718+BP718)/1000)</f>
        <v>0</v>
      </c>
      <c r="AC718">
        <f>(-J718*44100)</f>
        <v>0</v>
      </c>
      <c r="AD718">
        <f>2*29.3*R718*0.92*(BQ718-W718)</f>
        <v>0</v>
      </c>
      <c r="AE718">
        <f>2*0.95*5.67E-8*(((BQ718+$B$7)+273)^4-(W718+273)^4)</f>
        <v>0</v>
      </c>
      <c r="AF718">
        <f>U718+AE718+AC718+AD718</f>
        <v>0</v>
      </c>
      <c r="AG718">
        <f>BN718*AU718*(BI718-BH718*(1000-AU718*BK718)/(1000-AU718*BJ718))/(100*BB718)</f>
        <v>0</v>
      </c>
      <c r="AH718">
        <f>1000*BN718*AU718*(BJ718-BK718)/(100*BB718*(1000-AU718*BJ718))</f>
        <v>0</v>
      </c>
      <c r="AI718">
        <f>(AJ718 - AK718 - BO718*1E3/(8.314*(BQ718+273.15)) * AM718/BN718 * AL718) * BN718/(100*BB718) * (1000 - BK718)/1000</f>
        <v>0</v>
      </c>
      <c r="AJ718">
        <v>390.815940076279</v>
      </c>
      <c r="AK718">
        <v>398.8335878787878</v>
      </c>
      <c r="AL718">
        <v>-2.695901883622268</v>
      </c>
      <c r="AM718">
        <v>64.45171149066847</v>
      </c>
      <c r="AN718">
        <f>(AP718 - AO718 + BO718*1E3/(8.314*(BQ718+273.15)) * AR718/BN718 * AQ718) * BN718/(100*BB718) * 1000/(1000 - AP718)</f>
        <v>0</v>
      </c>
      <c r="AO718">
        <v>23.65249485123414</v>
      </c>
      <c r="AP718">
        <v>24.01033939393939</v>
      </c>
      <c r="AQ718">
        <v>1.799176843586748E-06</v>
      </c>
      <c r="AR718">
        <v>112.7251065649256</v>
      </c>
      <c r="AS718">
        <v>0</v>
      </c>
      <c r="AT718">
        <v>0</v>
      </c>
      <c r="AU718">
        <f>IF(AS718*$H$13&gt;=AW718,1.0,(AW718/(AW718-AS718*$H$13)))</f>
        <v>0</v>
      </c>
      <c r="AV718">
        <f>(AU718-1)*100</f>
        <v>0</v>
      </c>
      <c r="AW718">
        <f>MAX(0,($B$13+$C$13*BV718)/(1+$D$13*BV718)*BO718/(BQ718+273)*$E$13)</f>
        <v>0</v>
      </c>
      <c r="AX718">
        <f>$B$11*BW718+$C$11*BX718+$F$11*CI718*(1-CL718)</f>
        <v>0</v>
      </c>
      <c r="AY718">
        <f>AX718*AZ718</f>
        <v>0</v>
      </c>
      <c r="AZ718">
        <f>($B$11*$D$9+$C$11*$D$9+$F$11*((CV718+CN718)/MAX(CV718+CN718+CW718, 0.1)*$I$9+CW718/MAX(CV718+CN718+CW718, 0.1)*$J$9))/($B$11+$C$11+$F$11)</f>
        <v>0</v>
      </c>
      <c r="BA718">
        <f>($B$11*$K$9+$C$11*$K$9+$F$11*((CV718+CN718)/MAX(CV718+CN718+CW718, 0.1)*$P$9+CW718/MAX(CV718+CN718+CW718, 0.1)*$Q$9))/($B$11+$C$11+$F$11)</f>
        <v>0</v>
      </c>
      <c r="BB718">
        <v>1.91</v>
      </c>
      <c r="BC718">
        <v>0.5</v>
      </c>
      <c r="BD718" t="s">
        <v>355</v>
      </c>
      <c r="BE718">
        <v>2</v>
      </c>
      <c r="BF718" t="b">
        <v>1</v>
      </c>
      <c r="BG718">
        <v>1678822911.214286</v>
      </c>
      <c r="BH718">
        <v>405.0492142857143</v>
      </c>
      <c r="BI718">
        <v>396.3752857142858</v>
      </c>
      <c r="BJ718">
        <v>24.00967857142857</v>
      </c>
      <c r="BK718">
        <v>23.65173214285715</v>
      </c>
      <c r="BL718">
        <v>408.5418928571428</v>
      </c>
      <c r="BM718">
        <v>24.13747142857142</v>
      </c>
      <c r="BN718">
        <v>500.0672499999999</v>
      </c>
      <c r="BO718">
        <v>90.83083928571429</v>
      </c>
      <c r="BP718">
        <v>0.0999836392857143</v>
      </c>
      <c r="BQ718">
        <v>26.96466785714286</v>
      </c>
      <c r="BR718">
        <v>27.49484285714286</v>
      </c>
      <c r="BS718">
        <v>999.9000000000002</v>
      </c>
      <c r="BT718">
        <v>0</v>
      </c>
      <c r="BU718">
        <v>0</v>
      </c>
      <c r="BV718">
        <v>9999.905714285715</v>
      </c>
      <c r="BW718">
        <v>0</v>
      </c>
      <c r="BX718">
        <v>5.858227857142858</v>
      </c>
      <c r="BY718">
        <v>8.673823428571428</v>
      </c>
      <c r="BZ718">
        <v>415.0134642857142</v>
      </c>
      <c r="CA718">
        <v>405.9773928571429</v>
      </c>
      <c r="CB718">
        <v>0.3579513571428571</v>
      </c>
      <c r="CC718">
        <v>396.3752857142858</v>
      </c>
      <c r="CD718">
        <v>23.65173214285715</v>
      </c>
      <c r="CE718">
        <v>2.180818928571429</v>
      </c>
      <c r="CF718">
        <v>2.148306071428571</v>
      </c>
      <c r="CG718">
        <v>18.8221</v>
      </c>
      <c r="CH718">
        <v>18.58194285714286</v>
      </c>
      <c r="CI718">
        <v>1999.960714285714</v>
      </c>
      <c r="CJ718">
        <v>0.9800046428571429</v>
      </c>
      <c r="CK718">
        <v>0.01999505714285714</v>
      </c>
      <c r="CL718">
        <v>0</v>
      </c>
      <c r="CM718">
        <v>2.185642857142857</v>
      </c>
      <c r="CN718">
        <v>0</v>
      </c>
      <c r="CO718">
        <v>3595.0925</v>
      </c>
      <c r="CP718">
        <v>16749.14642857143</v>
      </c>
      <c r="CQ718">
        <v>38.625</v>
      </c>
      <c r="CR718">
        <v>39.62275</v>
      </c>
      <c r="CS718">
        <v>38.76992857142857</v>
      </c>
      <c r="CT718">
        <v>38.68924999999999</v>
      </c>
      <c r="CU718">
        <v>37.812</v>
      </c>
      <c r="CV718">
        <v>1959.970357142857</v>
      </c>
      <c r="CW718">
        <v>39.99</v>
      </c>
      <c r="CX718">
        <v>0</v>
      </c>
      <c r="CY718">
        <v>1678822924.5</v>
      </c>
      <c r="CZ718">
        <v>0</v>
      </c>
      <c r="DA718">
        <v>0</v>
      </c>
      <c r="DB718" t="s">
        <v>356</v>
      </c>
      <c r="DC718">
        <v>1678481775.6</v>
      </c>
      <c r="DD718">
        <v>1678481780.6</v>
      </c>
      <c r="DE718">
        <v>0</v>
      </c>
      <c r="DF718">
        <v>1.339</v>
      </c>
      <c r="DG718">
        <v>0.082</v>
      </c>
      <c r="DH718">
        <v>-1.99</v>
      </c>
      <c r="DI718">
        <v>-0.032</v>
      </c>
      <c r="DJ718">
        <v>420</v>
      </c>
      <c r="DK718">
        <v>29</v>
      </c>
      <c r="DL718">
        <v>0.33</v>
      </c>
      <c r="DM718">
        <v>0.22</v>
      </c>
      <c r="DN718">
        <v>5.261684536585365</v>
      </c>
      <c r="DO718">
        <v>74.73382055749124</v>
      </c>
      <c r="DP718">
        <v>7.468120152378597</v>
      </c>
      <c r="DQ718">
        <v>0</v>
      </c>
      <c r="DR718">
        <v>0.3582670487804878</v>
      </c>
      <c r="DS718">
        <v>-0.005083045296167379</v>
      </c>
      <c r="DT718">
        <v>0.0007231278249929278</v>
      </c>
      <c r="DU718">
        <v>1</v>
      </c>
      <c r="DV718">
        <v>1</v>
      </c>
      <c r="DW718">
        <v>2</v>
      </c>
      <c r="DX718" t="s">
        <v>357</v>
      </c>
      <c r="DY718">
        <v>2.98045</v>
      </c>
      <c r="DZ718">
        <v>2.71562</v>
      </c>
      <c r="EA718">
        <v>0.0893318</v>
      </c>
      <c r="EB718">
        <v>0.0849988</v>
      </c>
      <c r="EC718">
        <v>0.107566</v>
      </c>
      <c r="ED718">
        <v>0.104282</v>
      </c>
      <c r="EE718">
        <v>28855.8</v>
      </c>
      <c r="EF718">
        <v>29093.8</v>
      </c>
      <c r="EG718">
        <v>29463.3</v>
      </c>
      <c r="EH718">
        <v>29415.5</v>
      </c>
      <c r="EI718">
        <v>34840.4</v>
      </c>
      <c r="EJ718">
        <v>35012.5</v>
      </c>
      <c r="EK718">
        <v>41509.3</v>
      </c>
      <c r="EL718">
        <v>41909.4</v>
      </c>
      <c r="EM718">
        <v>1.95042</v>
      </c>
      <c r="EN718">
        <v>1.87267</v>
      </c>
      <c r="EO718">
        <v>0.0747144</v>
      </c>
      <c r="EP718">
        <v>0</v>
      </c>
      <c r="EQ718">
        <v>26.2715</v>
      </c>
      <c r="ER718">
        <v>999.9</v>
      </c>
      <c r="ES718">
        <v>52.1</v>
      </c>
      <c r="ET718">
        <v>32.6</v>
      </c>
      <c r="EU718">
        <v>28.3343</v>
      </c>
      <c r="EV718">
        <v>63.1369</v>
      </c>
      <c r="EW718">
        <v>31.258</v>
      </c>
      <c r="EX718">
        <v>1</v>
      </c>
      <c r="EY718">
        <v>0.0981631</v>
      </c>
      <c r="EZ718">
        <v>1.46292</v>
      </c>
      <c r="FA718">
        <v>20.3333</v>
      </c>
      <c r="FB718">
        <v>5.21759</v>
      </c>
      <c r="FC718">
        <v>12.0099</v>
      </c>
      <c r="FD718">
        <v>4.9886</v>
      </c>
      <c r="FE718">
        <v>3.28845</v>
      </c>
      <c r="FF718">
        <v>9999</v>
      </c>
      <c r="FG718">
        <v>9999</v>
      </c>
      <c r="FH718">
        <v>9999</v>
      </c>
      <c r="FI718">
        <v>999.9</v>
      </c>
      <c r="FJ718">
        <v>1.86755</v>
      </c>
      <c r="FK718">
        <v>1.86661</v>
      </c>
      <c r="FL718">
        <v>1.86607</v>
      </c>
      <c r="FM718">
        <v>1.866</v>
      </c>
      <c r="FN718">
        <v>1.86783</v>
      </c>
      <c r="FO718">
        <v>1.87027</v>
      </c>
      <c r="FP718">
        <v>1.86891</v>
      </c>
      <c r="FQ718">
        <v>1.8704</v>
      </c>
      <c r="FR718">
        <v>0</v>
      </c>
      <c r="FS718">
        <v>0</v>
      </c>
      <c r="FT718">
        <v>0</v>
      </c>
      <c r="FU718">
        <v>0</v>
      </c>
      <c r="FV718" t="s">
        <v>358</v>
      </c>
      <c r="FW718" t="s">
        <v>359</v>
      </c>
      <c r="FX718" t="s">
        <v>360</v>
      </c>
      <c r="FY718" t="s">
        <v>360</v>
      </c>
      <c r="FZ718" t="s">
        <v>360</v>
      </c>
      <c r="GA718" t="s">
        <v>360</v>
      </c>
      <c r="GB718">
        <v>0</v>
      </c>
      <c r="GC718">
        <v>100</v>
      </c>
      <c r="GD718">
        <v>100</v>
      </c>
      <c r="GE718">
        <v>-3.435</v>
      </c>
      <c r="GF718">
        <v>-0.1278</v>
      </c>
      <c r="GG718">
        <v>-2.056217051124162</v>
      </c>
      <c r="GH718">
        <v>-0.003737517340571005</v>
      </c>
      <c r="GI718">
        <v>5.982085394622747E-07</v>
      </c>
      <c r="GJ718">
        <v>-1.391655459703326E-10</v>
      </c>
      <c r="GK718">
        <v>-0.1764639834609928</v>
      </c>
      <c r="GL718">
        <v>-0.02035982196881906</v>
      </c>
      <c r="GM718">
        <v>0.001568582532168705</v>
      </c>
      <c r="GN718">
        <v>-2.657820970413759E-05</v>
      </c>
      <c r="GO718">
        <v>3</v>
      </c>
      <c r="GP718">
        <v>2314</v>
      </c>
      <c r="GQ718">
        <v>1</v>
      </c>
      <c r="GR718">
        <v>27</v>
      </c>
      <c r="GS718">
        <v>5685.7</v>
      </c>
      <c r="GT718">
        <v>5685.6</v>
      </c>
      <c r="GU718">
        <v>0.932617</v>
      </c>
      <c r="GV718">
        <v>2.22778</v>
      </c>
      <c r="GW718">
        <v>1.39648</v>
      </c>
      <c r="GX718">
        <v>2.34863</v>
      </c>
      <c r="GY718">
        <v>1.49536</v>
      </c>
      <c r="GZ718">
        <v>2.56104</v>
      </c>
      <c r="HA718">
        <v>38.0134</v>
      </c>
      <c r="HB718">
        <v>24.07</v>
      </c>
      <c r="HC718">
        <v>18</v>
      </c>
      <c r="HD718">
        <v>533.968</v>
      </c>
      <c r="HE718">
        <v>438.51</v>
      </c>
      <c r="HF718">
        <v>24.1514</v>
      </c>
      <c r="HG718">
        <v>28.751</v>
      </c>
      <c r="HH718">
        <v>29.9999</v>
      </c>
      <c r="HI718">
        <v>28.7014</v>
      </c>
      <c r="HJ718">
        <v>28.638</v>
      </c>
      <c r="HK718">
        <v>18.5651</v>
      </c>
      <c r="HL718">
        <v>23.4692</v>
      </c>
      <c r="HM718">
        <v>100</v>
      </c>
      <c r="HN718">
        <v>24.1552</v>
      </c>
      <c r="HO718">
        <v>346.032</v>
      </c>
      <c r="HP718">
        <v>23.6533</v>
      </c>
      <c r="HQ718">
        <v>100.766</v>
      </c>
      <c r="HR718">
        <v>100.66</v>
      </c>
    </row>
    <row r="719" spans="1:226">
      <c r="A719">
        <v>703</v>
      </c>
      <c r="B719">
        <v>1678822924</v>
      </c>
      <c r="C719">
        <v>12604.90000009537</v>
      </c>
      <c r="D719" t="s">
        <v>1769</v>
      </c>
      <c r="E719" t="s">
        <v>1770</v>
      </c>
      <c r="F719">
        <v>5</v>
      </c>
      <c r="G719" t="s">
        <v>1568</v>
      </c>
      <c r="H719" t="s">
        <v>354</v>
      </c>
      <c r="I719">
        <v>1678822916.5</v>
      </c>
      <c r="J719">
        <f>(K719)/1000</f>
        <v>0</v>
      </c>
      <c r="K719">
        <f>IF(BF719, AN719, AH719)</f>
        <v>0</v>
      </c>
      <c r="L719">
        <f>IF(BF719, AI719, AG719)</f>
        <v>0</v>
      </c>
      <c r="M719">
        <f>BH719 - IF(AU719&gt;1, L719*BB719*100.0/(AW719*BV719), 0)</f>
        <v>0</v>
      </c>
      <c r="N719">
        <f>((T719-J719/2)*M719-L719)/(T719+J719/2)</f>
        <v>0</v>
      </c>
      <c r="O719">
        <f>N719*(BO719+BP719)/1000.0</f>
        <v>0</v>
      </c>
      <c r="P719">
        <f>(BH719 - IF(AU719&gt;1, L719*BB719*100.0/(AW719*BV719), 0))*(BO719+BP719)/1000.0</f>
        <v>0</v>
      </c>
      <c r="Q719">
        <f>2.0/((1/S719-1/R719)+SIGN(S719)*SQRT((1/S719-1/R719)*(1/S719-1/R719) + 4*BC719/((BC719+1)*(BC719+1))*(2*1/S719*1/R719-1/R719*1/R719)))</f>
        <v>0</v>
      </c>
      <c r="R719">
        <f>IF(LEFT(BD719,1)&lt;&gt;"0",IF(LEFT(BD719,1)="1",3.0,BE719),$D$5+$E$5*(BV719*BO719/($K$5*1000))+$F$5*(BV719*BO719/($K$5*1000))*MAX(MIN(BB719,$J$5),$I$5)*MAX(MIN(BB719,$J$5),$I$5)+$G$5*MAX(MIN(BB719,$J$5),$I$5)*(BV719*BO719/($K$5*1000))+$H$5*(BV719*BO719/($K$5*1000))*(BV719*BO719/($K$5*1000)))</f>
        <v>0</v>
      </c>
      <c r="S719">
        <f>J719*(1000-(1000*0.61365*exp(17.502*W719/(240.97+W719))/(BO719+BP719)+BJ719)/2)/(1000*0.61365*exp(17.502*W719/(240.97+W719))/(BO719+BP719)-BJ719)</f>
        <v>0</v>
      </c>
      <c r="T719">
        <f>1/((BC719+1)/(Q719/1.6)+1/(R719/1.37)) + BC719/((BC719+1)/(Q719/1.6) + BC719/(R719/1.37))</f>
        <v>0</v>
      </c>
      <c r="U719">
        <f>(AX719*BA719)</f>
        <v>0</v>
      </c>
      <c r="V719">
        <f>(BQ719+(U719+2*0.95*5.67E-8*(((BQ719+$B$7)+273)^4-(BQ719+273)^4)-44100*J719)/(1.84*29.3*R719+8*0.95*5.67E-8*(BQ719+273)^3))</f>
        <v>0</v>
      </c>
      <c r="W719">
        <f>($C$7*BR719+$D$7*BS719+$E$7*V719)</f>
        <v>0</v>
      </c>
      <c r="X719">
        <f>0.61365*exp(17.502*W719/(240.97+W719))</f>
        <v>0</v>
      </c>
      <c r="Y719">
        <f>(Z719/AA719*100)</f>
        <v>0</v>
      </c>
      <c r="Z719">
        <f>BJ719*(BO719+BP719)/1000</f>
        <v>0</v>
      </c>
      <c r="AA719">
        <f>0.61365*exp(17.502*BQ719/(240.97+BQ719))</f>
        <v>0</v>
      </c>
      <c r="AB719">
        <f>(X719-BJ719*(BO719+BP719)/1000)</f>
        <v>0</v>
      </c>
      <c r="AC719">
        <f>(-J719*44100)</f>
        <v>0</v>
      </c>
      <c r="AD719">
        <f>2*29.3*R719*0.92*(BQ719-W719)</f>
        <v>0</v>
      </c>
      <c r="AE719">
        <f>2*0.95*5.67E-8*(((BQ719+$B$7)+273)^4-(W719+273)^4)</f>
        <v>0</v>
      </c>
      <c r="AF719">
        <f>U719+AE719+AC719+AD719</f>
        <v>0</v>
      </c>
      <c r="AG719">
        <f>BN719*AU719*(BI719-BH719*(1000-AU719*BK719)/(1000-AU719*BJ719))/(100*BB719)</f>
        <v>0</v>
      </c>
      <c r="AH719">
        <f>1000*BN719*AU719*(BJ719-BK719)/(100*BB719*(1000-AU719*BJ719))</f>
        <v>0</v>
      </c>
      <c r="AI719">
        <f>(AJ719 - AK719 - BO719*1E3/(8.314*(BQ719+273.15)) * AM719/BN719 * AL719) * BN719/(100*BB719) * (1000 - BK719)/1000</f>
        <v>0</v>
      </c>
      <c r="AJ719">
        <v>373.5557721900911</v>
      </c>
      <c r="AK719">
        <v>383.5068969696969</v>
      </c>
      <c r="AL719">
        <v>-3.107083783862224</v>
      </c>
      <c r="AM719">
        <v>64.45171149066847</v>
      </c>
      <c r="AN719">
        <f>(AP719 - AO719 + BO719*1E3/(8.314*(BQ719+273.15)) * AR719/BN719 * AQ719) * BN719/(100*BB719) * 1000/(1000 - AP719)</f>
        <v>0</v>
      </c>
      <c r="AO719">
        <v>23.65166058832435</v>
      </c>
      <c r="AP719">
        <v>24.0069806060606</v>
      </c>
      <c r="AQ719">
        <v>-2.008426450182628E-05</v>
      </c>
      <c r="AR719">
        <v>112.7251065649256</v>
      </c>
      <c r="AS719">
        <v>0</v>
      </c>
      <c r="AT719">
        <v>0</v>
      </c>
      <c r="AU719">
        <f>IF(AS719*$H$13&gt;=AW719,1.0,(AW719/(AW719-AS719*$H$13)))</f>
        <v>0</v>
      </c>
      <c r="AV719">
        <f>(AU719-1)*100</f>
        <v>0</v>
      </c>
      <c r="AW719">
        <f>MAX(0,($B$13+$C$13*BV719)/(1+$D$13*BV719)*BO719/(BQ719+273)*$E$13)</f>
        <v>0</v>
      </c>
      <c r="AX719">
        <f>$B$11*BW719+$C$11*BX719+$F$11*CI719*(1-CL719)</f>
        <v>0</v>
      </c>
      <c r="AY719">
        <f>AX719*AZ719</f>
        <v>0</v>
      </c>
      <c r="AZ719">
        <f>($B$11*$D$9+$C$11*$D$9+$F$11*((CV719+CN719)/MAX(CV719+CN719+CW719, 0.1)*$I$9+CW719/MAX(CV719+CN719+CW719, 0.1)*$J$9))/($B$11+$C$11+$F$11)</f>
        <v>0</v>
      </c>
      <c r="BA719">
        <f>($B$11*$K$9+$C$11*$K$9+$F$11*((CV719+CN719)/MAX(CV719+CN719+CW719, 0.1)*$P$9+CW719/MAX(CV719+CN719+CW719, 0.1)*$Q$9))/($B$11+$C$11+$F$11)</f>
        <v>0</v>
      </c>
      <c r="BB719">
        <v>1.91</v>
      </c>
      <c r="BC719">
        <v>0.5</v>
      </c>
      <c r="BD719" t="s">
        <v>355</v>
      </c>
      <c r="BE719">
        <v>2</v>
      </c>
      <c r="BF719" t="b">
        <v>1</v>
      </c>
      <c r="BG719">
        <v>1678822916.5</v>
      </c>
      <c r="BH719">
        <v>393.7262962962963</v>
      </c>
      <c r="BI719">
        <v>379.7120370370371</v>
      </c>
      <c r="BJ719">
        <v>24.0095037037037</v>
      </c>
      <c r="BK719">
        <v>23.65196666666666</v>
      </c>
      <c r="BL719">
        <v>397.1811851851852</v>
      </c>
      <c r="BM719">
        <v>24.13729259259259</v>
      </c>
      <c r="BN719">
        <v>500.0841851851852</v>
      </c>
      <c r="BO719">
        <v>90.8305148148148</v>
      </c>
      <c r="BP719">
        <v>0.1000703148148148</v>
      </c>
      <c r="BQ719">
        <v>26.96681851851852</v>
      </c>
      <c r="BR719">
        <v>27.49553333333333</v>
      </c>
      <c r="BS719">
        <v>999.9000000000001</v>
      </c>
      <c r="BT719">
        <v>0</v>
      </c>
      <c r="BU719">
        <v>0</v>
      </c>
      <c r="BV719">
        <v>9990.713703703705</v>
      </c>
      <c r="BW719">
        <v>0</v>
      </c>
      <c r="BX719">
        <v>6.070410000000002</v>
      </c>
      <c r="BY719">
        <v>14.01420222222222</v>
      </c>
      <c r="BZ719">
        <v>403.4119259259259</v>
      </c>
      <c r="CA719">
        <v>388.9106666666666</v>
      </c>
      <c r="CB719">
        <v>0.3575406296296297</v>
      </c>
      <c r="CC719">
        <v>379.7120370370371</v>
      </c>
      <c r="CD719">
        <v>23.65196666666666</v>
      </c>
      <c r="CE719">
        <v>2.180795185185186</v>
      </c>
      <c r="CF719">
        <v>2.148319259259259</v>
      </c>
      <c r="CG719">
        <v>18.82192592592592</v>
      </c>
      <c r="CH719">
        <v>18.58204074074074</v>
      </c>
      <c r="CI719">
        <v>1999.972222222222</v>
      </c>
      <c r="CJ719">
        <v>0.9800047777777778</v>
      </c>
      <c r="CK719">
        <v>0.01999492222222223</v>
      </c>
      <c r="CL719">
        <v>0</v>
      </c>
      <c r="CM719">
        <v>2.171918518518519</v>
      </c>
      <c r="CN719">
        <v>0</v>
      </c>
      <c r="CO719">
        <v>3595.837037037037</v>
      </c>
      <c r="CP719">
        <v>16749.24074074074</v>
      </c>
      <c r="CQ719">
        <v>38.625</v>
      </c>
      <c r="CR719">
        <v>39.62266666666666</v>
      </c>
      <c r="CS719">
        <v>38.76607407407408</v>
      </c>
      <c r="CT719">
        <v>38.687</v>
      </c>
      <c r="CU719">
        <v>37.812</v>
      </c>
      <c r="CV719">
        <v>1959.982222222222</v>
      </c>
      <c r="CW719">
        <v>39.99</v>
      </c>
      <c r="CX719">
        <v>0</v>
      </c>
      <c r="CY719">
        <v>1678822929.3</v>
      </c>
      <c r="CZ719">
        <v>0</v>
      </c>
      <c r="DA719">
        <v>0</v>
      </c>
      <c r="DB719" t="s">
        <v>356</v>
      </c>
      <c r="DC719">
        <v>1678481775.6</v>
      </c>
      <c r="DD719">
        <v>1678481780.6</v>
      </c>
      <c r="DE719">
        <v>0</v>
      </c>
      <c r="DF719">
        <v>1.339</v>
      </c>
      <c r="DG719">
        <v>0.082</v>
      </c>
      <c r="DH719">
        <v>-1.99</v>
      </c>
      <c r="DI719">
        <v>-0.032</v>
      </c>
      <c r="DJ719">
        <v>420</v>
      </c>
      <c r="DK719">
        <v>29</v>
      </c>
      <c r="DL719">
        <v>0.33</v>
      </c>
      <c r="DM719">
        <v>0.22</v>
      </c>
      <c r="DN719">
        <v>9.476967951219512</v>
      </c>
      <c r="DO719">
        <v>66.60221690592334</v>
      </c>
      <c r="DP719">
        <v>6.757565239362379</v>
      </c>
      <c r="DQ719">
        <v>0</v>
      </c>
      <c r="DR719">
        <v>0.3579125365853659</v>
      </c>
      <c r="DS719">
        <v>-0.002608034843205394</v>
      </c>
      <c r="DT719">
        <v>0.0005751514794132681</v>
      </c>
      <c r="DU719">
        <v>1</v>
      </c>
      <c r="DV719">
        <v>1</v>
      </c>
      <c r="DW719">
        <v>2</v>
      </c>
      <c r="DX719" t="s">
        <v>357</v>
      </c>
      <c r="DY719">
        <v>2.98005</v>
      </c>
      <c r="DZ719">
        <v>2.71548</v>
      </c>
      <c r="EA719">
        <v>0.0866338</v>
      </c>
      <c r="EB719">
        <v>0.0819689</v>
      </c>
      <c r="EC719">
        <v>0.107556</v>
      </c>
      <c r="ED719">
        <v>0.104281</v>
      </c>
      <c r="EE719">
        <v>28941.5</v>
      </c>
      <c r="EF719">
        <v>29190.1</v>
      </c>
      <c r="EG719">
        <v>29463.5</v>
      </c>
      <c r="EH719">
        <v>29415.5</v>
      </c>
      <c r="EI719">
        <v>34841.1</v>
      </c>
      <c r="EJ719">
        <v>35012.3</v>
      </c>
      <c r="EK719">
        <v>41509.9</v>
      </c>
      <c r="EL719">
        <v>41909.1</v>
      </c>
      <c r="EM719">
        <v>1.95042</v>
      </c>
      <c r="EN719">
        <v>1.87255</v>
      </c>
      <c r="EO719">
        <v>0.0749677</v>
      </c>
      <c r="EP719">
        <v>0</v>
      </c>
      <c r="EQ719">
        <v>26.2715</v>
      </c>
      <c r="ER719">
        <v>999.9</v>
      </c>
      <c r="ES719">
        <v>52.1</v>
      </c>
      <c r="ET719">
        <v>32.6</v>
      </c>
      <c r="EU719">
        <v>28.3353</v>
      </c>
      <c r="EV719">
        <v>63.1769</v>
      </c>
      <c r="EW719">
        <v>31.8389</v>
      </c>
      <c r="EX719">
        <v>1</v>
      </c>
      <c r="EY719">
        <v>0.0981098</v>
      </c>
      <c r="EZ719">
        <v>1.45867</v>
      </c>
      <c r="FA719">
        <v>20.3333</v>
      </c>
      <c r="FB719">
        <v>5.21789</v>
      </c>
      <c r="FC719">
        <v>12.0099</v>
      </c>
      <c r="FD719">
        <v>4.98905</v>
      </c>
      <c r="FE719">
        <v>3.2885</v>
      </c>
      <c r="FF719">
        <v>9999</v>
      </c>
      <c r="FG719">
        <v>9999</v>
      </c>
      <c r="FH719">
        <v>9999</v>
      </c>
      <c r="FI719">
        <v>999.9</v>
      </c>
      <c r="FJ719">
        <v>1.86754</v>
      </c>
      <c r="FK719">
        <v>1.86661</v>
      </c>
      <c r="FL719">
        <v>1.86607</v>
      </c>
      <c r="FM719">
        <v>1.866</v>
      </c>
      <c r="FN719">
        <v>1.86783</v>
      </c>
      <c r="FO719">
        <v>1.87027</v>
      </c>
      <c r="FP719">
        <v>1.86891</v>
      </c>
      <c r="FQ719">
        <v>1.87042</v>
      </c>
      <c r="FR719">
        <v>0</v>
      </c>
      <c r="FS719">
        <v>0</v>
      </c>
      <c r="FT719">
        <v>0</v>
      </c>
      <c r="FU719">
        <v>0</v>
      </c>
      <c r="FV719" t="s">
        <v>358</v>
      </c>
      <c r="FW719" t="s">
        <v>359</v>
      </c>
      <c r="FX719" t="s">
        <v>360</v>
      </c>
      <c r="FY719" t="s">
        <v>360</v>
      </c>
      <c r="FZ719" t="s">
        <v>360</v>
      </c>
      <c r="GA719" t="s">
        <v>360</v>
      </c>
      <c r="GB719">
        <v>0</v>
      </c>
      <c r="GC719">
        <v>100</v>
      </c>
      <c r="GD719">
        <v>100</v>
      </c>
      <c r="GE719">
        <v>-3.385</v>
      </c>
      <c r="GF719">
        <v>-0.1278</v>
      </c>
      <c r="GG719">
        <v>-2.056217051124162</v>
      </c>
      <c r="GH719">
        <v>-0.003737517340571005</v>
      </c>
      <c r="GI719">
        <v>5.982085394622747E-07</v>
      </c>
      <c r="GJ719">
        <v>-1.391655459703326E-10</v>
      </c>
      <c r="GK719">
        <v>-0.1764639834609928</v>
      </c>
      <c r="GL719">
        <v>-0.02035982196881906</v>
      </c>
      <c r="GM719">
        <v>0.001568582532168705</v>
      </c>
      <c r="GN719">
        <v>-2.657820970413759E-05</v>
      </c>
      <c r="GO719">
        <v>3</v>
      </c>
      <c r="GP719">
        <v>2314</v>
      </c>
      <c r="GQ719">
        <v>1</v>
      </c>
      <c r="GR719">
        <v>27</v>
      </c>
      <c r="GS719">
        <v>5685.8</v>
      </c>
      <c r="GT719">
        <v>5685.7</v>
      </c>
      <c r="GU719">
        <v>0.899658</v>
      </c>
      <c r="GV719">
        <v>2.229</v>
      </c>
      <c r="GW719">
        <v>1.39648</v>
      </c>
      <c r="GX719">
        <v>2.34863</v>
      </c>
      <c r="GY719">
        <v>1.49536</v>
      </c>
      <c r="GZ719">
        <v>2.51343</v>
      </c>
      <c r="HA719">
        <v>38.0134</v>
      </c>
      <c r="HB719">
        <v>24.07</v>
      </c>
      <c r="HC719">
        <v>18</v>
      </c>
      <c r="HD719">
        <v>533.962</v>
      </c>
      <c r="HE719">
        <v>438.43</v>
      </c>
      <c r="HF719">
        <v>24.1563</v>
      </c>
      <c r="HG719">
        <v>28.7471</v>
      </c>
      <c r="HH719">
        <v>29.9999</v>
      </c>
      <c r="HI719">
        <v>28.7007</v>
      </c>
      <c r="HJ719">
        <v>28.6374</v>
      </c>
      <c r="HK719">
        <v>17.9106</v>
      </c>
      <c r="HL719">
        <v>23.4692</v>
      </c>
      <c r="HM719">
        <v>100</v>
      </c>
      <c r="HN719">
        <v>24.1581</v>
      </c>
      <c r="HO719">
        <v>332.672</v>
      </c>
      <c r="HP719">
        <v>23.6533</v>
      </c>
      <c r="HQ719">
        <v>100.767</v>
      </c>
      <c r="HR719">
        <v>100.66</v>
      </c>
    </row>
    <row r="720" spans="1:226">
      <c r="A720">
        <v>704</v>
      </c>
      <c r="B720">
        <v>1678822929</v>
      </c>
      <c r="C720">
        <v>12609.90000009537</v>
      </c>
      <c r="D720" t="s">
        <v>1771</v>
      </c>
      <c r="E720" t="s">
        <v>1772</v>
      </c>
      <c r="F720">
        <v>5</v>
      </c>
      <c r="G720" t="s">
        <v>1568</v>
      </c>
      <c r="H720" t="s">
        <v>354</v>
      </c>
      <c r="I720">
        <v>1678822921.214286</v>
      </c>
      <c r="J720">
        <f>(K720)/1000</f>
        <v>0</v>
      </c>
      <c r="K720">
        <f>IF(BF720, AN720, AH720)</f>
        <v>0</v>
      </c>
      <c r="L720">
        <f>IF(BF720, AI720, AG720)</f>
        <v>0</v>
      </c>
      <c r="M720">
        <f>BH720 - IF(AU720&gt;1, L720*BB720*100.0/(AW720*BV720), 0)</f>
        <v>0</v>
      </c>
      <c r="N720">
        <f>((T720-J720/2)*M720-L720)/(T720+J720/2)</f>
        <v>0</v>
      </c>
      <c r="O720">
        <f>N720*(BO720+BP720)/1000.0</f>
        <v>0</v>
      </c>
      <c r="P720">
        <f>(BH720 - IF(AU720&gt;1, L720*BB720*100.0/(AW720*BV720), 0))*(BO720+BP720)/1000.0</f>
        <v>0</v>
      </c>
      <c r="Q720">
        <f>2.0/((1/S720-1/R720)+SIGN(S720)*SQRT((1/S720-1/R720)*(1/S720-1/R720) + 4*BC720/((BC720+1)*(BC720+1))*(2*1/S720*1/R720-1/R720*1/R720)))</f>
        <v>0</v>
      </c>
      <c r="R720">
        <f>IF(LEFT(BD720,1)&lt;&gt;"0",IF(LEFT(BD720,1)="1",3.0,BE720),$D$5+$E$5*(BV720*BO720/($K$5*1000))+$F$5*(BV720*BO720/($K$5*1000))*MAX(MIN(BB720,$J$5),$I$5)*MAX(MIN(BB720,$J$5),$I$5)+$G$5*MAX(MIN(BB720,$J$5),$I$5)*(BV720*BO720/($K$5*1000))+$H$5*(BV720*BO720/($K$5*1000))*(BV720*BO720/($K$5*1000)))</f>
        <v>0</v>
      </c>
      <c r="S720">
        <f>J720*(1000-(1000*0.61365*exp(17.502*W720/(240.97+W720))/(BO720+BP720)+BJ720)/2)/(1000*0.61365*exp(17.502*W720/(240.97+W720))/(BO720+BP720)-BJ720)</f>
        <v>0</v>
      </c>
      <c r="T720">
        <f>1/((BC720+1)/(Q720/1.6)+1/(R720/1.37)) + BC720/((BC720+1)/(Q720/1.6) + BC720/(R720/1.37))</f>
        <v>0</v>
      </c>
      <c r="U720">
        <f>(AX720*BA720)</f>
        <v>0</v>
      </c>
      <c r="V720">
        <f>(BQ720+(U720+2*0.95*5.67E-8*(((BQ720+$B$7)+273)^4-(BQ720+273)^4)-44100*J720)/(1.84*29.3*R720+8*0.95*5.67E-8*(BQ720+273)^3))</f>
        <v>0</v>
      </c>
      <c r="W720">
        <f>($C$7*BR720+$D$7*BS720+$E$7*V720)</f>
        <v>0</v>
      </c>
      <c r="X720">
        <f>0.61365*exp(17.502*W720/(240.97+W720))</f>
        <v>0</v>
      </c>
      <c r="Y720">
        <f>(Z720/AA720*100)</f>
        <v>0</v>
      </c>
      <c r="Z720">
        <f>BJ720*(BO720+BP720)/1000</f>
        <v>0</v>
      </c>
      <c r="AA720">
        <f>0.61365*exp(17.502*BQ720/(240.97+BQ720))</f>
        <v>0</v>
      </c>
      <c r="AB720">
        <f>(X720-BJ720*(BO720+BP720)/1000)</f>
        <v>0</v>
      </c>
      <c r="AC720">
        <f>(-J720*44100)</f>
        <v>0</v>
      </c>
      <c r="AD720">
        <f>2*29.3*R720*0.92*(BQ720-W720)</f>
        <v>0</v>
      </c>
      <c r="AE720">
        <f>2*0.95*5.67E-8*(((BQ720+$B$7)+273)^4-(W720+273)^4)</f>
        <v>0</v>
      </c>
      <c r="AF720">
        <f>U720+AE720+AC720+AD720</f>
        <v>0</v>
      </c>
      <c r="AG720">
        <f>BN720*AU720*(BI720-BH720*(1000-AU720*BK720)/(1000-AU720*BJ720))/(100*BB720)</f>
        <v>0</v>
      </c>
      <c r="AH720">
        <f>1000*BN720*AU720*(BJ720-BK720)/(100*BB720*(1000-AU720*BJ720))</f>
        <v>0</v>
      </c>
      <c r="AI720">
        <f>(AJ720 - AK720 - BO720*1E3/(8.314*(BQ720+273.15)) * AM720/BN720 * AL720) * BN720/(100*BB720) * (1000 - BK720)/1000</f>
        <v>0</v>
      </c>
      <c r="AJ720">
        <v>356.4923939677564</v>
      </c>
      <c r="AK720">
        <v>367.2563333333333</v>
      </c>
      <c r="AL720">
        <v>-3.262262269045528</v>
      </c>
      <c r="AM720">
        <v>64.45171149066847</v>
      </c>
      <c r="AN720">
        <f>(AP720 - AO720 + BO720*1E3/(8.314*(BQ720+273.15)) * AR720/BN720 * AQ720) * BN720/(100*BB720) * 1000/(1000 - AP720)</f>
        <v>0</v>
      </c>
      <c r="AO720">
        <v>23.65262619876145</v>
      </c>
      <c r="AP720">
        <v>24.00713454545454</v>
      </c>
      <c r="AQ720">
        <v>-4.875608640656836E-06</v>
      </c>
      <c r="AR720">
        <v>112.7251065649256</v>
      </c>
      <c r="AS720">
        <v>0</v>
      </c>
      <c r="AT720">
        <v>0</v>
      </c>
      <c r="AU720">
        <f>IF(AS720*$H$13&gt;=AW720,1.0,(AW720/(AW720-AS720*$H$13)))</f>
        <v>0</v>
      </c>
      <c r="AV720">
        <f>(AU720-1)*100</f>
        <v>0</v>
      </c>
      <c r="AW720">
        <f>MAX(0,($B$13+$C$13*BV720)/(1+$D$13*BV720)*BO720/(BQ720+273)*$E$13)</f>
        <v>0</v>
      </c>
      <c r="AX720">
        <f>$B$11*BW720+$C$11*BX720+$F$11*CI720*(1-CL720)</f>
        <v>0</v>
      </c>
      <c r="AY720">
        <f>AX720*AZ720</f>
        <v>0</v>
      </c>
      <c r="AZ720">
        <f>($B$11*$D$9+$C$11*$D$9+$F$11*((CV720+CN720)/MAX(CV720+CN720+CW720, 0.1)*$I$9+CW720/MAX(CV720+CN720+CW720, 0.1)*$J$9))/($B$11+$C$11+$F$11)</f>
        <v>0</v>
      </c>
      <c r="BA720">
        <f>($B$11*$K$9+$C$11*$K$9+$F$11*((CV720+CN720)/MAX(CV720+CN720+CW720, 0.1)*$P$9+CW720/MAX(CV720+CN720+CW720, 0.1)*$Q$9))/($B$11+$C$11+$F$11)</f>
        <v>0</v>
      </c>
      <c r="BB720">
        <v>1.91</v>
      </c>
      <c r="BC720">
        <v>0.5</v>
      </c>
      <c r="BD720" t="s">
        <v>355</v>
      </c>
      <c r="BE720">
        <v>2</v>
      </c>
      <c r="BF720" t="b">
        <v>1</v>
      </c>
      <c r="BG720">
        <v>1678822921.214286</v>
      </c>
      <c r="BH720">
        <v>380.7296071428572</v>
      </c>
      <c r="BI720">
        <v>364.1891428571429</v>
      </c>
      <c r="BJ720">
        <v>24.00884285714286</v>
      </c>
      <c r="BK720">
        <v>23.65211428571428</v>
      </c>
      <c r="BL720">
        <v>384.1410357142857</v>
      </c>
      <c r="BM720">
        <v>24.13663214285714</v>
      </c>
      <c r="BN720">
        <v>500.0820357142857</v>
      </c>
      <c r="BO720">
        <v>90.82977500000001</v>
      </c>
      <c r="BP720">
        <v>0.1000141642857143</v>
      </c>
      <c r="BQ720">
        <v>26.96952857142857</v>
      </c>
      <c r="BR720">
        <v>27.49591071428572</v>
      </c>
      <c r="BS720">
        <v>999.9000000000002</v>
      </c>
      <c r="BT720">
        <v>0</v>
      </c>
      <c r="BU720">
        <v>0</v>
      </c>
      <c r="BV720">
        <v>9995.062142857143</v>
      </c>
      <c r="BW720">
        <v>0</v>
      </c>
      <c r="BX720">
        <v>6.070661071428573</v>
      </c>
      <c r="BY720">
        <v>16.54050357142857</v>
      </c>
      <c r="BZ720">
        <v>390.0952857142858</v>
      </c>
      <c r="CA720">
        <v>373.0116785714285</v>
      </c>
      <c r="CB720">
        <v>0.356726</v>
      </c>
      <c r="CC720">
        <v>364.1891428571429</v>
      </c>
      <c r="CD720">
        <v>23.65211428571428</v>
      </c>
      <c r="CE720">
        <v>2.1807175</v>
      </c>
      <c r="CF720">
        <v>2.148315357142857</v>
      </c>
      <c r="CG720">
        <v>18.82135357142857</v>
      </c>
      <c r="CH720">
        <v>18.58201428571428</v>
      </c>
      <c r="CI720">
        <v>2000.0025</v>
      </c>
      <c r="CJ720">
        <v>0.9800051785714287</v>
      </c>
      <c r="CK720">
        <v>0.01999452142857143</v>
      </c>
      <c r="CL720">
        <v>0</v>
      </c>
      <c r="CM720">
        <v>2.230046428571428</v>
      </c>
      <c r="CN720">
        <v>0</v>
      </c>
      <c r="CO720">
        <v>3596.786428571429</v>
      </c>
      <c r="CP720">
        <v>16749.49285714286</v>
      </c>
      <c r="CQ720">
        <v>38.625</v>
      </c>
      <c r="CR720">
        <v>39.61375</v>
      </c>
      <c r="CS720">
        <v>38.75664285714286</v>
      </c>
      <c r="CT720">
        <v>38.687</v>
      </c>
      <c r="CU720">
        <v>37.812</v>
      </c>
      <c r="CV720">
        <v>1960.0125</v>
      </c>
      <c r="CW720">
        <v>39.99</v>
      </c>
      <c r="CX720">
        <v>0</v>
      </c>
      <c r="CY720">
        <v>1678822934.1</v>
      </c>
      <c r="CZ720">
        <v>0</v>
      </c>
      <c r="DA720">
        <v>0</v>
      </c>
      <c r="DB720" t="s">
        <v>356</v>
      </c>
      <c r="DC720">
        <v>1678481775.6</v>
      </c>
      <c r="DD720">
        <v>1678481780.6</v>
      </c>
      <c r="DE720">
        <v>0</v>
      </c>
      <c r="DF720">
        <v>1.339</v>
      </c>
      <c r="DG720">
        <v>0.082</v>
      </c>
      <c r="DH720">
        <v>-1.99</v>
      </c>
      <c r="DI720">
        <v>-0.032</v>
      </c>
      <c r="DJ720">
        <v>420</v>
      </c>
      <c r="DK720">
        <v>29</v>
      </c>
      <c r="DL720">
        <v>0.33</v>
      </c>
      <c r="DM720">
        <v>0.22</v>
      </c>
      <c r="DN720">
        <v>14.614877</v>
      </c>
      <c r="DO720">
        <v>35.52325350844277</v>
      </c>
      <c r="DP720">
        <v>3.576942310811847</v>
      </c>
      <c r="DQ720">
        <v>0</v>
      </c>
      <c r="DR720">
        <v>0.3570231</v>
      </c>
      <c r="DS720">
        <v>-0.009282236397749308</v>
      </c>
      <c r="DT720">
        <v>0.001224366607679255</v>
      </c>
      <c r="DU720">
        <v>1</v>
      </c>
      <c r="DV720">
        <v>1</v>
      </c>
      <c r="DW720">
        <v>2</v>
      </c>
      <c r="DX720" t="s">
        <v>357</v>
      </c>
      <c r="DY720">
        <v>2.98055</v>
      </c>
      <c r="DZ720">
        <v>2.71587</v>
      </c>
      <c r="EA720">
        <v>0.0837454</v>
      </c>
      <c r="EB720">
        <v>0.0789233</v>
      </c>
      <c r="EC720">
        <v>0.107557</v>
      </c>
      <c r="ED720">
        <v>0.104287</v>
      </c>
      <c r="EE720">
        <v>29032.7</v>
      </c>
      <c r="EF720">
        <v>29286.7</v>
      </c>
      <c r="EG720">
        <v>29463.1</v>
      </c>
      <c r="EH720">
        <v>29415.2</v>
      </c>
      <c r="EI720">
        <v>34840.4</v>
      </c>
      <c r="EJ720">
        <v>35011.8</v>
      </c>
      <c r="EK720">
        <v>41509.1</v>
      </c>
      <c r="EL720">
        <v>41908.9</v>
      </c>
      <c r="EM720">
        <v>1.9505</v>
      </c>
      <c r="EN720">
        <v>1.87267</v>
      </c>
      <c r="EO720">
        <v>0.0761077</v>
      </c>
      <c r="EP720">
        <v>0</v>
      </c>
      <c r="EQ720">
        <v>26.2715</v>
      </c>
      <c r="ER720">
        <v>999.9</v>
      </c>
      <c r="ES720">
        <v>52.1</v>
      </c>
      <c r="ET720">
        <v>32.6</v>
      </c>
      <c r="EU720">
        <v>28.3353</v>
      </c>
      <c r="EV720">
        <v>63.0969</v>
      </c>
      <c r="EW720">
        <v>31.6466</v>
      </c>
      <c r="EX720">
        <v>1</v>
      </c>
      <c r="EY720">
        <v>0.09754060000000001</v>
      </c>
      <c r="EZ720">
        <v>1.462</v>
      </c>
      <c r="FA720">
        <v>20.3333</v>
      </c>
      <c r="FB720">
        <v>5.21729</v>
      </c>
      <c r="FC720">
        <v>12.0099</v>
      </c>
      <c r="FD720">
        <v>4.9891</v>
      </c>
      <c r="FE720">
        <v>3.2885</v>
      </c>
      <c r="FF720">
        <v>9999</v>
      </c>
      <c r="FG720">
        <v>9999</v>
      </c>
      <c r="FH720">
        <v>9999</v>
      </c>
      <c r="FI720">
        <v>999.9</v>
      </c>
      <c r="FJ720">
        <v>1.86756</v>
      </c>
      <c r="FK720">
        <v>1.86661</v>
      </c>
      <c r="FL720">
        <v>1.86603</v>
      </c>
      <c r="FM720">
        <v>1.866</v>
      </c>
      <c r="FN720">
        <v>1.86783</v>
      </c>
      <c r="FO720">
        <v>1.87027</v>
      </c>
      <c r="FP720">
        <v>1.86891</v>
      </c>
      <c r="FQ720">
        <v>1.87039</v>
      </c>
      <c r="FR720">
        <v>0</v>
      </c>
      <c r="FS720">
        <v>0</v>
      </c>
      <c r="FT720">
        <v>0</v>
      </c>
      <c r="FU720">
        <v>0</v>
      </c>
      <c r="FV720" t="s">
        <v>358</v>
      </c>
      <c r="FW720" t="s">
        <v>359</v>
      </c>
      <c r="FX720" t="s">
        <v>360</v>
      </c>
      <c r="FY720" t="s">
        <v>360</v>
      </c>
      <c r="FZ720" t="s">
        <v>360</v>
      </c>
      <c r="GA720" t="s">
        <v>360</v>
      </c>
      <c r="GB720">
        <v>0</v>
      </c>
      <c r="GC720">
        <v>100</v>
      </c>
      <c r="GD720">
        <v>100</v>
      </c>
      <c r="GE720">
        <v>-3.332</v>
      </c>
      <c r="GF720">
        <v>-0.1278</v>
      </c>
      <c r="GG720">
        <v>-2.056217051124162</v>
      </c>
      <c r="GH720">
        <v>-0.003737517340571005</v>
      </c>
      <c r="GI720">
        <v>5.982085394622747E-07</v>
      </c>
      <c r="GJ720">
        <v>-1.391655459703326E-10</v>
      </c>
      <c r="GK720">
        <v>-0.1764639834609928</v>
      </c>
      <c r="GL720">
        <v>-0.02035982196881906</v>
      </c>
      <c r="GM720">
        <v>0.001568582532168705</v>
      </c>
      <c r="GN720">
        <v>-2.657820970413759E-05</v>
      </c>
      <c r="GO720">
        <v>3</v>
      </c>
      <c r="GP720">
        <v>2314</v>
      </c>
      <c r="GQ720">
        <v>1</v>
      </c>
      <c r="GR720">
        <v>27</v>
      </c>
      <c r="GS720">
        <v>5685.9</v>
      </c>
      <c r="GT720">
        <v>5685.8</v>
      </c>
      <c r="GU720">
        <v>0.864258</v>
      </c>
      <c r="GV720">
        <v>2.23145</v>
      </c>
      <c r="GW720">
        <v>1.39771</v>
      </c>
      <c r="GX720">
        <v>2.34863</v>
      </c>
      <c r="GY720">
        <v>1.49536</v>
      </c>
      <c r="GZ720">
        <v>2.55859</v>
      </c>
      <c r="HA720">
        <v>38.0134</v>
      </c>
      <c r="HB720">
        <v>24.07</v>
      </c>
      <c r="HC720">
        <v>18</v>
      </c>
      <c r="HD720">
        <v>533.991</v>
      </c>
      <c r="HE720">
        <v>438.492</v>
      </c>
      <c r="HF720">
        <v>24.1592</v>
      </c>
      <c r="HG720">
        <v>28.743</v>
      </c>
      <c r="HH720">
        <v>29.9999</v>
      </c>
      <c r="HI720">
        <v>28.6983</v>
      </c>
      <c r="HJ720">
        <v>28.6356</v>
      </c>
      <c r="HK720">
        <v>17.2666</v>
      </c>
      <c r="HL720">
        <v>23.4692</v>
      </c>
      <c r="HM720">
        <v>100</v>
      </c>
      <c r="HN720">
        <v>24.1591</v>
      </c>
      <c r="HO720">
        <v>319.315</v>
      </c>
      <c r="HP720">
        <v>23.6533</v>
      </c>
      <c r="HQ720">
        <v>100.766</v>
      </c>
      <c r="HR720">
        <v>100.659</v>
      </c>
    </row>
    <row r="721" spans="1:226">
      <c r="A721">
        <v>705</v>
      </c>
      <c r="B721">
        <v>1678822934</v>
      </c>
      <c r="C721">
        <v>12614.90000009537</v>
      </c>
      <c r="D721" t="s">
        <v>1773</v>
      </c>
      <c r="E721" t="s">
        <v>1774</v>
      </c>
      <c r="F721">
        <v>5</v>
      </c>
      <c r="G721" t="s">
        <v>1568</v>
      </c>
      <c r="H721" t="s">
        <v>354</v>
      </c>
      <c r="I721">
        <v>1678822926.5</v>
      </c>
      <c r="J721">
        <f>(K721)/1000</f>
        <v>0</v>
      </c>
      <c r="K721">
        <f>IF(BF721, AN721, AH721)</f>
        <v>0</v>
      </c>
      <c r="L721">
        <f>IF(BF721, AI721, AG721)</f>
        <v>0</v>
      </c>
      <c r="M721">
        <f>BH721 - IF(AU721&gt;1, L721*BB721*100.0/(AW721*BV721), 0)</f>
        <v>0</v>
      </c>
      <c r="N721">
        <f>((T721-J721/2)*M721-L721)/(T721+J721/2)</f>
        <v>0</v>
      </c>
      <c r="O721">
        <f>N721*(BO721+BP721)/1000.0</f>
        <v>0</v>
      </c>
      <c r="P721">
        <f>(BH721 - IF(AU721&gt;1, L721*BB721*100.0/(AW721*BV721), 0))*(BO721+BP721)/1000.0</f>
        <v>0</v>
      </c>
      <c r="Q721">
        <f>2.0/((1/S721-1/R721)+SIGN(S721)*SQRT((1/S721-1/R721)*(1/S721-1/R721) + 4*BC721/((BC721+1)*(BC721+1))*(2*1/S721*1/R721-1/R721*1/R721)))</f>
        <v>0</v>
      </c>
      <c r="R721">
        <f>IF(LEFT(BD721,1)&lt;&gt;"0",IF(LEFT(BD721,1)="1",3.0,BE721),$D$5+$E$5*(BV721*BO721/($K$5*1000))+$F$5*(BV721*BO721/($K$5*1000))*MAX(MIN(BB721,$J$5),$I$5)*MAX(MIN(BB721,$J$5),$I$5)+$G$5*MAX(MIN(BB721,$J$5),$I$5)*(BV721*BO721/($K$5*1000))+$H$5*(BV721*BO721/($K$5*1000))*(BV721*BO721/($K$5*1000)))</f>
        <v>0</v>
      </c>
      <c r="S721">
        <f>J721*(1000-(1000*0.61365*exp(17.502*W721/(240.97+W721))/(BO721+BP721)+BJ721)/2)/(1000*0.61365*exp(17.502*W721/(240.97+W721))/(BO721+BP721)-BJ721)</f>
        <v>0</v>
      </c>
      <c r="T721">
        <f>1/((BC721+1)/(Q721/1.6)+1/(R721/1.37)) + BC721/((BC721+1)/(Q721/1.6) + BC721/(R721/1.37))</f>
        <v>0</v>
      </c>
      <c r="U721">
        <f>(AX721*BA721)</f>
        <v>0</v>
      </c>
      <c r="V721">
        <f>(BQ721+(U721+2*0.95*5.67E-8*(((BQ721+$B$7)+273)^4-(BQ721+273)^4)-44100*J721)/(1.84*29.3*R721+8*0.95*5.67E-8*(BQ721+273)^3))</f>
        <v>0</v>
      </c>
      <c r="W721">
        <f>($C$7*BR721+$D$7*BS721+$E$7*V721)</f>
        <v>0</v>
      </c>
      <c r="X721">
        <f>0.61365*exp(17.502*W721/(240.97+W721))</f>
        <v>0</v>
      </c>
      <c r="Y721">
        <f>(Z721/AA721*100)</f>
        <v>0</v>
      </c>
      <c r="Z721">
        <f>BJ721*(BO721+BP721)/1000</f>
        <v>0</v>
      </c>
      <c r="AA721">
        <f>0.61365*exp(17.502*BQ721/(240.97+BQ721))</f>
        <v>0</v>
      </c>
      <c r="AB721">
        <f>(X721-BJ721*(BO721+BP721)/1000)</f>
        <v>0</v>
      </c>
      <c r="AC721">
        <f>(-J721*44100)</f>
        <v>0</v>
      </c>
      <c r="AD721">
        <f>2*29.3*R721*0.92*(BQ721-W721)</f>
        <v>0</v>
      </c>
      <c r="AE721">
        <f>2*0.95*5.67E-8*(((BQ721+$B$7)+273)^4-(W721+273)^4)</f>
        <v>0</v>
      </c>
      <c r="AF721">
        <f>U721+AE721+AC721+AD721</f>
        <v>0</v>
      </c>
      <c r="AG721">
        <f>BN721*AU721*(BI721-BH721*(1000-AU721*BK721)/(1000-AU721*BJ721))/(100*BB721)</f>
        <v>0</v>
      </c>
      <c r="AH721">
        <f>1000*BN721*AU721*(BJ721-BK721)/(100*BB721*(1000-AU721*BJ721))</f>
        <v>0</v>
      </c>
      <c r="AI721">
        <f>(AJ721 - AK721 - BO721*1E3/(8.314*(BQ721+273.15)) * AM721/BN721 * AL721) * BN721/(100*BB721) * (1000 - BK721)/1000</f>
        <v>0</v>
      </c>
      <c r="AJ721">
        <v>339.5461217647859</v>
      </c>
      <c r="AK721">
        <v>350.6731696969696</v>
      </c>
      <c r="AL721">
        <v>-3.331373581756392</v>
      </c>
      <c r="AM721">
        <v>64.45171149066847</v>
      </c>
      <c r="AN721">
        <f>(AP721 - AO721 + BO721*1E3/(8.314*(BQ721+273.15)) * AR721/BN721 * AQ721) * BN721/(100*BB721) * 1000/(1000 - AP721)</f>
        <v>0</v>
      </c>
      <c r="AO721">
        <v>23.65495860159815</v>
      </c>
      <c r="AP721">
        <v>24.00682424242424</v>
      </c>
      <c r="AQ721">
        <v>-2.56537864804595E-06</v>
      </c>
      <c r="AR721">
        <v>112.7251065649256</v>
      </c>
      <c r="AS721">
        <v>0</v>
      </c>
      <c r="AT721">
        <v>0</v>
      </c>
      <c r="AU721">
        <f>IF(AS721*$H$13&gt;=AW721,1.0,(AW721/(AW721-AS721*$H$13)))</f>
        <v>0</v>
      </c>
      <c r="AV721">
        <f>(AU721-1)*100</f>
        <v>0</v>
      </c>
      <c r="AW721">
        <f>MAX(0,($B$13+$C$13*BV721)/(1+$D$13*BV721)*BO721/(BQ721+273)*$E$13)</f>
        <v>0</v>
      </c>
      <c r="AX721">
        <f>$B$11*BW721+$C$11*BX721+$F$11*CI721*(1-CL721)</f>
        <v>0</v>
      </c>
      <c r="AY721">
        <f>AX721*AZ721</f>
        <v>0</v>
      </c>
      <c r="AZ721">
        <f>($B$11*$D$9+$C$11*$D$9+$F$11*((CV721+CN721)/MAX(CV721+CN721+CW721, 0.1)*$I$9+CW721/MAX(CV721+CN721+CW721, 0.1)*$J$9))/($B$11+$C$11+$F$11)</f>
        <v>0</v>
      </c>
      <c r="BA721">
        <f>($B$11*$K$9+$C$11*$K$9+$F$11*((CV721+CN721)/MAX(CV721+CN721+CW721, 0.1)*$P$9+CW721/MAX(CV721+CN721+CW721, 0.1)*$Q$9))/($B$11+$C$11+$F$11)</f>
        <v>0</v>
      </c>
      <c r="BB721">
        <v>1.91</v>
      </c>
      <c r="BC721">
        <v>0.5</v>
      </c>
      <c r="BD721" t="s">
        <v>355</v>
      </c>
      <c r="BE721">
        <v>2</v>
      </c>
      <c r="BF721" t="b">
        <v>1</v>
      </c>
      <c r="BG721">
        <v>1678822926.5</v>
      </c>
      <c r="BH721">
        <v>364.6579259259259</v>
      </c>
      <c r="BI721">
        <v>346.5970000000001</v>
      </c>
      <c r="BJ721">
        <v>24.00782962962963</v>
      </c>
      <c r="BK721">
        <v>23.65299259259259</v>
      </c>
      <c r="BL721">
        <v>368.0153703703704</v>
      </c>
      <c r="BM721">
        <v>24.13562592592593</v>
      </c>
      <c r="BN721">
        <v>500.0825555555555</v>
      </c>
      <c r="BO721">
        <v>90.82960740740738</v>
      </c>
      <c r="BP721">
        <v>0.1000173703703704</v>
      </c>
      <c r="BQ721">
        <v>26.97085555555556</v>
      </c>
      <c r="BR721">
        <v>27.50261481481482</v>
      </c>
      <c r="BS721">
        <v>999.9000000000001</v>
      </c>
      <c r="BT721">
        <v>0</v>
      </c>
      <c r="BU721">
        <v>0</v>
      </c>
      <c r="BV721">
        <v>9997.172222222223</v>
      </c>
      <c r="BW721">
        <v>0</v>
      </c>
      <c r="BX721">
        <v>6.085244074074074</v>
      </c>
      <c r="BY721">
        <v>18.06091111111111</v>
      </c>
      <c r="BZ721">
        <v>373.6278518518518</v>
      </c>
      <c r="CA721">
        <v>354.9936296296297</v>
      </c>
      <c r="CB721">
        <v>0.3548298148148148</v>
      </c>
      <c r="CC721">
        <v>346.5970000000001</v>
      </c>
      <c r="CD721">
        <v>23.65299259259259</v>
      </c>
      <c r="CE721">
        <v>2.180621481481482</v>
      </c>
      <c r="CF721">
        <v>2.148391851851852</v>
      </c>
      <c r="CG721">
        <v>18.82064814814815</v>
      </c>
      <c r="CH721">
        <v>18.58257777777778</v>
      </c>
      <c r="CI721">
        <v>2000.035925925926</v>
      </c>
      <c r="CJ721">
        <v>0.9800054444444444</v>
      </c>
      <c r="CK721">
        <v>0.01999425555555556</v>
      </c>
      <c r="CL721">
        <v>0</v>
      </c>
      <c r="CM721">
        <v>2.282377777777778</v>
      </c>
      <c r="CN721">
        <v>0</v>
      </c>
      <c r="CO721">
        <v>3598.135555555555</v>
      </c>
      <c r="CP721">
        <v>16749.78148148148</v>
      </c>
      <c r="CQ721">
        <v>38.625</v>
      </c>
      <c r="CR721">
        <v>39.611</v>
      </c>
      <c r="CS721">
        <v>38.75</v>
      </c>
      <c r="CT721">
        <v>38.687</v>
      </c>
      <c r="CU721">
        <v>37.812</v>
      </c>
      <c r="CV721">
        <v>1960.045555555556</v>
      </c>
      <c r="CW721">
        <v>39.99</v>
      </c>
      <c r="CX721">
        <v>0</v>
      </c>
      <c r="CY721">
        <v>1678822939.5</v>
      </c>
      <c r="CZ721">
        <v>0</v>
      </c>
      <c r="DA721">
        <v>0</v>
      </c>
      <c r="DB721" t="s">
        <v>356</v>
      </c>
      <c r="DC721">
        <v>1678481775.6</v>
      </c>
      <c r="DD721">
        <v>1678481780.6</v>
      </c>
      <c r="DE721">
        <v>0</v>
      </c>
      <c r="DF721">
        <v>1.339</v>
      </c>
      <c r="DG721">
        <v>0.082</v>
      </c>
      <c r="DH721">
        <v>-1.99</v>
      </c>
      <c r="DI721">
        <v>-0.032</v>
      </c>
      <c r="DJ721">
        <v>420</v>
      </c>
      <c r="DK721">
        <v>29</v>
      </c>
      <c r="DL721">
        <v>0.33</v>
      </c>
      <c r="DM721">
        <v>0.22</v>
      </c>
      <c r="DN721">
        <v>16.9527875</v>
      </c>
      <c r="DO721">
        <v>18.30024652908066</v>
      </c>
      <c r="DP721">
        <v>1.91654260247294</v>
      </c>
      <c r="DQ721">
        <v>0</v>
      </c>
      <c r="DR721">
        <v>0.35579935</v>
      </c>
      <c r="DS721">
        <v>-0.02134991369606073</v>
      </c>
      <c r="DT721">
        <v>0.002171585889966131</v>
      </c>
      <c r="DU721">
        <v>1</v>
      </c>
      <c r="DV721">
        <v>1</v>
      </c>
      <c r="DW721">
        <v>2</v>
      </c>
      <c r="DX721" t="s">
        <v>357</v>
      </c>
      <c r="DY721">
        <v>2.98036</v>
      </c>
      <c r="DZ721">
        <v>2.71561</v>
      </c>
      <c r="EA721">
        <v>0.0807334</v>
      </c>
      <c r="EB721">
        <v>0.0758684</v>
      </c>
      <c r="EC721">
        <v>0.107557</v>
      </c>
      <c r="ED721">
        <v>0.104289</v>
      </c>
      <c r="EE721">
        <v>29128.9</v>
      </c>
      <c r="EF721">
        <v>29383.9</v>
      </c>
      <c r="EG721">
        <v>29463.9</v>
      </c>
      <c r="EH721">
        <v>29415.2</v>
      </c>
      <c r="EI721">
        <v>34841.2</v>
      </c>
      <c r="EJ721">
        <v>35011.9</v>
      </c>
      <c r="EK721">
        <v>41510.1</v>
      </c>
      <c r="EL721">
        <v>41909.3</v>
      </c>
      <c r="EM721">
        <v>1.95028</v>
      </c>
      <c r="EN721">
        <v>1.87255</v>
      </c>
      <c r="EO721">
        <v>0.0752956</v>
      </c>
      <c r="EP721">
        <v>0</v>
      </c>
      <c r="EQ721">
        <v>26.2715</v>
      </c>
      <c r="ER721">
        <v>999.9</v>
      </c>
      <c r="ES721">
        <v>52.1</v>
      </c>
      <c r="ET721">
        <v>32.6</v>
      </c>
      <c r="EU721">
        <v>28.3323</v>
      </c>
      <c r="EV721">
        <v>62.9269</v>
      </c>
      <c r="EW721">
        <v>31.6867</v>
      </c>
      <c r="EX721">
        <v>1</v>
      </c>
      <c r="EY721">
        <v>0.0975838</v>
      </c>
      <c r="EZ721">
        <v>1.59385</v>
      </c>
      <c r="FA721">
        <v>20.332</v>
      </c>
      <c r="FB721">
        <v>5.21699</v>
      </c>
      <c r="FC721">
        <v>12.0099</v>
      </c>
      <c r="FD721">
        <v>4.9889</v>
      </c>
      <c r="FE721">
        <v>3.28848</v>
      </c>
      <c r="FF721">
        <v>9999</v>
      </c>
      <c r="FG721">
        <v>9999</v>
      </c>
      <c r="FH721">
        <v>9999</v>
      </c>
      <c r="FI721">
        <v>999.9</v>
      </c>
      <c r="FJ721">
        <v>1.86754</v>
      </c>
      <c r="FK721">
        <v>1.86661</v>
      </c>
      <c r="FL721">
        <v>1.86603</v>
      </c>
      <c r="FM721">
        <v>1.866</v>
      </c>
      <c r="FN721">
        <v>1.86783</v>
      </c>
      <c r="FO721">
        <v>1.87027</v>
      </c>
      <c r="FP721">
        <v>1.86891</v>
      </c>
      <c r="FQ721">
        <v>1.87041</v>
      </c>
      <c r="FR721">
        <v>0</v>
      </c>
      <c r="FS721">
        <v>0</v>
      </c>
      <c r="FT721">
        <v>0</v>
      </c>
      <c r="FU721">
        <v>0</v>
      </c>
      <c r="FV721" t="s">
        <v>358</v>
      </c>
      <c r="FW721" t="s">
        <v>359</v>
      </c>
      <c r="FX721" t="s">
        <v>360</v>
      </c>
      <c r="FY721" t="s">
        <v>360</v>
      </c>
      <c r="FZ721" t="s">
        <v>360</v>
      </c>
      <c r="GA721" t="s">
        <v>360</v>
      </c>
      <c r="GB721">
        <v>0</v>
      </c>
      <c r="GC721">
        <v>100</v>
      </c>
      <c r="GD721">
        <v>100</v>
      </c>
      <c r="GE721">
        <v>-3.277</v>
      </c>
      <c r="GF721">
        <v>-0.1278</v>
      </c>
      <c r="GG721">
        <v>-2.056217051124162</v>
      </c>
      <c r="GH721">
        <v>-0.003737517340571005</v>
      </c>
      <c r="GI721">
        <v>5.982085394622747E-07</v>
      </c>
      <c r="GJ721">
        <v>-1.391655459703326E-10</v>
      </c>
      <c r="GK721">
        <v>-0.1764639834609928</v>
      </c>
      <c r="GL721">
        <v>-0.02035982196881906</v>
      </c>
      <c r="GM721">
        <v>0.001568582532168705</v>
      </c>
      <c r="GN721">
        <v>-2.657820970413759E-05</v>
      </c>
      <c r="GO721">
        <v>3</v>
      </c>
      <c r="GP721">
        <v>2314</v>
      </c>
      <c r="GQ721">
        <v>1</v>
      </c>
      <c r="GR721">
        <v>27</v>
      </c>
      <c r="GS721">
        <v>5686</v>
      </c>
      <c r="GT721">
        <v>5685.9</v>
      </c>
      <c r="GU721">
        <v>0.827637</v>
      </c>
      <c r="GV721">
        <v>2.23511</v>
      </c>
      <c r="GW721">
        <v>1.39648</v>
      </c>
      <c r="GX721">
        <v>2.34863</v>
      </c>
      <c r="GY721">
        <v>1.49536</v>
      </c>
      <c r="GZ721">
        <v>2.54272</v>
      </c>
      <c r="HA721">
        <v>37.9891</v>
      </c>
      <c r="HB721">
        <v>24.0787</v>
      </c>
      <c r="HC721">
        <v>18</v>
      </c>
      <c r="HD721">
        <v>533.823</v>
      </c>
      <c r="HE721">
        <v>438.416</v>
      </c>
      <c r="HF721">
        <v>24.16</v>
      </c>
      <c r="HG721">
        <v>28.7387</v>
      </c>
      <c r="HH721">
        <v>29.9999</v>
      </c>
      <c r="HI721">
        <v>28.6964</v>
      </c>
      <c r="HJ721">
        <v>28.6356</v>
      </c>
      <c r="HK721">
        <v>16.532</v>
      </c>
      <c r="HL721">
        <v>23.4692</v>
      </c>
      <c r="HM721">
        <v>100</v>
      </c>
      <c r="HN721">
        <v>24.0186</v>
      </c>
      <c r="HO721">
        <v>299.273</v>
      </c>
      <c r="HP721">
        <v>23.6533</v>
      </c>
      <c r="HQ721">
        <v>100.768</v>
      </c>
      <c r="HR721">
        <v>100.66</v>
      </c>
    </row>
    <row r="722" spans="1:226">
      <c r="A722">
        <v>706</v>
      </c>
      <c r="B722">
        <v>1678822939</v>
      </c>
      <c r="C722">
        <v>12619.90000009537</v>
      </c>
      <c r="D722" t="s">
        <v>1775</v>
      </c>
      <c r="E722" t="s">
        <v>1776</v>
      </c>
      <c r="F722">
        <v>5</v>
      </c>
      <c r="G722" t="s">
        <v>1568</v>
      </c>
      <c r="H722" t="s">
        <v>354</v>
      </c>
      <c r="I722">
        <v>1678822931.214286</v>
      </c>
      <c r="J722">
        <f>(K722)/1000</f>
        <v>0</v>
      </c>
      <c r="K722">
        <f>IF(BF722, AN722, AH722)</f>
        <v>0</v>
      </c>
      <c r="L722">
        <f>IF(BF722, AI722, AG722)</f>
        <v>0</v>
      </c>
      <c r="M722">
        <f>BH722 - IF(AU722&gt;1, L722*BB722*100.0/(AW722*BV722), 0)</f>
        <v>0</v>
      </c>
      <c r="N722">
        <f>((T722-J722/2)*M722-L722)/(T722+J722/2)</f>
        <v>0</v>
      </c>
      <c r="O722">
        <f>N722*(BO722+BP722)/1000.0</f>
        <v>0</v>
      </c>
      <c r="P722">
        <f>(BH722 - IF(AU722&gt;1, L722*BB722*100.0/(AW722*BV722), 0))*(BO722+BP722)/1000.0</f>
        <v>0</v>
      </c>
      <c r="Q722">
        <f>2.0/((1/S722-1/R722)+SIGN(S722)*SQRT((1/S722-1/R722)*(1/S722-1/R722) + 4*BC722/((BC722+1)*(BC722+1))*(2*1/S722*1/R722-1/R722*1/R722)))</f>
        <v>0</v>
      </c>
      <c r="R722">
        <f>IF(LEFT(BD722,1)&lt;&gt;"0",IF(LEFT(BD722,1)="1",3.0,BE722),$D$5+$E$5*(BV722*BO722/($K$5*1000))+$F$5*(BV722*BO722/($K$5*1000))*MAX(MIN(BB722,$J$5),$I$5)*MAX(MIN(BB722,$J$5),$I$5)+$G$5*MAX(MIN(BB722,$J$5),$I$5)*(BV722*BO722/($K$5*1000))+$H$5*(BV722*BO722/($K$5*1000))*(BV722*BO722/($K$5*1000)))</f>
        <v>0</v>
      </c>
      <c r="S722">
        <f>J722*(1000-(1000*0.61365*exp(17.502*W722/(240.97+W722))/(BO722+BP722)+BJ722)/2)/(1000*0.61365*exp(17.502*W722/(240.97+W722))/(BO722+BP722)-BJ722)</f>
        <v>0</v>
      </c>
      <c r="T722">
        <f>1/((BC722+1)/(Q722/1.6)+1/(R722/1.37)) + BC722/((BC722+1)/(Q722/1.6) + BC722/(R722/1.37))</f>
        <v>0</v>
      </c>
      <c r="U722">
        <f>(AX722*BA722)</f>
        <v>0</v>
      </c>
      <c r="V722">
        <f>(BQ722+(U722+2*0.95*5.67E-8*(((BQ722+$B$7)+273)^4-(BQ722+273)^4)-44100*J722)/(1.84*29.3*R722+8*0.95*5.67E-8*(BQ722+273)^3))</f>
        <v>0</v>
      </c>
      <c r="W722">
        <f>($C$7*BR722+$D$7*BS722+$E$7*V722)</f>
        <v>0</v>
      </c>
      <c r="X722">
        <f>0.61365*exp(17.502*W722/(240.97+W722))</f>
        <v>0</v>
      </c>
      <c r="Y722">
        <f>(Z722/AA722*100)</f>
        <v>0</v>
      </c>
      <c r="Z722">
        <f>BJ722*(BO722+BP722)/1000</f>
        <v>0</v>
      </c>
      <c r="AA722">
        <f>0.61365*exp(17.502*BQ722/(240.97+BQ722))</f>
        <v>0</v>
      </c>
      <c r="AB722">
        <f>(X722-BJ722*(BO722+BP722)/1000)</f>
        <v>0</v>
      </c>
      <c r="AC722">
        <f>(-J722*44100)</f>
        <v>0</v>
      </c>
      <c r="AD722">
        <f>2*29.3*R722*0.92*(BQ722-W722)</f>
        <v>0</v>
      </c>
      <c r="AE722">
        <f>2*0.95*5.67E-8*(((BQ722+$B$7)+273)^4-(W722+273)^4)</f>
        <v>0</v>
      </c>
      <c r="AF722">
        <f>U722+AE722+AC722+AD722</f>
        <v>0</v>
      </c>
      <c r="AG722">
        <f>BN722*AU722*(BI722-BH722*(1000-AU722*BK722)/(1000-AU722*BJ722))/(100*BB722)</f>
        <v>0</v>
      </c>
      <c r="AH722">
        <f>1000*BN722*AU722*(BJ722-BK722)/(100*BB722*(1000-AU722*BJ722))</f>
        <v>0</v>
      </c>
      <c r="AI722">
        <f>(AJ722 - AK722 - BO722*1E3/(8.314*(BQ722+273.15)) * AM722/BN722 * AL722) * BN722/(100*BB722) * (1000 - BK722)/1000</f>
        <v>0</v>
      </c>
      <c r="AJ722">
        <v>322.9634105698522</v>
      </c>
      <c r="AK722">
        <v>334.1763212121211</v>
      </c>
      <c r="AL722">
        <v>-3.300882073370853</v>
      </c>
      <c r="AM722">
        <v>64.45171149066847</v>
      </c>
      <c r="AN722">
        <f>(AP722 - AO722 + BO722*1E3/(8.314*(BQ722+273.15)) * AR722/BN722 * AQ722) * BN722/(100*BB722) * 1000/(1000 - AP722)</f>
        <v>0</v>
      </c>
      <c r="AO722">
        <v>23.65588799471525</v>
      </c>
      <c r="AP722">
        <v>24.00268545454546</v>
      </c>
      <c r="AQ722">
        <v>-4.292287775987099E-05</v>
      </c>
      <c r="AR722">
        <v>112.7251065649256</v>
      </c>
      <c r="AS722">
        <v>0</v>
      </c>
      <c r="AT722">
        <v>0</v>
      </c>
      <c r="AU722">
        <f>IF(AS722*$H$13&gt;=AW722,1.0,(AW722/(AW722-AS722*$H$13)))</f>
        <v>0</v>
      </c>
      <c r="AV722">
        <f>(AU722-1)*100</f>
        <v>0</v>
      </c>
      <c r="AW722">
        <f>MAX(0,($B$13+$C$13*BV722)/(1+$D$13*BV722)*BO722/(BQ722+273)*$E$13)</f>
        <v>0</v>
      </c>
      <c r="AX722">
        <f>$B$11*BW722+$C$11*BX722+$F$11*CI722*(1-CL722)</f>
        <v>0</v>
      </c>
      <c r="AY722">
        <f>AX722*AZ722</f>
        <v>0</v>
      </c>
      <c r="AZ722">
        <f>($B$11*$D$9+$C$11*$D$9+$F$11*((CV722+CN722)/MAX(CV722+CN722+CW722, 0.1)*$I$9+CW722/MAX(CV722+CN722+CW722, 0.1)*$J$9))/($B$11+$C$11+$F$11)</f>
        <v>0</v>
      </c>
      <c r="BA722">
        <f>($B$11*$K$9+$C$11*$K$9+$F$11*((CV722+CN722)/MAX(CV722+CN722+CW722, 0.1)*$P$9+CW722/MAX(CV722+CN722+CW722, 0.1)*$Q$9))/($B$11+$C$11+$F$11)</f>
        <v>0</v>
      </c>
      <c r="BB722">
        <v>1.91</v>
      </c>
      <c r="BC722">
        <v>0.5</v>
      </c>
      <c r="BD722" t="s">
        <v>355</v>
      </c>
      <c r="BE722">
        <v>2</v>
      </c>
      <c r="BF722" t="b">
        <v>1</v>
      </c>
      <c r="BG722">
        <v>1678822931.214286</v>
      </c>
      <c r="BH722">
        <v>349.6421071428572</v>
      </c>
      <c r="BI722">
        <v>331.0608214285714</v>
      </c>
      <c r="BJ722">
        <v>24.00703571428571</v>
      </c>
      <c r="BK722">
        <v>23.65413214285715</v>
      </c>
      <c r="BL722">
        <v>352.9489642857143</v>
      </c>
      <c r="BM722">
        <v>24.13483571428571</v>
      </c>
      <c r="BN722">
        <v>500.0682857142857</v>
      </c>
      <c r="BO722">
        <v>90.83018928571428</v>
      </c>
      <c r="BP722">
        <v>0.09995767857142858</v>
      </c>
      <c r="BQ722">
        <v>26.97121071428571</v>
      </c>
      <c r="BR722">
        <v>27.50683928571428</v>
      </c>
      <c r="BS722">
        <v>999.9000000000002</v>
      </c>
      <c r="BT722">
        <v>0</v>
      </c>
      <c r="BU722">
        <v>0</v>
      </c>
      <c r="BV722">
        <v>10001.38214285714</v>
      </c>
      <c r="BW722">
        <v>0</v>
      </c>
      <c r="BX722">
        <v>6.099520357142857</v>
      </c>
      <c r="BY722">
        <v>18.58125357142857</v>
      </c>
      <c r="BZ722">
        <v>358.2424285714285</v>
      </c>
      <c r="CA722">
        <v>339.0814999999999</v>
      </c>
      <c r="CB722">
        <v>0.3528916785714285</v>
      </c>
      <c r="CC722">
        <v>331.0608214285714</v>
      </c>
      <c r="CD722">
        <v>23.65413214285715</v>
      </c>
      <c r="CE722">
        <v>2.180562857142857</v>
      </c>
      <c r="CF722">
        <v>2.148509642857143</v>
      </c>
      <c r="CG722">
        <v>18.82021785714286</v>
      </c>
      <c r="CH722">
        <v>18.58345</v>
      </c>
      <c r="CI722">
        <v>2000.045357142857</v>
      </c>
      <c r="CJ722">
        <v>0.9800053928571428</v>
      </c>
      <c r="CK722">
        <v>0.01999430714285714</v>
      </c>
      <c r="CL722">
        <v>0</v>
      </c>
      <c r="CM722">
        <v>2.339685714285714</v>
      </c>
      <c r="CN722">
        <v>0</v>
      </c>
      <c r="CO722">
        <v>3599.544642857142</v>
      </c>
      <c r="CP722">
        <v>16749.86428571429</v>
      </c>
      <c r="CQ722">
        <v>38.625</v>
      </c>
      <c r="CR722">
        <v>39.60249999999998</v>
      </c>
      <c r="CS722">
        <v>38.75</v>
      </c>
      <c r="CT722">
        <v>38.687</v>
      </c>
      <c r="CU722">
        <v>37.812</v>
      </c>
      <c r="CV722">
        <v>1960.054285714286</v>
      </c>
      <c r="CW722">
        <v>39.99</v>
      </c>
      <c r="CX722">
        <v>0</v>
      </c>
      <c r="CY722">
        <v>1678822944.3</v>
      </c>
      <c r="CZ722">
        <v>0</v>
      </c>
      <c r="DA722">
        <v>0</v>
      </c>
      <c r="DB722" t="s">
        <v>356</v>
      </c>
      <c r="DC722">
        <v>1678481775.6</v>
      </c>
      <c r="DD722">
        <v>1678481780.6</v>
      </c>
      <c r="DE722">
        <v>0</v>
      </c>
      <c r="DF722">
        <v>1.339</v>
      </c>
      <c r="DG722">
        <v>0.082</v>
      </c>
      <c r="DH722">
        <v>-1.99</v>
      </c>
      <c r="DI722">
        <v>-0.032</v>
      </c>
      <c r="DJ722">
        <v>420</v>
      </c>
      <c r="DK722">
        <v>29</v>
      </c>
      <c r="DL722">
        <v>0.33</v>
      </c>
      <c r="DM722">
        <v>0.22</v>
      </c>
      <c r="DN722">
        <v>18.16651707317073</v>
      </c>
      <c r="DO722">
        <v>7.26273240418116</v>
      </c>
      <c r="DP722">
        <v>0.7935547876032373</v>
      </c>
      <c r="DQ722">
        <v>0</v>
      </c>
      <c r="DR722">
        <v>0.3540602926829268</v>
      </c>
      <c r="DS722">
        <v>-0.02539845993031317</v>
      </c>
      <c r="DT722">
        <v>0.002684358389469853</v>
      </c>
      <c r="DU722">
        <v>1</v>
      </c>
      <c r="DV722">
        <v>1</v>
      </c>
      <c r="DW722">
        <v>2</v>
      </c>
      <c r="DX722" t="s">
        <v>357</v>
      </c>
      <c r="DY722">
        <v>2.98034</v>
      </c>
      <c r="DZ722">
        <v>2.71566</v>
      </c>
      <c r="EA722">
        <v>0.0776772</v>
      </c>
      <c r="EB722">
        <v>0.0726353</v>
      </c>
      <c r="EC722">
        <v>0.107539</v>
      </c>
      <c r="ED722">
        <v>0.104295</v>
      </c>
      <c r="EE722">
        <v>29225.4</v>
      </c>
      <c r="EF722">
        <v>29486.7</v>
      </c>
      <c r="EG722">
        <v>29463.4</v>
      </c>
      <c r="EH722">
        <v>29415.2</v>
      </c>
      <c r="EI722">
        <v>34841.4</v>
      </c>
      <c r="EJ722">
        <v>35011.5</v>
      </c>
      <c r="EK722">
        <v>41509.6</v>
      </c>
      <c r="EL722">
        <v>41909.1</v>
      </c>
      <c r="EM722">
        <v>1.95053</v>
      </c>
      <c r="EN722">
        <v>1.87255</v>
      </c>
      <c r="EO722">
        <v>0.0759587</v>
      </c>
      <c r="EP722">
        <v>0</v>
      </c>
      <c r="EQ722">
        <v>26.2715</v>
      </c>
      <c r="ER722">
        <v>999.9</v>
      </c>
      <c r="ES722">
        <v>52.1</v>
      </c>
      <c r="ET722">
        <v>32.6</v>
      </c>
      <c r="EU722">
        <v>28.3341</v>
      </c>
      <c r="EV722">
        <v>62.9369</v>
      </c>
      <c r="EW722">
        <v>31.1258</v>
      </c>
      <c r="EX722">
        <v>1</v>
      </c>
      <c r="EY722">
        <v>0.0987373</v>
      </c>
      <c r="EZ722">
        <v>1.95342</v>
      </c>
      <c r="FA722">
        <v>20.3281</v>
      </c>
      <c r="FB722">
        <v>5.21759</v>
      </c>
      <c r="FC722">
        <v>12.0099</v>
      </c>
      <c r="FD722">
        <v>4.989</v>
      </c>
      <c r="FE722">
        <v>3.28858</v>
      </c>
      <c r="FF722">
        <v>9999</v>
      </c>
      <c r="FG722">
        <v>9999</v>
      </c>
      <c r="FH722">
        <v>9999</v>
      </c>
      <c r="FI722">
        <v>999.9</v>
      </c>
      <c r="FJ722">
        <v>1.86753</v>
      </c>
      <c r="FK722">
        <v>1.86661</v>
      </c>
      <c r="FL722">
        <v>1.86607</v>
      </c>
      <c r="FM722">
        <v>1.86598</v>
      </c>
      <c r="FN722">
        <v>1.86783</v>
      </c>
      <c r="FO722">
        <v>1.87027</v>
      </c>
      <c r="FP722">
        <v>1.86891</v>
      </c>
      <c r="FQ722">
        <v>1.87042</v>
      </c>
      <c r="FR722">
        <v>0</v>
      </c>
      <c r="FS722">
        <v>0</v>
      </c>
      <c r="FT722">
        <v>0</v>
      </c>
      <c r="FU722">
        <v>0</v>
      </c>
      <c r="FV722" t="s">
        <v>358</v>
      </c>
      <c r="FW722" t="s">
        <v>359</v>
      </c>
      <c r="FX722" t="s">
        <v>360</v>
      </c>
      <c r="FY722" t="s">
        <v>360</v>
      </c>
      <c r="FZ722" t="s">
        <v>360</v>
      </c>
      <c r="GA722" t="s">
        <v>360</v>
      </c>
      <c r="GB722">
        <v>0</v>
      </c>
      <c r="GC722">
        <v>100</v>
      </c>
      <c r="GD722">
        <v>100</v>
      </c>
      <c r="GE722">
        <v>-3.222</v>
      </c>
      <c r="GF722">
        <v>-0.1279</v>
      </c>
      <c r="GG722">
        <v>-2.056217051124162</v>
      </c>
      <c r="GH722">
        <v>-0.003737517340571005</v>
      </c>
      <c r="GI722">
        <v>5.982085394622747E-07</v>
      </c>
      <c r="GJ722">
        <v>-1.391655459703326E-10</v>
      </c>
      <c r="GK722">
        <v>-0.1764639834609928</v>
      </c>
      <c r="GL722">
        <v>-0.02035982196881906</v>
      </c>
      <c r="GM722">
        <v>0.001568582532168705</v>
      </c>
      <c r="GN722">
        <v>-2.657820970413759E-05</v>
      </c>
      <c r="GO722">
        <v>3</v>
      </c>
      <c r="GP722">
        <v>2314</v>
      </c>
      <c r="GQ722">
        <v>1</v>
      </c>
      <c r="GR722">
        <v>27</v>
      </c>
      <c r="GS722">
        <v>5686.1</v>
      </c>
      <c r="GT722">
        <v>5686</v>
      </c>
      <c r="GU722">
        <v>0.79834</v>
      </c>
      <c r="GV722">
        <v>2.23511</v>
      </c>
      <c r="GW722">
        <v>1.39648</v>
      </c>
      <c r="GX722">
        <v>2.35107</v>
      </c>
      <c r="GY722">
        <v>1.49536</v>
      </c>
      <c r="GZ722">
        <v>2.53418</v>
      </c>
      <c r="HA722">
        <v>37.9891</v>
      </c>
      <c r="HB722">
        <v>24.0612</v>
      </c>
      <c r="HC722">
        <v>18</v>
      </c>
      <c r="HD722">
        <v>533.981</v>
      </c>
      <c r="HE722">
        <v>438.398</v>
      </c>
      <c r="HF722">
        <v>24.0549</v>
      </c>
      <c r="HG722">
        <v>28.7356</v>
      </c>
      <c r="HH722">
        <v>30.0006</v>
      </c>
      <c r="HI722">
        <v>28.6952</v>
      </c>
      <c r="HJ722">
        <v>28.6332</v>
      </c>
      <c r="HK722">
        <v>15.8993</v>
      </c>
      <c r="HL722">
        <v>23.4692</v>
      </c>
      <c r="HM722">
        <v>100</v>
      </c>
      <c r="HN722">
        <v>24.0103</v>
      </c>
      <c r="HO722">
        <v>285.89</v>
      </c>
      <c r="HP722">
        <v>23.6533</v>
      </c>
      <c r="HQ722">
        <v>100.767</v>
      </c>
      <c r="HR722">
        <v>100.659</v>
      </c>
    </row>
    <row r="723" spans="1:226">
      <c r="A723">
        <v>707</v>
      </c>
      <c r="B723">
        <v>1678822944</v>
      </c>
      <c r="C723">
        <v>12624.90000009537</v>
      </c>
      <c r="D723" t="s">
        <v>1777</v>
      </c>
      <c r="E723" t="s">
        <v>1778</v>
      </c>
      <c r="F723">
        <v>5</v>
      </c>
      <c r="G723" t="s">
        <v>1568</v>
      </c>
      <c r="H723" t="s">
        <v>354</v>
      </c>
      <c r="I723">
        <v>1678822936.5</v>
      </c>
      <c r="J723">
        <f>(K723)/1000</f>
        <v>0</v>
      </c>
      <c r="K723">
        <f>IF(BF723, AN723, AH723)</f>
        <v>0</v>
      </c>
      <c r="L723">
        <f>IF(BF723, AI723, AG723)</f>
        <v>0</v>
      </c>
      <c r="M723">
        <f>BH723 - IF(AU723&gt;1, L723*BB723*100.0/(AW723*BV723), 0)</f>
        <v>0</v>
      </c>
      <c r="N723">
        <f>((T723-J723/2)*M723-L723)/(T723+J723/2)</f>
        <v>0</v>
      </c>
      <c r="O723">
        <f>N723*(BO723+BP723)/1000.0</f>
        <v>0</v>
      </c>
      <c r="P723">
        <f>(BH723 - IF(AU723&gt;1, L723*BB723*100.0/(AW723*BV723), 0))*(BO723+BP723)/1000.0</f>
        <v>0</v>
      </c>
      <c r="Q723">
        <f>2.0/((1/S723-1/R723)+SIGN(S723)*SQRT((1/S723-1/R723)*(1/S723-1/R723) + 4*BC723/((BC723+1)*(BC723+1))*(2*1/S723*1/R723-1/R723*1/R723)))</f>
        <v>0</v>
      </c>
      <c r="R723">
        <f>IF(LEFT(BD723,1)&lt;&gt;"0",IF(LEFT(BD723,1)="1",3.0,BE723),$D$5+$E$5*(BV723*BO723/($K$5*1000))+$F$5*(BV723*BO723/($K$5*1000))*MAX(MIN(BB723,$J$5),$I$5)*MAX(MIN(BB723,$J$5),$I$5)+$G$5*MAX(MIN(BB723,$J$5),$I$5)*(BV723*BO723/($K$5*1000))+$H$5*(BV723*BO723/($K$5*1000))*(BV723*BO723/($K$5*1000)))</f>
        <v>0</v>
      </c>
      <c r="S723">
        <f>J723*(1000-(1000*0.61365*exp(17.502*W723/(240.97+W723))/(BO723+BP723)+BJ723)/2)/(1000*0.61365*exp(17.502*W723/(240.97+W723))/(BO723+BP723)-BJ723)</f>
        <v>0</v>
      </c>
      <c r="T723">
        <f>1/((BC723+1)/(Q723/1.6)+1/(R723/1.37)) + BC723/((BC723+1)/(Q723/1.6) + BC723/(R723/1.37))</f>
        <v>0</v>
      </c>
      <c r="U723">
        <f>(AX723*BA723)</f>
        <v>0</v>
      </c>
      <c r="V723">
        <f>(BQ723+(U723+2*0.95*5.67E-8*(((BQ723+$B$7)+273)^4-(BQ723+273)^4)-44100*J723)/(1.84*29.3*R723+8*0.95*5.67E-8*(BQ723+273)^3))</f>
        <v>0</v>
      </c>
      <c r="W723">
        <f>($C$7*BR723+$D$7*BS723+$E$7*V723)</f>
        <v>0</v>
      </c>
      <c r="X723">
        <f>0.61365*exp(17.502*W723/(240.97+W723))</f>
        <v>0</v>
      </c>
      <c r="Y723">
        <f>(Z723/AA723*100)</f>
        <v>0</v>
      </c>
      <c r="Z723">
        <f>BJ723*(BO723+BP723)/1000</f>
        <v>0</v>
      </c>
      <c r="AA723">
        <f>0.61365*exp(17.502*BQ723/(240.97+BQ723))</f>
        <v>0</v>
      </c>
      <c r="AB723">
        <f>(X723-BJ723*(BO723+BP723)/1000)</f>
        <v>0</v>
      </c>
      <c r="AC723">
        <f>(-J723*44100)</f>
        <v>0</v>
      </c>
      <c r="AD723">
        <f>2*29.3*R723*0.92*(BQ723-W723)</f>
        <v>0</v>
      </c>
      <c r="AE723">
        <f>2*0.95*5.67E-8*(((BQ723+$B$7)+273)^4-(W723+273)^4)</f>
        <v>0</v>
      </c>
      <c r="AF723">
        <f>U723+AE723+AC723+AD723</f>
        <v>0</v>
      </c>
      <c r="AG723">
        <f>BN723*AU723*(BI723-BH723*(1000-AU723*BK723)/(1000-AU723*BJ723))/(100*BB723)</f>
        <v>0</v>
      </c>
      <c r="AH723">
        <f>1000*BN723*AU723*(BJ723-BK723)/(100*BB723*(1000-AU723*BJ723))</f>
        <v>0</v>
      </c>
      <c r="AI723">
        <f>(AJ723 - AK723 - BO723*1E3/(8.314*(BQ723+273.15)) * AM723/BN723 * AL723) * BN723/(100*BB723) * (1000 - BK723)/1000</f>
        <v>0</v>
      </c>
      <c r="AJ723">
        <v>306.0308963153448</v>
      </c>
      <c r="AK723">
        <v>317.4692484848485</v>
      </c>
      <c r="AL723">
        <v>-3.334715365083372</v>
      </c>
      <c r="AM723">
        <v>64.45171149066847</v>
      </c>
      <c r="AN723">
        <f>(AP723 - AO723 + BO723*1E3/(8.314*(BQ723+273.15)) * AR723/BN723 * AQ723) * BN723/(100*BB723) * 1000/(1000 - AP723)</f>
        <v>0</v>
      </c>
      <c r="AO723">
        <v>23.65607305949145</v>
      </c>
      <c r="AP723">
        <v>23.98549333333333</v>
      </c>
      <c r="AQ723">
        <v>-3.576423671945148E-05</v>
      </c>
      <c r="AR723">
        <v>112.7251065649256</v>
      </c>
      <c r="AS723">
        <v>0</v>
      </c>
      <c r="AT723">
        <v>0</v>
      </c>
      <c r="AU723">
        <f>IF(AS723*$H$13&gt;=AW723,1.0,(AW723/(AW723-AS723*$H$13)))</f>
        <v>0</v>
      </c>
      <c r="AV723">
        <f>(AU723-1)*100</f>
        <v>0</v>
      </c>
      <c r="AW723">
        <f>MAX(0,($B$13+$C$13*BV723)/(1+$D$13*BV723)*BO723/(BQ723+273)*$E$13)</f>
        <v>0</v>
      </c>
      <c r="AX723">
        <f>$B$11*BW723+$C$11*BX723+$F$11*CI723*(1-CL723)</f>
        <v>0</v>
      </c>
      <c r="AY723">
        <f>AX723*AZ723</f>
        <v>0</v>
      </c>
      <c r="AZ723">
        <f>($B$11*$D$9+$C$11*$D$9+$F$11*((CV723+CN723)/MAX(CV723+CN723+CW723, 0.1)*$I$9+CW723/MAX(CV723+CN723+CW723, 0.1)*$J$9))/($B$11+$C$11+$F$11)</f>
        <v>0</v>
      </c>
      <c r="BA723">
        <f>($B$11*$K$9+$C$11*$K$9+$F$11*((CV723+CN723)/MAX(CV723+CN723+CW723, 0.1)*$P$9+CW723/MAX(CV723+CN723+CW723, 0.1)*$Q$9))/($B$11+$C$11+$F$11)</f>
        <v>0</v>
      </c>
      <c r="BB723">
        <v>1.91</v>
      </c>
      <c r="BC723">
        <v>0.5</v>
      </c>
      <c r="BD723" t="s">
        <v>355</v>
      </c>
      <c r="BE723">
        <v>2</v>
      </c>
      <c r="BF723" t="b">
        <v>1</v>
      </c>
      <c r="BG723">
        <v>1678822936.5</v>
      </c>
      <c r="BH723">
        <v>332.573</v>
      </c>
      <c r="BI723">
        <v>313.7311111111111</v>
      </c>
      <c r="BJ723">
        <v>24.00152962962963</v>
      </c>
      <c r="BK723">
        <v>23.65544444444444</v>
      </c>
      <c r="BL723">
        <v>335.8221111111111</v>
      </c>
      <c r="BM723">
        <v>24.12938148148148</v>
      </c>
      <c r="BN723">
        <v>500.0738518518519</v>
      </c>
      <c r="BO723">
        <v>90.8305851851852</v>
      </c>
      <c r="BP723">
        <v>0.09996117407407408</v>
      </c>
      <c r="BQ723">
        <v>26.97102222222222</v>
      </c>
      <c r="BR723">
        <v>27.50780370370371</v>
      </c>
      <c r="BS723">
        <v>999.9000000000001</v>
      </c>
      <c r="BT723">
        <v>0</v>
      </c>
      <c r="BU723">
        <v>0</v>
      </c>
      <c r="BV723">
        <v>10006.22592592593</v>
      </c>
      <c r="BW723">
        <v>0</v>
      </c>
      <c r="BX723">
        <v>6.119074814814814</v>
      </c>
      <c r="BY723">
        <v>18.84182962962963</v>
      </c>
      <c r="BZ723">
        <v>340.7517037037038</v>
      </c>
      <c r="CA723">
        <v>321.3324444444445</v>
      </c>
      <c r="CB723">
        <v>0.3460751481481481</v>
      </c>
      <c r="CC723">
        <v>313.7311111111111</v>
      </c>
      <c r="CD723">
        <v>23.65544444444444</v>
      </c>
      <c r="CE723">
        <v>2.180072222222222</v>
      </c>
      <c r="CF723">
        <v>2.148638148148148</v>
      </c>
      <c r="CG723">
        <v>18.81662222222222</v>
      </c>
      <c r="CH723">
        <v>18.58441111111111</v>
      </c>
      <c r="CI723">
        <v>2000.041481481481</v>
      </c>
      <c r="CJ723">
        <v>0.9800053333333333</v>
      </c>
      <c r="CK723">
        <v>0.01999436666666667</v>
      </c>
      <c r="CL723">
        <v>0</v>
      </c>
      <c r="CM723">
        <v>2.279037037037037</v>
      </c>
      <c r="CN723">
        <v>0</v>
      </c>
      <c r="CO723">
        <v>3601.465555555556</v>
      </c>
      <c r="CP723">
        <v>16749.85185185185</v>
      </c>
      <c r="CQ723">
        <v>38.625</v>
      </c>
      <c r="CR723">
        <v>39.59699999999999</v>
      </c>
      <c r="CS723">
        <v>38.75</v>
      </c>
      <c r="CT723">
        <v>38.687</v>
      </c>
      <c r="CU723">
        <v>37.812</v>
      </c>
      <c r="CV723">
        <v>1960.05</v>
      </c>
      <c r="CW723">
        <v>39.99</v>
      </c>
      <c r="CX723">
        <v>0</v>
      </c>
      <c r="CY723">
        <v>1678822949.1</v>
      </c>
      <c r="CZ723">
        <v>0</v>
      </c>
      <c r="DA723">
        <v>0</v>
      </c>
      <c r="DB723" t="s">
        <v>356</v>
      </c>
      <c r="DC723">
        <v>1678481775.6</v>
      </c>
      <c r="DD723">
        <v>1678481780.6</v>
      </c>
      <c r="DE723">
        <v>0</v>
      </c>
      <c r="DF723">
        <v>1.339</v>
      </c>
      <c r="DG723">
        <v>0.082</v>
      </c>
      <c r="DH723">
        <v>-1.99</v>
      </c>
      <c r="DI723">
        <v>-0.032</v>
      </c>
      <c r="DJ723">
        <v>420</v>
      </c>
      <c r="DK723">
        <v>29</v>
      </c>
      <c r="DL723">
        <v>0.33</v>
      </c>
      <c r="DM723">
        <v>0.22</v>
      </c>
      <c r="DN723">
        <v>18.61476097560976</v>
      </c>
      <c r="DO723">
        <v>3.827333101045261</v>
      </c>
      <c r="DP723">
        <v>0.4196994568579441</v>
      </c>
      <c r="DQ723">
        <v>0</v>
      </c>
      <c r="DR723">
        <v>0.3500415365853658</v>
      </c>
      <c r="DS723">
        <v>-0.05751719163763055</v>
      </c>
      <c r="DT723">
        <v>0.006833542858924576</v>
      </c>
      <c r="DU723">
        <v>1</v>
      </c>
      <c r="DV723">
        <v>1</v>
      </c>
      <c r="DW723">
        <v>2</v>
      </c>
      <c r="DX723" t="s">
        <v>357</v>
      </c>
      <c r="DY723">
        <v>2.98018</v>
      </c>
      <c r="DZ723">
        <v>2.71593</v>
      </c>
      <c r="EA723">
        <v>0.0745306</v>
      </c>
      <c r="EB723">
        <v>0.069548</v>
      </c>
      <c r="EC723">
        <v>0.107488</v>
      </c>
      <c r="ED723">
        <v>0.104293</v>
      </c>
      <c r="EE723">
        <v>29324.8</v>
      </c>
      <c r="EF723">
        <v>29585</v>
      </c>
      <c r="EG723">
        <v>29463.1</v>
      </c>
      <c r="EH723">
        <v>29415.3</v>
      </c>
      <c r="EI723">
        <v>34843.1</v>
      </c>
      <c r="EJ723">
        <v>35011.8</v>
      </c>
      <c r="EK723">
        <v>41509.3</v>
      </c>
      <c r="EL723">
        <v>41909.5</v>
      </c>
      <c r="EM723">
        <v>1.9504</v>
      </c>
      <c r="EN723">
        <v>1.87283</v>
      </c>
      <c r="EO723">
        <v>0.0750348</v>
      </c>
      <c r="EP723">
        <v>0</v>
      </c>
      <c r="EQ723">
        <v>26.2726</v>
      </c>
      <c r="ER723">
        <v>999.9</v>
      </c>
      <c r="ES723">
        <v>52.1</v>
      </c>
      <c r="ET723">
        <v>32.6</v>
      </c>
      <c r="EU723">
        <v>28.3346</v>
      </c>
      <c r="EV723">
        <v>63.0369</v>
      </c>
      <c r="EW723">
        <v>31.6867</v>
      </c>
      <c r="EX723">
        <v>1</v>
      </c>
      <c r="EY723">
        <v>0.0982266</v>
      </c>
      <c r="EZ723">
        <v>1.76047</v>
      </c>
      <c r="FA723">
        <v>20.3303</v>
      </c>
      <c r="FB723">
        <v>5.21819</v>
      </c>
      <c r="FC723">
        <v>12.0099</v>
      </c>
      <c r="FD723">
        <v>4.98915</v>
      </c>
      <c r="FE723">
        <v>3.28863</v>
      </c>
      <c r="FF723">
        <v>9999</v>
      </c>
      <c r="FG723">
        <v>9999</v>
      </c>
      <c r="FH723">
        <v>9999</v>
      </c>
      <c r="FI723">
        <v>999.9</v>
      </c>
      <c r="FJ723">
        <v>1.86754</v>
      </c>
      <c r="FK723">
        <v>1.86661</v>
      </c>
      <c r="FL723">
        <v>1.86606</v>
      </c>
      <c r="FM723">
        <v>1.866</v>
      </c>
      <c r="FN723">
        <v>1.86783</v>
      </c>
      <c r="FO723">
        <v>1.87027</v>
      </c>
      <c r="FP723">
        <v>1.8689</v>
      </c>
      <c r="FQ723">
        <v>1.8704</v>
      </c>
      <c r="FR723">
        <v>0</v>
      </c>
      <c r="FS723">
        <v>0</v>
      </c>
      <c r="FT723">
        <v>0</v>
      </c>
      <c r="FU723">
        <v>0</v>
      </c>
      <c r="FV723" t="s">
        <v>358</v>
      </c>
      <c r="FW723" t="s">
        <v>359</v>
      </c>
      <c r="FX723" t="s">
        <v>360</v>
      </c>
      <c r="FY723" t="s">
        <v>360</v>
      </c>
      <c r="FZ723" t="s">
        <v>360</v>
      </c>
      <c r="GA723" t="s">
        <v>360</v>
      </c>
      <c r="GB723">
        <v>0</v>
      </c>
      <c r="GC723">
        <v>100</v>
      </c>
      <c r="GD723">
        <v>100</v>
      </c>
      <c r="GE723">
        <v>-3.166</v>
      </c>
      <c r="GF723">
        <v>-0.128</v>
      </c>
      <c r="GG723">
        <v>-2.056217051124162</v>
      </c>
      <c r="GH723">
        <v>-0.003737517340571005</v>
      </c>
      <c r="GI723">
        <v>5.982085394622747E-07</v>
      </c>
      <c r="GJ723">
        <v>-1.391655459703326E-10</v>
      </c>
      <c r="GK723">
        <v>-0.1764639834609928</v>
      </c>
      <c r="GL723">
        <v>-0.02035982196881906</v>
      </c>
      <c r="GM723">
        <v>0.001568582532168705</v>
      </c>
      <c r="GN723">
        <v>-2.657820970413759E-05</v>
      </c>
      <c r="GO723">
        <v>3</v>
      </c>
      <c r="GP723">
        <v>2314</v>
      </c>
      <c r="GQ723">
        <v>1</v>
      </c>
      <c r="GR723">
        <v>27</v>
      </c>
      <c r="GS723">
        <v>5686.1</v>
      </c>
      <c r="GT723">
        <v>5686.1</v>
      </c>
      <c r="GU723">
        <v>0.760498</v>
      </c>
      <c r="GV723">
        <v>2.24365</v>
      </c>
      <c r="GW723">
        <v>1.39648</v>
      </c>
      <c r="GX723">
        <v>2.34741</v>
      </c>
      <c r="GY723">
        <v>1.49536</v>
      </c>
      <c r="GZ723">
        <v>2.49146</v>
      </c>
      <c r="HA723">
        <v>38.0134</v>
      </c>
      <c r="HB723">
        <v>24.0612</v>
      </c>
      <c r="HC723">
        <v>18</v>
      </c>
      <c r="HD723">
        <v>533.88</v>
      </c>
      <c r="HE723">
        <v>438.566</v>
      </c>
      <c r="HF723">
        <v>23.999</v>
      </c>
      <c r="HG723">
        <v>28.7313</v>
      </c>
      <c r="HH723">
        <v>30</v>
      </c>
      <c r="HI723">
        <v>28.6935</v>
      </c>
      <c r="HJ723">
        <v>28.6332</v>
      </c>
      <c r="HK723">
        <v>15.1726</v>
      </c>
      <c r="HL723">
        <v>23.4692</v>
      </c>
      <c r="HM723">
        <v>100</v>
      </c>
      <c r="HN723">
        <v>24.0053</v>
      </c>
      <c r="HO723">
        <v>265.759</v>
      </c>
      <c r="HP723">
        <v>23.6533</v>
      </c>
      <c r="HQ723">
        <v>100.766</v>
      </c>
      <c r="HR723">
        <v>100.66</v>
      </c>
    </row>
    <row r="724" spans="1:226">
      <c r="A724">
        <v>708</v>
      </c>
      <c r="B724">
        <v>1678822949</v>
      </c>
      <c r="C724">
        <v>12629.90000009537</v>
      </c>
      <c r="D724" t="s">
        <v>1779</v>
      </c>
      <c r="E724" t="s">
        <v>1780</v>
      </c>
      <c r="F724">
        <v>5</v>
      </c>
      <c r="G724" t="s">
        <v>1568</v>
      </c>
      <c r="H724" t="s">
        <v>354</v>
      </c>
      <c r="I724">
        <v>1678822941.214286</v>
      </c>
      <c r="J724">
        <f>(K724)/1000</f>
        <v>0</v>
      </c>
      <c r="K724">
        <f>IF(BF724, AN724, AH724)</f>
        <v>0</v>
      </c>
      <c r="L724">
        <f>IF(BF724, AI724, AG724)</f>
        <v>0</v>
      </c>
      <c r="M724">
        <f>BH724 - IF(AU724&gt;1, L724*BB724*100.0/(AW724*BV724), 0)</f>
        <v>0</v>
      </c>
      <c r="N724">
        <f>((T724-J724/2)*M724-L724)/(T724+J724/2)</f>
        <v>0</v>
      </c>
      <c r="O724">
        <f>N724*(BO724+BP724)/1000.0</f>
        <v>0</v>
      </c>
      <c r="P724">
        <f>(BH724 - IF(AU724&gt;1, L724*BB724*100.0/(AW724*BV724), 0))*(BO724+BP724)/1000.0</f>
        <v>0</v>
      </c>
      <c r="Q724">
        <f>2.0/((1/S724-1/R724)+SIGN(S724)*SQRT((1/S724-1/R724)*(1/S724-1/R724) + 4*BC724/((BC724+1)*(BC724+1))*(2*1/S724*1/R724-1/R724*1/R724)))</f>
        <v>0</v>
      </c>
      <c r="R724">
        <f>IF(LEFT(BD724,1)&lt;&gt;"0",IF(LEFT(BD724,1)="1",3.0,BE724),$D$5+$E$5*(BV724*BO724/($K$5*1000))+$F$5*(BV724*BO724/($K$5*1000))*MAX(MIN(BB724,$J$5),$I$5)*MAX(MIN(BB724,$J$5),$I$5)+$G$5*MAX(MIN(BB724,$J$5),$I$5)*(BV724*BO724/($K$5*1000))+$H$5*(BV724*BO724/($K$5*1000))*(BV724*BO724/($K$5*1000)))</f>
        <v>0</v>
      </c>
      <c r="S724">
        <f>J724*(1000-(1000*0.61365*exp(17.502*W724/(240.97+W724))/(BO724+BP724)+BJ724)/2)/(1000*0.61365*exp(17.502*W724/(240.97+W724))/(BO724+BP724)-BJ724)</f>
        <v>0</v>
      </c>
      <c r="T724">
        <f>1/((BC724+1)/(Q724/1.6)+1/(R724/1.37)) + BC724/((BC724+1)/(Q724/1.6) + BC724/(R724/1.37))</f>
        <v>0</v>
      </c>
      <c r="U724">
        <f>(AX724*BA724)</f>
        <v>0</v>
      </c>
      <c r="V724">
        <f>(BQ724+(U724+2*0.95*5.67E-8*(((BQ724+$B$7)+273)^4-(BQ724+273)^4)-44100*J724)/(1.84*29.3*R724+8*0.95*5.67E-8*(BQ724+273)^3))</f>
        <v>0</v>
      </c>
      <c r="W724">
        <f>($C$7*BR724+$D$7*BS724+$E$7*V724)</f>
        <v>0</v>
      </c>
      <c r="X724">
        <f>0.61365*exp(17.502*W724/(240.97+W724))</f>
        <v>0</v>
      </c>
      <c r="Y724">
        <f>(Z724/AA724*100)</f>
        <v>0</v>
      </c>
      <c r="Z724">
        <f>BJ724*(BO724+BP724)/1000</f>
        <v>0</v>
      </c>
      <c r="AA724">
        <f>0.61365*exp(17.502*BQ724/(240.97+BQ724))</f>
        <v>0</v>
      </c>
      <c r="AB724">
        <f>(X724-BJ724*(BO724+BP724)/1000)</f>
        <v>0</v>
      </c>
      <c r="AC724">
        <f>(-J724*44100)</f>
        <v>0</v>
      </c>
      <c r="AD724">
        <f>2*29.3*R724*0.92*(BQ724-W724)</f>
        <v>0</v>
      </c>
      <c r="AE724">
        <f>2*0.95*5.67E-8*(((BQ724+$B$7)+273)^4-(W724+273)^4)</f>
        <v>0</v>
      </c>
      <c r="AF724">
        <f>U724+AE724+AC724+AD724</f>
        <v>0</v>
      </c>
      <c r="AG724">
        <f>BN724*AU724*(BI724-BH724*(1000-AU724*BK724)/(1000-AU724*BJ724))/(100*BB724)</f>
        <v>0</v>
      </c>
      <c r="AH724">
        <f>1000*BN724*AU724*(BJ724-BK724)/(100*BB724*(1000-AU724*BJ724))</f>
        <v>0</v>
      </c>
      <c r="AI724">
        <f>(AJ724 - AK724 - BO724*1E3/(8.314*(BQ724+273.15)) * AM724/BN724 * AL724) * BN724/(100*BB724) * (1000 - BK724)/1000</f>
        <v>0</v>
      </c>
      <c r="AJ724">
        <v>289.841956560569</v>
      </c>
      <c r="AK724">
        <v>301.1786181818182</v>
      </c>
      <c r="AL724">
        <v>-3.257298170572295</v>
      </c>
      <c r="AM724">
        <v>64.45171149066847</v>
      </c>
      <c r="AN724">
        <f>(AP724 - AO724 + BO724*1E3/(8.314*(BQ724+273.15)) * AR724/BN724 * AQ724) * BN724/(100*BB724) * 1000/(1000 - AP724)</f>
        <v>0</v>
      </c>
      <c r="AO724">
        <v>23.65387874334523</v>
      </c>
      <c r="AP724">
        <v>23.98406545454546</v>
      </c>
      <c r="AQ724">
        <v>1.048949037384942E-05</v>
      </c>
      <c r="AR724">
        <v>112.7251065649256</v>
      </c>
      <c r="AS724">
        <v>0</v>
      </c>
      <c r="AT724">
        <v>0</v>
      </c>
      <c r="AU724">
        <f>IF(AS724*$H$13&gt;=AW724,1.0,(AW724/(AW724-AS724*$H$13)))</f>
        <v>0</v>
      </c>
      <c r="AV724">
        <f>(AU724-1)*100</f>
        <v>0</v>
      </c>
      <c r="AW724">
        <f>MAX(0,($B$13+$C$13*BV724)/(1+$D$13*BV724)*BO724/(BQ724+273)*$E$13)</f>
        <v>0</v>
      </c>
      <c r="AX724">
        <f>$B$11*BW724+$C$11*BX724+$F$11*CI724*(1-CL724)</f>
        <v>0</v>
      </c>
      <c r="AY724">
        <f>AX724*AZ724</f>
        <v>0</v>
      </c>
      <c r="AZ724">
        <f>($B$11*$D$9+$C$11*$D$9+$F$11*((CV724+CN724)/MAX(CV724+CN724+CW724, 0.1)*$I$9+CW724/MAX(CV724+CN724+CW724, 0.1)*$J$9))/($B$11+$C$11+$F$11)</f>
        <v>0</v>
      </c>
      <c r="BA724">
        <f>($B$11*$K$9+$C$11*$K$9+$F$11*((CV724+CN724)/MAX(CV724+CN724+CW724, 0.1)*$P$9+CW724/MAX(CV724+CN724+CW724, 0.1)*$Q$9))/($B$11+$C$11+$F$11)</f>
        <v>0</v>
      </c>
      <c r="BB724">
        <v>1.91</v>
      </c>
      <c r="BC724">
        <v>0.5</v>
      </c>
      <c r="BD724" t="s">
        <v>355</v>
      </c>
      <c r="BE724">
        <v>2</v>
      </c>
      <c r="BF724" t="b">
        <v>1</v>
      </c>
      <c r="BG724">
        <v>1678822941.214286</v>
      </c>
      <c r="BH724">
        <v>317.3482857142857</v>
      </c>
      <c r="BI724">
        <v>298.4617142857143</v>
      </c>
      <c r="BJ724">
        <v>23.99410357142857</v>
      </c>
      <c r="BK724">
        <v>23.65529285714286</v>
      </c>
      <c r="BL724">
        <v>320.5456071428571</v>
      </c>
      <c r="BM724">
        <v>24.12201785714285</v>
      </c>
      <c r="BN724">
        <v>500.0722857142858</v>
      </c>
      <c r="BO724">
        <v>90.83087142857143</v>
      </c>
      <c r="BP724">
        <v>0.09997410714285714</v>
      </c>
      <c r="BQ724">
        <v>26.96993214285714</v>
      </c>
      <c r="BR724">
        <v>27.506825</v>
      </c>
      <c r="BS724">
        <v>999.9000000000002</v>
      </c>
      <c r="BT724">
        <v>0</v>
      </c>
      <c r="BU724">
        <v>0</v>
      </c>
      <c r="BV724">
        <v>10008.81785714286</v>
      </c>
      <c r="BW724">
        <v>0</v>
      </c>
      <c r="BX724">
        <v>6.123107857142857</v>
      </c>
      <c r="BY724">
        <v>18.886575</v>
      </c>
      <c r="BZ724">
        <v>325.1501428571428</v>
      </c>
      <c r="CA724">
        <v>305.6929999999999</v>
      </c>
      <c r="CB724">
        <v>0.3387991785714286</v>
      </c>
      <c r="CC724">
        <v>298.4617142857143</v>
      </c>
      <c r="CD724">
        <v>23.65529285714286</v>
      </c>
      <c r="CE724">
        <v>2.179404642857143</v>
      </c>
      <c r="CF724">
        <v>2.148631071428571</v>
      </c>
      <c r="CG724">
        <v>18.81172142857143</v>
      </c>
      <c r="CH724">
        <v>18.58435714285714</v>
      </c>
      <c r="CI724">
        <v>2000.028571428571</v>
      </c>
      <c r="CJ724">
        <v>0.9800051785714287</v>
      </c>
      <c r="CK724">
        <v>0.01999452142857142</v>
      </c>
      <c r="CL724">
        <v>0</v>
      </c>
      <c r="CM724">
        <v>2.204985714285714</v>
      </c>
      <c r="CN724">
        <v>0</v>
      </c>
      <c r="CO724">
        <v>3603.483928571429</v>
      </c>
      <c r="CP724">
        <v>16749.74285714285</v>
      </c>
      <c r="CQ724">
        <v>38.625</v>
      </c>
      <c r="CR724">
        <v>39.58674999999999</v>
      </c>
      <c r="CS724">
        <v>38.75</v>
      </c>
      <c r="CT724">
        <v>38.687</v>
      </c>
      <c r="CU724">
        <v>37.812</v>
      </c>
      <c r="CV724">
        <v>1960.0375</v>
      </c>
      <c r="CW724">
        <v>39.99</v>
      </c>
      <c r="CX724">
        <v>0</v>
      </c>
      <c r="CY724">
        <v>1678822954.5</v>
      </c>
      <c r="CZ724">
        <v>0</v>
      </c>
      <c r="DA724">
        <v>0</v>
      </c>
      <c r="DB724" t="s">
        <v>356</v>
      </c>
      <c r="DC724">
        <v>1678481775.6</v>
      </c>
      <c r="DD724">
        <v>1678481780.6</v>
      </c>
      <c r="DE724">
        <v>0</v>
      </c>
      <c r="DF724">
        <v>1.339</v>
      </c>
      <c r="DG724">
        <v>0.082</v>
      </c>
      <c r="DH724">
        <v>-1.99</v>
      </c>
      <c r="DI724">
        <v>-0.032</v>
      </c>
      <c r="DJ724">
        <v>420</v>
      </c>
      <c r="DK724">
        <v>29</v>
      </c>
      <c r="DL724">
        <v>0.33</v>
      </c>
      <c r="DM724">
        <v>0.22</v>
      </c>
      <c r="DN724">
        <v>18.823565</v>
      </c>
      <c r="DO724">
        <v>0.8851767354596738</v>
      </c>
      <c r="DP724">
        <v>0.2106580790641555</v>
      </c>
      <c r="DQ724">
        <v>0</v>
      </c>
      <c r="DR724">
        <v>0.342735475</v>
      </c>
      <c r="DS724">
        <v>-0.1001967692307692</v>
      </c>
      <c r="DT724">
        <v>0.01030759513656678</v>
      </c>
      <c r="DU724">
        <v>0</v>
      </c>
      <c r="DV724">
        <v>0</v>
      </c>
      <c r="DW724">
        <v>2</v>
      </c>
      <c r="DX724" t="s">
        <v>365</v>
      </c>
      <c r="DY724">
        <v>2.98046</v>
      </c>
      <c r="DZ724">
        <v>2.71565</v>
      </c>
      <c r="EA724">
        <v>0.07138369999999999</v>
      </c>
      <c r="EB724">
        <v>0.06626799999999999</v>
      </c>
      <c r="EC724">
        <v>0.107489</v>
      </c>
      <c r="ED724">
        <v>0.104291</v>
      </c>
      <c r="EE724">
        <v>29424.2</v>
      </c>
      <c r="EF724">
        <v>29689.3</v>
      </c>
      <c r="EG724">
        <v>29462.8</v>
      </c>
      <c r="EH724">
        <v>29415.4</v>
      </c>
      <c r="EI724">
        <v>34842.5</v>
      </c>
      <c r="EJ724">
        <v>35012.1</v>
      </c>
      <c r="EK724">
        <v>41508.6</v>
      </c>
      <c r="EL724">
        <v>41909.8</v>
      </c>
      <c r="EM724">
        <v>1.9504</v>
      </c>
      <c r="EN724">
        <v>1.8725</v>
      </c>
      <c r="EO724">
        <v>0.0757053</v>
      </c>
      <c r="EP724">
        <v>0</v>
      </c>
      <c r="EQ724">
        <v>26.2737</v>
      </c>
      <c r="ER724">
        <v>999.9</v>
      </c>
      <c r="ES724">
        <v>52.1</v>
      </c>
      <c r="ET724">
        <v>32.6</v>
      </c>
      <c r="EU724">
        <v>28.335</v>
      </c>
      <c r="EV724">
        <v>63.0169</v>
      </c>
      <c r="EW724">
        <v>31.4944</v>
      </c>
      <c r="EX724">
        <v>1</v>
      </c>
      <c r="EY724">
        <v>0.09754060000000001</v>
      </c>
      <c r="EZ724">
        <v>1.65835</v>
      </c>
      <c r="FA724">
        <v>20.3316</v>
      </c>
      <c r="FB724">
        <v>5.21744</v>
      </c>
      <c r="FC724">
        <v>12.0099</v>
      </c>
      <c r="FD724">
        <v>4.989</v>
      </c>
      <c r="FE724">
        <v>3.28842</v>
      </c>
      <c r="FF724">
        <v>9999</v>
      </c>
      <c r="FG724">
        <v>9999</v>
      </c>
      <c r="FH724">
        <v>9999</v>
      </c>
      <c r="FI724">
        <v>999.9</v>
      </c>
      <c r="FJ724">
        <v>1.86755</v>
      </c>
      <c r="FK724">
        <v>1.86661</v>
      </c>
      <c r="FL724">
        <v>1.86606</v>
      </c>
      <c r="FM724">
        <v>1.866</v>
      </c>
      <c r="FN724">
        <v>1.86783</v>
      </c>
      <c r="FO724">
        <v>1.87027</v>
      </c>
      <c r="FP724">
        <v>1.86891</v>
      </c>
      <c r="FQ724">
        <v>1.8704</v>
      </c>
      <c r="FR724">
        <v>0</v>
      </c>
      <c r="FS724">
        <v>0</v>
      </c>
      <c r="FT724">
        <v>0</v>
      </c>
      <c r="FU724">
        <v>0</v>
      </c>
      <c r="FV724" t="s">
        <v>358</v>
      </c>
      <c r="FW724" t="s">
        <v>359</v>
      </c>
      <c r="FX724" t="s">
        <v>360</v>
      </c>
      <c r="FY724" t="s">
        <v>360</v>
      </c>
      <c r="FZ724" t="s">
        <v>360</v>
      </c>
      <c r="GA724" t="s">
        <v>360</v>
      </c>
      <c r="GB724">
        <v>0</v>
      </c>
      <c r="GC724">
        <v>100</v>
      </c>
      <c r="GD724">
        <v>100</v>
      </c>
      <c r="GE724">
        <v>-3.112</v>
      </c>
      <c r="GF724">
        <v>-0.128</v>
      </c>
      <c r="GG724">
        <v>-2.056217051124162</v>
      </c>
      <c r="GH724">
        <v>-0.003737517340571005</v>
      </c>
      <c r="GI724">
        <v>5.982085394622747E-07</v>
      </c>
      <c r="GJ724">
        <v>-1.391655459703326E-10</v>
      </c>
      <c r="GK724">
        <v>-0.1764639834609928</v>
      </c>
      <c r="GL724">
        <v>-0.02035982196881906</v>
      </c>
      <c r="GM724">
        <v>0.001568582532168705</v>
      </c>
      <c r="GN724">
        <v>-2.657820970413759E-05</v>
      </c>
      <c r="GO724">
        <v>3</v>
      </c>
      <c r="GP724">
        <v>2314</v>
      </c>
      <c r="GQ724">
        <v>1</v>
      </c>
      <c r="GR724">
        <v>27</v>
      </c>
      <c r="GS724">
        <v>5686.2</v>
      </c>
      <c r="GT724">
        <v>5686.1</v>
      </c>
      <c r="GU724">
        <v>0.726318</v>
      </c>
      <c r="GV724">
        <v>2.24854</v>
      </c>
      <c r="GW724">
        <v>1.39648</v>
      </c>
      <c r="GX724">
        <v>2.35107</v>
      </c>
      <c r="GY724">
        <v>1.49536</v>
      </c>
      <c r="GZ724">
        <v>2.48413</v>
      </c>
      <c r="HA724">
        <v>37.9891</v>
      </c>
      <c r="HB724">
        <v>24.0612</v>
      </c>
      <c r="HC724">
        <v>18</v>
      </c>
      <c r="HD724">
        <v>533.8630000000001</v>
      </c>
      <c r="HE724">
        <v>438.354</v>
      </c>
      <c r="HF724">
        <v>23.9871</v>
      </c>
      <c r="HG724">
        <v>28.7282</v>
      </c>
      <c r="HH724">
        <v>29.9999</v>
      </c>
      <c r="HI724">
        <v>28.6915</v>
      </c>
      <c r="HJ724">
        <v>28.6313</v>
      </c>
      <c r="HK724">
        <v>14.5066</v>
      </c>
      <c r="HL724">
        <v>23.4692</v>
      </c>
      <c r="HM724">
        <v>100</v>
      </c>
      <c r="HN724">
        <v>23.9991</v>
      </c>
      <c r="HO724">
        <v>252.359</v>
      </c>
      <c r="HP724">
        <v>23.6533</v>
      </c>
      <c r="HQ724">
        <v>100.764</v>
      </c>
      <c r="HR724">
        <v>100.661</v>
      </c>
    </row>
    <row r="725" spans="1:226">
      <c r="A725">
        <v>709</v>
      </c>
      <c r="B725">
        <v>1678822954</v>
      </c>
      <c r="C725">
        <v>12634.90000009537</v>
      </c>
      <c r="D725" t="s">
        <v>1781</v>
      </c>
      <c r="E725" t="s">
        <v>1782</v>
      </c>
      <c r="F725">
        <v>5</v>
      </c>
      <c r="G725" t="s">
        <v>1568</v>
      </c>
      <c r="H725" t="s">
        <v>354</v>
      </c>
      <c r="I725">
        <v>1678822946.5</v>
      </c>
      <c r="J725">
        <f>(K725)/1000</f>
        <v>0</v>
      </c>
      <c r="K725">
        <f>IF(BF725, AN725, AH725)</f>
        <v>0</v>
      </c>
      <c r="L725">
        <f>IF(BF725, AI725, AG725)</f>
        <v>0</v>
      </c>
      <c r="M725">
        <f>BH725 - IF(AU725&gt;1, L725*BB725*100.0/(AW725*BV725), 0)</f>
        <v>0</v>
      </c>
      <c r="N725">
        <f>((T725-J725/2)*M725-L725)/(T725+J725/2)</f>
        <v>0</v>
      </c>
      <c r="O725">
        <f>N725*(BO725+BP725)/1000.0</f>
        <v>0</v>
      </c>
      <c r="P725">
        <f>(BH725 - IF(AU725&gt;1, L725*BB725*100.0/(AW725*BV725), 0))*(BO725+BP725)/1000.0</f>
        <v>0</v>
      </c>
      <c r="Q725">
        <f>2.0/((1/S725-1/R725)+SIGN(S725)*SQRT((1/S725-1/R725)*(1/S725-1/R725) + 4*BC725/((BC725+1)*(BC725+1))*(2*1/S725*1/R725-1/R725*1/R725)))</f>
        <v>0</v>
      </c>
      <c r="R725">
        <f>IF(LEFT(BD725,1)&lt;&gt;"0",IF(LEFT(BD725,1)="1",3.0,BE725),$D$5+$E$5*(BV725*BO725/($K$5*1000))+$F$5*(BV725*BO725/($K$5*1000))*MAX(MIN(BB725,$J$5),$I$5)*MAX(MIN(BB725,$J$5),$I$5)+$G$5*MAX(MIN(BB725,$J$5),$I$5)*(BV725*BO725/($K$5*1000))+$H$5*(BV725*BO725/($K$5*1000))*(BV725*BO725/($K$5*1000)))</f>
        <v>0</v>
      </c>
      <c r="S725">
        <f>J725*(1000-(1000*0.61365*exp(17.502*W725/(240.97+W725))/(BO725+BP725)+BJ725)/2)/(1000*0.61365*exp(17.502*W725/(240.97+W725))/(BO725+BP725)-BJ725)</f>
        <v>0</v>
      </c>
      <c r="T725">
        <f>1/((BC725+1)/(Q725/1.6)+1/(R725/1.37)) + BC725/((BC725+1)/(Q725/1.6) + BC725/(R725/1.37))</f>
        <v>0</v>
      </c>
      <c r="U725">
        <f>(AX725*BA725)</f>
        <v>0</v>
      </c>
      <c r="V725">
        <f>(BQ725+(U725+2*0.95*5.67E-8*(((BQ725+$B$7)+273)^4-(BQ725+273)^4)-44100*J725)/(1.84*29.3*R725+8*0.95*5.67E-8*(BQ725+273)^3))</f>
        <v>0</v>
      </c>
      <c r="W725">
        <f>($C$7*BR725+$D$7*BS725+$E$7*V725)</f>
        <v>0</v>
      </c>
      <c r="X725">
        <f>0.61365*exp(17.502*W725/(240.97+W725))</f>
        <v>0</v>
      </c>
      <c r="Y725">
        <f>(Z725/AA725*100)</f>
        <v>0</v>
      </c>
      <c r="Z725">
        <f>BJ725*(BO725+BP725)/1000</f>
        <v>0</v>
      </c>
      <c r="AA725">
        <f>0.61365*exp(17.502*BQ725/(240.97+BQ725))</f>
        <v>0</v>
      </c>
      <c r="AB725">
        <f>(X725-BJ725*(BO725+BP725)/1000)</f>
        <v>0</v>
      </c>
      <c r="AC725">
        <f>(-J725*44100)</f>
        <v>0</v>
      </c>
      <c r="AD725">
        <f>2*29.3*R725*0.92*(BQ725-W725)</f>
        <v>0</v>
      </c>
      <c r="AE725">
        <f>2*0.95*5.67E-8*(((BQ725+$B$7)+273)^4-(W725+273)^4)</f>
        <v>0</v>
      </c>
      <c r="AF725">
        <f>U725+AE725+AC725+AD725</f>
        <v>0</v>
      </c>
      <c r="AG725">
        <f>BN725*AU725*(BI725-BH725*(1000-AU725*BK725)/(1000-AU725*BJ725))/(100*BB725)</f>
        <v>0</v>
      </c>
      <c r="AH725">
        <f>1000*BN725*AU725*(BJ725-BK725)/(100*BB725*(1000-AU725*BJ725))</f>
        <v>0</v>
      </c>
      <c r="AI725">
        <f>(AJ725 - AK725 - BO725*1E3/(8.314*(BQ725+273.15)) * AM725/BN725 * AL725) * BN725/(100*BB725) * (1000 - BK725)/1000</f>
        <v>0</v>
      </c>
      <c r="AJ725">
        <v>273.1015866619771</v>
      </c>
      <c r="AK725">
        <v>284.8086242424242</v>
      </c>
      <c r="AL725">
        <v>-3.271760982853234</v>
      </c>
      <c r="AM725">
        <v>64.45171149066847</v>
      </c>
      <c r="AN725">
        <f>(AP725 - AO725 + BO725*1E3/(8.314*(BQ725+273.15)) * AR725/BN725 * AQ725) * BN725/(100*BB725) * 1000/(1000 - AP725)</f>
        <v>0</v>
      </c>
      <c r="AO725">
        <v>23.6550654418228</v>
      </c>
      <c r="AP725">
        <v>23.98602787878788</v>
      </c>
      <c r="AQ725">
        <v>1.81900845991737E-06</v>
      </c>
      <c r="AR725">
        <v>112.7251065649256</v>
      </c>
      <c r="AS725">
        <v>0</v>
      </c>
      <c r="AT725">
        <v>0</v>
      </c>
      <c r="AU725">
        <f>IF(AS725*$H$13&gt;=AW725,1.0,(AW725/(AW725-AS725*$H$13)))</f>
        <v>0</v>
      </c>
      <c r="AV725">
        <f>(AU725-1)*100</f>
        <v>0</v>
      </c>
      <c r="AW725">
        <f>MAX(0,($B$13+$C$13*BV725)/(1+$D$13*BV725)*BO725/(BQ725+273)*$E$13)</f>
        <v>0</v>
      </c>
      <c r="AX725">
        <f>$B$11*BW725+$C$11*BX725+$F$11*CI725*(1-CL725)</f>
        <v>0</v>
      </c>
      <c r="AY725">
        <f>AX725*AZ725</f>
        <v>0</v>
      </c>
      <c r="AZ725">
        <f>($B$11*$D$9+$C$11*$D$9+$F$11*((CV725+CN725)/MAX(CV725+CN725+CW725, 0.1)*$I$9+CW725/MAX(CV725+CN725+CW725, 0.1)*$J$9))/($B$11+$C$11+$F$11)</f>
        <v>0</v>
      </c>
      <c r="BA725">
        <f>($B$11*$K$9+$C$11*$K$9+$F$11*((CV725+CN725)/MAX(CV725+CN725+CW725, 0.1)*$P$9+CW725/MAX(CV725+CN725+CW725, 0.1)*$Q$9))/($B$11+$C$11+$F$11)</f>
        <v>0</v>
      </c>
      <c r="BB725">
        <v>1.91</v>
      </c>
      <c r="BC725">
        <v>0.5</v>
      </c>
      <c r="BD725" t="s">
        <v>355</v>
      </c>
      <c r="BE725">
        <v>2</v>
      </c>
      <c r="BF725" t="b">
        <v>1</v>
      </c>
      <c r="BG725">
        <v>1678822946.5</v>
      </c>
      <c r="BH725">
        <v>300.3448888888889</v>
      </c>
      <c r="BI725">
        <v>281.3235925925926</v>
      </c>
      <c r="BJ725">
        <v>23.98666666666666</v>
      </c>
      <c r="BK725">
        <v>23.65514074074074</v>
      </c>
      <c r="BL725">
        <v>303.4841111111111</v>
      </c>
      <c r="BM725">
        <v>24.11465185185186</v>
      </c>
      <c r="BN725">
        <v>500.0786666666667</v>
      </c>
      <c r="BO725">
        <v>90.83059999999999</v>
      </c>
      <c r="BP725">
        <v>0.09999948888888889</v>
      </c>
      <c r="BQ725">
        <v>26.96763333333334</v>
      </c>
      <c r="BR725">
        <v>27.50188518518518</v>
      </c>
      <c r="BS725">
        <v>999.9000000000001</v>
      </c>
      <c r="BT725">
        <v>0</v>
      </c>
      <c r="BU725">
        <v>0</v>
      </c>
      <c r="BV725">
        <v>10010.97</v>
      </c>
      <c r="BW725">
        <v>0</v>
      </c>
      <c r="BX725">
        <v>6.126620000000001</v>
      </c>
      <c r="BY725">
        <v>19.02131481481482</v>
      </c>
      <c r="BZ725">
        <v>307.7262592592593</v>
      </c>
      <c r="CA725">
        <v>288.1395555555555</v>
      </c>
      <c r="CB725">
        <v>0.3315252222222222</v>
      </c>
      <c r="CC725">
        <v>281.3235925925926</v>
      </c>
      <c r="CD725">
        <v>23.65514074074074</v>
      </c>
      <c r="CE725">
        <v>2.178724444444445</v>
      </c>
      <c r="CF725">
        <v>2.148609629629629</v>
      </c>
      <c r="CG725">
        <v>18.80672222222222</v>
      </c>
      <c r="CH725">
        <v>18.58420740740741</v>
      </c>
      <c r="CI725">
        <v>2000.034444444444</v>
      </c>
      <c r="CJ725">
        <v>0.9800053333333333</v>
      </c>
      <c r="CK725">
        <v>0.01999436666666666</v>
      </c>
      <c r="CL725">
        <v>0</v>
      </c>
      <c r="CM725">
        <v>2.182196296296296</v>
      </c>
      <c r="CN725">
        <v>0</v>
      </c>
      <c r="CO725">
        <v>3606.101851851852</v>
      </c>
      <c r="CP725">
        <v>16749.78888888889</v>
      </c>
      <c r="CQ725">
        <v>38.625</v>
      </c>
      <c r="CR725">
        <v>39.57833333333333</v>
      </c>
      <c r="CS725">
        <v>38.75</v>
      </c>
      <c r="CT725">
        <v>38.687</v>
      </c>
      <c r="CU725">
        <v>37.812</v>
      </c>
      <c r="CV725">
        <v>1960.043703703703</v>
      </c>
      <c r="CW725">
        <v>39.99</v>
      </c>
      <c r="CX725">
        <v>0</v>
      </c>
      <c r="CY725">
        <v>1678822959.3</v>
      </c>
      <c r="CZ725">
        <v>0</v>
      </c>
      <c r="DA725">
        <v>0</v>
      </c>
      <c r="DB725" t="s">
        <v>356</v>
      </c>
      <c r="DC725">
        <v>1678481775.6</v>
      </c>
      <c r="DD725">
        <v>1678481780.6</v>
      </c>
      <c r="DE725">
        <v>0</v>
      </c>
      <c r="DF725">
        <v>1.339</v>
      </c>
      <c r="DG725">
        <v>0.082</v>
      </c>
      <c r="DH725">
        <v>-1.99</v>
      </c>
      <c r="DI725">
        <v>-0.032</v>
      </c>
      <c r="DJ725">
        <v>420</v>
      </c>
      <c r="DK725">
        <v>29</v>
      </c>
      <c r="DL725">
        <v>0.33</v>
      </c>
      <c r="DM725">
        <v>0.22</v>
      </c>
      <c r="DN725">
        <v>18.96383658536585</v>
      </c>
      <c r="DO725">
        <v>1.355891289198628</v>
      </c>
      <c r="DP725">
        <v>0.2411706042800987</v>
      </c>
      <c r="DQ725">
        <v>0</v>
      </c>
      <c r="DR725">
        <v>0.3370306341463414</v>
      </c>
      <c r="DS725">
        <v>-0.08152975609756076</v>
      </c>
      <c r="DT725">
        <v>0.009331411734765118</v>
      </c>
      <c r="DU725">
        <v>1</v>
      </c>
      <c r="DV725">
        <v>1</v>
      </c>
      <c r="DW725">
        <v>2</v>
      </c>
      <c r="DX725" t="s">
        <v>357</v>
      </c>
      <c r="DY725">
        <v>2.98071</v>
      </c>
      <c r="DZ725">
        <v>2.71563</v>
      </c>
      <c r="EA725">
        <v>0.0681525</v>
      </c>
      <c r="EB725">
        <v>0.062901</v>
      </c>
      <c r="EC725">
        <v>0.1075</v>
      </c>
      <c r="ED725">
        <v>0.104294</v>
      </c>
      <c r="EE725">
        <v>29527.2</v>
      </c>
      <c r="EF725">
        <v>29796.7</v>
      </c>
      <c r="EG725">
        <v>29463.4</v>
      </c>
      <c r="EH725">
        <v>29415.6</v>
      </c>
      <c r="EI725">
        <v>34842.5</v>
      </c>
      <c r="EJ725">
        <v>35012.3</v>
      </c>
      <c r="EK725">
        <v>41509.3</v>
      </c>
      <c r="EL725">
        <v>41910.2</v>
      </c>
      <c r="EM725">
        <v>1.95052</v>
      </c>
      <c r="EN725">
        <v>1.87283</v>
      </c>
      <c r="EO725">
        <v>0.0736788</v>
      </c>
      <c r="EP725">
        <v>0</v>
      </c>
      <c r="EQ725">
        <v>26.2743</v>
      </c>
      <c r="ER725">
        <v>999.9</v>
      </c>
      <c r="ES725">
        <v>52.1</v>
      </c>
      <c r="ET725">
        <v>32.6</v>
      </c>
      <c r="EU725">
        <v>28.3322</v>
      </c>
      <c r="EV725">
        <v>62.6669</v>
      </c>
      <c r="EW725">
        <v>31.1178</v>
      </c>
      <c r="EX725">
        <v>1</v>
      </c>
      <c r="EY725">
        <v>0.0974238</v>
      </c>
      <c r="EZ725">
        <v>1.60456</v>
      </c>
      <c r="FA725">
        <v>20.3321</v>
      </c>
      <c r="FB725">
        <v>5.21669</v>
      </c>
      <c r="FC725">
        <v>12.0099</v>
      </c>
      <c r="FD725">
        <v>4.9889</v>
      </c>
      <c r="FE725">
        <v>3.2884</v>
      </c>
      <c r="FF725">
        <v>9999</v>
      </c>
      <c r="FG725">
        <v>9999</v>
      </c>
      <c r="FH725">
        <v>9999</v>
      </c>
      <c r="FI725">
        <v>999.9</v>
      </c>
      <c r="FJ725">
        <v>1.86754</v>
      </c>
      <c r="FK725">
        <v>1.86661</v>
      </c>
      <c r="FL725">
        <v>1.86604</v>
      </c>
      <c r="FM725">
        <v>1.866</v>
      </c>
      <c r="FN725">
        <v>1.86783</v>
      </c>
      <c r="FO725">
        <v>1.87027</v>
      </c>
      <c r="FP725">
        <v>1.86892</v>
      </c>
      <c r="FQ725">
        <v>1.87038</v>
      </c>
      <c r="FR725">
        <v>0</v>
      </c>
      <c r="FS725">
        <v>0</v>
      </c>
      <c r="FT725">
        <v>0</v>
      </c>
      <c r="FU725">
        <v>0</v>
      </c>
      <c r="FV725" t="s">
        <v>358</v>
      </c>
      <c r="FW725" t="s">
        <v>359</v>
      </c>
      <c r="FX725" t="s">
        <v>360</v>
      </c>
      <c r="FY725" t="s">
        <v>360</v>
      </c>
      <c r="FZ725" t="s">
        <v>360</v>
      </c>
      <c r="GA725" t="s">
        <v>360</v>
      </c>
      <c r="GB725">
        <v>0</v>
      </c>
      <c r="GC725">
        <v>100</v>
      </c>
      <c r="GD725">
        <v>100</v>
      </c>
      <c r="GE725">
        <v>-3.057</v>
      </c>
      <c r="GF725">
        <v>-0.128</v>
      </c>
      <c r="GG725">
        <v>-2.056217051124162</v>
      </c>
      <c r="GH725">
        <v>-0.003737517340571005</v>
      </c>
      <c r="GI725">
        <v>5.982085394622747E-07</v>
      </c>
      <c r="GJ725">
        <v>-1.391655459703326E-10</v>
      </c>
      <c r="GK725">
        <v>-0.1764639834609928</v>
      </c>
      <c r="GL725">
        <v>-0.02035982196881906</v>
      </c>
      <c r="GM725">
        <v>0.001568582532168705</v>
      </c>
      <c r="GN725">
        <v>-2.657820970413759E-05</v>
      </c>
      <c r="GO725">
        <v>3</v>
      </c>
      <c r="GP725">
        <v>2314</v>
      </c>
      <c r="GQ725">
        <v>1</v>
      </c>
      <c r="GR725">
        <v>27</v>
      </c>
      <c r="GS725">
        <v>5686.3</v>
      </c>
      <c r="GT725">
        <v>5686.2</v>
      </c>
      <c r="GU725">
        <v>0.695801</v>
      </c>
      <c r="GV725">
        <v>2.24854</v>
      </c>
      <c r="GW725">
        <v>1.39648</v>
      </c>
      <c r="GX725">
        <v>2.34741</v>
      </c>
      <c r="GY725">
        <v>1.49536</v>
      </c>
      <c r="GZ725">
        <v>2.46582</v>
      </c>
      <c r="HA725">
        <v>37.9891</v>
      </c>
      <c r="HB725">
        <v>24.0612</v>
      </c>
      <c r="HC725">
        <v>18</v>
      </c>
      <c r="HD725">
        <v>533.942</v>
      </c>
      <c r="HE725">
        <v>438.547</v>
      </c>
      <c r="HF725">
        <v>23.986</v>
      </c>
      <c r="HG725">
        <v>28.7245</v>
      </c>
      <c r="HH725">
        <v>29.9998</v>
      </c>
      <c r="HI725">
        <v>28.6909</v>
      </c>
      <c r="HJ725">
        <v>28.6307</v>
      </c>
      <c r="HK725">
        <v>13.7413</v>
      </c>
      <c r="HL725">
        <v>23.4692</v>
      </c>
      <c r="HM725">
        <v>100</v>
      </c>
      <c r="HN725">
        <v>24.0022</v>
      </c>
      <c r="HO725">
        <v>232.023</v>
      </c>
      <c r="HP725">
        <v>23.6533</v>
      </c>
      <c r="HQ725">
        <v>100.766</v>
      </c>
      <c r="HR725">
        <v>100.662</v>
      </c>
    </row>
    <row r="726" spans="1:226">
      <c r="A726">
        <v>710</v>
      </c>
      <c r="B726">
        <v>1678822959</v>
      </c>
      <c r="C726">
        <v>12639.90000009537</v>
      </c>
      <c r="D726" t="s">
        <v>1783</v>
      </c>
      <c r="E726" t="s">
        <v>1784</v>
      </c>
      <c r="F726">
        <v>5</v>
      </c>
      <c r="G726" t="s">
        <v>1568</v>
      </c>
      <c r="H726" t="s">
        <v>354</v>
      </c>
      <c r="I726">
        <v>1678822951.214286</v>
      </c>
      <c r="J726">
        <f>(K726)/1000</f>
        <v>0</v>
      </c>
      <c r="K726">
        <f>IF(BF726, AN726, AH726)</f>
        <v>0</v>
      </c>
      <c r="L726">
        <f>IF(BF726, AI726, AG726)</f>
        <v>0</v>
      </c>
      <c r="M726">
        <f>BH726 - IF(AU726&gt;1, L726*BB726*100.0/(AW726*BV726), 0)</f>
        <v>0</v>
      </c>
      <c r="N726">
        <f>((T726-J726/2)*M726-L726)/(T726+J726/2)</f>
        <v>0</v>
      </c>
      <c r="O726">
        <f>N726*(BO726+BP726)/1000.0</f>
        <v>0</v>
      </c>
      <c r="P726">
        <f>(BH726 - IF(AU726&gt;1, L726*BB726*100.0/(AW726*BV726), 0))*(BO726+BP726)/1000.0</f>
        <v>0</v>
      </c>
      <c r="Q726">
        <f>2.0/((1/S726-1/R726)+SIGN(S726)*SQRT((1/S726-1/R726)*(1/S726-1/R726) + 4*BC726/((BC726+1)*(BC726+1))*(2*1/S726*1/R726-1/R726*1/R726)))</f>
        <v>0</v>
      </c>
      <c r="R726">
        <f>IF(LEFT(BD726,1)&lt;&gt;"0",IF(LEFT(BD726,1)="1",3.0,BE726),$D$5+$E$5*(BV726*BO726/($K$5*1000))+$F$5*(BV726*BO726/($K$5*1000))*MAX(MIN(BB726,$J$5),$I$5)*MAX(MIN(BB726,$J$5),$I$5)+$G$5*MAX(MIN(BB726,$J$5),$I$5)*(BV726*BO726/($K$5*1000))+$H$5*(BV726*BO726/($K$5*1000))*(BV726*BO726/($K$5*1000)))</f>
        <v>0</v>
      </c>
      <c r="S726">
        <f>J726*(1000-(1000*0.61365*exp(17.502*W726/(240.97+W726))/(BO726+BP726)+BJ726)/2)/(1000*0.61365*exp(17.502*W726/(240.97+W726))/(BO726+BP726)-BJ726)</f>
        <v>0</v>
      </c>
      <c r="T726">
        <f>1/((BC726+1)/(Q726/1.6)+1/(R726/1.37)) + BC726/((BC726+1)/(Q726/1.6) + BC726/(R726/1.37))</f>
        <v>0</v>
      </c>
      <c r="U726">
        <f>(AX726*BA726)</f>
        <v>0</v>
      </c>
      <c r="V726">
        <f>(BQ726+(U726+2*0.95*5.67E-8*(((BQ726+$B$7)+273)^4-(BQ726+273)^4)-44100*J726)/(1.84*29.3*R726+8*0.95*5.67E-8*(BQ726+273)^3))</f>
        <v>0</v>
      </c>
      <c r="W726">
        <f>($C$7*BR726+$D$7*BS726+$E$7*V726)</f>
        <v>0</v>
      </c>
      <c r="X726">
        <f>0.61365*exp(17.502*W726/(240.97+W726))</f>
        <v>0</v>
      </c>
      <c r="Y726">
        <f>(Z726/AA726*100)</f>
        <v>0</v>
      </c>
      <c r="Z726">
        <f>BJ726*(BO726+BP726)/1000</f>
        <v>0</v>
      </c>
      <c r="AA726">
        <f>0.61365*exp(17.502*BQ726/(240.97+BQ726))</f>
        <v>0</v>
      </c>
      <c r="AB726">
        <f>(X726-BJ726*(BO726+BP726)/1000)</f>
        <v>0</v>
      </c>
      <c r="AC726">
        <f>(-J726*44100)</f>
        <v>0</v>
      </c>
      <c r="AD726">
        <f>2*29.3*R726*0.92*(BQ726-W726)</f>
        <v>0</v>
      </c>
      <c r="AE726">
        <f>2*0.95*5.67E-8*(((BQ726+$B$7)+273)^4-(W726+273)^4)</f>
        <v>0</v>
      </c>
      <c r="AF726">
        <f>U726+AE726+AC726+AD726</f>
        <v>0</v>
      </c>
      <c r="AG726">
        <f>BN726*AU726*(BI726-BH726*(1000-AU726*BK726)/(1000-AU726*BJ726))/(100*BB726)</f>
        <v>0</v>
      </c>
      <c r="AH726">
        <f>1000*BN726*AU726*(BJ726-BK726)/(100*BB726*(1000-AU726*BJ726))</f>
        <v>0</v>
      </c>
      <c r="AI726">
        <f>(AJ726 - AK726 - BO726*1E3/(8.314*(BQ726+273.15)) * AM726/BN726 * AL726) * BN726/(100*BB726) * (1000 - BK726)/1000</f>
        <v>0</v>
      </c>
      <c r="AJ726">
        <v>256.1587492875047</v>
      </c>
      <c r="AK726">
        <v>268.2151939393941</v>
      </c>
      <c r="AL726">
        <v>-3.325052416379502</v>
      </c>
      <c r="AM726">
        <v>64.45171149066847</v>
      </c>
      <c r="AN726">
        <f>(AP726 - AO726 + BO726*1E3/(8.314*(BQ726+273.15)) * AR726/BN726 * AQ726) * BN726/(100*BB726) * 1000/(1000 - AP726)</f>
        <v>0</v>
      </c>
      <c r="AO726">
        <v>23.65536263538148</v>
      </c>
      <c r="AP726">
        <v>23.99315757575757</v>
      </c>
      <c r="AQ726">
        <v>1.765658631064139E-05</v>
      </c>
      <c r="AR726">
        <v>112.7251065649256</v>
      </c>
      <c r="AS726">
        <v>0</v>
      </c>
      <c r="AT726">
        <v>0</v>
      </c>
      <c r="AU726">
        <f>IF(AS726*$H$13&gt;=AW726,1.0,(AW726/(AW726-AS726*$H$13)))</f>
        <v>0</v>
      </c>
      <c r="AV726">
        <f>(AU726-1)*100</f>
        <v>0</v>
      </c>
      <c r="AW726">
        <f>MAX(0,($B$13+$C$13*BV726)/(1+$D$13*BV726)*BO726/(BQ726+273)*$E$13)</f>
        <v>0</v>
      </c>
      <c r="AX726">
        <f>$B$11*BW726+$C$11*BX726+$F$11*CI726*(1-CL726)</f>
        <v>0</v>
      </c>
      <c r="AY726">
        <f>AX726*AZ726</f>
        <v>0</v>
      </c>
      <c r="AZ726">
        <f>($B$11*$D$9+$C$11*$D$9+$F$11*((CV726+CN726)/MAX(CV726+CN726+CW726, 0.1)*$I$9+CW726/MAX(CV726+CN726+CW726, 0.1)*$J$9))/($B$11+$C$11+$F$11)</f>
        <v>0</v>
      </c>
      <c r="BA726">
        <f>($B$11*$K$9+$C$11*$K$9+$F$11*((CV726+CN726)/MAX(CV726+CN726+CW726, 0.1)*$P$9+CW726/MAX(CV726+CN726+CW726, 0.1)*$Q$9))/($B$11+$C$11+$F$11)</f>
        <v>0</v>
      </c>
      <c r="BB726">
        <v>1.91</v>
      </c>
      <c r="BC726">
        <v>0.5</v>
      </c>
      <c r="BD726" t="s">
        <v>355</v>
      </c>
      <c r="BE726">
        <v>2</v>
      </c>
      <c r="BF726" t="b">
        <v>1</v>
      </c>
      <c r="BG726">
        <v>1678822951.214286</v>
      </c>
      <c r="BH726">
        <v>285.2335</v>
      </c>
      <c r="BI726">
        <v>265.9848214285715</v>
      </c>
      <c r="BJ726">
        <v>23.98641071428571</v>
      </c>
      <c r="BK726">
        <v>23.65487857142858</v>
      </c>
      <c r="BL726">
        <v>288.3208928571428</v>
      </c>
      <c r="BM726">
        <v>24.11439642857143</v>
      </c>
      <c r="BN726">
        <v>500.0771071428571</v>
      </c>
      <c r="BO726">
        <v>90.83084285714285</v>
      </c>
      <c r="BP726">
        <v>0.09999744642857142</v>
      </c>
      <c r="BQ726">
        <v>26.96502857142858</v>
      </c>
      <c r="BR726">
        <v>27.49661071428572</v>
      </c>
      <c r="BS726">
        <v>999.9000000000002</v>
      </c>
      <c r="BT726">
        <v>0</v>
      </c>
      <c r="BU726">
        <v>0</v>
      </c>
      <c r="BV726">
        <v>10012.12464285714</v>
      </c>
      <c r="BW726">
        <v>0</v>
      </c>
      <c r="BX726">
        <v>6.126620000000001</v>
      </c>
      <c r="BY726">
        <v>19.24871785714286</v>
      </c>
      <c r="BZ726">
        <v>292.2433214285714</v>
      </c>
      <c r="CA726">
        <v>272.429</v>
      </c>
      <c r="CB726">
        <v>0.3315336428571428</v>
      </c>
      <c r="CC726">
        <v>265.9848214285715</v>
      </c>
      <c r="CD726">
        <v>23.65487857142858</v>
      </c>
      <c r="CE726">
        <v>2.178707142857143</v>
      </c>
      <c r="CF726">
        <v>2.148591428571428</v>
      </c>
      <c r="CG726">
        <v>18.80659285714286</v>
      </c>
      <c r="CH726">
        <v>18.58406785714286</v>
      </c>
      <c r="CI726">
        <v>2000.015</v>
      </c>
      <c r="CJ726">
        <v>0.9800051785714287</v>
      </c>
      <c r="CK726">
        <v>0.01999452142857142</v>
      </c>
      <c r="CL726">
        <v>0</v>
      </c>
      <c r="CM726">
        <v>2.2004</v>
      </c>
      <c r="CN726">
        <v>0</v>
      </c>
      <c r="CO726">
        <v>3608.708571428571</v>
      </c>
      <c r="CP726">
        <v>16749.61785714286</v>
      </c>
      <c r="CQ726">
        <v>38.625</v>
      </c>
      <c r="CR726">
        <v>39.57774999999999</v>
      </c>
      <c r="CS726">
        <v>38.75</v>
      </c>
      <c r="CT726">
        <v>38.687</v>
      </c>
      <c r="CU726">
        <v>37.812</v>
      </c>
      <c r="CV726">
        <v>1960.024642857143</v>
      </c>
      <c r="CW726">
        <v>39.99</v>
      </c>
      <c r="CX726">
        <v>0</v>
      </c>
      <c r="CY726">
        <v>1678822964.1</v>
      </c>
      <c r="CZ726">
        <v>0</v>
      </c>
      <c r="DA726">
        <v>0</v>
      </c>
      <c r="DB726" t="s">
        <v>356</v>
      </c>
      <c r="DC726">
        <v>1678481775.6</v>
      </c>
      <c r="DD726">
        <v>1678481780.6</v>
      </c>
      <c r="DE726">
        <v>0</v>
      </c>
      <c r="DF726">
        <v>1.339</v>
      </c>
      <c r="DG726">
        <v>0.082</v>
      </c>
      <c r="DH726">
        <v>-1.99</v>
      </c>
      <c r="DI726">
        <v>-0.032</v>
      </c>
      <c r="DJ726">
        <v>420</v>
      </c>
      <c r="DK726">
        <v>29</v>
      </c>
      <c r="DL726">
        <v>0.33</v>
      </c>
      <c r="DM726">
        <v>0.22</v>
      </c>
      <c r="DN726">
        <v>19.169285</v>
      </c>
      <c r="DO726">
        <v>2.54748968105063</v>
      </c>
      <c r="DP726">
        <v>0.3358609932323194</v>
      </c>
      <c r="DQ726">
        <v>0</v>
      </c>
      <c r="DR726">
        <v>0.3327802</v>
      </c>
      <c r="DS726">
        <v>-0.01158060787992493</v>
      </c>
      <c r="DT726">
        <v>0.004362314530154838</v>
      </c>
      <c r="DU726">
        <v>1</v>
      </c>
      <c r="DV726">
        <v>1</v>
      </c>
      <c r="DW726">
        <v>2</v>
      </c>
      <c r="DX726" t="s">
        <v>357</v>
      </c>
      <c r="DY726">
        <v>2.98018</v>
      </c>
      <c r="DZ726">
        <v>2.71577</v>
      </c>
      <c r="EA726">
        <v>0.0647988</v>
      </c>
      <c r="EB726">
        <v>0.0593803</v>
      </c>
      <c r="EC726">
        <v>0.107518</v>
      </c>
      <c r="ED726">
        <v>0.104292</v>
      </c>
      <c r="EE726">
        <v>29634.3</v>
      </c>
      <c r="EF726">
        <v>29908.5</v>
      </c>
      <c r="EG726">
        <v>29464.2</v>
      </c>
      <c r="EH726">
        <v>29415.5</v>
      </c>
      <c r="EI726">
        <v>34842.7</v>
      </c>
      <c r="EJ726">
        <v>35011.9</v>
      </c>
      <c r="EK726">
        <v>41510.5</v>
      </c>
      <c r="EL726">
        <v>41909.8</v>
      </c>
      <c r="EM726">
        <v>1.9504</v>
      </c>
      <c r="EN726">
        <v>1.8727</v>
      </c>
      <c r="EO726">
        <v>0.07507949999999999</v>
      </c>
      <c r="EP726">
        <v>0</v>
      </c>
      <c r="EQ726">
        <v>26.2737</v>
      </c>
      <c r="ER726">
        <v>999.9</v>
      </c>
      <c r="ES726">
        <v>52.1</v>
      </c>
      <c r="ET726">
        <v>32.6</v>
      </c>
      <c r="EU726">
        <v>28.3312</v>
      </c>
      <c r="EV726">
        <v>63.0069</v>
      </c>
      <c r="EW726">
        <v>31.6426</v>
      </c>
      <c r="EX726">
        <v>1</v>
      </c>
      <c r="EY726">
        <v>0.0968598</v>
      </c>
      <c r="EZ726">
        <v>1.55553</v>
      </c>
      <c r="FA726">
        <v>20.3328</v>
      </c>
      <c r="FB726">
        <v>5.21744</v>
      </c>
      <c r="FC726">
        <v>12.0099</v>
      </c>
      <c r="FD726">
        <v>4.989</v>
      </c>
      <c r="FE726">
        <v>3.28848</v>
      </c>
      <c r="FF726">
        <v>9999</v>
      </c>
      <c r="FG726">
        <v>9999</v>
      </c>
      <c r="FH726">
        <v>9999</v>
      </c>
      <c r="FI726">
        <v>999.9</v>
      </c>
      <c r="FJ726">
        <v>1.86753</v>
      </c>
      <c r="FK726">
        <v>1.86661</v>
      </c>
      <c r="FL726">
        <v>1.86607</v>
      </c>
      <c r="FM726">
        <v>1.86599</v>
      </c>
      <c r="FN726">
        <v>1.86783</v>
      </c>
      <c r="FO726">
        <v>1.87027</v>
      </c>
      <c r="FP726">
        <v>1.86891</v>
      </c>
      <c r="FQ726">
        <v>1.87039</v>
      </c>
      <c r="FR726">
        <v>0</v>
      </c>
      <c r="FS726">
        <v>0</v>
      </c>
      <c r="FT726">
        <v>0</v>
      </c>
      <c r="FU726">
        <v>0</v>
      </c>
      <c r="FV726" t="s">
        <v>358</v>
      </c>
      <c r="FW726" t="s">
        <v>359</v>
      </c>
      <c r="FX726" t="s">
        <v>360</v>
      </c>
      <c r="FY726" t="s">
        <v>360</v>
      </c>
      <c r="FZ726" t="s">
        <v>360</v>
      </c>
      <c r="GA726" t="s">
        <v>360</v>
      </c>
      <c r="GB726">
        <v>0</v>
      </c>
      <c r="GC726">
        <v>100</v>
      </c>
      <c r="GD726">
        <v>100</v>
      </c>
      <c r="GE726">
        <v>-3.001</v>
      </c>
      <c r="GF726">
        <v>-0.1279</v>
      </c>
      <c r="GG726">
        <v>-2.056217051124162</v>
      </c>
      <c r="GH726">
        <v>-0.003737517340571005</v>
      </c>
      <c r="GI726">
        <v>5.982085394622747E-07</v>
      </c>
      <c r="GJ726">
        <v>-1.391655459703326E-10</v>
      </c>
      <c r="GK726">
        <v>-0.1764639834609928</v>
      </c>
      <c r="GL726">
        <v>-0.02035982196881906</v>
      </c>
      <c r="GM726">
        <v>0.001568582532168705</v>
      </c>
      <c r="GN726">
        <v>-2.657820970413759E-05</v>
      </c>
      <c r="GO726">
        <v>3</v>
      </c>
      <c r="GP726">
        <v>2314</v>
      </c>
      <c r="GQ726">
        <v>1</v>
      </c>
      <c r="GR726">
        <v>27</v>
      </c>
      <c r="GS726">
        <v>5686.4</v>
      </c>
      <c r="GT726">
        <v>5686.3</v>
      </c>
      <c r="GU726">
        <v>0.654297</v>
      </c>
      <c r="GV726">
        <v>2.25708</v>
      </c>
      <c r="GW726">
        <v>1.39648</v>
      </c>
      <c r="GX726">
        <v>2.34619</v>
      </c>
      <c r="GY726">
        <v>1.49536</v>
      </c>
      <c r="GZ726">
        <v>2.46582</v>
      </c>
      <c r="HA726">
        <v>37.9891</v>
      </c>
      <c r="HB726">
        <v>24.07</v>
      </c>
      <c r="HC726">
        <v>18</v>
      </c>
      <c r="HD726">
        <v>533.837</v>
      </c>
      <c r="HE726">
        <v>438.467</v>
      </c>
      <c r="HF726">
        <v>23.9932</v>
      </c>
      <c r="HG726">
        <v>28.7209</v>
      </c>
      <c r="HH726">
        <v>29.9997</v>
      </c>
      <c r="HI726">
        <v>28.6886</v>
      </c>
      <c r="HJ726">
        <v>28.6301</v>
      </c>
      <c r="HK726">
        <v>13.0519</v>
      </c>
      <c r="HL726">
        <v>23.4692</v>
      </c>
      <c r="HM726">
        <v>100</v>
      </c>
      <c r="HN726">
        <v>24.0135</v>
      </c>
      <c r="HO726">
        <v>218.648</v>
      </c>
      <c r="HP726">
        <v>23.6533</v>
      </c>
      <c r="HQ726">
        <v>100.769</v>
      </c>
      <c r="HR726">
        <v>100.661</v>
      </c>
    </row>
    <row r="727" spans="1:226">
      <c r="A727">
        <v>711</v>
      </c>
      <c r="B727">
        <v>1678822964</v>
      </c>
      <c r="C727">
        <v>12644.90000009537</v>
      </c>
      <c r="D727" t="s">
        <v>1785</v>
      </c>
      <c r="E727" t="s">
        <v>1786</v>
      </c>
      <c r="F727">
        <v>5</v>
      </c>
      <c r="G727" t="s">
        <v>1568</v>
      </c>
      <c r="H727" t="s">
        <v>354</v>
      </c>
      <c r="I727">
        <v>1678822956.5</v>
      </c>
      <c r="J727">
        <f>(K727)/1000</f>
        <v>0</v>
      </c>
      <c r="K727">
        <f>IF(BF727, AN727, AH727)</f>
        <v>0</v>
      </c>
      <c r="L727">
        <f>IF(BF727, AI727, AG727)</f>
        <v>0</v>
      </c>
      <c r="M727">
        <f>BH727 - IF(AU727&gt;1, L727*BB727*100.0/(AW727*BV727), 0)</f>
        <v>0</v>
      </c>
      <c r="N727">
        <f>((T727-J727/2)*M727-L727)/(T727+J727/2)</f>
        <v>0</v>
      </c>
      <c r="O727">
        <f>N727*(BO727+BP727)/1000.0</f>
        <v>0</v>
      </c>
      <c r="P727">
        <f>(BH727 - IF(AU727&gt;1, L727*BB727*100.0/(AW727*BV727), 0))*(BO727+BP727)/1000.0</f>
        <v>0</v>
      </c>
      <c r="Q727">
        <f>2.0/((1/S727-1/R727)+SIGN(S727)*SQRT((1/S727-1/R727)*(1/S727-1/R727) + 4*BC727/((BC727+1)*(BC727+1))*(2*1/S727*1/R727-1/R727*1/R727)))</f>
        <v>0</v>
      </c>
      <c r="R727">
        <f>IF(LEFT(BD727,1)&lt;&gt;"0",IF(LEFT(BD727,1)="1",3.0,BE727),$D$5+$E$5*(BV727*BO727/($K$5*1000))+$F$5*(BV727*BO727/($K$5*1000))*MAX(MIN(BB727,$J$5),$I$5)*MAX(MIN(BB727,$J$5),$I$5)+$G$5*MAX(MIN(BB727,$J$5),$I$5)*(BV727*BO727/($K$5*1000))+$H$5*(BV727*BO727/($K$5*1000))*(BV727*BO727/($K$5*1000)))</f>
        <v>0</v>
      </c>
      <c r="S727">
        <f>J727*(1000-(1000*0.61365*exp(17.502*W727/(240.97+W727))/(BO727+BP727)+BJ727)/2)/(1000*0.61365*exp(17.502*W727/(240.97+W727))/(BO727+BP727)-BJ727)</f>
        <v>0</v>
      </c>
      <c r="T727">
        <f>1/((BC727+1)/(Q727/1.6)+1/(R727/1.37)) + BC727/((BC727+1)/(Q727/1.6) + BC727/(R727/1.37))</f>
        <v>0</v>
      </c>
      <c r="U727">
        <f>(AX727*BA727)</f>
        <v>0</v>
      </c>
      <c r="V727">
        <f>(BQ727+(U727+2*0.95*5.67E-8*(((BQ727+$B$7)+273)^4-(BQ727+273)^4)-44100*J727)/(1.84*29.3*R727+8*0.95*5.67E-8*(BQ727+273)^3))</f>
        <v>0</v>
      </c>
      <c r="W727">
        <f>($C$7*BR727+$D$7*BS727+$E$7*V727)</f>
        <v>0</v>
      </c>
      <c r="X727">
        <f>0.61365*exp(17.502*W727/(240.97+W727))</f>
        <v>0</v>
      </c>
      <c r="Y727">
        <f>(Z727/AA727*100)</f>
        <v>0</v>
      </c>
      <c r="Z727">
        <f>BJ727*(BO727+BP727)/1000</f>
        <v>0</v>
      </c>
      <c r="AA727">
        <f>0.61365*exp(17.502*BQ727/(240.97+BQ727))</f>
        <v>0</v>
      </c>
      <c r="AB727">
        <f>(X727-BJ727*(BO727+BP727)/1000)</f>
        <v>0</v>
      </c>
      <c r="AC727">
        <f>(-J727*44100)</f>
        <v>0</v>
      </c>
      <c r="AD727">
        <f>2*29.3*R727*0.92*(BQ727-W727)</f>
        <v>0</v>
      </c>
      <c r="AE727">
        <f>2*0.95*5.67E-8*(((BQ727+$B$7)+273)^4-(W727+273)^4)</f>
        <v>0</v>
      </c>
      <c r="AF727">
        <f>U727+AE727+AC727+AD727</f>
        <v>0</v>
      </c>
      <c r="AG727">
        <f>BN727*AU727*(BI727-BH727*(1000-AU727*BK727)/(1000-AU727*BJ727))/(100*BB727)</f>
        <v>0</v>
      </c>
      <c r="AH727">
        <f>1000*BN727*AU727*(BJ727-BK727)/(100*BB727*(1000-AU727*BJ727))</f>
        <v>0</v>
      </c>
      <c r="AI727">
        <f>(AJ727 - AK727 - BO727*1E3/(8.314*(BQ727+273.15)) * AM727/BN727 * AL727) * BN727/(100*BB727) * (1000 - BK727)/1000</f>
        <v>0</v>
      </c>
      <c r="AJ727">
        <v>239.0647122941147</v>
      </c>
      <c r="AK727">
        <v>251.3517272727273</v>
      </c>
      <c r="AL727">
        <v>-3.376897592363805</v>
      </c>
      <c r="AM727">
        <v>64.45171149066847</v>
      </c>
      <c r="AN727">
        <f>(AP727 - AO727 + BO727*1E3/(8.314*(BQ727+273.15)) * AR727/BN727 * AQ727) * BN727/(100*BB727) * 1000/(1000 - AP727)</f>
        <v>0</v>
      </c>
      <c r="AO727">
        <v>23.65394190955097</v>
      </c>
      <c r="AP727">
        <v>23.99981696969696</v>
      </c>
      <c r="AQ727">
        <v>2.291973868596911E-05</v>
      </c>
      <c r="AR727">
        <v>112.7251065649256</v>
      </c>
      <c r="AS727">
        <v>0</v>
      </c>
      <c r="AT727">
        <v>0</v>
      </c>
      <c r="AU727">
        <f>IF(AS727*$H$13&gt;=AW727,1.0,(AW727/(AW727-AS727*$H$13)))</f>
        <v>0</v>
      </c>
      <c r="AV727">
        <f>(AU727-1)*100</f>
        <v>0</v>
      </c>
      <c r="AW727">
        <f>MAX(0,($B$13+$C$13*BV727)/(1+$D$13*BV727)*BO727/(BQ727+273)*$E$13)</f>
        <v>0</v>
      </c>
      <c r="AX727">
        <f>$B$11*BW727+$C$11*BX727+$F$11*CI727*(1-CL727)</f>
        <v>0</v>
      </c>
      <c r="AY727">
        <f>AX727*AZ727</f>
        <v>0</v>
      </c>
      <c r="AZ727">
        <f>($B$11*$D$9+$C$11*$D$9+$F$11*((CV727+CN727)/MAX(CV727+CN727+CW727, 0.1)*$I$9+CW727/MAX(CV727+CN727+CW727, 0.1)*$J$9))/($B$11+$C$11+$F$11)</f>
        <v>0</v>
      </c>
      <c r="BA727">
        <f>($B$11*$K$9+$C$11*$K$9+$F$11*((CV727+CN727)/MAX(CV727+CN727+CW727, 0.1)*$P$9+CW727/MAX(CV727+CN727+CW727, 0.1)*$Q$9))/($B$11+$C$11+$F$11)</f>
        <v>0</v>
      </c>
      <c r="BB727">
        <v>1.91</v>
      </c>
      <c r="BC727">
        <v>0.5</v>
      </c>
      <c r="BD727" t="s">
        <v>355</v>
      </c>
      <c r="BE727">
        <v>2</v>
      </c>
      <c r="BF727" t="b">
        <v>1</v>
      </c>
      <c r="BG727">
        <v>1678822956.5</v>
      </c>
      <c r="BH727">
        <v>268.1844444444444</v>
      </c>
      <c r="BI727">
        <v>248.5247407407408</v>
      </c>
      <c r="BJ727">
        <v>23.9908962962963</v>
      </c>
      <c r="BK727">
        <v>23.65483703703703</v>
      </c>
      <c r="BL727">
        <v>271.213037037037</v>
      </c>
      <c r="BM727">
        <v>24.11884444444445</v>
      </c>
      <c r="BN727">
        <v>500.0742222222223</v>
      </c>
      <c r="BO727">
        <v>90.83078518518521</v>
      </c>
      <c r="BP727">
        <v>0.1000037074074074</v>
      </c>
      <c r="BQ727">
        <v>26.96164074074074</v>
      </c>
      <c r="BR727">
        <v>27.49384444444445</v>
      </c>
      <c r="BS727">
        <v>999.9000000000001</v>
      </c>
      <c r="BT727">
        <v>0</v>
      </c>
      <c r="BU727">
        <v>0</v>
      </c>
      <c r="BV727">
        <v>10008.28962962963</v>
      </c>
      <c r="BW727">
        <v>0</v>
      </c>
      <c r="BX727">
        <v>6.126620000000001</v>
      </c>
      <c r="BY727">
        <v>19.65968518518519</v>
      </c>
      <c r="BZ727">
        <v>274.7764814814814</v>
      </c>
      <c r="CA727">
        <v>254.545962962963</v>
      </c>
      <c r="CB727">
        <v>0.3360693333333334</v>
      </c>
      <c r="CC727">
        <v>248.5247407407408</v>
      </c>
      <c r="CD727">
        <v>23.65483703703703</v>
      </c>
      <c r="CE727">
        <v>2.179113703703704</v>
      </c>
      <c r="CF727">
        <v>2.148586296296296</v>
      </c>
      <c r="CG727">
        <v>18.80957407407407</v>
      </c>
      <c r="CH727">
        <v>18.58403333333333</v>
      </c>
      <c r="CI727">
        <v>2000.009259259259</v>
      </c>
      <c r="CJ727">
        <v>0.9800051111111111</v>
      </c>
      <c r="CK727">
        <v>0.01999458888888889</v>
      </c>
      <c r="CL727">
        <v>0</v>
      </c>
      <c r="CM727">
        <v>2.249362962962963</v>
      </c>
      <c r="CN727">
        <v>0</v>
      </c>
      <c r="CO727">
        <v>3611.858888888888</v>
      </c>
      <c r="CP727">
        <v>16749.56666666667</v>
      </c>
      <c r="CQ727">
        <v>38.625</v>
      </c>
      <c r="CR727">
        <v>39.57133333333333</v>
      </c>
      <c r="CS727">
        <v>38.75</v>
      </c>
      <c r="CT727">
        <v>38.687</v>
      </c>
      <c r="CU727">
        <v>37.812</v>
      </c>
      <c r="CV727">
        <v>1960.018518518518</v>
      </c>
      <c r="CW727">
        <v>39.99</v>
      </c>
      <c r="CX727">
        <v>0</v>
      </c>
      <c r="CY727">
        <v>1678822969.5</v>
      </c>
      <c r="CZ727">
        <v>0</v>
      </c>
      <c r="DA727">
        <v>0</v>
      </c>
      <c r="DB727" t="s">
        <v>356</v>
      </c>
      <c r="DC727">
        <v>1678481775.6</v>
      </c>
      <c r="DD727">
        <v>1678481780.6</v>
      </c>
      <c r="DE727">
        <v>0</v>
      </c>
      <c r="DF727">
        <v>1.339</v>
      </c>
      <c r="DG727">
        <v>0.082</v>
      </c>
      <c r="DH727">
        <v>-1.99</v>
      </c>
      <c r="DI727">
        <v>-0.032</v>
      </c>
      <c r="DJ727">
        <v>420</v>
      </c>
      <c r="DK727">
        <v>29</v>
      </c>
      <c r="DL727">
        <v>0.33</v>
      </c>
      <c r="DM727">
        <v>0.22</v>
      </c>
      <c r="DN727">
        <v>19.42292195121951</v>
      </c>
      <c r="DO727">
        <v>4.757657142857134</v>
      </c>
      <c r="DP727">
        <v>0.4725071255171561</v>
      </c>
      <c r="DQ727">
        <v>0</v>
      </c>
      <c r="DR727">
        <v>0.3340198292682927</v>
      </c>
      <c r="DS727">
        <v>0.0500761881533101</v>
      </c>
      <c r="DT727">
        <v>0.00527027633330429</v>
      </c>
      <c r="DU727">
        <v>1</v>
      </c>
      <c r="DV727">
        <v>1</v>
      </c>
      <c r="DW727">
        <v>2</v>
      </c>
      <c r="DX727" t="s">
        <v>357</v>
      </c>
      <c r="DY727">
        <v>2.98038</v>
      </c>
      <c r="DZ727">
        <v>2.7156</v>
      </c>
      <c r="EA727">
        <v>0.0613149</v>
      </c>
      <c r="EB727">
        <v>0.0557935</v>
      </c>
      <c r="EC727">
        <v>0.107539</v>
      </c>
      <c r="ED727">
        <v>0.104289</v>
      </c>
      <c r="EE727">
        <v>29745.2</v>
      </c>
      <c r="EF727">
        <v>30022.9</v>
      </c>
      <c r="EG727">
        <v>29464.6</v>
      </c>
      <c r="EH727">
        <v>29415.8</v>
      </c>
      <c r="EI727">
        <v>34842.5</v>
      </c>
      <c r="EJ727">
        <v>35012.4</v>
      </c>
      <c r="EK727">
        <v>41511.3</v>
      </c>
      <c r="EL727">
        <v>41910.2</v>
      </c>
      <c r="EM727">
        <v>1.95065</v>
      </c>
      <c r="EN727">
        <v>1.87245</v>
      </c>
      <c r="EO727">
        <v>0.07441639999999999</v>
      </c>
      <c r="EP727">
        <v>0</v>
      </c>
      <c r="EQ727">
        <v>26.2737</v>
      </c>
      <c r="ER727">
        <v>999.9</v>
      </c>
      <c r="ES727">
        <v>52.1</v>
      </c>
      <c r="ET727">
        <v>32.6</v>
      </c>
      <c r="EU727">
        <v>28.3322</v>
      </c>
      <c r="EV727">
        <v>62.8069</v>
      </c>
      <c r="EW727">
        <v>31.7428</v>
      </c>
      <c r="EX727">
        <v>1</v>
      </c>
      <c r="EY727">
        <v>0.09651419999999999</v>
      </c>
      <c r="EZ727">
        <v>1.54417</v>
      </c>
      <c r="FA727">
        <v>20.3329</v>
      </c>
      <c r="FB727">
        <v>5.21729</v>
      </c>
      <c r="FC727">
        <v>12.0099</v>
      </c>
      <c r="FD727">
        <v>4.9891</v>
      </c>
      <c r="FE727">
        <v>3.28838</v>
      </c>
      <c r="FF727">
        <v>9999</v>
      </c>
      <c r="FG727">
        <v>9999</v>
      </c>
      <c r="FH727">
        <v>9999</v>
      </c>
      <c r="FI727">
        <v>999.9</v>
      </c>
      <c r="FJ727">
        <v>1.86753</v>
      </c>
      <c r="FK727">
        <v>1.86661</v>
      </c>
      <c r="FL727">
        <v>1.86609</v>
      </c>
      <c r="FM727">
        <v>1.866</v>
      </c>
      <c r="FN727">
        <v>1.86783</v>
      </c>
      <c r="FO727">
        <v>1.87027</v>
      </c>
      <c r="FP727">
        <v>1.86891</v>
      </c>
      <c r="FQ727">
        <v>1.8704</v>
      </c>
      <c r="FR727">
        <v>0</v>
      </c>
      <c r="FS727">
        <v>0</v>
      </c>
      <c r="FT727">
        <v>0</v>
      </c>
      <c r="FU727">
        <v>0</v>
      </c>
      <c r="FV727" t="s">
        <v>358</v>
      </c>
      <c r="FW727" t="s">
        <v>359</v>
      </c>
      <c r="FX727" t="s">
        <v>360</v>
      </c>
      <c r="FY727" t="s">
        <v>360</v>
      </c>
      <c r="FZ727" t="s">
        <v>360</v>
      </c>
      <c r="GA727" t="s">
        <v>360</v>
      </c>
      <c r="GB727">
        <v>0</v>
      </c>
      <c r="GC727">
        <v>100</v>
      </c>
      <c r="GD727">
        <v>100</v>
      </c>
      <c r="GE727">
        <v>-2.944</v>
      </c>
      <c r="GF727">
        <v>-0.1279</v>
      </c>
      <c r="GG727">
        <v>-2.056217051124162</v>
      </c>
      <c r="GH727">
        <v>-0.003737517340571005</v>
      </c>
      <c r="GI727">
        <v>5.982085394622747E-07</v>
      </c>
      <c r="GJ727">
        <v>-1.391655459703326E-10</v>
      </c>
      <c r="GK727">
        <v>-0.1764639834609928</v>
      </c>
      <c r="GL727">
        <v>-0.02035982196881906</v>
      </c>
      <c r="GM727">
        <v>0.001568582532168705</v>
      </c>
      <c r="GN727">
        <v>-2.657820970413759E-05</v>
      </c>
      <c r="GO727">
        <v>3</v>
      </c>
      <c r="GP727">
        <v>2314</v>
      </c>
      <c r="GQ727">
        <v>1</v>
      </c>
      <c r="GR727">
        <v>27</v>
      </c>
      <c r="GS727">
        <v>5686.5</v>
      </c>
      <c r="GT727">
        <v>5686.4</v>
      </c>
      <c r="GU727">
        <v>0.616455</v>
      </c>
      <c r="GV727">
        <v>2.25342</v>
      </c>
      <c r="GW727">
        <v>1.39771</v>
      </c>
      <c r="GX727">
        <v>2.34863</v>
      </c>
      <c r="GY727">
        <v>1.49536</v>
      </c>
      <c r="GZ727">
        <v>2.50977</v>
      </c>
      <c r="HA727">
        <v>37.9891</v>
      </c>
      <c r="HB727">
        <v>24.07</v>
      </c>
      <c r="HC727">
        <v>18</v>
      </c>
      <c r="HD727">
        <v>533.995</v>
      </c>
      <c r="HE727">
        <v>438.301</v>
      </c>
      <c r="HF727">
        <v>24.0077</v>
      </c>
      <c r="HG727">
        <v>28.7178</v>
      </c>
      <c r="HH727">
        <v>29.9997</v>
      </c>
      <c r="HI727">
        <v>28.6872</v>
      </c>
      <c r="HJ727">
        <v>28.6283</v>
      </c>
      <c r="HK727">
        <v>12.2808</v>
      </c>
      <c r="HL727">
        <v>23.4692</v>
      </c>
      <c r="HM727">
        <v>100</v>
      </c>
      <c r="HN727">
        <v>24.0035</v>
      </c>
      <c r="HO727">
        <v>198.579</v>
      </c>
      <c r="HP727">
        <v>23.6533</v>
      </c>
      <c r="HQ727">
        <v>100.771</v>
      </c>
      <c r="HR727">
        <v>100.662</v>
      </c>
    </row>
    <row r="728" spans="1:226">
      <c r="A728">
        <v>712</v>
      </c>
      <c r="B728">
        <v>1678822969</v>
      </c>
      <c r="C728">
        <v>12649.90000009537</v>
      </c>
      <c r="D728" t="s">
        <v>1787</v>
      </c>
      <c r="E728" t="s">
        <v>1788</v>
      </c>
      <c r="F728">
        <v>5</v>
      </c>
      <c r="G728" t="s">
        <v>1568</v>
      </c>
      <c r="H728" t="s">
        <v>354</v>
      </c>
      <c r="I728">
        <v>1678822961.214286</v>
      </c>
      <c r="J728">
        <f>(K728)/1000</f>
        <v>0</v>
      </c>
      <c r="K728">
        <f>IF(BF728, AN728, AH728)</f>
        <v>0</v>
      </c>
      <c r="L728">
        <f>IF(BF728, AI728, AG728)</f>
        <v>0</v>
      </c>
      <c r="M728">
        <f>BH728 - IF(AU728&gt;1, L728*BB728*100.0/(AW728*BV728), 0)</f>
        <v>0</v>
      </c>
      <c r="N728">
        <f>((T728-J728/2)*M728-L728)/(T728+J728/2)</f>
        <v>0</v>
      </c>
      <c r="O728">
        <f>N728*(BO728+BP728)/1000.0</f>
        <v>0</v>
      </c>
      <c r="P728">
        <f>(BH728 - IF(AU728&gt;1, L728*BB728*100.0/(AW728*BV728), 0))*(BO728+BP728)/1000.0</f>
        <v>0</v>
      </c>
      <c r="Q728">
        <f>2.0/((1/S728-1/R728)+SIGN(S728)*SQRT((1/S728-1/R728)*(1/S728-1/R728) + 4*BC728/((BC728+1)*(BC728+1))*(2*1/S728*1/R728-1/R728*1/R728)))</f>
        <v>0</v>
      </c>
      <c r="R728">
        <f>IF(LEFT(BD728,1)&lt;&gt;"0",IF(LEFT(BD728,1)="1",3.0,BE728),$D$5+$E$5*(BV728*BO728/($K$5*1000))+$F$5*(BV728*BO728/($K$5*1000))*MAX(MIN(BB728,$J$5),$I$5)*MAX(MIN(BB728,$J$5),$I$5)+$G$5*MAX(MIN(BB728,$J$5),$I$5)*(BV728*BO728/($K$5*1000))+$H$5*(BV728*BO728/($K$5*1000))*(BV728*BO728/($K$5*1000)))</f>
        <v>0</v>
      </c>
      <c r="S728">
        <f>J728*(1000-(1000*0.61365*exp(17.502*W728/(240.97+W728))/(BO728+BP728)+BJ728)/2)/(1000*0.61365*exp(17.502*W728/(240.97+W728))/(BO728+BP728)-BJ728)</f>
        <v>0</v>
      </c>
      <c r="T728">
        <f>1/((BC728+1)/(Q728/1.6)+1/(R728/1.37)) + BC728/((BC728+1)/(Q728/1.6) + BC728/(R728/1.37))</f>
        <v>0</v>
      </c>
      <c r="U728">
        <f>(AX728*BA728)</f>
        <v>0</v>
      </c>
      <c r="V728">
        <f>(BQ728+(U728+2*0.95*5.67E-8*(((BQ728+$B$7)+273)^4-(BQ728+273)^4)-44100*J728)/(1.84*29.3*R728+8*0.95*5.67E-8*(BQ728+273)^3))</f>
        <v>0</v>
      </c>
      <c r="W728">
        <f>($C$7*BR728+$D$7*BS728+$E$7*V728)</f>
        <v>0</v>
      </c>
      <c r="X728">
        <f>0.61365*exp(17.502*W728/(240.97+W728))</f>
        <v>0</v>
      </c>
      <c r="Y728">
        <f>(Z728/AA728*100)</f>
        <v>0</v>
      </c>
      <c r="Z728">
        <f>BJ728*(BO728+BP728)/1000</f>
        <v>0</v>
      </c>
      <c r="AA728">
        <f>0.61365*exp(17.502*BQ728/(240.97+BQ728))</f>
        <v>0</v>
      </c>
      <c r="AB728">
        <f>(X728-BJ728*(BO728+BP728)/1000)</f>
        <v>0</v>
      </c>
      <c r="AC728">
        <f>(-J728*44100)</f>
        <v>0</v>
      </c>
      <c r="AD728">
        <f>2*29.3*R728*0.92*(BQ728-W728)</f>
        <v>0</v>
      </c>
      <c r="AE728">
        <f>2*0.95*5.67E-8*(((BQ728+$B$7)+273)^4-(W728+273)^4)</f>
        <v>0</v>
      </c>
      <c r="AF728">
        <f>U728+AE728+AC728+AD728</f>
        <v>0</v>
      </c>
      <c r="AG728">
        <f>BN728*AU728*(BI728-BH728*(1000-AU728*BK728)/(1000-AU728*BJ728))/(100*BB728)</f>
        <v>0</v>
      </c>
      <c r="AH728">
        <f>1000*BN728*AU728*(BJ728-BK728)/(100*BB728*(1000-AU728*BJ728))</f>
        <v>0</v>
      </c>
      <c r="AI728">
        <f>(AJ728 - AK728 - BO728*1E3/(8.314*(BQ728+273.15)) * AM728/BN728 * AL728) * BN728/(100*BB728) * (1000 - BK728)/1000</f>
        <v>0</v>
      </c>
      <c r="AJ728">
        <v>221.9580656571047</v>
      </c>
      <c r="AK728">
        <v>234.513103030303</v>
      </c>
      <c r="AL728">
        <v>-3.367101077366689</v>
      </c>
      <c r="AM728">
        <v>64.45171149066847</v>
      </c>
      <c r="AN728">
        <f>(AP728 - AO728 + BO728*1E3/(8.314*(BQ728+273.15)) * AR728/BN728 * AQ728) * BN728/(100*BB728) * 1000/(1000 - AP728)</f>
        <v>0</v>
      </c>
      <c r="AO728">
        <v>23.65375628824613</v>
      </c>
      <c r="AP728">
        <v>24.00417393939393</v>
      </c>
      <c r="AQ728">
        <v>9.652084986762175E-06</v>
      </c>
      <c r="AR728">
        <v>112.7251065649256</v>
      </c>
      <c r="AS728">
        <v>0</v>
      </c>
      <c r="AT728">
        <v>0</v>
      </c>
      <c r="AU728">
        <f>IF(AS728*$H$13&gt;=AW728,1.0,(AW728/(AW728-AS728*$H$13)))</f>
        <v>0</v>
      </c>
      <c r="AV728">
        <f>(AU728-1)*100</f>
        <v>0</v>
      </c>
      <c r="AW728">
        <f>MAX(0,($B$13+$C$13*BV728)/(1+$D$13*BV728)*BO728/(BQ728+273)*$E$13)</f>
        <v>0</v>
      </c>
      <c r="AX728">
        <f>$B$11*BW728+$C$11*BX728+$F$11*CI728*(1-CL728)</f>
        <v>0</v>
      </c>
      <c r="AY728">
        <f>AX728*AZ728</f>
        <v>0</v>
      </c>
      <c r="AZ728">
        <f>($B$11*$D$9+$C$11*$D$9+$F$11*((CV728+CN728)/MAX(CV728+CN728+CW728, 0.1)*$I$9+CW728/MAX(CV728+CN728+CW728, 0.1)*$J$9))/($B$11+$C$11+$F$11)</f>
        <v>0</v>
      </c>
      <c r="BA728">
        <f>($B$11*$K$9+$C$11*$K$9+$F$11*((CV728+CN728)/MAX(CV728+CN728+CW728, 0.1)*$P$9+CW728/MAX(CV728+CN728+CW728, 0.1)*$Q$9))/($B$11+$C$11+$F$11)</f>
        <v>0</v>
      </c>
      <c r="BB728">
        <v>1.91</v>
      </c>
      <c r="BC728">
        <v>0.5</v>
      </c>
      <c r="BD728" t="s">
        <v>355</v>
      </c>
      <c r="BE728">
        <v>2</v>
      </c>
      <c r="BF728" t="b">
        <v>1</v>
      </c>
      <c r="BG728">
        <v>1678822961.214286</v>
      </c>
      <c r="BH728">
        <v>252.8151428571428</v>
      </c>
      <c r="BI728">
        <v>232.8311785714286</v>
      </c>
      <c r="BJ728">
        <v>23.9962</v>
      </c>
      <c r="BK728">
        <v>23.65445357142857</v>
      </c>
      <c r="BL728">
        <v>255.7905</v>
      </c>
      <c r="BM728">
        <v>24.12409999999999</v>
      </c>
      <c r="BN728">
        <v>500.0790357142857</v>
      </c>
      <c r="BO728">
        <v>90.83082857142857</v>
      </c>
      <c r="BP728">
        <v>0.1000106892857143</v>
      </c>
      <c r="BQ728">
        <v>26.96096071428571</v>
      </c>
      <c r="BR728">
        <v>27.49023214285714</v>
      </c>
      <c r="BS728">
        <v>999.9000000000002</v>
      </c>
      <c r="BT728">
        <v>0</v>
      </c>
      <c r="BU728">
        <v>0</v>
      </c>
      <c r="BV728">
        <v>10002.5475</v>
      </c>
      <c r="BW728">
        <v>0</v>
      </c>
      <c r="BX728">
        <v>6.126620000000001</v>
      </c>
      <c r="BY728">
        <v>19.98402857142857</v>
      </c>
      <c r="BZ728">
        <v>259.0308214285714</v>
      </c>
      <c r="CA728">
        <v>238.472</v>
      </c>
      <c r="CB728">
        <v>0.3417491071428572</v>
      </c>
      <c r="CC728">
        <v>232.8311785714286</v>
      </c>
      <c r="CD728">
        <v>23.65445357142857</v>
      </c>
      <c r="CE728">
        <v>2.179596071428571</v>
      </c>
      <c r="CF728">
        <v>2.148553214285715</v>
      </c>
      <c r="CG728">
        <v>18.81311428571428</v>
      </c>
      <c r="CH728">
        <v>18.58379285714286</v>
      </c>
      <c r="CI728">
        <v>2000.011071428572</v>
      </c>
      <c r="CJ728">
        <v>0.9800049642857144</v>
      </c>
      <c r="CK728">
        <v>0.01999473571428571</v>
      </c>
      <c r="CL728">
        <v>0</v>
      </c>
      <c r="CM728">
        <v>2.235814285714286</v>
      </c>
      <c r="CN728">
        <v>0</v>
      </c>
      <c r="CO728">
        <v>3614.948571428572</v>
      </c>
      <c r="CP728">
        <v>16749.58571428571</v>
      </c>
      <c r="CQ728">
        <v>38.625</v>
      </c>
      <c r="CR728">
        <v>39.5665</v>
      </c>
      <c r="CS728">
        <v>38.75</v>
      </c>
      <c r="CT728">
        <v>38.687</v>
      </c>
      <c r="CU728">
        <v>37.812</v>
      </c>
      <c r="CV728">
        <v>1960.02</v>
      </c>
      <c r="CW728">
        <v>39.99</v>
      </c>
      <c r="CX728">
        <v>0</v>
      </c>
      <c r="CY728">
        <v>1678822974.3</v>
      </c>
      <c r="CZ728">
        <v>0</v>
      </c>
      <c r="DA728">
        <v>0</v>
      </c>
      <c r="DB728" t="s">
        <v>356</v>
      </c>
      <c r="DC728">
        <v>1678481775.6</v>
      </c>
      <c r="DD728">
        <v>1678481780.6</v>
      </c>
      <c r="DE728">
        <v>0</v>
      </c>
      <c r="DF728">
        <v>1.339</v>
      </c>
      <c r="DG728">
        <v>0.082</v>
      </c>
      <c r="DH728">
        <v>-1.99</v>
      </c>
      <c r="DI728">
        <v>-0.032</v>
      </c>
      <c r="DJ728">
        <v>420</v>
      </c>
      <c r="DK728">
        <v>29</v>
      </c>
      <c r="DL728">
        <v>0.33</v>
      </c>
      <c r="DM728">
        <v>0.22</v>
      </c>
      <c r="DN728">
        <v>19.7631225</v>
      </c>
      <c r="DO728">
        <v>4.182242026266418</v>
      </c>
      <c r="DP728">
        <v>0.4086798309725476</v>
      </c>
      <c r="DQ728">
        <v>0</v>
      </c>
      <c r="DR728">
        <v>0.338503625</v>
      </c>
      <c r="DS728">
        <v>0.07172311069418269</v>
      </c>
      <c r="DT728">
        <v>0.00700899610389213</v>
      </c>
      <c r="DU728">
        <v>1</v>
      </c>
      <c r="DV728">
        <v>1</v>
      </c>
      <c r="DW728">
        <v>2</v>
      </c>
      <c r="DX728" t="s">
        <v>357</v>
      </c>
      <c r="DY728">
        <v>2.98037</v>
      </c>
      <c r="DZ728">
        <v>2.71552</v>
      </c>
      <c r="EA728">
        <v>0.0577583</v>
      </c>
      <c r="EB728">
        <v>0.0521093</v>
      </c>
      <c r="EC728">
        <v>0.107555</v>
      </c>
      <c r="ED728">
        <v>0.10429</v>
      </c>
      <c r="EE728">
        <v>29857.9</v>
      </c>
      <c r="EF728">
        <v>30140.1</v>
      </c>
      <c r="EG728">
        <v>29464.7</v>
      </c>
      <c r="EH728">
        <v>29415.9</v>
      </c>
      <c r="EI728">
        <v>34841.5</v>
      </c>
      <c r="EJ728">
        <v>35012.6</v>
      </c>
      <c r="EK728">
        <v>41510.9</v>
      </c>
      <c r="EL728">
        <v>41910.7</v>
      </c>
      <c r="EM728">
        <v>1.95047</v>
      </c>
      <c r="EN728">
        <v>1.87275</v>
      </c>
      <c r="EO728">
        <v>0.07388740000000001</v>
      </c>
      <c r="EP728">
        <v>0</v>
      </c>
      <c r="EQ728">
        <v>26.2731</v>
      </c>
      <c r="ER728">
        <v>999.9</v>
      </c>
      <c r="ES728">
        <v>52.1</v>
      </c>
      <c r="ET728">
        <v>32.6</v>
      </c>
      <c r="EU728">
        <v>28.3332</v>
      </c>
      <c r="EV728">
        <v>62.8169</v>
      </c>
      <c r="EW728">
        <v>31.3021</v>
      </c>
      <c r="EX728">
        <v>1</v>
      </c>
      <c r="EY728">
        <v>0.0963516</v>
      </c>
      <c r="EZ728">
        <v>1.57902</v>
      </c>
      <c r="FA728">
        <v>20.3327</v>
      </c>
      <c r="FB728">
        <v>5.21804</v>
      </c>
      <c r="FC728">
        <v>12.0099</v>
      </c>
      <c r="FD728">
        <v>4.98895</v>
      </c>
      <c r="FE728">
        <v>3.28848</v>
      </c>
      <c r="FF728">
        <v>9999</v>
      </c>
      <c r="FG728">
        <v>9999</v>
      </c>
      <c r="FH728">
        <v>9999</v>
      </c>
      <c r="FI728">
        <v>999.9</v>
      </c>
      <c r="FJ728">
        <v>1.86752</v>
      </c>
      <c r="FK728">
        <v>1.86661</v>
      </c>
      <c r="FL728">
        <v>1.86604</v>
      </c>
      <c r="FM728">
        <v>1.866</v>
      </c>
      <c r="FN728">
        <v>1.86783</v>
      </c>
      <c r="FO728">
        <v>1.87027</v>
      </c>
      <c r="FP728">
        <v>1.86891</v>
      </c>
      <c r="FQ728">
        <v>1.87039</v>
      </c>
      <c r="FR728">
        <v>0</v>
      </c>
      <c r="FS728">
        <v>0</v>
      </c>
      <c r="FT728">
        <v>0</v>
      </c>
      <c r="FU728">
        <v>0</v>
      </c>
      <c r="FV728" t="s">
        <v>358</v>
      </c>
      <c r="FW728" t="s">
        <v>359</v>
      </c>
      <c r="FX728" t="s">
        <v>360</v>
      </c>
      <c r="FY728" t="s">
        <v>360</v>
      </c>
      <c r="FZ728" t="s">
        <v>360</v>
      </c>
      <c r="GA728" t="s">
        <v>360</v>
      </c>
      <c r="GB728">
        <v>0</v>
      </c>
      <c r="GC728">
        <v>100</v>
      </c>
      <c r="GD728">
        <v>100</v>
      </c>
      <c r="GE728">
        <v>-2.887</v>
      </c>
      <c r="GF728">
        <v>-0.1278</v>
      </c>
      <c r="GG728">
        <v>-2.056217051124162</v>
      </c>
      <c r="GH728">
        <v>-0.003737517340571005</v>
      </c>
      <c r="GI728">
        <v>5.982085394622747E-07</v>
      </c>
      <c r="GJ728">
        <v>-1.391655459703326E-10</v>
      </c>
      <c r="GK728">
        <v>-0.1764639834609928</v>
      </c>
      <c r="GL728">
        <v>-0.02035982196881906</v>
      </c>
      <c r="GM728">
        <v>0.001568582532168705</v>
      </c>
      <c r="GN728">
        <v>-2.657820970413759E-05</v>
      </c>
      <c r="GO728">
        <v>3</v>
      </c>
      <c r="GP728">
        <v>2314</v>
      </c>
      <c r="GQ728">
        <v>1</v>
      </c>
      <c r="GR728">
        <v>27</v>
      </c>
      <c r="GS728">
        <v>5686.6</v>
      </c>
      <c r="GT728">
        <v>5686.5</v>
      </c>
      <c r="GU728">
        <v>0.581055</v>
      </c>
      <c r="GV728">
        <v>2.26318</v>
      </c>
      <c r="GW728">
        <v>1.39648</v>
      </c>
      <c r="GX728">
        <v>2.34619</v>
      </c>
      <c r="GY728">
        <v>1.49536</v>
      </c>
      <c r="GZ728">
        <v>2.40234</v>
      </c>
      <c r="HA728">
        <v>37.9891</v>
      </c>
      <c r="HB728">
        <v>24.07</v>
      </c>
      <c r="HC728">
        <v>18</v>
      </c>
      <c r="HD728">
        <v>533.866</v>
      </c>
      <c r="HE728">
        <v>438.484</v>
      </c>
      <c r="HF728">
        <v>24.0056</v>
      </c>
      <c r="HG728">
        <v>28.7147</v>
      </c>
      <c r="HH728">
        <v>29.9999</v>
      </c>
      <c r="HI728">
        <v>28.6861</v>
      </c>
      <c r="HJ728">
        <v>28.6283</v>
      </c>
      <c r="HK728">
        <v>11.5849</v>
      </c>
      <c r="HL728">
        <v>23.4692</v>
      </c>
      <c r="HM728">
        <v>100</v>
      </c>
      <c r="HN728">
        <v>24.0052</v>
      </c>
      <c r="HO728">
        <v>185.215</v>
      </c>
      <c r="HP728">
        <v>23.6533</v>
      </c>
      <c r="HQ728">
        <v>100.77</v>
      </c>
      <c r="HR728">
        <v>100.663</v>
      </c>
    </row>
    <row r="729" spans="1:226">
      <c r="A729">
        <v>713</v>
      </c>
      <c r="B729">
        <v>1678822974</v>
      </c>
      <c r="C729">
        <v>12654.90000009537</v>
      </c>
      <c r="D729" t="s">
        <v>1789</v>
      </c>
      <c r="E729" t="s">
        <v>1790</v>
      </c>
      <c r="F729">
        <v>5</v>
      </c>
      <c r="G729" t="s">
        <v>1568</v>
      </c>
      <c r="H729" t="s">
        <v>354</v>
      </c>
      <c r="I729">
        <v>1678822966.5</v>
      </c>
      <c r="J729">
        <f>(K729)/1000</f>
        <v>0</v>
      </c>
      <c r="K729">
        <f>IF(BF729, AN729, AH729)</f>
        <v>0</v>
      </c>
      <c r="L729">
        <f>IF(BF729, AI729, AG729)</f>
        <v>0</v>
      </c>
      <c r="M729">
        <f>BH729 - IF(AU729&gt;1, L729*BB729*100.0/(AW729*BV729), 0)</f>
        <v>0</v>
      </c>
      <c r="N729">
        <f>((T729-J729/2)*M729-L729)/(T729+J729/2)</f>
        <v>0</v>
      </c>
      <c r="O729">
        <f>N729*(BO729+BP729)/1000.0</f>
        <v>0</v>
      </c>
      <c r="P729">
        <f>(BH729 - IF(AU729&gt;1, L729*BB729*100.0/(AW729*BV729), 0))*(BO729+BP729)/1000.0</f>
        <v>0</v>
      </c>
      <c r="Q729">
        <f>2.0/((1/S729-1/R729)+SIGN(S729)*SQRT((1/S729-1/R729)*(1/S729-1/R729) + 4*BC729/((BC729+1)*(BC729+1))*(2*1/S729*1/R729-1/R729*1/R729)))</f>
        <v>0</v>
      </c>
      <c r="R729">
        <f>IF(LEFT(BD729,1)&lt;&gt;"0",IF(LEFT(BD729,1)="1",3.0,BE729),$D$5+$E$5*(BV729*BO729/($K$5*1000))+$F$5*(BV729*BO729/($K$5*1000))*MAX(MIN(BB729,$J$5),$I$5)*MAX(MIN(BB729,$J$5),$I$5)+$G$5*MAX(MIN(BB729,$J$5),$I$5)*(BV729*BO729/($K$5*1000))+$H$5*(BV729*BO729/($K$5*1000))*(BV729*BO729/($K$5*1000)))</f>
        <v>0</v>
      </c>
      <c r="S729">
        <f>J729*(1000-(1000*0.61365*exp(17.502*W729/(240.97+W729))/(BO729+BP729)+BJ729)/2)/(1000*0.61365*exp(17.502*W729/(240.97+W729))/(BO729+BP729)-BJ729)</f>
        <v>0</v>
      </c>
      <c r="T729">
        <f>1/((BC729+1)/(Q729/1.6)+1/(R729/1.37)) + BC729/((BC729+1)/(Q729/1.6) + BC729/(R729/1.37))</f>
        <v>0</v>
      </c>
      <c r="U729">
        <f>(AX729*BA729)</f>
        <v>0</v>
      </c>
      <c r="V729">
        <f>(BQ729+(U729+2*0.95*5.67E-8*(((BQ729+$B$7)+273)^4-(BQ729+273)^4)-44100*J729)/(1.84*29.3*R729+8*0.95*5.67E-8*(BQ729+273)^3))</f>
        <v>0</v>
      </c>
      <c r="W729">
        <f>($C$7*BR729+$D$7*BS729+$E$7*V729)</f>
        <v>0</v>
      </c>
      <c r="X729">
        <f>0.61365*exp(17.502*W729/(240.97+W729))</f>
        <v>0</v>
      </c>
      <c r="Y729">
        <f>(Z729/AA729*100)</f>
        <v>0</v>
      </c>
      <c r="Z729">
        <f>BJ729*(BO729+BP729)/1000</f>
        <v>0</v>
      </c>
      <c r="AA729">
        <f>0.61365*exp(17.502*BQ729/(240.97+BQ729))</f>
        <v>0</v>
      </c>
      <c r="AB729">
        <f>(X729-BJ729*(BO729+BP729)/1000)</f>
        <v>0</v>
      </c>
      <c r="AC729">
        <f>(-J729*44100)</f>
        <v>0</v>
      </c>
      <c r="AD729">
        <f>2*29.3*R729*0.92*(BQ729-W729)</f>
        <v>0</v>
      </c>
      <c r="AE729">
        <f>2*0.95*5.67E-8*(((BQ729+$B$7)+273)^4-(W729+273)^4)</f>
        <v>0</v>
      </c>
      <c r="AF729">
        <f>U729+AE729+AC729+AD729</f>
        <v>0</v>
      </c>
      <c r="AG729">
        <f>BN729*AU729*(BI729-BH729*(1000-AU729*BK729)/(1000-AU729*BJ729))/(100*BB729)</f>
        <v>0</v>
      </c>
      <c r="AH729">
        <f>1000*BN729*AU729*(BJ729-BK729)/(100*BB729*(1000-AU729*BJ729))</f>
        <v>0</v>
      </c>
      <c r="AI729">
        <f>(AJ729 - AK729 - BO729*1E3/(8.314*(BQ729+273.15)) * AM729/BN729 * AL729) * BN729/(100*BB729) * (1000 - BK729)/1000</f>
        <v>0</v>
      </c>
      <c r="AJ729">
        <v>205.0674079932521</v>
      </c>
      <c r="AK729">
        <v>217.705309090909</v>
      </c>
      <c r="AL729">
        <v>-3.354860250735137</v>
      </c>
      <c r="AM729">
        <v>64.45171149066847</v>
      </c>
      <c r="AN729">
        <f>(AP729 - AO729 + BO729*1E3/(8.314*(BQ729+273.15)) * AR729/BN729 * AQ729) * BN729/(100*BB729) * 1000/(1000 - AP729)</f>
        <v>0</v>
      </c>
      <c r="AO729">
        <v>23.65322000717691</v>
      </c>
      <c r="AP729">
        <v>24.00667454545453</v>
      </c>
      <c r="AQ729">
        <v>3.314044262282035E-06</v>
      </c>
      <c r="AR729">
        <v>112.7251065649256</v>
      </c>
      <c r="AS729">
        <v>0</v>
      </c>
      <c r="AT729">
        <v>0</v>
      </c>
      <c r="AU729">
        <f>IF(AS729*$H$13&gt;=AW729,1.0,(AW729/(AW729-AS729*$H$13)))</f>
        <v>0</v>
      </c>
      <c r="AV729">
        <f>(AU729-1)*100</f>
        <v>0</v>
      </c>
      <c r="AW729">
        <f>MAX(0,($B$13+$C$13*BV729)/(1+$D$13*BV729)*BO729/(BQ729+273)*$E$13)</f>
        <v>0</v>
      </c>
      <c r="AX729">
        <f>$B$11*BW729+$C$11*BX729+$F$11*CI729*(1-CL729)</f>
        <v>0</v>
      </c>
      <c r="AY729">
        <f>AX729*AZ729</f>
        <v>0</v>
      </c>
      <c r="AZ729">
        <f>($B$11*$D$9+$C$11*$D$9+$F$11*((CV729+CN729)/MAX(CV729+CN729+CW729, 0.1)*$I$9+CW729/MAX(CV729+CN729+CW729, 0.1)*$J$9))/($B$11+$C$11+$F$11)</f>
        <v>0</v>
      </c>
      <c r="BA729">
        <f>($B$11*$K$9+$C$11*$K$9+$F$11*((CV729+CN729)/MAX(CV729+CN729+CW729, 0.1)*$P$9+CW729/MAX(CV729+CN729+CW729, 0.1)*$Q$9))/($B$11+$C$11+$F$11)</f>
        <v>0</v>
      </c>
      <c r="BB729">
        <v>1.91</v>
      </c>
      <c r="BC729">
        <v>0.5</v>
      </c>
      <c r="BD729" t="s">
        <v>355</v>
      </c>
      <c r="BE729">
        <v>2</v>
      </c>
      <c r="BF729" t="b">
        <v>1</v>
      </c>
      <c r="BG729">
        <v>1678822966.5</v>
      </c>
      <c r="BH729">
        <v>235.4627777777778</v>
      </c>
      <c r="BI729">
        <v>215.2575555555555</v>
      </c>
      <c r="BJ729">
        <v>24.0018</v>
      </c>
      <c r="BK729">
        <v>23.65378518518519</v>
      </c>
      <c r="BL729">
        <v>238.3776666666666</v>
      </c>
      <c r="BM729">
        <v>24.12964444444444</v>
      </c>
      <c r="BN729">
        <v>500.0874074074075</v>
      </c>
      <c r="BO729">
        <v>90.83021851851854</v>
      </c>
      <c r="BP729">
        <v>0.1000346333333333</v>
      </c>
      <c r="BQ729">
        <v>26.9603037037037</v>
      </c>
      <c r="BR729">
        <v>27.48715185185186</v>
      </c>
      <c r="BS729">
        <v>999.9000000000001</v>
      </c>
      <c r="BT729">
        <v>0</v>
      </c>
      <c r="BU729">
        <v>0</v>
      </c>
      <c r="BV729">
        <v>9991.338148148148</v>
      </c>
      <c r="BW729">
        <v>0</v>
      </c>
      <c r="BX729">
        <v>6.126620000000001</v>
      </c>
      <c r="BY729">
        <v>20.20522222222222</v>
      </c>
      <c r="BZ729">
        <v>241.2532222222222</v>
      </c>
      <c r="CA729">
        <v>220.4725555555555</v>
      </c>
      <c r="CB729">
        <v>0.348009962962963</v>
      </c>
      <c r="CC729">
        <v>215.2575555555555</v>
      </c>
      <c r="CD729">
        <v>23.65378518518519</v>
      </c>
      <c r="CE729">
        <v>2.180089259259259</v>
      </c>
      <c r="CF729">
        <v>2.148478888888889</v>
      </c>
      <c r="CG729">
        <v>18.81673703703704</v>
      </c>
      <c r="CH729">
        <v>18.58323333333333</v>
      </c>
      <c r="CI729">
        <v>1999.996666666667</v>
      </c>
      <c r="CJ729">
        <v>0.9800048888888889</v>
      </c>
      <c r="CK729">
        <v>0.01999481111111111</v>
      </c>
      <c r="CL729">
        <v>0</v>
      </c>
      <c r="CM729">
        <v>2.241655555555556</v>
      </c>
      <c r="CN729">
        <v>0</v>
      </c>
      <c r="CO729">
        <v>3618.555925925926</v>
      </c>
      <c r="CP729">
        <v>16749.47407407407</v>
      </c>
      <c r="CQ729">
        <v>38.625</v>
      </c>
      <c r="CR729">
        <v>39.56199999999999</v>
      </c>
      <c r="CS729">
        <v>38.75</v>
      </c>
      <c r="CT729">
        <v>38.6847037037037</v>
      </c>
      <c r="CU729">
        <v>37.812</v>
      </c>
      <c r="CV729">
        <v>1960.005925925926</v>
      </c>
      <c r="CW729">
        <v>39.99</v>
      </c>
      <c r="CX729">
        <v>0</v>
      </c>
      <c r="CY729">
        <v>1678822979.1</v>
      </c>
      <c r="CZ729">
        <v>0</v>
      </c>
      <c r="DA729">
        <v>0</v>
      </c>
      <c r="DB729" t="s">
        <v>356</v>
      </c>
      <c r="DC729">
        <v>1678481775.6</v>
      </c>
      <c r="DD729">
        <v>1678481780.6</v>
      </c>
      <c r="DE729">
        <v>0</v>
      </c>
      <c r="DF729">
        <v>1.339</v>
      </c>
      <c r="DG729">
        <v>0.082</v>
      </c>
      <c r="DH729">
        <v>-1.99</v>
      </c>
      <c r="DI729">
        <v>-0.032</v>
      </c>
      <c r="DJ729">
        <v>420</v>
      </c>
      <c r="DK729">
        <v>29</v>
      </c>
      <c r="DL729">
        <v>0.33</v>
      </c>
      <c r="DM729">
        <v>0.22</v>
      </c>
      <c r="DN729">
        <v>20.047895</v>
      </c>
      <c r="DO729">
        <v>2.738037523452091</v>
      </c>
      <c r="DP729">
        <v>0.2800714274519984</v>
      </c>
      <c r="DQ729">
        <v>0</v>
      </c>
      <c r="DR729">
        <v>0.343979325</v>
      </c>
      <c r="DS729">
        <v>0.0731024803001875</v>
      </c>
      <c r="DT729">
        <v>0.007107473750874853</v>
      </c>
      <c r="DU729">
        <v>1</v>
      </c>
      <c r="DV729">
        <v>1</v>
      </c>
      <c r="DW729">
        <v>2</v>
      </c>
      <c r="DX729" t="s">
        <v>357</v>
      </c>
      <c r="DY729">
        <v>2.98021</v>
      </c>
      <c r="DZ729">
        <v>2.71538</v>
      </c>
      <c r="EA729">
        <v>0.054122</v>
      </c>
      <c r="EB729">
        <v>0.0483977</v>
      </c>
      <c r="EC729">
        <v>0.107563</v>
      </c>
      <c r="ED729">
        <v>0.10429</v>
      </c>
      <c r="EE729">
        <v>29973</v>
      </c>
      <c r="EF729">
        <v>30258.3</v>
      </c>
      <c r="EG729">
        <v>29464.5</v>
      </c>
      <c r="EH729">
        <v>29416</v>
      </c>
      <c r="EI729">
        <v>34841.2</v>
      </c>
      <c r="EJ729">
        <v>35012.4</v>
      </c>
      <c r="EK729">
        <v>41511</v>
      </c>
      <c r="EL729">
        <v>41910.5</v>
      </c>
      <c r="EM729">
        <v>1.95065</v>
      </c>
      <c r="EN729">
        <v>1.87245</v>
      </c>
      <c r="EO729">
        <v>0.07375329999999999</v>
      </c>
      <c r="EP729">
        <v>0</v>
      </c>
      <c r="EQ729">
        <v>26.2715</v>
      </c>
      <c r="ER729">
        <v>999.9</v>
      </c>
      <c r="ES729">
        <v>52.1</v>
      </c>
      <c r="ET729">
        <v>32.6</v>
      </c>
      <c r="EU729">
        <v>28.3314</v>
      </c>
      <c r="EV729">
        <v>62.9769</v>
      </c>
      <c r="EW729">
        <v>31.3582</v>
      </c>
      <c r="EX729">
        <v>1</v>
      </c>
      <c r="EY729">
        <v>0.096344</v>
      </c>
      <c r="EZ729">
        <v>1.55076</v>
      </c>
      <c r="FA729">
        <v>20.3326</v>
      </c>
      <c r="FB729">
        <v>5.21789</v>
      </c>
      <c r="FC729">
        <v>12.0099</v>
      </c>
      <c r="FD729">
        <v>4.9892</v>
      </c>
      <c r="FE729">
        <v>3.28858</v>
      </c>
      <c r="FF729">
        <v>9999</v>
      </c>
      <c r="FG729">
        <v>9999</v>
      </c>
      <c r="FH729">
        <v>9999</v>
      </c>
      <c r="FI729">
        <v>999.9</v>
      </c>
      <c r="FJ729">
        <v>1.86752</v>
      </c>
      <c r="FK729">
        <v>1.86661</v>
      </c>
      <c r="FL729">
        <v>1.86606</v>
      </c>
      <c r="FM729">
        <v>1.86599</v>
      </c>
      <c r="FN729">
        <v>1.86783</v>
      </c>
      <c r="FO729">
        <v>1.87027</v>
      </c>
      <c r="FP729">
        <v>1.86891</v>
      </c>
      <c r="FQ729">
        <v>1.87039</v>
      </c>
      <c r="FR729">
        <v>0</v>
      </c>
      <c r="FS729">
        <v>0</v>
      </c>
      <c r="FT729">
        <v>0</v>
      </c>
      <c r="FU729">
        <v>0</v>
      </c>
      <c r="FV729" t="s">
        <v>358</v>
      </c>
      <c r="FW729" t="s">
        <v>359</v>
      </c>
      <c r="FX729" t="s">
        <v>360</v>
      </c>
      <c r="FY729" t="s">
        <v>360</v>
      </c>
      <c r="FZ729" t="s">
        <v>360</v>
      </c>
      <c r="GA729" t="s">
        <v>360</v>
      </c>
      <c r="GB729">
        <v>0</v>
      </c>
      <c r="GC729">
        <v>100</v>
      </c>
      <c r="GD729">
        <v>100</v>
      </c>
      <c r="GE729">
        <v>-2.829</v>
      </c>
      <c r="GF729">
        <v>-0.1278</v>
      </c>
      <c r="GG729">
        <v>-2.056217051124162</v>
      </c>
      <c r="GH729">
        <v>-0.003737517340571005</v>
      </c>
      <c r="GI729">
        <v>5.982085394622747E-07</v>
      </c>
      <c r="GJ729">
        <v>-1.391655459703326E-10</v>
      </c>
      <c r="GK729">
        <v>-0.1764639834609928</v>
      </c>
      <c r="GL729">
        <v>-0.02035982196881906</v>
      </c>
      <c r="GM729">
        <v>0.001568582532168705</v>
      </c>
      <c r="GN729">
        <v>-2.657820970413759E-05</v>
      </c>
      <c r="GO729">
        <v>3</v>
      </c>
      <c r="GP729">
        <v>2314</v>
      </c>
      <c r="GQ729">
        <v>1</v>
      </c>
      <c r="GR729">
        <v>27</v>
      </c>
      <c r="GS729">
        <v>5686.6</v>
      </c>
      <c r="GT729">
        <v>5686.6</v>
      </c>
      <c r="GU729">
        <v>0.5432129999999999</v>
      </c>
      <c r="GV729">
        <v>2.26929</v>
      </c>
      <c r="GW729">
        <v>1.39648</v>
      </c>
      <c r="GX729">
        <v>2.34985</v>
      </c>
      <c r="GY729">
        <v>1.49536</v>
      </c>
      <c r="GZ729">
        <v>2.40356</v>
      </c>
      <c r="HA729">
        <v>37.9891</v>
      </c>
      <c r="HB729">
        <v>24.07</v>
      </c>
      <c r="HC729">
        <v>18</v>
      </c>
      <c r="HD729">
        <v>533.963</v>
      </c>
      <c r="HE729">
        <v>438.283</v>
      </c>
      <c r="HF729">
        <v>24.005</v>
      </c>
      <c r="HG729">
        <v>28.7116</v>
      </c>
      <c r="HH729">
        <v>29.9999</v>
      </c>
      <c r="HI729">
        <v>28.6837</v>
      </c>
      <c r="HJ729">
        <v>28.6259</v>
      </c>
      <c r="HK729">
        <v>10.8017</v>
      </c>
      <c r="HL729">
        <v>23.4692</v>
      </c>
      <c r="HM729">
        <v>100</v>
      </c>
      <c r="HN729">
        <v>24.0211</v>
      </c>
      <c r="HO729">
        <v>165.133</v>
      </c>
      <c r="HP729">
        <v>23.6533</v>
      </c>
      <c r="HQ729">
        <v>100.77</v>
      </c>
      <c r="HR729">
        <v>100.663</v>
      </c>
    </row>
    <row r="730" spans="1:226">
      <c r="A730">
        <v>714</v>
      </c>
      <c r="B730">
        <v>1678822979</v>
      </c>
      <c r="C730">
        <v>12659.90000009537</v>
      </c>
      <c r="D730" t="s">
        <v>1791</v>
      </c>
      <c r="E730" t="s">
        <v>1792</v>
      </c>
      <c r="F730">
        <v>5</v>
      </c>
      <c r="G730" t="s">
        <v>1568</v>
      </c>
      <c r="H730" t="s">
        <v>354</v>
      </c>
      <c r="I730">
        <v>1678822971.214286</v>
      </c>
      <c r="J730">
        <f>(K730)/1000</f>
        <v>0</v>
      </c>
      <c r="K730">
        <f>IF(BF730, AN730, AH730)</f>
        <v>0</v>
      </c>
      <c r="L730">
        <f>IF(BF730, AI730, AG730)</f>
        <v>0</v>
      </c>
      <c r="M730">
        <f>BH730 - IF(AU730&gt;1, L730*BB730*100.0/(AW730*BV730), 0)</f>
        <v>0</v>
      </c>
      <c r="N730">
        <f>((T730-J730/2)*M730-L730)/(T730+J730/2)</f>
        <v>0</v>
      </c>
      <c r="O730">
        <f>N730*(BO730+BP730)/1000.0</f>
        <v>0</v>
      </c>
      <c r="P730">
        <f>(BH730 - IF(AU730&gt;1, L730*BB730*100.0/(AW730*BV730), 0))*(BO730+BP730)/1000.0</f>
        <v>0</v>
      </c>
      <c r="Q730">
        <f>2.0/((1/S730-1/R730)+SIGN(S730)*SQRT((1/S730-1/R730)*(1/S730-1/R730) + 4*BC730/((BC730+1)*(BC730+1))*(2*1/S730*1/R730-1/R730*1/R730)))</f>
        <v>0</v>
      </c>
      <c r="R730">
        <f>IF(LEFT(BD730,1)&lt;&gt;"0",IF(LEFT(BD730,1)="1",3.0,BE730),$D$5+$E$5*(BV730*BO730/($K$5*1000))+$F$5*(BV730*BO730/($K$5*1000))*MAX(MIN(BB730,$J$5),$I$5)*MAX(MIN(BB730,$J$5),$I$5)+$G$5*MAX(MIN(BB730,$J$5),$I$5)*(BV730*BO730/($K$5*1000))+$H$5*(BV730*BO730/($K$5*1000))*(BV730*BO730/($K$5*1000)))</f>
        <v>0</v>
      </c>
      <c r="S730">
        <f>J730*(1000-(1000*0.61365*exp(17.502*W730/(240.97+W730))/(BO730+BP730)+BJ730)/2)/(1000*0.61365*exp(17.502*W730/(240.97+W730))/(BO730+BP730)-BJ730)</f>
        <v>0</v>
      </c>
      <c r="T730">
        <f>1/((BC730+1)/(Q730/1.6)+1/(R730/1.37)) + BC730/((BC730+1)/(Q730/1.6) + BC730/(R730/1.37))</f>
        <v>0</v>
      </c>
      <c r="U730">
        <f>(AX730*BA730)</f>
        <v>0</v>
      </c>
      <c r="V730">
        <f>(BQ730+(U730+2*0.95*5.67E-8*(((BQ730+$B$7)+273)^4-(BQ730+273)^4)-44100*J730)/(1.84*29.3*R730+8*0.95*5.67E-8*(BQ730+273)^3))</f>
        <v>0</v>
      </c>
      <c r="W730">
        <f>($C$7*BR730+$D$7*BS730+$E$7*V730)</f>
        <v>0</v>
      </c>
      <c r="X730">
        <f>0.61365*exp(17.502*W730/(240.97+W730))</f>
        <v>0</v>
      </c>
      <c r="Y730">
        <f>(Z730/AA730*100)</f>
        <v>0</v>
      </c>
      <c r="Z730">
        <f>BJ730*(BO730+BP730)/1000</f>
        <v>0</v>
      </c>
      <c r="AA730">
        <f>0.61365*exp(17.502*BQ730/(240.97+BQ730))</f>
        <v>0</v>
      </c>
      <c r="AB730">
        <f>(X730-BJ730*(BO730+BP730)/1000)</f>
        <v>0</v>
      </c>
      <c r="AC730">
        <f>(-J730*44100)</f>
        <v>0</v>
      </c>
      <c r="AD730">
        <f>2*29.3*R730*0.92*(BQ730-W730)</f>
        <v>0</v>
      </c>
      <c r="AE730">
        <f>2*0.95*5.67E-8*(((BQ730+$B$7)+273)^4-(W730+273)^4)</f>
        <v>0</v>
      </c>
      <c r="AF730">
        <f>U730+AE730+AC730+AD730</f>
        <v>0</v>
      </c>
      <c r="AG730">
        <f>BN730*AU730*(BI730-BH730*(1000-AU730*BK730)/(1000-AU730*BJ730))/(100*BB730)</f>
        <v>0</v>
      </c>
      <c r="AH730">
        <f>1000*BN730*AU730*(BJ730-BK730)/(100*BB730*(1000-AU730*BJ730))</f>
        <v>0</v>
      </c>
      <c r="AI730">
        <f>(AJ730 - AK730 - BO730*1E3/(8.314*(BQ730+273.15)) * AM730/BN730 * AL730) * BN730/(100*BB730) * (1000 - BK730)/1000</f>
        <v>0</v>
      </c>
      <c r="AJ730">
        <v>188.0155494726336</v>
      </c>
      <c r="AK730">
        <v>200.8171151515152</v>
      </c>
      <c r="AL730">
        <v>-3.382048784114744</v>
      </c>
      <c r="AM730">
        <v>64.45171149066847</v>
      </c>
      <c r="AN730">
        <f>(AP730 - AO730 + BO730*1E3/(8.314*(BQ730+273.15)) * AR730/BN730 * AQ730) * BN730/(100*BB730) * 1000/(1000 - AP730)</f>
        <v>0</v>
      </c>
      <c r="AO730">
        <v>23.65186063989282</v>
      </c>
      <c r="AP730">
        <v>24.0079315151515</v>
      </c>
      <c r="AQ730">
        <v>9.207034628585552E-06</v>
      </c>
      <c r="AR730">
        <v>112.7251065649256</v>
      </c>
      <c r="AS730">
        <v>0</v>
      </c>
      <c r="AT730">
        <v>0</v>
      </c>
      <c r="AU730">
        <f>IF(AS730*$H$13&gt;=AW730,1.0,(AW730/(AW730-AS730*$H$13)))</f>
        <v>0</v>
      </c>
      <c r="AV730">
        <f>(AU730-1)*100</f>
        <v>0</v>
      </c>
      <c r="AW730">
        <f>MAX(0,($B$13+$C$13*BV730)/(1+$D$13*BV730)*BO730/(BQ730+273)*$E$13)</f>
        <v>0</v>
      </c>
      <c r="AX730">
        <f>$B$11*BW730+$C$11*BX730+$F$11*CI730*(1-CL730)</f>
        <v>0</v>
      </c>
      <c r="AY730">
        <f>AX730*AZ730</f>
        <v>0</v>
      </c>
      <c r="AZ730">
        <f>($B$11*$D$9+$C$11*$D$9+$F$11*((CV730+CN730)/MAX(CV730+CN730+CW730, 0.1)*$I$9+CW730/MAX(CV730+CN730+CW730, 0.1)*$J$9))/($B$11+$C$11+$F$11)</f>
        <v>0</v>
      </c>
      <c r="BA730">
        <f>($B$11*$K$9+$C$11*$K$9+$F$11*((CV730+CN730)/MAX(CV730+CN730+CW730, 0.1)*$P$9+CW730/MAX(CV730+CN730+CW730, 0.1)*$Q$9))/($B$11+$C$11+$F$11)</f>
        <v>0</v>
      </c>
      <c r="BB730">
        <v>1.91</v>
      </c>
      <c r="BC730">
        <v>0.5</v>
      </c>
      <c r="BD730" t="s">
        <v>355</v>
      </c>
      <c r="BE730">
        <v>2</v>
      </c>
      <c r="BF730" t="b">
        <v>1</v>
      </c>
      <c r="BG730">
        <v>1678822971.214286</v>
      </c>
      <c r="BH730">
        <v>219.9630714285715</v>
      </c>
      <c r="BI730">
        <v>199.5918571428572</v>
      </c>
      <c r="BJ730">
        <v>24.00500714285714</v>
      </c>
      <c r="BK730">
        <v>23.65313928571429</v>
      </c>
      <c r="BL730">
        <v>222.8237857142857</v>
      </c>
      <c r="BM730">
        <v>24.13282142857143</v>
      </c>
      <c r="BN730">
        <v>500.0761428571428</v>
      </c>
      <c r="BO730">
        <v>90.83051071428569</v>
      </c>
      <c r="BP730">
        <v>0.1000244428571429</v>
      </c>
      <c r="BQ730">
        <v>26.96041428571428</v>
      </c>
      <c r="BR730">
        <v>27.47950714285715</v>
      </c>
      <c r="BS730">
        <v>999.9000000000002</v>
      </c>
      <c r="BT730">
        <v>0</v>
      </c>
      <c r="BU730">
        <v>0</v>
      </c>
      <c r="BV730">
        <v>9983.344999999999</v>
      </c>
      <c r="BW730">
        <v>0</v>
      </c>
      <c r="BX730">
        <v>6.126620000000001</v>
      </c>
      <c r="BY730">
        <v>20.37120357142857</v>
      </c>
      <c r="BZ730">
        <v>225.3731428571429</v>
      </c>
      <c r="CA730">
        <v>204.42725</v>
      </c>
      <c r="CB730">
        <v>0.3518529999999999</v>
      </c>
      <c r="CC730">
        <v>199.5918571428572</v>
      </c>
      <c r="CD730">
        <v>23.65313928571429</v>
      </c>
      <c r="CE730">
        <v>2.180386785714286</v>
      </c>
      <c r="CF730">
        <v>2.148427857142857</v>
      </c>
      <c r="CG730">
        <v>18.818925</v>
      </c>
      <c r="CH730">
        <v>18.58284285714286</v>
      </c>
      <c r="CI730">
        <v>2000.007142857143</v>
      </c>
      <c r="CJ730">
        <v>0.9800050714285715</v>
      </c>
      <c r="CK730">
        <v>0.01999462857142857</v>
      </c>
      <c r="CL730">
        <v>0</v>
      </c>
      <c r="CM730">
        <v>2.260864285714286</v>
      </c>
      <c r="CN730">
        <v>0</v>
      </c>
      <c r="CO730">
        <v>3622.104642857144</v>
      </c>
      <c r="CP730">
        <v>16749.56071428571</v>
      </c>
      <c r="CQ730">
        <v>38.625</v>
      </c>
      <c r="CR730">
        <v>39.56199999999999</v>
      </c>
      <c r="CS730">
        <v>38.75</v>
      </c>
      <c r="CT730">
        <v>38.6847857142857</v>
      </c>
      <c r="CU730">
        <v>37.812</v>
      </c>
      <c r="CV730">
        <v>1960.016785714286</v>
      </c>
      <c r="CW730">
        <v>39.99</v>
      </c>
      <c r="CX730">
        <v>0</v>
      </c>
      <c r="CY730">
        <v>1678822984.5</v>
      </c>
      <c r="CZ730">
        <v>0</v>
      </c>
      <c r="DA730">
        <v>0</v>
      </c>
      <c r="DB730" t="s">
        <v>356</v>
      </c>
      <c r="DC730">
        <v>1678481775.6</v>
      </c>
      <c r="DD730">
        <v>1678481780.6</v>
      </c>
      <c r="DE730">
        <v>0</v>
      </c>
      <c r="DF730">
        <v>1.339</v>
      </c>
      <c r="DG730">
        <v>0.082</v>
      </c>
      <c r="DH730">
        <v>-1.99</v>
      </c>
      <c r="DI730">
        <v>-0.032</v>
      </c>
      <c r="DJ730">
        <v>420</v>
      </c>
      <c r="DK730">
        <v>29</v>
      </c>
      <c r="DL730">
        <v>0.33</v>
      </c>
      <c r="DM730">
        <v>0.22</v>
      </c>
      <c r="DN730">
        <v>20.2735756097561</v>
      </c>
      <c r="DO730">
        <v>1.979199303135867</v>
      </c>
      <c r="DP730">
        <v>0.2043442262941389</v>
      </c>
      <c r="DQ730">
        <v>0</v>
      </c>
      <c r="DR730">
        <v>0.3491786341463415</v>
      </c>
      <c r="DS730">
        <v>0.05113979790940816</v>
      </c>
      <c r="DT730">
        <v>0.005239117449212121</v>
      </c>
      <c r="DU730">
        <v>1</v>
      </c>
      <c r="DV730">
        <v>1</v>
      </c>
      <c r="DW730">
        <v>2</v>
      </c>
      <c r="DX730" t="s">
        <v>357</v>
      </c>
      <c r="DY730">
        <v>2.98042</v>
      </c>
      <c r="DZ730">
        <v>2.71545</v>
      </c>
      <c r="EA730">
        <v>0.0503815</v>
      </c>
      <c r="EB730">
        <v>0.044514</v>
      </c>
      <c r="EC730">
        <v>0.107566</v>
      </c>
      <c r="ED730">
        <v>0.104285</v>
      </c>
      <c r="EE730">
        <v>30091.7</v>
      </c>
      <c r="EF730">
        <v>30382.1</v>
      </c>
      <c r="EG730">
        <v>29464.6</v>
      </c>
      <c r="EH730">
        <v>29416.3</v>
      </c>
      <c r="EI730">
        <v>34840.9</v>
      </c>
      <c r="EJ730">
        <v>35012.9</v>
      </c>
      <c r="EK730">
        <v>41510.9</v>
      </c>
      <c r="EL730">
        <v>41910.9</v>
      </c>
      <c r="EM730">
        <v>1.95077</v>
      </c>
      <c r="EN730">
        <v>1.87278</v>
      </c>
      <c r="EO730">
        <v>0.0732839</v>
      </c>
      <c r="EP730">
        <v>0</v>
      </c>
      <c r="EQ730">
        <v>26.2692</v>
      </c>
      <c r="ER730">
        <v>999.9</v>
      </c>
      <c r="ES730">
        <v>52.1</v>
      </c>
      <c r="ET730">
        <v>32.6</v>
      </c>
      <c r="EU730">
        <v>28.3345</v>
      </c>
      <c r="EV730">
        <v>62.9269</v>
      </c>
      <c r="EW730">
        <v>31.4543</v>
      </c>
      <c r="EX730">
        <v>1</v>
      </c>
      <c r="EY730">
        <v>0.09594510000000001</v>
      </c>
      <c r="EZ730">
        <v>1.49511</v>
      </c>
      <c r="FA730">
        <v>20.3332</v>
      </c>
      <c r="FB730">
        <v>5.21774</v>
      </c>
      <c r="FC730">
        <v>12.0099</v>
      </c>
      <c r="FD730">
        <v>4.98945</v>
      </c>
      <c r="FE730">
        <v>3.28858</v>
      </c>
      <c r="FF730">
        <v>9999</v>
      </c>
      <c r="FG730">
        <v>9999</v>
      </c>
      <c r="FH730">
        <v>9999</v>
      </c>
      <c r="FI730">
        <v>999.9</v>
      </c>
      <c r="FJ730">
        <v>1.86753</v>
      </c>
      <c r="FK730">
        <v>1.86661</v>
      </c>
      <c r="FL730">
        <v>1.86604</v>
      </c>
      <c r="FM730">
        <v>1.866</v>
      </c>
      <c r="FN730">
        <v>1.86783</v>
      </c>
      <c r="FO730">
        <v>1.87027</v>
      </c>
      <c r="FP730">
        <v>1.8689</v>
      </c>
      <c r="FQ730">
        <v>1.8704</v>
      </c>
      <c r="FR730">
        <v>0</v>
      </c>
      <c r="FS730">
        <v>0</v>
      </c>
      <c r="FT730">
        <v>0</v>
      </c>
      <c r="FU730">
        <v>0</v>
      </c>
      <c r="FV730" t="s">
        <v>358</v>
      </c>
      <c r="FW730" t="s">
        <v>359</v>
      </c>
      <c r="FX730" t="s">
        <v>360</v>
      </c>
      <c r="FY730" t="s">
        <v>360</v>
      </c>
      <c r="FZ730" t="s">
        <v>360</v>
      </c>
      <c r="GA730" t="s">
        <v>360</v>
      </c>
      <c r="GB730">
        <v>0</v>
      </c>
      <c r="GC730">
        <v>100</v>
      </c>
      <c r="GD730">
        <v>100</v>
      </c>
      <c r="GE730">
        <v>-2.771</v>
      </c>
      <c r="GF730">
        <v>-0.1278</v>
      </c>
      <c r="GG730">
        <v>-2.056217051124162</v>
      </c>
      <c r="GH730">
        <v>-0.003737517340571005</v>
      </c>
      <c r="GI730">
        <v>5.982085394622747E-07</v>
      </c>
      <c r="GJ730">
        <v>-1.391655459703326E-10</v>
      </c>
      <c r="GK730">
        <v>-0.1764639834609928</v>
      </c>
      <c r="GL730">
        <v>-0.02035982196881906</v>
      </c>
      <c r="GM730">
        <v>0.001568582532168705</v>
      </c>
      <c r="GN730">
        <v>-2.657820970413759E-05</v>
      </c>
      <c r="GO730">
        <v>3</v>
      </c>
      <c r="GP730">
        <v>2314</v>
      </c>
      <c r="GQ730">
        <v>1</v>
      </c>
      <c r="GR730">
        <v>27</v>
      </c>
      <c r="GS730">
        <v>5686.7</v>
      </c>
      <c r="GT730">
        <v>5686.6</v>
      </c>
      <c r="GU730">
        <v>0.507812</v>
      </c>
      <c r="GV730">
        <v>2.26318</v>
      </c>
      <c r="GW730">
        <v>1.39648</v>
      </c>
      <c r="GX730">
        <v>2.34985</v>
      </c>
      <c r="GY730">
        <v>1.49536</v>
      </c>
      <c r="GZ730">
        <v>2.5647</v>
      </c>
      <c r="HA730">
        <v>37.9891</v>
      </c>
      <c r="HB730">
        <v>24.07</v>
      </c>
      <c r="HC730">
        <v>18</v>
      </c>
      <c r="HD730">
        <v>534.047</v>
      </c>
      <c r="HE730">
        <v>438.481</v>
      </c>
      <c r="HF730">
        <v>24.0171</v>
      </c>
      <c r="HG730">
        <v>28.708</v>
      </c>
      <c r="HH730">
        <v>29.9997</v>
      </c>
      <c r="HI730">
        <v>28.6836</v>
      </c>
      <c r="HJ730">
        <v>28.6259</v>
      </c>
      <c r="HK730">
        <v>10.0955</v>
      </c>
      <c r="HL730">
        <v>23.4692</v>
      </c>
      <c r="HM730">
        <v>100</v>
      </c>
      <c r="HN730">
        <v>24.0373</v>
      </c>
      <c r="HO730">
        <v>151.745</v>
      </c>
      <c r="HP730">
        <v>23.6533</v>
      </c>
      <c r="HQ730">
        <v>100.77</v>
      </c>
      <c r="HR730">
        <v>100.664</v>
      </c>
    </row>
    <row r="731" spans="1:226">
      <c r="A731">
        <v>715</v>
      </c>
      <c r="B731">
        <v>1678822984</v>
      </c>
      <c r="C731">
        <v>12664.90000009537</v>
      </c>
      <c r="D731" t="s">
        <v>1793</v>
      </c>
      <c r="E731" t="s">
        <v>1794</v>
      </c>
      <c r="F731">
        <v>5</v>
      </c>
      <c r="G731" t="s">
        <v>1568</v>
      </c>
      <c r="H731" t="s">
        <v>354</v>
      </c>
      <c r="I731">
        <v>1678822976.5</v>
      </c>
      <c r="J731">
        <f>(K731)/1000</f>
        <v>0</v>
      </c>
      <c r="K731">
        <f>IF(BF731, AN731, AH731)</f>
        <v>0</v>
      </c>
      <c r="L731">
        <f>IF(BF731, AI731, AG731)</f>
        <v>0</v>
      </c>
      <c r="M731">
        <f>BH731 - IF(AU731&gt;1, L731*BB731*100.0/(AW731*BV731), 0)</f>
        <v>0</v>
      </c>
      <c r="N731">
        <f>((T731-J731/2)*M731-L731)/(T731+J731/2)</f>
        <v>0</v>
      </c>
      <c r="O731">
        <f>N731*(BO731+BP731)/1000.0</f>
        <v>0</v>
      </c>
      <c r="P731">
        <f>(BH731 - IF(AU731&gt;1, L731*BB731*100.0/(AW731*BV731), 0))*(BO731+BP731)/1000.0</f>
        <v>0</v>
      </c>
      <c r="Q731">
        <f>2.0/((1/S731-1/R731)+SIGN(S731)*SQRT((1/S731-1/R731)*(1/S731-1/R731) + 4*BC731/((BC731+1)*(BC731+1))*(2*1/S731*1/R731-1/R731*1/R731)))</f>
        <v>0</v>
      </c>
      <c r="R731">
        <f>IF(LEFT(BD731,1)&lt;&gt;"0",IF(LEFT(BD731,1)="1",3.0,BE731),$D$5+$E$5*(BV731*BO731/($K$5*1000))+$F$5*(BV731*BO731/($K$5*1000))*MAX(MIN(BB731,$J$5),$I$5)*MAX(MIN(BB731,$J$5),$I$5)+$G$5*MAX(MIN(BB731,$J$5),$I$5)*(BV731*BO731/($K$5*1000))+$H$5*(BV731*BO731/($K$5*1000))*(BV731*BO731/($K$5*1000)))</f>
        <v>0</v>
      </c>
      <c r="S731">
        <f>J731*(1000-(1000*0.61365*exp(17.502*W731/(240.97+W731))/(BO731+BP731)+BJ731)/2)/(1000*0.61365*exp(17.502*W731/(240.97+W731))/(BO731+BP731)-BJ731)</f>
        <v>0</v>
      </c>
      <c r="T731">
        <f>1/((BC731+1)/(Q731/1.6)+1/(R731/1.37)) + BC731/((BC731+1)/(Q731/1.6) + BC731/(R731/1.37))</f>
        <v>0</v>
      </c>
      <c r="U731">
        <f>(AX731*BA731)</f>
        <v>0</v>
      </c>
      <c r="V731">
        <f>(BQ731+(U731+2*0.95*5.67E-8*(((BQ731+$B$7)+273)^4-(BQ731+273)^4)-44100*J731)/(1.84*29.3*R731+8*0.95*5.67E-8*(BQ731+273)^3))</f>
        <v>0</v>
      </c>
      <c r="W731">
        <f>($C$7*BR731+$D$7*BS731+$E$7*V731)</f>
        <v>0</v>
      </c>
      <c r="X731">
        <f>0.61365*exp(17.502*W731/(240.97+W731))</f>
        <v>0</v>
      </c>
      <c r="Y731">
        <f>(Z731/AA731*100)</f>
        <v>0</v>
      </c>
      <c r="Z731">
        <f>BJ731*(BO731+BP731)/1000</f>
        <v>0</v>
      </c>
      <c r="AA731">
        <f>0.61365*exp(17.502*BQ731/(240.97+BQ731))</f>
        <v>0</v>
      </c>
      <c r="AB731">
        <f>(X731-BJ731*(BO731+BP731)/1000)</f>
        <v>0</v>
      </c>
      <c r="AC731">
        <f>(-J731*44100)</f>
        <v>0</v>
      </c>
      <c r="AD731">
        <f>2*29.3*R731*0.92*(BQ731-W731)</f>
        <v>0</v>
      </c>
      <c r="AE731">
        <f>2*0.95*5.67E-8*(((BQ731+$B$7)+273)^4-(W731+273)^4)</f>
        <v>0</v>
      </c>
      <c r="AF731">
        <f>U731+AE731+AC731+AD731</f>
        <v>0</v>
      </c>
      <c r="AG731">
        <f>BN731*AU731*(BI731-BH731*(1000-AU731*BK731)/(1000-AU731*BJ731))/(100*BB731)</f>
        <v>0</v>
      </c>
      <c r="AH731">
        <f>1000*BN731*AU731*(BJ731-BK731)/(100*BB731*(1000-AU731*BJ731))</f>
        <v>0</v>
      </c>
      <c r="AI731">
        <f>(AJ731 - AK731 - BO731*1E3/(8.314*(BQ731+273.15)) * AM731/BN731 * AL731) * BN731/(100*BB731) * (1000 - BK731)/1000</f>
        <v>0</v>
      </c>
      <c r="AJ731">
        <v>171.039658354642</v>
      </c>
      <c r="AK731">
        <v>183.9910060606061</v>
      </c>
      <c r="AL731">
        <v>-3.362640138590746</v>
      </c>
      <c r="AM731">
        <v>64.45171149066847</v>
      </c>
      <c r="AN731">
        <f>(AP731 - AO731 + BO731*1E3/(8.314*(BQ731+273.15)) * AR731/BN731 * AQ731) * BN731/(100*BB731) * 1000/(1000 - AP731)</f>
        <v>0</v>
      </c>
      <c r="AO731">
        <v>23.65075751339992</v>
      </c>
      <c r="AP731">
        <v>24.01584484848486</v>
      </c>
      <c r="AQ731">
        <v>1.315988197222894E-05</v>
      </c>
      <c r="AR731">
        <v>112.7251065649256</v>
      </c>
      <c r="AS731">
        <v>0</v>
      </c>
      <c r="AT731">
        <v>0</v>
      </c>
      <c r="AU731">
        <f>IF(AS731*$H$13&gt;=AW731,1.0,(AW731/(AW731-AS731*$H$13)))</f>
        <v>0</v>
      </c>
      <c r="AV731">
        <f>(AU731-1)*100</f>
        <v>0</v>
      </c>
      <c r="AW731">
        <f>MAX(0,($B$13+$C$13*BV731)/(1+$D$13*BV731)*BO731/(BQ731+273)*$E$13)</f>
        <v>0</v>
      </c>
      <c r="AX731">
        <f>$B$11*BW731+$C$11*BX731+$F$11*CI731*(1-CL731)</f>
        <v>0</v>
      </c>
      <c r="AY731">
        <f>AX731*AZ731</f>
        <v>0</v>
      </c>
      <c r="AZ731">
        <f>($B$11*$D$9+$C$11*$D$9+$F$11*((CV731+CN731)/MAX(CV731+CN731+CW731, 0.1)*$I$9+CW731/MAX(CV731+CN731+CW731, 0.1)*$J$9))/($B$11+$C$11+$F$11)</f>
        <v>0</v>
      </c>
      <c r="BA731">
        <f>($B$11*$K$9+$C$11*$K$9+$F$11*((CV731+CN731)/MAX(CV731+CN731+CW731, 0.1)*$P$9+CW731/MAX(CV731+CN731+CW731, 0.1)*$Q$9))/($B$11+$C$11+$F$11)</f>
        <v>0</v>
      </c>
      <c r="BB731">
        <v>1.91</v>
      </c>
      <c r="BC731">
        <v>0.5</v>
      </c>
      <c r="BD731" t="s">
        <v>355</v>
      </c>
      <c r="BE731">
        <v>2</v>
      </c>
      <c r="BF731" t="b">
        <v>1</v>
      </c>
      <c r="BG731">
        <v>1678822976.5</v>
      </c>
      <c r="BH731">
        <v>202.5796666666667</v>
      </c>
      <c r="BI731">
        <v>182.0697777777777</v>
      </c>
      <c r="BJ731">
        <v>24.00874074074074</v>
      </c>
      <c r="BK731">
        <v>23.65231481481481</v>
      </c>
      <c r="BL731">
        <v>205.3792592592593</v>
      </c>
      <c r="BM731">
        <v>24.13652592592592</v>
      </c>
      <c r="BN731">
        <v>500.0769259259259</v>
      </c>
      <c r="BO731">
        <v>90.83042592592594</v>
      </c>
      <c r="BP731">
        <v>0.09997524814814812</v>
      </c>
      <c r="BQ731">
        <v>26.95881481481481</v>
      </c>
      <c r="BR731">
        <v>27.4748</v>
      </c>
      <c r="BS731">
        <v>999.9000000000001</v>
      </c>
      <c r="BT731">
        <v>0</v>
      </c>
      <c r="BU731">
        <v>0</v>
      </c>
      <c r="BV731">
        <v>9987.082592592591</v>
      </c>
      <c r="BW731">
        <v>0</v>
      </c>
      <c r="BX731">
        <v>6.126620000000001</v>
      </c>
      <c r="BY731">
        <v>20.50982962962963</v>
      </c>
      <c r="BZ731">
        <v>207.5628888888888</v>
      </c>
      <c r="CA731">
        <v>186.4805555555556</v>
      </c>
      <c r="CB731">
        <v>0.3564121481481481</v>
      </c>
      <c r="CC731">
        <v>182.0697777777777</v>
      </c>
      <c r="CD731">
        <v>23.65231481481481</v>
      </c>
      <c r="CE731">
        <v>2.180723333333333</v>
      </c>
      <c r="CF731">
        <v>2.148350370370371</v>
      </c>
      <c r="CG731">
        <v>18.8214074074074</v>
      </c>
      <c r="CH731">
        <v>18.58226666666667</v>
      </c>
      <c r="CI731">
        <v>1999.981851851852</v>
      </c>
      <c r="CJ731">
        <v>0.9800048888888889</v>
      </c>
      <c r="CK731">
        <v>0.01999481111111111</v>
      </c>
      <c r="CL731">
        <v>0</v>
      </c>
      <c r="CM731">
        <v>2.250803703703704</v>
      </c>
      <c r="CN731">
        <v>0</v>
      </c>
      <c r="CO731">
        <v>3626.42</v>
      </c>
      <c r="CP731">
        <v>16749.34074074074</v>
      </c>
      <c r="CQ731">
        <v>38.625</v>
      </c>
      <c r="CR731">
        <v>39.56666666666666</v>
      </c>
      <c r="CS731">
        <v>38.75</v>
      </c>
      <c r="CT731">
        <v>38.6847037037037</v>
      </c>
      <c r="CU731">
        <v>37.80740740740741</v>
      </c>
      <c r="CV731">
        <v>1959.991851851852</v>
      </c>
      <c r="CW731">
        <v>39.99</v>
      </c>
      <c r="CX731">
        <v>0</v>
      </c>
      <c r="CY731">
        <v>1678822989.3</v>
      </c>
      <c r="CZ731">
        <v>0</v>
      </c>
      <c r="DA731">
        <v>0</v>
      </c>
      <c r="DB731" t="s">
        <v>356</v>
      </c>
      <c r="DC731">
        <v>1678481775.6</v>
      </c>
      <c r="DD731">
        <v>1678481780.6</v>
      </c>
      <c r="DE731">
        <v>0</v>
      </c>
      <c r="DF731">
        <v>1.339</v>
      </c>
      <c r="DG731">
        <v>0.082</v>
      </c>
      <c r="DH731">
        <v>-1.99</v>
      </c>
      <c r="DI731">
        <v>-0.032</v>
      </c>
      <c r="DJ731">
        <v>420</v>
      </c>
      <c r="DK731">
        <v>29</v>
      </c>
      <c r="DL731">
        <v>0.33</v>
      </c>
      <c r="DM731">
        <v>0.22</v>
      </c>
      <c r="DN731">
        <v>20.43400975609756</v>
      </c>
      <c r="DO731">
        <v>1.740708710801439</v>
      </c>
      <c r="DP731">
        <v>0.1824696069645413</v>
      </c>
      <c r="DQ731">
        <v>0</v>
      </c>
      <c r="DR731">
        <v>0.3540575365853659</v>
      </c>
      <c r="DS731">
        <v>0.04862416724738685</v>
      </c>
      <c r="DT731">
        <v>0.005006328200741493</v>
      </c>
      <c r="DU731">
        <v>1</v>
      </c>
      <c r="DV731">
        <v>1</v>
      </c>
      <c r="DW731">
        <v>2</v>
      </c>
      <c r="DX731" t="s">
        <v>357</v>
      </c>
      <c r="DY731">
        <v>2.98042</v>
      </c>
      <c r="DZ731">
        <v>2.71556</v>
      </c>
      <c r="EA731">
        <v>0.0465682</v>
      </c>
      <c r="EB731">
        <v>0.040602</v>
      </c>
      <c r="EC731">
        <v>0.107592</v>
      </c>
      <c r="ED731">
        <v>0.104283</v>
      </c>
      <c r="EE731">
        <v>30212.4</v>
      </c>
      <c r="EF731">
        <v>30506.6</v>
      </c>
      <c r="EG731">
        <v>29464.4</v>
      </c>
      <c r="EH731">
        <v>29416.4</v>
      </c>
      <c r="EI731">
        <v>34839.8</v>
      </c>
      <c r="EJ731">
        <v>35012.9</v>
      </c>
      <c r="EK731">
        <v>41510.9</v>
      </c>
      <c r="EL731">
        <v>41911</v>
      </c>
      <c r="EM731">
        <v>1.95107</v>
      </c>
      <c r="EN731">
        <v>1.87262</v>
      </c>
      <c r="EO731">
        <v>0.0741184</v>
      </c>
      <c r="EP731">
        <v>0</v>
      </c>
      <c r="EQ731">
        <v>26.2681</v>
      </c>
      <c r="ER731">
        <v>999.9</v>
      </c>
      <c r="ES731">
        <v>52.1</v>
      </c>
      <c r="ET731">
        <v>32.6</v>
      </c>
      <c r="EU731">
        <v>28.3314</v>
      </c>
      <c r="EV731">
        <v>63.1469</v>
      </c>
      <c r="EW731">
        <v>31.3421</v>
      </c>
      <c r="EX731">
        <v>1</v>
      </c>
      <c r="EY731">
        <v>0.0956784</v>
      </c>
      <c r="EZ731">
        <v>1.46158</v>
      </c>
      <c r="FA731">
        <v>20.3335</v>
      </c>
      <c r="FB731">
        <v>5.21729</v>
      </c>
      <c r="FC731">
        <v>12.0099</v>
      </c>
      <c r="FD731">
        <v>4.98905</v>
      </c>
      <c r="FE731">
        <v>3.28858</v>
      </c>
      <c r="FF731">
        <v>9999</v>
      </c>
      <c r="FG731">
        <v>9999</v>
      </c>
      <c r="FH731">
        <v>9999</v>
      </c>
      <c r="FI731">
        <v>999.9</v>
      </c>
      <c r="FJ731">
        <v>1.86752</v>
      </c>
      <c r="FK731">
        <v>1.86661</v>
      </c>
      <c r="FL731">
        <v>1.86604</v>
      </c>
      <c r="FM731">
        <v>1.866</v>
      </c>
      <c r="FN731">
        <v>1.86783</v>
      </c>
      <c r="FO731">
        <v>1.87027</v>
      </c>
      <c r="FP731">
        <v>1.86891</v>
      </c>
      <c r="FQ731">
        <v>1.87041</v>
      </c>
      <c r="FR731">
        <v>0</v>
      </c>
      <c r="FS731">
        <v>0</v>
      </c>
      <c r="FT731">
        <v>0</v>
      </c>
      <c r="FU731">
        <v>0</v>
      </c>
      <c r="FV731" t="s">
        <v>358</v>
      </c>
      <c r="FW731" t="s">
        <v>359</v>
      </c>
      <c r="FX731" t="s">
        <v>360</v>
      </c>
      <c r="FY731" t="s">
        <v>360</v>
      </c>
      <c r="FZ731" t="s">
        <v>360</v>
      </c>
      <c r="GA731" t="s">
        <v>360</v>
      </c>
      <c r="GB731">
        <v>0</v>
      </c>
      <c r="GC731">
        <v>100</v>
      </c>
      <c r="GD731">
        <v>100</v>
      </c>
      <c r="GE731">
        <v>-2.712</v>
      </c>
      <c r="GF731">
        <v>-0.1277</v>
      </c>
      <c r="GG731">
        <v>-2.056217051124162</v>
      </c>
      <c r="GH731">
        <v>-0.003737517340571005</v>
      </c>
      <c r="GI731">
        <v>5.982085394622747E-07</v>
      </c>
      <c r="GJ731">
        <v>-1.391655459703326E-10</v>
      </c>
      <c r="GK731">
        <v>-0.1764639834609928</v>
      </c>
      <c r="GL731">
        <v>-0.02035982196881906</v>
      </c>
      <c r="GM731">
        <v>0.001568582532168705</v>
      </c>
      <c r="GN731">
        <v>-2.657820970413759E-05</v>
      </c>
      <c r="GO731">
        <v>3</v>
      </c>
      <c r="GP731">
        <v>2314</v>
      </c>
      <c r="GQ731">
        <v>1</v>
      </c>
      <c r="GR731">
        <v>27</v>
      </c>
      <c r="GS731">
        <v>5686.8</v>
      </c>
      <c r="GT731">
        <v>5686.7</v>
      </c>
      <c r="GU731">
        <v>0.474854</v>
      </c>
      <c r="GV731">
        <v>2.26196</v>
      </c>
      <c r="GW731">
        <v>1.39648</v>
      </c>
      <c r="GX731">
        <v>2.34619</v>
      </c>
      <c r="GY731">
        <v>1.49536</v>
      </c>
      <c r="GZ731">
        <v>2.56592</v>
      </c>
      <c r="HA731">
        <v>37.9891</v>
      </c>
      <c r="HB731">
        <v>24.0787</v>
      </c>
      <c r="HC731">
        <v>18</v>
      </c>
      <c r="HD731">
        <v>534.228</v>
      </c>
      <c r="HE731">
        <v>438.372</v>
      </c>
      <c r="HF731">
        <v>24.0356</v>
      </c>
      <c r="HG731">
        <v>28.7055</v>
      </c>
      <c r="HH731">
        <v>29.9999</v>
      </c>
      <c r="HI731">
        <v>28.6813</v>
      </c>
      <c r="HJ731">
        <v>28.6235</v>
      </c>
      <c r="HK731">
        <v>9.304869999999999</v>
      </c>
      <c r="HL731">
        <v>23.4692</v>
      </c>
      <c r="HM731">
        <v>100</v>
      </c>
      <c r="HN731">
        <v>24.0576</v>
      </c>
      <c r="HO731">
        <v>131.711</v>
      </c>
      <c r="HP731">
        <v>23.6533</v>
      </c>
      <c r="HQ731">
        <v>100.77</v>
      </c>
      <c r="HR731">
        <v>100.664</v>
      </c>
    </row>
    <row r="732" spans="1:226">
      <c r="A732">
        <v>716</v>
      </c>
      <c r="B732">
        <v>1678822989</v>
      </c>
      <c r="C732">
        <v>12669.90000009537</v>
      </c>
      <c r="D732" t="s">
        <v>1795</v>
      </c>
      <c r="E732" t="s">
        <v>1796</v>
      </c>
      <c r="F732">
        <v>5</v>
      </c>
      <c r="G732" t="s">
        <v>1568</v>
      </c>
      <c r="H732" t="s">
        <v>354</v>
      </c>
      <c r="I732">
        <v>1678822981.214286</v>
      </c>
      <c r="J732">
        <f>(K732)/1000</f>
        <v>0</v>
      </c>
      <c r="K732">
        <f>IF(BF732, AN732, AH732)</f>
        <v>0</v>
      </c>
      <c r="L732">
        <f>IF(BF732, AI732, AG732)</f>
        <v>0</v>
      </c>
      <c r="M732">
        <f>BH732 - IF(AU732&gt;1, L732*BB732*100.0/(AW732*BV732), 0)</f>
        <v>0</v>
      </c>
      <c r="N732">
        <f>((T732-J732/2)*M732-L732)/(T732+J732/2)</f>
        <v>0</v>
      </c>
      <c r="O732">
        <f>N732*(BO732+BP732)/1000.0</f>
        <v>0</v>
      </c>
      <c r="P732">
        <f>(BH732 - IF(AU732&gt;1, L732*BB732*100.0/(AW732*BV732), 0))*(BO732+BP732)/1000.0</f>
        <v>0</v>
      </c>
      <c r="Q732">
        <f>2.0/((1/S732-1/R732)+SIGN(S732)*SQRT((1/S732-1/R732)*(1/S732-1/R732) + 4*BC732/((BC732+1)*(BC732+1))*(2*1/S732*1/R732-1/R732*1/R732)))</f>
        <v>0</v>
      </c>
      <c r="R732">
        <f>IF(LEFT(BD732,1)&lt;&gt;"0",IF(LEFT(BD732,1)="1",3.0,BE732),$D$5+$E$5*(BV732*BO732/($K$5*1000))+$F$5*(BV732*BO732/($K$5*1000))*MAX(MIN(BB732,$J$5),$I$5)*MAX(MIN(BB732,$J$5),$I$5)+$G$5*MAX(MIN(BB732,$J$5),$I$5)*(BV732*BO732/($K$5*1000))+$H$5*(BV732*BO732/($K$5*1000))*(BV732*BO732/($K$5*1000)))</f>
        <v>0</v>
      </c>
      <c r="S732">
        <f>J732*(1000-(1000*0.61365*exp(17.502*W732/(240.97+W732))/(BO732+BP732)+BJ732)/2)/(1000*0.61365*exp(17.502*W732/(240.97+W732))/(BO732+BP732)-BJ732)</f>
        <v>0</v>
      </c>
      <c r="T732">
        <f>1/((BC732+1)/(Q732/1.6)+1/(R732/1.37)) + BC732/((BC732+1)/(Q732/1.6) + BC732/(R732/1.37))</f>
        <v>0</v>
      </c>
      <c r="U732">
        <f>(AX732*BA732)</f>
        <v>0</v>
      </c>
      <c r="V732">
        <f>(BQ732+(U732+2*0.95*5.67E-8*(((BQ732+$B$7)+273)^4-(BQ732+273)^4)-44100*J732)/(1.84*29.3*R732+8*0.95*5.67E-8*(BQ732+273)^3))</f>
        <v>0</v>
      </c>
      <c r="W732">
        <f>($C$7*BR732+$D$7*BS732+$E$7*V732)</f>
        <v>0</v>
      </c>
      <c r="X732">
        <f>0.61365*exp(17.502*W732/(240.97+W732))</f>
        <v>0</v>
      </c>
      <c r="Y732">
        <f>(Z732/AA732*100)</f>
        <v>0</v>
      </c>
      <c r="Z732">
        <f>BJ732*(BO732+BP732)/1000</f>
        <v>0</v>
      </c>
      <c r="AA732">
        <f>0.61365*exp(17.502*BQ732/(240.97+BQ732))</f>
        <v>0</v>
      </c>
      <c r="AB732">
        <f>(X732-BJ732*(BO732+BP732)/1000)</f>
        <v>0</v>
      </c>
      <c r="AC732">
        <f>(-J732*44100)</f>
        <v>0</v>
      </c>
      <c r="AD732">
        <f>2*29.3*R732*0.92*(BQ732-W732)</f>
        <v>0</v>
      </c>
      <c r="AE732">
        <f>2*0.95*5.67E-8*(((BQ732+$B$7)+273)^4-(W732+273)^4)</f>
        <v>0</v>
      </c>
      <c r="AF732">
        <f>U732+AE732+AC732+AD732</f>
        <v>0</v>
      </c>
      <c r="AG732">
        <f>BN732*AU732*(BI732-BH732*(1000-AU732*BK732)/(1000-AU732*BJ732))/(100*BB732)</f>
        <v>0</v>
      </c>
      <c r="AH732">
        <f>1000*BN732*AU732*(BJ732-BK732)/(100*BB732*(1000-AU732*BJ732))</f>
        <v>0</v>
      </c>
      <c r="AI732">
        <f>(AJ732 - AK732 - BO732*1E3/(8.314*(BQ732+273.15)) * AM732/BN732 * AL732) * BN732/(100*BB732) * (1000 - BK732)/1000</f>
        <v>0</v>
      </c>
      <c r="AJ732">
        <v>154.0006154529854</v>
      </c>
      <c r="AK732">
        <v>167.2092848484848</v>
      </c>
      <c r="AL732">
        <v>-3.361710437522197</v>
      </c>
      <c r="AM732">
        <v>64.45171149066847</v>
      </c>
      <c r="AN732">
        <f>(AP732 - AO732 + BO732*1E3/(8.314*(BQ732+273.15)) * AR732/BN732 * AQ732) * BN732/(100*BB732) * 1000/(1000 - AP732)</f>
        <v>0</v>
      </c>
      <c r="AO732">
        <v>23.65308625153779</v>
      </c>
      <c r="AP732">
        <v>24.02311454545454</v>
      </c>
      <c r="AQ732">
        <v>1.645805044570003E-05</v>
      </c>
      <c r="AR732">
        <v>112.7251065649256</v>
      </c>
      <c r="AS732">
        <v>0</v>
      </c>
      <c r="AT732">
        <v>0</v>
      </c>
      <c r="AU732">
        <f>IF(AS732*$H$13&gt;=AW732,1.0,(AW732/(AW732-AS732*$H$13)))</f>
        <v>0</v>
      </c>
      <c r="AV732">
        <f>(AU732-1)*100</f>
        <v>0</v>
      </c>
      <c r="AW732">
        <f>MAX(0,($B$13+$C$13*BV732)/(1+$D$13*BV732)*BO732/(BQ732+273)*$E$13)</f>
        <v>0</v>
      </c>
      <c r="AX732">
        <f>$B$11*BW732+$C$11*BX732+$F$11*CI732*(1-CL732)</f>
        <v>0</v>
      </c>
      <c r="AY732">
        <f>AX732*AZ732</f>
        <v>0</v>
      </c>
      <c r="AZ732">
        <f>($B$11*$D$9+$C$11*$D$9+$F$11*((CV732+CN732)/MAX(CV732+CN732+CW732, 0.1)*$I$9+CW732/MAX(CV732+CN732+CW732, 0.1)*$J$9))/($B$11+$C$11+$F$11)</f>
        <v>0</v>
      </c>
      <c r="BA732">
        <f>($B$11*$K$9+$C$11*$K$9+$F$11*((CV732+CN732)/MAX(CV732+CN732+CW732, 0.1)*$P$9+CW732/MAX(CV732+CN732+CW732, 0.1)*$Q$9))/($B$11+$C$11+$F$11)</f>
        <v>0</v>
      </c>
      <c r="BB732">
        <v>1.91</v>
      </c>
      <c r="BC732">
        <v>0.5</v>
      </c>
      <c r="BD732" t="s">
        <v>355</v>
      </c>
      <c r="BE732">
        <v>2</v>
      </c>
      <c r="BF732" t="b">
        <v>1</v>
      </c>
      <c r="BG732">
        <v>1678822981.214286</v>
      </c>
      <c r="BH732">
        <v>187.09975</v>
      </c>
      <c r="BI732">
        <v>166.3993214285715</v>
      </c>
      <c r="BJ732">
        <v>24.01317142857143</v>
      </c>
      <c r="BK732">
        <v>23.6522</v>
      </c>
      <c r="BL732">
        <v>189.8447857142857</v>
      </c>
      <c r="BM732">
        <v>24.14092857142857</v>
      </c>
      <c r="BN732">
        <v>500.0706428571429</v>
      </c>
      <c r="BO732">
        <v>90.83048928571431</v>
      </c>
      <c r="BP732">
        <v>0.1000413464285714</v>
      </c>
      <c r="BQ732">
        <v>26.95869285714286</v>
      </c>
      <c r="BR732">
        <v>27.47653571428571</v>
      </c>
      <c r="BS732">
        <v>999.9000000000002</v>
      </c>
      <c r="BT732">
        <v>0</v>
      </c>
      <c r="BU732">
        <v>0</v>
      </c>
      <c r="BV732">
        <v>9988.171071428571</v>
      </c>
      <c r="BW732">
        <v>0</v>
      </c>
      <c r="BX732">
        <v>6.126620000000001</v>
      </c>
      <c r="BY732">
        <v>20.70043571428571</v>
      </c>
      <c r="BZ732">
        <v>191.7031071428572</v>
      </c>
      <c r="CA732">
        <v>170.4303928571429</v>
      </c>
      <c r="CB732">
        <v>0.3609715000000001</v>
      </c>
      <c r="CC732">
        <v>166.3993214285715</v>
      </c>
      <c r="CD732">
        <v>23.6522</v>
      </c>
      <c r="CE732">
        <v>2.181128571428572</v>
      </c>
      <c r="CF732">
        <v>2.148341071428571</v>
      </c>
      <c r="CG732">
        <v>18.824375</v>
      </c>
      <c r="CH732">
        <v>18.5822</v>
      </c>
      <c r="CI732">
        <v>1999.988928571429</v>
      </c>
      <c r="CJ732">
        <v>0.9800048571428572</v>
      </c>
      <c r="CK732">
        <v>0.01999484285714285</v>
      </c>
      <c r="CL732">
        <v>0</v>
      </c>
      <c r="CM732">
        <v>2.289589285714286</v>
      </c>
      <c r="CN732">
        <v>0</v>
      </c>
      <c r="CO732">
        <v>3630.609285714284</v>
      </c>
      <c r="CP732">
        <v>16749.39999999999</v>
      </c>
      <c r="CQ732">
        <v>38.625</v>
      </c>
      <c r="CR732">
        <v>39.5665</v>
      </c>
      <c r="CS732">
        <v>38.75</v>
      </c>
      <c r="CT732">
        <v>38.6847857142857</v>
      </c>
      <c r="CU732">
        <v>37.80757142857143</v>
      </c>
      <c r="CV732">
        <v>1959.998571428572</v>
      </c>
      <c r="CW732">
        <v>39.99035714285714</v>
      </c>
      <c r="CX732">
        <v>0</v>
      </c>
      <c r="CY732">
        <v>1678822994.1</v>
      </c>
      <c r="CZ732">
        <v>0</v>
      </c>
      <c r="DA732">
        <v>0</v>
      </c>
      <c r="DB732" t="s">
        <v>356</v>
      </c>
      <c r="DC732">
        <v>1678481775.6</v>
      </c>
      <c r="DD732">
        <v>1678481780.6</v>
      </c>
      <c r="DE732">
        <v>0</v>
      </c>
      <c r="DF732">
        <v>1.339</v>
      </c>
      <c r="DG732">
        <v>0.082</v>
      </c>
      <c r="DH732">
        <v>-1.99</v>
      </c>
      <c r="DI732">
        <v>-0.032</v>
      </c>
      <c r="DJ732">
        <v>420</v>
      </c>
      <c r="DK732">
        <v>29</v>
      </c>
      <c r="DL732">
        <v>0.33</v>
      </c>
      <c r="DM732">
        <v>0.22</v>
      </c>
      <c r="DN732">
        <v>20.56835609756098</v>
      </c>
      <c r="DO732">
        <v>2.018621602787476</v>
      </c>
      <c r="DP732">
        <v>0.2093457276428921</v>
      </c>
      <c r="DQ732">
        <v>0</v>
      </c>
      <c r="DR732">
        <v>0.3577076829268293</v>
      </c>
      <c r="DS732">
        <v>0.05722145644599352</v>
      </c>
      <c r="DT732">
        <v>0.005857041242724591</v>
      </c>
      <c r="DU732">
        <v>1</v>
      </c>
      <c r="DV732">
        <v>1</v>
      </c>
      <c r="DW732">
        <v>2</v>
      </c>
      <c r="DX732" t="s">
        <v>357</v>
      </c>
      <c r="DY732">
        <v>2.98053</v>
      </c>
      <c r="DZ732">
        <v>2.71575</v>
      </c>
      <c r="EA732">
        <v>0.0426734</v>
      </c>
      <c r="EB732">
        <v>0.036559</v>
      </c>
      <c r="EC732">
        <v>0.107614</v>
      </c>
      <c r="ED732">
        <v>0.104288</v>
      </c>
      <c r="EE732">
        <v>30336.8</v>
      </c>
      <c r="EF732">
        <v>30635.4</v>
      </c>
      <c r="EG732">
        <v>29465.4</v>
      </c>
      <c r="EH732">
        <v>29416.7</v>
      </c>
      <c r="EI732">
        <v>34839.8</v>
      </c>
      <c r="EJ732">
        <v>35012.9</v>
      </c>
      <c r="EK732">
        <v>41512.1</v>
      </c>
      <c r="EL732">
        <v>41911.4</v>
      </c>
      <c r="EM732">
        <v>1.95112</v>
      </c>
      <c r="EN732">
        <v>1.87252</v>
      </c>
      <c r="EO732">
        <v>0.074394</v>
      </c>
      <c r="EP732">
        <v>0</v>
      </c>
      <c r="EQ732">
        <v>26.267</v>
      </c>
      <c r="ER732">
        <v>999.9</v>
      </c>
      <c r="ES732">
        <v>52.1</v>
      </c>
      <c r="ET732">
        <v>32.6</v>
      </c>
      <c r="EU732">
        <v>28.3314</v>
      </c>
      <c r="EV732">
        <v>62.9769</v>
      </c>
      <c r="EW732">
        <v>31.7989</v>
      </c>
      <c r="EX732">
        <v>1</v>
      </c>
      <c r="EY732">
        <v>0.0952591</v>
      </c>
      <c r="EZ732">
        <v>1.44043</v>
      </c>
      <c r="FA732">
        <v>20.3336</v>
      </c>
      <c r="FB732">
        <v>5.21624</v>
      </c>
      <c r="FC732">
        <v>12.0099</v>
      </c>
      <c r="FD732">
        <v>4.9889</v>
      </c>
      <c r="FE732">
        <v>3.28848</v>
      </c>
      <c r="FF732">
        <v>9999</v>
      </c>
      <c r="FG732">
        <v>9999</v>
      </c>
      <c r="FH732">
        <v>9999</v>
      </c>
      <c r="FI732">
        <v>999.9</v>
      </c>
      <c r="FJ732">
        <v>1.86753</v>
      </c>
      <c r="FK732">
        <v>1.86661</v>
      </c>
      <c r="FL732">
        <v>1.86604</v>
      </c>
      <c r="FM732">
        <v>1.866</v>
      </c>
      <c r="FN732">
        <v>1.86783</v>
      </c>
      <c r="FO732">
        <v>1.87027</v>
      </c>
      <c r="FP732">
        <v>1.86891</v>
      </c>
      <c r="FQ732">
        <v>1.87041</v>
      </c>
      <c r="FR732">
        <v>0</v>
      </c>
      <c r="FS732">
        <v>0</v>
      </c>
      <c r="FT732">
        <v>0</v>
      </c>
      <c r="FU732">
        <v>0</v>
      </c>
      <c r="FV732" t="s">
        <v>358</v>
      </c>
      <c r="FW732" t="s">
        <v>359</v>
      </c>
      <c r="FX732" t="s">
        <v>360</v>
      </c>
      <c r="FY732" t="s">
        <v>360</v>
      </c>
      <c r="FZ732" t="s">
        <v>360</v>
      </c>
      <c r="GA732" t="s">
        <v>360</v>
      </c>
      <c r="GB732">
        <v>0</v>
      </c>
      <c r="GC732">
        <v>100</v>
      </c>
      <c r="GD732">
        <v>100</v>
      </c>
      <c r="GE732">
        <v>-2.654</v>
      </c>
      <c r="GF732">
        <v>-0.1276</v>
      </c>
      <c r="GG732">
        <v>-2.056217051124162</v>
      </c>
      <c r="GH732">
        <v>-0.003737517340571005</v>
      </c>
      <c r="GI732">
        <v>5.982085394622747E-07</v>
      </c>
      <c r="GJ732">
        <v>-1.391655459703326E-10</v>
      </c>
      <c r="GK732">
        <v>-0.1764639834609928</v>
      </c>
      <c r="GL732">
        <v>-0.02035982196881906</v>
      </c>
      <c r="GM732">
        <v>0.001568582532168705</v>
      </c>
      <c r="GN732">
        <v>-2.657820970413759E-05</v>
      </c>
      <c r="GO732">
        <v>3</v>
      </c>
      <c r="GP732">
        <v>2314</v>
      </c>
      <c r="GQ732">
        <v>1</v>
      </c>
      <c r="GR732">
        <v>27</v>
      </c>
      <c r="GS732">
        <v>5686.9</v>
      </c>
      <c r="GT732">
        <v>5686.8</v>
      </c>
      <c r="GU732">
        <v>0.432129</v>
      </c>
      <c r="GV732">
        <v>2.27417</v>
      </c>
      <c r="GW732">
        <v>1.39648</v>
      </c>
      <c r="GX732">
        <v>2.34741</v>
      </c>
      <c r="GY732">
        <v>1.49536</v>
      </c>
      <c r="GZ732">
        <v>2.55005</v>
      </c>
      <c r="HA732">
        <v>37.9891</v>
      </c>
      <c r="HB732">
        <v>24.07</v>
      </c>
      <c r="HC732">
        <v>18</v>
      </c>
      <c r="HD732">
        <v>534.252</v>
      </c>
      <c r="HE732">
        <v>438.311</v>
      </c>
      <c r="HF732">
        <v>24.0571</v>
      </c>
      <c r="HG732">
        <v>28.7025</v>
      </c>
      <c r="HH732">
        <v>29.9998</v>
      </c>
      <c r="HI732">
        <v>28.6799</v>
      </c>
      <c r="HJ732">
        <v>28.6235</v>
      </c>
      <c r="HK732">
        <v>8.592169999999999</v>
      </c>
      <c r="HL732">
        <v>23.4692</v>
      </c>
      <c r="HM732">
        <v>100</v>
      </c>
      <c r="HN732">
        <v>24.0711</v>
      </c>
      <c r="HO732">
        <v>118.355</v>
      </c>
      <c r="HP732">
        <v>23.6533</v>
      </c>
      <c r="HQ732">
        <v>100.773</v>
      </c>
      <c r="HR732">
        <v>100.665</v>
      </c>
    </row>
    <row r="733" spans="1:226">
      <c r="A733">
        <v>717</v>
      </c>
      <c r="B733">
        <v>1678822994</v>
      </c>
      <c r="C733">
        <v>12674.90000009537</v>
      </c>
      <c r="D733" t="s">
        <v>1797</v>
      </c>
      <c r="E733" t="s">
        <v>1798</v>
      </c>
      <c r="F733">
        <v>5</v>
      </c>
      <c r="G733" t="s">
        <v>1568</v>
      </c>
      <c r="H733" t="s">
        <v>354</v>
      </c>
      <c r="I733">
        <v>1678822986.5</v>
      </c>
      <c r="J733">
        <f>(K733)/1000</f>
        <v>0</v>
      </c>
      <c r="K733">
        <f>IF(BF733, AN733, AH733)</f>
        <v>0</v>
      </c>
      <c r="L733">
        <f>IF(BF733, AI733, AG733)</f>
        <v>0</v>
      </c>
      <c r="M733">
        <f>BH733 - IF(AU733&gt;1, L733*BB733*100.0/(AW733*BV733), 0)</f>
        <v>0</v>
      </c>
      <c r="N733">
        <f>((T733-J733/2)*M733-L733)/(T733+J733/2)</f>
        <v>0</v>
      </c>
      <c r="O733">
        <f>N733*(BO733+BP733)/1000.0</f>
        <v>0</v>
      </c>
      <c r="P733">
        <f>(BH733 - IF(AU733&gt;1, L733*BB733*100.0/(AW733*BV733), 0))*(BO733+BP733)/1000.0</f>
        <v>0</v>
      </c>
      <c r="Q733">
        <f>2.0/((1/S733-1/R733)+SIGN(S733)*SQRT((1/S733-1/R733)*(1/S733-1/R733) + 4*BC733/((BC733+1)*(BC733+1))*(2*1/S733*1/R733-1/R733*1/R733)))</f>
        <v>0</v>
      </c>
      <c r="R733">
        <f>IF(LEFT(BD733,1)&lt;&gt;"0",IF(LEFT(BD733,1)="1",3.0,BE733),$D$5+$E$5*(BV733*BO733/($K$5*1000))+$F$5*(BV733*BO733/($K$5*1000))*MAX(MIN(BB733,$J$5),$I$5)*MAX(MIN(BB733,$J$5),$I$5)+$G$5*MAX(MIN(BB733,$J$5),$I$5)*(BV733*BO733/($K$5*1000))+$H$5*(BV733*BO733/($K$5*1000))*(BV733*BO733/($K$5*1000)))</f>
        <v>0</v>
      </c>
      <c r="S733">
        <f>J733*(1000-(1000*0.61365*exp(17.502*W733/(240.97+W733))/(BO733+BP733)+BJ733)/2)/(1000*0.61365*exp(17.502*W733/(240.97+W733))/(BO733+BP733)-BJ733)</f>
        <v>0</v>
      </c>
      <c r="T733">
        <f>1/((BC733+1)/(Q733/1.6)+1/(R733/1.37)) + BC733/((BC733+1)/(Q733/1.6) + BC733/(R733/1.37))</f>
        <v>0</v>
      </c>
      <c r="U733">
        <f>(AX733*BA733)</f>
        <v>0</v>
      </c>
      <c r="V733">
        <f>(BQ733+(U733+2*0.95*5.67E-8*(((BQ733+$B$7)+273)^4-(BQ733+273)^4)-44100*J733)/(1.84*29.3*R733+8*0.95*5.67E-8*(BQ733+273)^3))</f>
        <v>0</v>
      </c>
      <c r="W733">
        <f>($C$7*BR733+$D$7*BS733+$E$7*V733)</f>
        <v>0</v>
      </c>
      <c r="X733">
        <f>0.61365*exp(17.502*W733/(240.97+W733))</f>
        <v>0</v>
      </c>
      <c r="Y733">
        <f>(Z733/AA733*100)</f>
        <v>0</v>
      </c>
      <c r="Z733">
        <f>BJ733*(BO733+BP733)/1000</f>
        <v>0</v>
      </c>
      <c r="AA733">
        <f>0.61365*exp(17.502*BQ733/(240.97+BQ733))</f>
        <v>0</v>
      </c>
      <c r="AB733">
        <f>(X733-BJ733*(BO733+BP733)/1000)</f>
        <v>0</v>
      </c>
      <c r="AC733">
        <f>(-J733*44100)</f>
        <v>0</v>
      </c>
      <c r="AD733">
        <f>2*29.3*R733*0.92*(BQ733-W733)</f>
        <v>0</v>
      </c>
      <c r="AE733">
        <f>2*0.95*5.67E-8*(((BQ733+$B$7)+273)^4-(W733+273)^4)</f>
        <v>0</v>
      </c>
      <c r="AF733">
        <f>U733+AE733+AC733+AD733</f>
        <v>0</v>
      </c>
      <c r="AG733">
        <f>BN733*AU733*(BI733-BH733*(1000-AU733*BK733)/(1000-AU733*BJ733))/(100*BB733)</f>
        <v>0</v>
      </c>
      <c r="AH733">
        <f>1000*BN733*AU733*(BJ733-BK733)/(100*BB733*(1000-AU733*BJ733))</f>
        <v>0</v>
      </c>
      <c r="AI733">
        <f>(AJ733 - AK733 - BO733*1E3/(8.314*(BQ733+273.15)) * AM733/BN733 * AL733) * BN733/(100*BB733) * (1000 - BK733)/1000</f>
        <v>0</v>
      </c>
      <c r="AJ733">
        <v>136.9488019644675</v>
      </c>
      <c r="AK733">
        <v>150.3592484848485</v>
      </c>
      <c r="AL733">
        <v>-3.373435925661013</v>
      </c>
      <c r="AM733">
        <v>64.45171149066847</v>
      </c>
      <c r="AN733">
        <f>(AP733 - AO733 + BO733*1E3/(8.314*(BQ733+273.15)) * AR733/BN733 * AQ733) * BN733/(100*BB733) * 1000/(1000 - AP733)</f>
        <v>0</v>
      </c>
      <c r="AO733">
        <v>23.65396165700717</v>
      </c>
      <c r="AP733">
        <v>24.03122242424241</v>
      </c>
      <c r="AQ733">
        <v>2.09471929537812E-05</v>
      </c>
      <c r="AR733">
        <v>112.7251065649256</v>
      </c>
      <c r="AS733">
        <v>0</v>
      </c>
      <c r="AT733">
        <v>0</v>
      </c>
      <c r="AU733">
        <f>IF(AS733*$H$13&gt;=AW733,1.0,(AW733/(AW733-AS733*$H$13)))</f>
        <v>0</v>
      </c>
      <c r="AV733">
        <f>(AU733-1)*100</f>
        <v>0</v>
      </c>
      <c r="AW733">
        <f>MAX(0,($B$13+$C$13*BV733)/(1+$D$13*BV733)*BO733/(BQ733+273)*$E$13)</f>
        <v>0</v>
      </c>
      <c r="AX733">
        <f>$B$11*BW733+$C$11*BX733+$F$11*CI733*(1-CL733)</f>
        <v>0</v>
      </c>
      <c r="AY733">
        <f>AX733*AZ733</f>
        <v>0</v>
      </c>
      <c r="AZ733">
        <f>($B$11*$D$9+$C$11*$D$9+$F$11*((CV733+CN733)/MAX(CV733+CN733+CW733, 0.1)*$I$9+CW733/MAX(CV733+CN733+CW733, 0.1)*$J$9))/($B$11+$C$11+$F$11)</f>
        <v>0</v>
      </c>
      <c r="BA733">
        <f>($B$11*$K$9+$C$11*$K$9+$F$11*((CV733+CN733)/MAX(CV733+CN733+CW733, 0.1)*$P$9+CW733/MAX(CV733+CN733+CW733, 0.1)*$Q$9))/($B$11+$C$11+$F$11)</f>
        <v>0</v>
      </c>
      <c r="BB733">
        <v>1.91</v>
      </c>
      <c r="BC733">
        <v>0.5</v>
      </c>
      <c r="BD733" t="s">
        <v>355</v>
      </c>
      <c r="BE733">
        <v>2</v>
      </c>
      <c r="BF733" t="b">
        <v>1</v>
      </c>
      <c r="BG733">
        <v>1678822986.5</v>
      </c>
      <c r="BH733">
        <v>169.7402592592593</v>
      </c>
      <c r="BI733">
        <v>148.8311851851852</v>
      </c>
      <c r="BJ733">
        <v>24.02034814814814</v>
      </c>
      <c r="BK733">
        <v>23.65273703703704</v>
      </c>
      <c r="BL733">
        <v>172.4237037037037</v>
      </c>
      <c r="BM733">
        <v>24.14805185185185</v>
      </c>
      <c r="BN733">
        <v>500.078962962963</v>
      </c>
      <c r="BO733">
        <v>90.83044814814814</v>
      </c>
      <c r="BP733">
        <v>0.09998197037037038</v>
      </c>
      <c r="BQ733">
        <v>26.95833703703704</v>
      </c>
      <c r="BR733">
        <v>27.47953333333333</v>
      </c>
      <c r="BS733">
        <v>999.9000000000001</v>
      </c>
      <c r="BT733">
        <v>0</v>
      </c>
      <c r="BU733">
        <v>0</v>
      </c>
      <c r="BV733">
        <v>9999.608518518518</v>
      </c>
      <c r="BW733">
        <v>0</v>
      </c>
      <c r="BX733">
        <v>6.119073703703704</v>
      </c>
      <c r="BY733">
        <v>20.9090925925926</v>
      </c>
      <c r="BZ733">
        <v>173.9177037037038</v>
      </c>
      <c r="CA733">
        <v>152.4366666666667</v>
      </c>
      <c r="CB733">
        <v>0.3676168888888889</v>
      </c>
      <c r="CC733">
        <v>148.8311851851852</v>
      </c>
      <c r="CD733">
        <v>23.65273703703704</v>
      </c>
      <c r="CE733">
        <v>2.18177962962963</v>
      </c>
      <c r="CF733">
        <v>2.148388148148148</v>
      </c>
      <c r="CG733">
        <v>18.82914814814815</v>
      </c>
      <c r="CH733">
        <v>18.58255925925926</v>
      </c>
      <c r="CI733">
        <v>1999.994074074074</v>
      </c>
      <c r="CJ733">
        <v>0.9800046666666667</v>
      </c>
      <c r="CK733">
        <v>0.01999503333333333</v>
      </c>
      <c r="CL733">
        <v>0</v>
      </c>
      <c r="CM733">
        <v>2.263362962962963</v>
      </c>
      <c r="CN733">
        <v>0</v>
      </c>
      <c r="CO733">
        <v>3635.610370370371</v>
      </c>
      <c r="CP733">
        <v>16749.44444444444</v>
      </c>
      <c r="CQ733">
        <v>38.625</v>
      </c>
      <c r="CR733">
        <v>39.56666666666666</v>
      </c>
      <c r="CS733">
        <v>38.75</v>
      </c>
      <c r="CT733">
        <v>38.6824074074074</v>
      </c>
      <c r="CU733">
        <v>37.80740740740741</v>
      </c>
      <c r="CV733">
        <v>1960.002962962963</v>
      </c>
      <c r="CW733">
        <v>39.99111111111111</v>
      </c>
      <c r="CX733">
        <v>0</v>
      </c>
      <c r="CY733">
        <v>1678822999.5</v>
      </c>
      <c r="CZ733">
        <v>0</v>
      </c>
      <c r="DA733">
        <v>0</v>
      </c>
      <c r="DB733" t="s">
        <v>356</v>
      </c>
      <c r="DC733">
        <v>1678481775.6</v>
      </c>
      <c r="DD733">
        <v>1678481780.6</v>
      </c>
      <c r="DE733">
        <v>0</v>
      </c>
      <c r="DF733">
        <v>1.339</v>
      </c>
      <c r="DG733">
        <v>0.082</v>
      </c>
      <c r="DH733">
        <v>-1.99</v>
      </c>
      <c r="DI733">
        <v>-0.032</v>
      </c>
      <c r="DJ733">
        <v>420</v>
      </c>
      <c r="DK733">
        <v>29</v>
      </c>
      <c r="DL733">
        <v>0.33</v>
      </c>
      <c r="DM733">
        <v>0.22</v>
      </c>
      <c r="DN733">
        <v>20.788975</v>
      </c>
      <c r="DO733">
        <v>2.472884803001862</v>
      </c>
      <c r="DP733">
        <v>0.2433641353507127</v>
      </c>
      <c r="DQ733">
        <v>0</v>
      </c>
      <c r="DR733">
        <v>0.3634769</v>
      </c>
      <c r="DS733">
        <v>0.07357373358348927</v>
      </c>
      <c r="DT733">
        <v>0.007151371500628391</v>
      </c>
      <c r="DU733">
        <v>1</v>
      </c>
      <c r="DV733">
        <v>1</v>
      </c>
      <c r="DW733">
        <v>2</v>
      </c>
      <c r="DX733" t="s">
        <v>357</v>
      </c>
      <c r="DY733">
        <v>2.98032</v>
      </c>
      <c r="DZ733">
        <v>2.71524</v>
      </c>
      <c r="EA733">
        <v>0.0386714</v>
      </c>
      <c r="EB733">
        <v>0.0324534</v>
      </c>
      <c r="EC733">
        <v>0.10764</v>
      </c>
      <c r="ED733">
        <v>0.10429</v>
      </c>
      <c r="EE733">
        <v>30463.6</v>
      </c>
      <c r="EF733">
        <v>30765.3</v>
      </c>
      <c r="EG733">
        <v>29465.4</v>
      </c>
      <c r="EH733">
        <v>29416</v>
      </c>
      <c r="EI733">
        <v>34838.6</v>
      </c>
      <c r="EJ733">
        <v>35012</v>
      </c>
      <c r="EK733">
        <v>41511.9</v>
      </c>
      <c r="EL733">
        <v>41910.4</v>
      </c>
      <c r="EM733">
        <v>1.95098</v>
      </c>
      <c r="EN733">
        <v>1.8723</v>
      </c>
      <c r="EO733">
        <v>0.0748038</v>
      </c>
      <c r="EP733">
        <v>0</v>
      </c>
      <c r="EQ733">
        <v>26.2654</v>
      </c>
      <c r="ER733">
        <v>999.9</v>
      </c>
      <c r="ES733">
        <v>52.1</v>
      </c>
      <c r="ET733">
        <v>32.6</v>
      </c>
      <c r="EU733">
        <v>28.3304</v>
      </c>
      <c r="EV733">
        <v>62.5669</v>
      </c>
      <c r="EW733">
        <v>31.5304</v>
      </c>
      <c r="EX733">
        <v>1</v>
      </c>
      <c r="EY733">
        <v>0.0951347</v>
      </c>
      <c r="EZ733">
        <v>1.44269</v>
      </c>
      <c r="FA733">
        <v>20.3336</v>
      </c>
      <c r="FB733">
        <v>5.21609</v>
      </c>
      <c r="FC733">
        <v>12.0099</v>
      </c>
      <c r="FD733">
        <v>4.98835</v>
      </c>
      <c r="FE733">
        <v>3.2885</v>
      </c>
      <c r="FF733">
        <v>9999</v>
      </c>
      <c r="FG733">
        <v>9999</v>
      </c>
      <c r="FH733">
        <v>9999</v>
      </c>
      <c r="FI733">
        <v>999.9</v>
      </c>
      <c r="FJ733">
        <v>1.86754</v>
      </c>
      <c r="FK733">
        <v>1.86661</v>
      </c>
      <c r="FL733">
        <v>1.86602</v>
      </c>
      <c r="FM733">
        <v>1.866</v>
      </c>
      <c r="FN733">
        <v>1.86783</v>
      </c>
      <c r="FO733">
        <v>1.87027</v>
      </c>
      <c r="FP733">
        <v>1.86891</v>
      </c>
      <c r="FQ733">
        <v>1.87041</v>
      </c>
      <c r="FR733">
        <v>0</v>
      </c>
      <c r="FS733">
        <v>0</v>
      </c>
      <c r="FT733">
        <v>0</v>
      </c>
      <c r="FU733">
        <v>0</v>
      </c>
      <c r="FV733" t="s">
        <v>358</v>
      </c>
      <c r="FW733" t="s">
        <v>359</v>
      </c>
      <c r="FX733" t="s">
        <v>360</v>
      </c>
      <c r="FY733" t="s">
        <v>360</v>
      </c>
      <c r="FZ733" t="s">
        <v>360</v>
      </c>
      <c r="GA733" t="s">
        <v>360</v>
      </c>
      <c r="GB733">
        <v>0</v>
      </c>
      <c r="GC733">
        <v>100</v>
      </c>
      <c r="GD733">
        <v>100</v>
      </c>
      <c r="GE733">
        <v>-2.596</v>
      </c>
      <c r="GF733">
        <v>-0.1276</v>
      </c>
      <c r="GG733">
        <v>-2.056217051124162</v>
      </c>
      <c r="GH733">
        <v>-0.003737517340571005</v>
      </c>
      <c r="GI733">
        <v>5.982085394622747E-07</v>
      </c>
      <c r="GJ733">
        <v>-1.391655459703326E-10</v>
      </c>
      <c r="GK733">
        <v>-0.1764639834609928</v>
      </c>
      <c r="GL733">
        <v>-0.02035982196881906</v>
      </c>
      <c r="GM733">
        <v>0.001568582532168705</v>
      </c>
      <c r="GN733">
        <v>-2.657820970413759E-05</v>
      </c>
      <c r="GO733">
        <v>3</v>
      </c>
      <c r="GP733">
        <v>2314</v>
      </c>
      <c r="GQ733">
        <v>1</v>
      </c>
      <c r="GR733">
        <v>27</v>
      </c>
      <c r="GS733">
        <v>5687</v>
      </c>
      <c r="GT733">
        <v>5686.9</v>
      </c>
      <c r="GU733">
        <v>0.393066</v>
      </c>
      <c r="GV733">
        <v>2.27539</v>
      </c>
      <c r="GW733">
        <v>1.39648</v>
      </c>
      <c r="GX733">
        <v>2.34863</v>
      </c>
      <c r="GY733">
        <v>1.49536</v>
      </c>
      <c r="GZ733">
        <v>2.53906</v>
      </c>
      <c r="HA733">
        <v>37.9891</v>
      </c>
      <c r="HB733">
        <v>24.0787</v>
      </c>
      <c r="HC733">
        <v>18</v>
      </c>
      <c r="HD733">
        <v>534.139</v>
      </c>
      <c r="HE733">
        <v>438.161</v>
      </c>
      <c r="HF733">
        <v>24.0734</v>
      </c>
      <c r="HG733">
        <v>28.7</v>
      </c>
      <c r="HH733">
        <v>29.9999</v>
      </c>
      <c r="HI733">
        <v>28.6788</v>
      </c>
      <c r="HJ733">
        <v>28.6216</v>
      </c>
      <c r="HK733">
        <v>7.79588</v>
      </c>
      <c r="HL733">
        <v>23.4692</v>
      </c>
      <c r="HM733">
        <v>100</v>
      </c>
      <c r="HN733">
        <v>24.082</v>
      </c>
      <c r="HO733">
        <v>98.3176</v>
      </c>
      <c r="HP733">
        <v>23.6503</v>
      </c>
      <c r="HQ733">
        <v>100.773</v>
      </c>
      <c r="HR733">
        <v>100.662</v>
      </c>
    </row>
    <row r="734" spans="1:226">
      <c r="A734">
        <v>718</v>
      </c>
      <c r="B734">
        <v>1678822999</v>
      </c>
      <c r="C734">
        <v>12679.90000009537</v>
      </c>
      <c r="D734" t="s">
        <v>1799</v>
      </c>
      <c r="E734" t="s">
        <v>1800</v>
      </c>
      <c r="F734">
        <v>5</v>
      </c>
      <c r="G734" t="s">
        <v>1568</v>
      </c>
      <c r="H734" t="s">
        <v>354</v>
      </c>
      <c r="I734">
        <v>1678822991.214286</v>
      </c>
      <c r="J734">
        <f>(K734)/1000</f>
        <v>0</v>
      </c>
      <c r="K734">
        <f>IF(BF734, AN734, AH734)</f>
        <v>0</v>
      </c>
      <c r="L734">
        <f>IF(BF734, AI734, AG734)</f>
        <v>0</v>
      </c>
      <c r="M734">
        <f>BH734 - IF(AU734&gt;1, L734*BB734*100.0/(AW734*BV734), 0)</f>
        <v>0</v>
      </c>
      <c r="N734">
        <f>((T734-J734/2)*M734-L734)/(T734+J734/2)</f>
        <v>0</v>
      </c>
      <c r="O734">
        <f>N734*(BO734+BP734)/1000.0</f>
        <v>0</v>
      </c>
      <c r="P734">
        <f>(BH734 - IF(AU734&gt;1, L734*BB734*100.0/(AW734*BV734), 0))*(BO734+BP734)/1000.0</f>
        <v>0</v>
      </c>
      <c r="Q734">
        <f>2.0/((1/S734-1/R734)+SIGN(S734)*SQRT((1/S734-1/R734)*(1/S734-1/R734) + 4*BC734/((BC734+1)*(BC734+1))*(2*1/S734*1/R734-1/R734*1/R734)))</f>
        <v>0</v>
      </c>
      <c r="R734">
        <f>IF(LEFT(BD734,1)&lt;&gt;"0",IF(LEFT(BD734,1)="1",3.0,BE734),$D$5+$E$5*(BV734*BO734/($K$5*1000))+$F$5*(BV734*BO734/($K$5*1000))*MAX(MIN(BB734,$J$5),$I$5)*MAX(MIN(BB734,$J$5),$I$5)+$G$5*MAX(MIN(BB734,$J$5),$I$5)*(BV734*BO734/($K$5*1000))+$H$5*(BV734*BO734/($K$5*1000))*(BV734*BO734/($K$5*1000)))</f>
        <v>0</v>
      </c>
      <c r="S734">
        <f>J734*(1000-(1000*0.61365*exp(17.502*W734/(240.97+W734))/(BO734+BP734)+BJ734)/2)/(1000*0.61365*exp(17.502*W734/(240.97+W734))/(BO734+BP734)-BJ734)</f>
        <v>0</v>
      </c>
      <c r="T734">
        <f>1/((BC734+1)/(Q734/1.6)+1/(R734/1.37)) + BC734/((BC734+1)/(Q734/1.6) + BC734/(R734/1.37))</f>
        <v>0</v>
      </c>
      <c r="U734">
        <f>(AX734*BA734)</f>
        <v>0</v>
      </c>
      <c r="V734">
        <f>(BQ734+(U734+2*0.95*5.67E-8*(((BQ734+$B$7)+273)^4-(BQ734+273)^4)-44100*J734)/(1.84*29.3*R734+8*0.95*5.67E-8*(BQ734+273)^3))</f>
        <v>0</v>
      </c>
      <c r="W734">
        <f>($C$7*BR734+$D$7*BS734+$E$7*V734)</f>
        <v>0</v>
      </c>
      <c r="X734">
        <f>0.61365*exp(17.502*W734/(240.97+W734))</f>
        <v>0</v>
      </c>
      <c r="Y734">
        <f>(Z734/AA734*100)</f>
        <v>0</v>
      </c>
      <c r="Z734">
        <f>BJ734*(BO734+BP734)/1000</f>
        <v>0</v>
      </c>
      <c r="AA734">
        <f>0.61365*exp(17.502*BQ734/(240.97+BQ734))</f>
        <v>0</v>
      </c>
      <c r="AB734">
        <f>(X734-BJ734*(BO734+BP734)/1000)</f>
        <v>0</v>
      </c>
      <c r="AC734">
        <f>(-J734*44100)</f>
        <v>0</v>
      </c>
      <c r="AD734">
        <f>2*29.3*R734*0.92*(BQ734-W734)</f>
        <v>0</v>
      </c>
      <c r="AE734">
        <f>2*0.95*5.67E-8*(((BQ734+$B$7)+273)^4-(W734+273)^4)</f>
        <v>0</v>
      </c>
      <c r="AF734">
        <f>U734+AE734+AC734+AD734</f>
        <v>0</v>
      </c>
      <c r="AG734">
        <f>BN734*AU734*(BI734-BH734*(1000-AU734*BK734)/(1000-AU734*BJ734))/(100*BB734)</f>
        <v>0</v>
      </c>
      <c r="AH734">
        <f>1000*BN734*AU734*(BJ734-BK734)/(100*BB734*(1000-AU734*BJ734))</f>
        <v>0</v>
      </c>
      <c r="AI734">
        <f>(AJ734 - AK734 - BO734*1E3/(8.314*(BQ734+273.15)) * AM734/BN734 * AL734) * BN734/(100*BB734) * (1000 - BK734)/1000</f>
        <v>0</v>
      </c>
      <c r="AJ734">
        <v>119.8966169736771</v>
      </c>
      <c r="AK734">
        <v>133.5713636363636</v>
      </c>
      <c r="AL734">
        <v>-3.358516521500476</v>
      </c>
      <c r="AM734">
        <v>64.45171149066847</v>
      </c>
      <c r="AN734">
        <f>(AP734 - AO734 + BO734*1E3/(8.314*(BQ734+273.15)) * AR734/BN734 * AQ734) * BN734/(100*BB734) * 1000/(1000 - AP734)</f>
        <v>0</v>
      </c>
      <c r="AO734">
        <v>23.6526750400287</v>
      </c>
      <c r="AP734">
        <v>24.03595999999999</v>
      </c>
      <c r="AQ734">
        <v>8.508866560739383E-06</v>
      </c>
      <c r="AR734">
        <v>112.7251065649256</v>
      </c>
      <c r="AS734">
        <v>0</v>
      </c>
      <c r="AT734">
        <v>0</v>
      </c>
      <c r="AU734">
        <f>IF(AS734*$H$13&gt;=AW734,1.0,(AW734/(AW734-AS734*$H$13)))</f>
        <v>0</v>
      </c>
      <c r="AV734">
        <f>(AU734-1)*100</f>
        <v>0</v>
      </c>
      <c r="AW734">
        <f>MAX(0,($B$13+$C$13*BV734)/(1+$D$13*BV734)*BO734/(BQ734+273)*$E$13)</f>
        <v>0</v>
      </c>
      <c r="AX734">
        <f>$B$11*BW734+$C$11*BX734+$F$11*CI734*(1-CL734)</f>
        <v>0</v>
      </c>
      <c r="AY734">
        <f>AX734*AZ734</f>
        <v>0</v>
      </c>
      <c r="AZ734">
        <f>($B$11*$D$9+$C$11*$D$9+$F$11*((CV734+CN734)/MAX(CV734+CN734+CW734, 0.1)*$I$9+CW734/MAX(CV734+CN734+CW734, 0.1)*$J$9))/($B$11+$C$11+$F$11)</f>
        <v>0</v>
      </c>
      <c r="BA734">
        <f>($B$11*$K$9+$C$11*$K$9+$F$11*((CV734+CN734)/MAX(CV734+CN734+CW734, 0.1)*$P$9+CW734/MAX(CV734+CN734+CW734, 0.1)*$Q$9))/($B$11+$C$11+$F$11)</f>
        <v>0</v>
      </c>
      <c r="BB734">
        <v>1.91</v>
      </c>
      <c r="BC734">
        <v>0.5</v>
      </c>
      <c r="BD734" t="s">
        <v>355</v>
      </c>
      <c r="BE734">
        <v>2</v>
      </c>
      <c r="BF734" t="b">
        <v>1</v>
      </c>
      <c r="BG734">
        <v>1678822991.214286</v>
      </c>
      <c r="BH734">
        <v>154.2754285714286</v>
      </c>
      <c r="BI734">
        <v>133.1358571428571</v>
      </c>
      <c r="BJ734">
        <v>24.02694642857143</v>
      </c>
      <c r="BK734">
        <v>23.65303928571429</v>
      </c>
      <c r="BL734">
        <v>156.9038928571429</v>
      </c>
      <c r="BM734">
        <v>24.15459285714286</v>
      </c>
      <c r="BN734">
        <v>500.0773571428571</v>
      </c>
      <c r="BO734">
        <v>90.83115357142857</v>
      </c>
      <c r="BP734">
        <v>0.1000075892857143</v>
      </c>
      <c r="BQ734">
        <v>26.96016785714286</v>
      </c>
      <c r="BR734">
        <v>27.48768571428571</v>
      </c>
      <c r="BS734">
        <v>999.9000000000002</v>
      </c>
      <c r="BT734">
        <v>0</v>
      </c>
      <c r="BU734">
        <v>0</v>
      </c>
      <c r="BV734">
        <v>9997.968214285715</v>
      </c>
      <c r="BW734">
        <v>0</v>
      </c>
      <c r="BX734">
        <v>6.166718571428571</v>
      </c>
      <c r="BY734">
        <v>21.13964642857143</v>
      </c>
      <c r="BZ734">
        <v>158.0734285714286</v>
      </c>
      <c r="CA734">
        <v>136.36125</v>
      </c>
      <c r="CB734">
        <v>0.3739101428571429</v>
      </c>
      <c r="CC734">
        <v>133.1358571428571</v>
      </c>
      <c r="CD734">
        <v>23.65303928571429</v>
      </c>
      <c r="CE734">
        <v>2.182396071428571</v>
      </c>
      <c r="CF734">
        <v>2.148433214285714</v>
      </c>
      <c r="CG734">
        <v>18.83366071428571</v>
      </c>
      <c r="CH734">
        <v>18.58288571428571</v>
      </c>
      <c r="CI734">
        <v>2000.033214285715</v>
      </c>
      <c r="CJ734">
        <v>0.9800048571428572</v>
      </c>
      <c r="CK734">
        <v>0.01999484285714285</v>
      </c>
      <c r="CL734">
        <v>0</v>
      </c>
      <c r="CM734">
        <v>2.207603571428572</v>
      </c>
      <c r="CN734">
        <v>0</v>
      </c>
      <c r="CO734">
        <v>3640.391785714286</v>
      </c>
      <c r="CP734">
        <v>16749.78214285714</v>
      </c>
      <c r="CQ734">
        <v>38.625</v>
      </c>
      <c r="CR734">
        <v>39.56199999999999</v>
      </c>
      <c r="CS734">
        <v>38.75</v>
      </c>
      <c r="CT734">
        <v>38.68257142857142</v>
      </c>
      <c r="CU734">
        <v>37.812</v>
      </c>
      <c r="CV734">
        <v>1960.041428571429</v>
      </c>
      <c r="CW734">
        <v>39.99178571428571</v>
      </c>
      <c r="CX734">
        <v>0</v>
      </c>
      <c r="CY734">
        <v>1678823004.3</v>
      </c>
      <c r="CZ734">
        <v>0</v>
      </c>
      <c r="DA734">
        <v>0</v>
      </c>
      <c r="DB734" t="s">
        <v>356</v>
      </c>
      <c r="DC734">
        <v>1678481775.6</v>
      </c>
      <c r="DD734">
        <v>1678481780.6</v>
      </c>
      <c r="DE734">
        <v>0</v>
      </c>
      <c r="DF734">
        <v>1.339</v>
      </c>
      <c r="DG734">
        <v>0.082</v>
      </c>
      <c r="DH734">
        <v>-1.99</v>
      </c>
      <c r="DI734">
        <v>-0.032</v>
      </c>
      <c r="DJ734">
        <v>420</v>
      </c>
      <c r="DK734">
        <v>29</v>
      </c>
      <c r="DL734">
        <v>0.33</v>
      </c>
      <c r="DM734">
        <v>0.22</v>
      </c>
      <c r="DN734">
        <v>21.01110731707317</v>
      </c>
      <c r="DO734">
        <v>2.778263414634131</v>
      </c>
      <c r="DP734">
        <v>0.2780970197349924</v>
      </c>
      <c r="DQ734">
        <v>0</v>
      </c>
      <c r="DR734">
        <v>0.3704189756097561</v>
      </c>
      <c r="DS734">
        <v>0.08099889198606286</v>
      </c>
      <c r="DT734">
        <v>0.008053259499133299</v>
      </c>
      <c r="DU734">
        <v>1</v>
      </c>
      <c r="DV734">
        <v>1</v>
      </c>
      <c r="DW734">
        <v>2</v>
      </c>
      <c r="DX734" t="s">
        <v>357</v>
      </c>
      <c r="DY734">
        <v>2.98032</v>
      </c>
      <c r="DZ734">
        <v>2.71568</v>
      </c>
      <c r="EA734">
        <v>0.0345956</v>
      </c>
      <c r="EB734">
        <v>0.0282298</v>
      </c>
      <c r="EC734">
        <v>0.107656</v>
      </c>
      <c r="ED734">
        <v>0.10429</v>
      </c>
      <c r="EE734">
        <v>30592.7</v>
      </c>
      <c r="EF734">
        <v>30899.7</v>
      </c>
      <c r="EG734">
        <v>29465.3</v>
      </c>
      <c r="EH734">
        <v>29416.1</v>
      </c>
      <c r="EI734">
        <v>34837.8</v>
      </c>
      <c r="EJ734">
        <v>35012.1</v>
      </c>
      <c r="EK734">
        <v>41511.9</v>
      </c>
      <c r="EL734">
        <v>41910.6</v>
      </c>
      <c r="EM734">
        <v>1.95082</v>
      </c>
      <c r="EN734">
        <v>1.8723</v>
      </c>
      <c r="EO734">
        <v>0.07587670000000001</v>
      </c>
      <c r="EP734">
        <v>0</v>
      </c>
      <c r="EQ734">
        <v>26.2648</v>
      </c>
      <c r="ER734">
        <v>999.9</v>
      </c>
      <c r="ES734">
        <v>52.1</v>
      </c>
      <c r="ET734">
        <v>32.6</v>
      </c>
      <c r="EU734">
        <v>28.3314</v>
      </c>
      <c r="EV734">
        <v>62.8169</v>
      </c>
      <c r="EW734">
        <v>31.4984</v>
      </c>
      <c r="EX734">
        <v>1</v>
      </c>
      <c r="EY734">
        <v>0.09511940000000001</v>
      </c>
      <c r="EZ734">
        <v>1.45906</v>
      </c>
      <c r="FA734">
        <v>20.3336</v>
      </c>
      <c r="FB734">
        <v>5.21624</v>
      </c>
      <c r="FC734">
        <v>12.0099</v>
      </c>
      <c r="FD734">
        <v>4.98915</v>
      </c>
      <c r="FE734">
        <v>3.2885</v>
      </c>
      <c r="FF734">
        <v>9999</v>
      </c>
      <c r="FG734">
        <v>9999</v>
      </c>
      <c r="FH734">
        <v>9999</v>
      </c>
      <c r="FI734">
        <v>999.9</v>
      </c>
      <c r="FJ734">
        <v>1.86754</v>
      </c>
      <c r="FK734">
        <v>1.86661</v>
      </c>
      <c r="FL734">
        <v>1.86602</v>
      </c>
      <c r="FM734">
        <v>1.866</v>
      </c>
      <c r="FN734">
        <v>1.86783</v>
      </c>
      <c r="FO734">
        <v>1.87027</v>
      </c>
      <c r="FP734">
        <v>1.8689</v>
      </c>
      <c r="FQ734">
        <v>1.87041</v>
      </c>
      <c r="FR734">
        <v>0</v>
      </c>
      <c r="FS734">
        <v>0</v>
      </c>
      <c r="FT734">
        <v>0</v>
      </c>
      <c r="FU734">
        <v>0</v>
      </c>
      <c r="FV734" t="s">
        <v>358</v>
      </c>
      <c r="FW734" t="s">
        <v>359</v>
      </c>
      <c r="FX734" t="s">
        <v>360</v>
      </c>
      <c r="FY734" t="s">
        <v>360</v>
      </c>
      <c r="FZ734" t="s">
        <v>360</v>
      </c>
      <c r="GA734" t="s">
        <v>360</v>
      </c>
      <c r="GB734">
        <v>0</v>
      </c>
      <c r="GC734">
        <v>100</v>
      </c>
      <c r="GD734">
        <v>100</v>
      </c>
      <c r="GE734">
        <v>-2.536</v>
      </c>
      <c r="GF734">
        <v>-0.1275</v>
      </c>
      <c r="GG734">
        <v>-2.056217051124162</v>
      </c>
      <c r="GH734">
        <v>-0.003737517340571005</v>
      </c>
      <c r="GI734">
        <v>5.982085394622747E-07</v>
      </c>
      <c r="GJ734">
        <v>-1.391655459703326E-10</v>
      </c>
      <c r="GK734">
        <v>-0.1764639834609928</v>
      </c>
      <c r="GL734">
        <v>-0.02035982196881906</v>
      </c>
      <c r="GM734">
        <v>0.001568582532168705</v>
      </c>
      <c r="GN734">
        <v>-2.657820970413759E-05</v>
      </c>
      <c r="GO734">
        <v>3</v>
      </c>
      <c r="GP734">
        <v>2314</v>
      </c>
      <c r="GQ734">
        <v>1</v>
      </c>
      <c r="GR734">
        <v>27</v>
      </c>
      <c r="GS734">
        <v>5687.1</v>
      </c>
      <c r="GT734">
        <v>5687</v>
      </c>
      <c r="GU734">
        <v>0.360107</v>
      </c>
      <c r="GV734">
        <v>2.28271</v>
      </c>
      <c r="GW734">
        <v>1.39648</v>
      </c>
      <c r="GX734">
        <v>2.34619</v>
      </c>
      <c r="GY734">
        <v>1.49536</v>
      </c>
      <c r="GZ734">
        <v>2.55371</v>
      </c>
      <c r="HA734">
        <v>37.9891</v>
      </c>
      <c r="HB734">
        <v>24.0787</v>
      </c>
      <c r="HC734">
        <v>18</v>
      </c>
      <c r="HD734">
        <v>534.021</v>
      </c>
      <c r="HE734">
        <v>438.155</v>
      </c>
      <c r="HF734">
        <v>24.0858</v>
      </c>
      <c r="HG734">
        <v>28.697</v>
      </c>
      <c r="HH734">
        <v>29.9999</v>
      </c>
      <c r="HI734">
        <v>28.6769</v>
      </c>
      <c r="HJ734">
        <v>28.621</v>
      </c>
      <c r="HK734">
        <v>7.08037</v>
      </c>
      <c r="HL734">
        <v>23.4692</v>
      </c>
      <c r="HM734">
        <v>100</v>
      </c>
      <c r="HN734">
        <v>24.0854</v>
      </c>
      <c r="HO734">
        <v>84.961</v>
      </c>
      <c r="HP734">
        <v>23.6452</v>
      </c>
      <c r="HQ734">
        <v>100.773</v>
      </c>
      <c r="HR734">
        <v>100.663</v>
      </c>
    </row>
    <row r="735" spans="1:226">
      <c r="A735">
        <v>719</v>
      </c>
      <c r="B735">
        <v>1678823004</v>
      </c>
      <c r="C735">
        <v>12684.90000009537</v>
      </c>
      <c r="D735" t="s">
        <v>1801</v>
      </c>
      <c r="E735" t="s">
        <v>1802</v>
      </c>
      <c r="F735">
        <v>5</v>
      </c>
      <c r="G735" t="s">
        <v>1568</v>
      </c>
      <c r="H735" t="s">
        <v>354</v>
      </c>
      <c r="I735">
        <v>1678822996.5</v>
      </c>
      <c r="J735">
        <f>(K735)/1000</f>
        <v>0</v>
      </c>
      <c r="K735">
        <f>IF(BF735, AN735, AH735)</f>
        <v>0</v>
      </c>
      <c r="L735">
        <f>IF(BF735, AI735, AG735)</f>
        <v>0</v>
      </c>
      <c r="M735">
        <f>BH735 - IF(AU735&gt;1, L735*BB735*100.0/(AW735*BV735), 0)</f>
        <v>0</v>
      </c>
      <c r="N735">
        <f>((T735-J735/2)*M735-L735)/(T735+J735/2)</f>
        <v>0</v>
      </c>
      <c r="O735">
        <f>N735*(BO735+BP735)/1000.0</f>
        <v>0</v>
      </c>
      <c r="P735">
        <f>(BH735 - IF(AU735&gt;1, L735*BB735*100.0/(AW735*BV735), 0))*(BO735+BP735)/1000.0</f>
        <v>0</v>
      </c>
      <c r="Q735">
        <f>2.0/((1/S735-1/R735)+SIGN(S735)*SQRT((1/S735-1/R735)*(1/S735-1/R735) + 4*BC735/((BC735+1)*(BC735+1))*(2*1/S735*1/R735-1/R735*1/R735)))</f>
        <v>0</v>
      </c>
      <c r="R735">
        <f>IF(LEFT(BD735,1)&lt;&gt;"0",IF(LEFT(BD735,1)="1",3.0,BE735),$D$5+$E$5*(BV735*BO735/($K$5*1000))+$F$5*(BV735*BO735/($K$5*1000))*MAX(MIN(BB735,$J$5),$I$5)*MAX(MIN(BB735,$J$5),$I$5)+$G$5*MAX(MIN(BB735,$J$5),$I$5)*(BV735*BO735/($K$5*1000))+$H$5*(BV735*BO735/($K$5*1000))*(BV735*BO735/($K$5*1000)))</f>
        <v>0</v>
      </c>
      <c r="S735">
        <f>J735*(1000-(1000*0.61365*exp(17.502*W735/(240.97+W735))/(BO735+BP735)+BJ735)/2)/(1000*0.61365*exp(17.502*W735/(240.97+W735))/(BO735+BP735)-BJ735)</f>
        <v>0</v>
      </c>
      <c r="T735">
        <f>1/((BC735+1)/(Q735/1.6)+1/(R735/1.37)) + BC735/((BC735+1)/(Q735/1.6) + BC735/(R735/1.37))</f>
        <v>0</v>
      </c>
      <c r="U735">
        <f>(AX735*BA735)</f>
        <v>0</v>
      </c>
      <c r="V735">
        <f>(BQ735+(U735+2*0.95*5.67E-8*(((BQ735+$B$7)+273)^4-(BQ735+273)^4)-44100*J735)/(1.84*29.3*R735+8*0.95*5.67E-8*(BQ735+273)^3))</f>
        <v>0</v>
      </c>
      <c r="W735">
        <f>($C$7*BR735+$D$7*BS735+$E$7*V735)</f>
        <v>0</v>
      </c>
      <c r="X735">
        <f>0.61365*exp(17.502*W735/(240.97+W735))</f>
        <v>0</v>
      </c>
      <c r="Y735">
        <f>(Z735/AA735*100)</f>
        <v>0</v>
      </c>
      <c r="Z735">
        <f>BJ735*(BO735+BP735)/1000</f>
        <v>0</v>
      </c>
      <c r="AA735">
        <f>0.61365*exp(17.502*BQ735/(240.97+BQ735))</f>
        <v>0</v>
      </c>
      <c r="AB735">
        <f>(X735-BJ735*(BO735+BP735)/1000)</f>
        <v>0</v>
      </c>
      <c r="AC735">
        <f>(-J735*44100)</f>
        <v>0</v>
      </c>
      <c r="AD735">
        <f>2*29.3*R735*0.92*(BQ735-W735)</f>
        <v>0</v>
      </c>
      <c r="AE735">
        <f>2*0.95*5.67E-8*(((BQ735+$B$7)+273)^4-(W735+273)^4)</f>
        <v>0</v>
      </c>
      <c r="AF735">
        <f>U735+AE735+AC735+AD735</f>
        <v>0</v>
      </c>
      <c r="AG735">
        <f>BN735*AU735*(BI735-BH735*(1000-AU735*BK735)/(1000-AU735*BJ735))/(100*BB735)</f>
        <v>0</v>
      </c>
      <c r="AH735">
        <f>1000*BN735*AU735*(BJ735-BK735)/(100*BB735*(1000-AU735*BJ735))</f>
        <v>0</v>
      </c>
      <c r="AI735">
        <f>(AJ735 - AK735 - BO735*1E3/(8.314*(BQ735+273.15)) * AM735/BN735 * AL735) * BN735/(100*BB735) * (1000 - BK735)/1000</f>
        <v>0</v>
      </c>
      <c r="AJ735">
        <v>102.7688178019343</v>
      </c>
      <c r="AK735">
        <v>116.6750969696969</v>
      </c>
      <c r="AL735">
        <v>-3.377917704508171</v>
      </c>
      <c r="AM735">
        <v>64.45171149066847</v>
      </c>
      <c r="AN735">
        <f>(AP735 - AO735 + BO735*1E3/(8.314*(BQ735+273.15)) * AR735/BN735 * AQ735) * BN735/(100*BB735) * 1000/(1000 - AP735)</f>
        <v>0</v>
      </c>
      <c r="AO735">
        <v>23.65343616709439</v>
      </c>
      <c r="AP735">
        <v>24.04140181818181</v>
      </c>
      <c r="AQ735">
        <v>1.20585244313476E-05</v>
      </c>
      <c r="AR735">
        <v>112.7251065649256</v>
      </c>
      <c r="AS735">
        <v>0</v>
      </c>
      <c r="AT735">
        <v>0</v>
      </c>
      <c r="AU735">
        <f>IF(AS735*$H$13&gt;=AW735,1.0,(AW735/(AW735-AS735*$H$13)))</f>
        <v>0</v>
      </c>
      <c r="AV735">
        <f>(AU735-1)*100</f>
        <v>0</v>
      </c>
      <c r="AW735">
        <f>MAX(0,($B$13+$C$13*BV735)/(1+$D$13*BV735)*BO735/(BQ735+273)*$E$13)</f>
        <v>0</v>
      </c>
      <c r="AX735">
        <f>$B$11*BW735+$C$11*BX735+$F$11*CI735*(1-CL735)</f>
        <v>0</v>
      </c>
      <c r="AY735">
        <f>AX735*AZ735</f>
        <v>0</v>
      </c>
      <c r="AZ735">
        <f>($B$11*$D$9+$C$11*$D$9+$F$11*((CV735+CN735)/MAX(CV735+CN735+CW735, 0.1)*$I$9+CW735/MAX(CV735+CN735+CW735, 0.1)*$J$9))/($B$11+$C$11+$F$11)</f>
        <v>0</v>
      </c>
      <c r="BA735">
        <f>($B$11*$K$9+$C$11*$K$9+$F$11*((CV735+CN735)/MAX(CV735+CN735+CW735, 0.1)*$P$9+CW735/MAX(CV735+CN735+CW735, 0.1)*$Q$9))/($B$11+$C$11+$F$11)</f>
        <v>0</v>
      </c>
      <c r="BB735">
        <v>1.91</v>
      </c>
      <c r="BC735">
        <v>0.5</v>
      </c>
      <c r="BD735" t="s">
        <v>355</v>
      </c>
      <c r="BE735">
        <v>2</v>
      </c>
      <c r="BF735" t="b">
        <v>1</v>
      </c>
      <c r="BG735">
        <v>1678822996.5</v>
      </c>
      <c r="BH735">
        <v>136.9059259259259</v>
      </c>
      <c r="BI735">
        <v>115.5025740740741</v>
      </c>
      <c r="BJ735">
        <v>24.03367407407408</v>
      </c>
      <c r="BK735">
        <v>23.6533</v>
      </c>
      <c r="BL735">
        <v>139.4721481481481</v>
      </c>
      <c r="BM735">
        <v>24.16125555555556</v>
      </c>
      <c r="BN735">
        <v>500.0825555555556</v>
      </c>
      <c r="BO735">
        <v>90.83151481481481</v>
      </c>
      <c r="BP735">
        <v>0.09998792962962964</v>
      </c>
      <c r="BQ735">
        <v>26.96086296296296</v>
      </c>
      <c r="BR735">
        <v>27.49425925925926</v>
      </c>
      <c r="BS735">
        <v>999.9000000000001</v>
      </c>
      <c r="BT735">
        <v>0</v>
      </c>
      <c r="BU735">
        <v>0</v>
      </c>
      <c r="BV735">
        <v>9994.141851851853</v>
      </c>
      <c r="BW735">
        <v>0</v>
      </c>
      <c r="BX735">
        <v>6.292277407407407</v>
      </c>
      <c r="BY735">
        <v>21.40336666666667</v>
      </c>
      <c r="BZ735">
        <v>140.2771851851852</v>
      </c>
      <c r="CA735">
        <v>118.300837037037</v>
      </c>
      <c r="CB735">
        <v>0.3803672222222222</v>
      </c>
      <c r="CC735">
        <v>115.5025740740741</v>
      </c>
      <c r="CD735">
        <v>23.6533</v>
      </c>
      <c r="CE735">
        <v>2.183015185185185</v>
      </c>
      <c r="CF735">
        <v>2.148465185185186</v>
      </c>
      <c r="CG735">
        <v>18.8382</v>
      </c>
      <c r="CH735">
        <v>18.58312962962963</v>
      </c>
      <c r="CI735">
        <v>2000.045185185186</v>
      </c>
      <c r="CJ735">
        <v>0.9800047777777778</v>
      </c>
      <c r="CK735">
        <v>0.01999492222222222</v>
      </c>
      <c r="CL735">
        <v>0</v>
      </c>
      <c r="CM735">
        <v>2.163562962962963</v>
      </c>
      <c r="CN735">
        <v>0</v>
      </c>
      <c r="CO735">
        <v>3645.898888888889</v>
      </c>
      <c r="CP735">
        <v>16749.87037037037</v>
      </c>
      <c r="CQ735">
        <v>38.625</v>
      </c>
      <c r="CR735">
        <v>39.56199999999999</v>
      </c>
      <c r="CS735">
        <v>38.75</v>
      </c>
      <c r="CT735">
        <v>38.6824074074074</v>
      </c>
      <c r="CU735">
        <v>37.812</v>
      </c>
      <c r="CV735">
        <v>1960.052962962963</v>
      </c>
      <c r="CW735">
        <v>39.99222222222222</v>
      </c>
      <c r="CX735">
        <v>0</v>
      </c>
      <c r="CY735">
        <v>1678823009.1</v>
      </c>
      <c r="CZ735">
        <v>0</v>
      </c>
      <c r="DA735">
        <v>0</v>
      </c>
      <c r="DB735" t="s">
        <v>356</v>
      </c>
      <c r="DC735">
        <v>1678481775.6</v>
      </c>
      <c r="DD735">
        <v>1678481780.6</v>
      </c>
      <c r="DE735">
        <v>0</v>
      </c>
      <c r="DF735">
        <v>1.339</v>
      </c>
      <c r="DG735">
        <v>0.082</v>
      </c>
      <c r="DH735">
        <v>-1.99</v>
      </c>
      <c r="DI735">
        <v>-0.032</v>
      </c>
      <c r="DJ735">
        <v>420</v>
      </c>
      <c r="DK735">
        <v>29</v>
      </c>
      <c r="DL735">
        <v>0.33</v>
      </c>
      <c r="DM735">
        <v>0.22</v>
      </c>
      <c r="DN735">
        <v>21.2424975</v>
      </c>
      <c r="DO735">
        <v>2.992526454033745</v>
      </c>
      <c r="DP735">
        <v>0.2898851552662708</v>
      </c>
      <c r="DQ735">
        <v>0</v>
      </c>
      <c r="DR735">
        <v>0.376297625</v>
      </c>
      <c r="DS735">
        <v>0.07540706566603983</v>
      </c>
      <c r="DT735">
        <v>0.007331271880402131</v>
      </c>
      <c r="DU735">
        <v>1</v>
      </c>
      <c r="DV735">
        <v>1</v>
      </c>
      <c r="DW735">
        <v>2</v>
      </c>
      <c r="DX735" t="s">
        <v>357</v>
      </c>
      <c r="DY735">
        <v>2.98042</v>
      </c>
      <c r="DZ735">
        <v>2.71546</v>
      </c>
      <c r="EA735">
        <v>0.030418</v>
      </c>
      <c r="EB735">
        <v>0.0239214</v>
      </c>
      <c r="EC735">
        <v>0.107672</v>
      </c>
      <c r="ED735">
        <v>0.104294</v>
      </c>
      <c r="EE735">
        <v>30725.2</v>
      </c>
      <c r="EF735">
        <v>31036.9</v>
      </c>
      <c r="EG735">
        <v>29465.4</v>
      </c>
      <c r="EH735">
        <v>29416.3</v>
      </c>
      <c r="EI735">
        <v>34837.2</v>
      </c>
      <c r="EJ735">
        <v>35011.9</v>
      </c>
      <c r="EK735">
        <v>41511.9</v>
      </c>
      <c r="EL735">
        <v>41910.6</v>
      </c>
      <c r="EM735">
        <v>1.9509</v>
      </c>
      <c r="EN735">
        <v>1.87217</v>
      </c>
      <c r="EO735">
        <v>0.07487829999999999</v>
      </c>
      <c r="EP735">
        <v>0</v>
      </c>
      <c r="EQ735">
        <v>26.2648</v>
      </c>
      <c r="ER735">
        <v>999.9</v>
      </c>
      <c r="ES735">
        <v>52.1</v>
      </c>
      <c r="ET735">
        <v>32.6</v>
      </c>
      <c r="EU735">
        <v>28.3304</v>
      </c>
      <c r="EV735">
        <v>62.9769</v>
      </c>
      <c r="EW735">
        <v>31.6146</v>
      </c>
      <c r="EX735">
        <v>1</v>
      </c>
      <c r="EY735">
        <v>0.0947307</v>
      </c>
      <c r="EZ735">
        <v>1.53264</v>
      </c>
      <c r="FA735">
        <v>20.333</v>
      </c>
      <c r="FB735">
        <v>5.21594</v>
      </c>
      <c r="FC735">
        <v>12.0099</v>
      </c>
      <c r="FD735">
        <v>4.98905</v>
      </c>
      <c r="FE735">
        <v>3.28848</v>
      </c>
      <c r="FF735">
        <v>9999</v>
      </c>
      <c r="FG735">
        <v>9999</v>
      </c>
      <c r="FH735">
        <v>9999</v>
      </c>
      <c r="FI735">
        <v>999.9</v>
      </c>
      <c r="FJ735">
        <v>1.86753</v>
      </c>
      <c r="FK735">
        <v>1.86661</v>
      </c>
      <c r="FL735">
        <v>1.86602</v>
      </c>
      <c r="FM735">
        <v>1.866</v>
      </c>
      <c r="FN735">
        <v>1.86783</v>
      </c>
      <c r="FO735">
        <v>1.87027</v>
      </c>
      <c r="FP735">
        <v>1.86891</v>
      </c>
      <c r="FQ735">
        <v>1.87039</v>
      </c>
      <c r="FR735">
        <v>0</v>
      </c>
      <c r="FS735">
        <v>0</v>
      </c>
      <c r="FT735">
        <v>0</v>
      </c>
      <c r="FU735">
        <v>0</v>
      </c>
      <c r="FV735" t="s">
        <v>358</v>
      </c>
      <c r="FW735" t="s">
        <v>359</v>
      </c>
      <c r="FX735" t="s">
        <v>360</v>
      </c>
      <c r="FY735" t="s">
        <v>360</v>
      </c>
      <c r="FZ735" t="s">
        <v>360</v>
      </c>
      <c r="GA735" t="s">
        <v>360</v>
      </c>
      <c r="GB735">
        <v>0</v>
      </c>
      <c r="GC735">
        <v>100</v>
      </c>
      <c r="GD735">
        <v>100</v>
      </c>
      <c r="GE735">
        <v>-2.477</v>
      </c>
      <c r="GF735">
        <v>-0.1275</v>
      </c>
      <c r="GG735">
        <v>-2.056217051124162</v>
      </c>
      <c r="GH735">
        <v>-0.003737517340571005</v>
      </c>
      <c r="GI735">
        <v>5.982085394622747E-07</v>
      </c>
      <c r="GJ735">
        <v>-1.391655459703326E-10</v>
      </c>
      <c r="GK735">
        <v>-0.1764639834609928</v>
      </c>
      <c r="GL735">
        <v>-0.02035982196881906</v>
      </c>
      <c r="GM735">
        <v>0.001568582532168705</v>
      </c>
      <c r="GN735">
        <v>-2.657820970413759E-05</v>
      </c>
      <c r="GO735">
        <v>3</v>
      </c>
      <c r="GP735">
        <v>2314</v>
      </c>
      <c r="GQ735">
        <v>1</v>
      </c>
      <c r="GR735">
        <v>27</v>
      </c>
      <c r="GS735">
        <v>5687.1</v>
      </c>
      <c r="GT735">
        <v>5687.1</v>
      </c>
      <c r="GU735">
        <v>0.317383</v>
      </c>
      <c r="GV735">
        <v>2.30469</v>
      </c>
      <c r="GW735">
        <v>1.39771</v>
      </c>
      <c r="GX735">
        <v>2.34985</v>
      </c>
      <c r="GY735">
        <v>1.49536</v>
      </c>
      <c r="GZ735">
        <v>2.41821</v>
      </c>
      <c r="HA735">
        <v>37.9891</v>
      </c>
      <c r="HB735">
        <v>24.07</v>
      </c>
      <c r="HC735">
        <v>18</v>
      </c>
      <c r="HD735">
        <v>534.067</v>
      </c>
      <c r="HE735">
        <v>438.075</v>
      </c>
      <c r="HF735">
        <v>24.0898</v>
      </c>
      <c r="HG735">
        <v>28.6945</v>
      </c>
      <c r="HH735">
        <v>30</v>
      </c>
      <c r="HI735">
        <v>28.6764</v>
      </c>
      <c r="HJ735">
        <v>28.6204</v>
      </c>
      <c r="HK735">
        <v>6.28951</v>
      </c>
      <c r="HL735">
        <v>23.4692</v>
      </c>
      <c r="HM735">
        <v>100</v>
      </c>
      <c r="HN735">
        <v>24.0474</v>
      </c>
      <c r="HO735">
        <v>64.9247</v>
      </c>
      <c r="HP735">
        <v>23.6382</v>
      </c>
      <c r="HQ735">
        <v>100.773</v>
      </c>
      <c r="HR735">
        <v>100.663</v>
      </c>
    </row>
    <row r="736" spans="1:226">
      <c r="A736">
        <v>720</v>
      </c>
      <c r="B736">
        <v>1678823009</v>
      </c>
      <c r="C736">
        <v>12689.90000009537</v>
      </c>
      <c r="D736" t="s">
        <v>1803</v>
      </c>
      <c r="E736" t="s">
        <v>1804</v>
      </c>
      <c r="F736">
        <v>5</v>
      </c>
      <c r="G736" t="s">
        <v>1568</v>
      </c>
      <c r="H736" t="s">
        <v>354</v>
      </c>
      <c r="I736">
        <v>1678823001.214286</v>
      </c>
      <c r="J736">
        <f>(K736)/1000</f>
        <v>0</v>
      </c>
      <c r="K736">
        <f>IF(BF736, AN736, AH736)</f>
        <v>0</v>
      </c>
      <c r="L736">
        <f>IF(BF736, AI736, AG736)</f>
        <v>0</v>
      </c>
      <c r="M736">
        <f>BH736 - IF(AU736&gt;1, L736*BB736*100.0/(AW736*BV736), 0)</f>
        <v>0</v>
      </c>
      <c r="N736">
        <f>((T736-J736/2)*M736-L736)/(T736+J736/2)</f>
        <v>0</v>
      </c>
      <c r="O736">
        <f>N736*(BO736+BP736)/1000.0</f>
        <v>0</v>
      </c>
      <c r="P736">
        <f>(BH736 - IF(AU736&gt;1, L736*BB736*100.0/(AW736*BV736), 0))*(BO736+BP736)/1000.0</f>
        <v>0</v>
      </c>
      <c r="Q736">
        <f>2.0/((1/S736-1/R736)+SIGN(S736)*SQRT((1/S736-1/R736)*(1/S736-1/R736) + 4*BC736/((BC736+1)*(BC736+1))*(2*1/S736*1/R736-1/R736*1/R736)))</f>
        <v>0</v>
      </c>
      <c r="R736">
        <f>IF(LEFT(BD736,1)&lt;&gt;"0",IF(LEFT(BD736,1)="1",3.0,BE736),$D$5+$E$5*(BV736*BO736/($K$5*1000))+$F$5*(BV736*BO736/($K$5*1000))*MAX(MIN(BB736,$J$5),$I$5)*MAX(MIN(BB736,$J$5),$I$5)+$G$5*MAX(MIN(BB736,$J$5),$I$5)*(BV736*BO736/($K$5*1000))+$H$5*(BV736*BO736/($K$5*1000))*(BV736*BO736/($K$5*1000)))</f>
        <v>0</v>
      </c>
      <c r="S736">
        <f>J736*(1000-(1000*0.61365*exp(17.502*W736/(240.97+W736))/(BO736+BP736)+BJ736)/2)/(1000*0.61365*exp(17.502*W736/(240.97+W736))/(BO736+BP736)-BJ736)</f>
        <v>0</v>
      </c>
      <c r="T736">
        <f>1/((BC736+1)/(Q736/1.6)+1/(R736/1.37)) + BC736/((BC736+1)/(Q736/1.6) + BC736/(R736/1.37))</f>
        <v>0</v>
      </c>
      <c r="U736">
        <f>(AX736*BA736)</f>
        <v>0</v>
      </c>
      <c r="V736">
        <f>(BQ736+(U736+2*0.95*5.67E-8*(((BQ736+$B$7)+273)^4-(BQ736+273)^4)-44100*J736)/(1.84*29.3*R736+8*0.95*5.67E-8*(BQ736+273)^3))</f>
        <v>0</v>
      </c>
      <c r="W736">
        <f>($C$7*BR736+$D$7*BS736+$E$7*V736)</f>
        <v>0</v>
      </c>
      <c r="X736">
        <f>0.61365*exp(17.502*W736/(240.97+W736))</f>
        <v>0</v>
      </c>
      <c r="Y736">
        <f>(Z736/AA736*100)</f>
        <v>0</v>
      </c>
      <c r="Z736">
        <f>BJ736*(BO736+BP736)/1000</f>
        <v>0</v>
      </c>
      <c r="AA736">
        <f>0.61365*exp(17.502*BQ736/(240.97+BQ736))</f>
        <v>0</v>
      </c>
      <c r="AB736">
        <f>(X736-BJ736*(BO736+BP736)/1000)</f>
        <v>0</v>
      </c>
      <c r="AC736">
        <f>(-J736*44100)</f>
        <v>0</v>
      </c>
      <c r="AD736">
        <f>2*29.3*R736*0.92*(BQ736-W736)</f>
        <v>0</v>
      </c>
      <c r="AE736">
        <f>2*0.95*5.67E-8*(((BQ736+$B$7)+273)^4-(W736+273)^4)</f>
        <v>0</v>
      </c>
      <c r="AF736">
        <f>U736+AE736+AC736+AD736</f>
        <v>0</v>
      </c>
      <c r="AG736">
        <f>BN736*AU736*(BI736-BH736*(1000-AU736*BK736)/(1000-AU736*BJ736))/(100*BB736)</f>
        <v>0</v>
      </c>
      <c r="AH736">
        <f>1000*BN736*AU736*(BJ736-BK736)/(100*BB736*(1000-AU736*BJ736))</f>
        <v>0</v>
      </c>
      <c r="AI736">
        <f>(AJ736 - AK736 - BO736*1E3/(8.314*(BQ736+273.15)) * AM736/BN736 * AL736) * BN736/(100*BB736) * (1000 - BK736)/1000</f>
        <v>0</v>
      </c>
      <c r="AJ736">
        <v>85.62288028844166</v>
      </c>
      <c r="AK736">
        <v>99.82293272727274</v>
      </c>
      <c r="AL736">
        <v>-3.369837145115738</v>
      </c>
      <c r="AM736">
        <v>64.45171149066847</v>
      </c>
      <c r="AN736">
        <f>(AP736 - AO736 + BO736*1E3/(8.314*(BQ736+273.15)) * AR736/BN736 * AQ736) * BN736/(100*BB736) * 1000/(1000 - AP736)</f>
        <v>0</v>
      </c>
      <c r="AO736">
        <v>23.65324063021781</v>
      </c>
      <c r="AP736">
        <v>24.04234363636364</v>
      </c>
      <c r="AQ736">
        <v>-3.66934142476427E-06</v>
      </c>
      <c r="AR736">
        <v>112.7251065649256</v>
      </c>
      <c r="AS736">
        <v>0</v>
      </c>
      <c r="AT736">
        <v>0</v>
      </c>
      <c r="AU736">
        <f>IF(AS736*$H$13&gt;=AW736,1.0,(AW736/(AW736-AS736*$H$13)))</f>
        <v>0</v>
      </c>
      <c r="AV736">
        <f>(AU736-1)*100</f>
        <v>0</v>
      </c>
      <c r="AW736">
        <f>MAX(0,($B$13+$C$13*BV736)/(1+$D$13*BV736)*BO736/(BQ736+273)*$E$13)</f>
        <v>0</v>
      </c>
      <c r="AX736">
        <f>$B$11*BW736+$C$11*BX736+$F$11*CI736*(1-CL736)</f>
        <v>0</v>
      </c>
      <c r="AY736">
        <f>AX736*AZ736</f>
        <v>0</v>
      </c>
      <c r="AZ736">
        <f>($B$11*$D$9+$C$11*$D$9+$F$11*((CV736+CN736)/MAX(CV736+CN736+CW736, 0.1)*$I$9+CW736/MAX(CV736+CN736+CW736, 0.1)*$J$9))/($B$11+$C$11+$F$11)</f>
        <v>0</v>
      </c>
      <c r="BA736">
        <f>($B$11*$K$9+$C$11*$K$9+$F$11*((CV736+CN736)/MAX(CV736+CN736+CW736, 0.1)*$P$9+CW736/MAX(CV736+CN736+CW736, 0.1)*$Q$9))/($B$11+$C$11+$F$11)</f>
        <v>0</v>
      </c>
      <c r="BB736">
        <v>1.91</v>
      </c>
      <c r="BC736">
        <v>0.5</v>
      </c>
      <c r="BD736" t="s">
        <v>355</v>
      </c>
      <c r="BE736">
        <v>2</v>
      </c>
      <c r="BF736" t="b">
        <v>1</v>
      </c>
      <c r="BG736">
        <v>1678823001.214286</v>
      </c>
      <c r="BH736">
        <v>121.4004035714286</v>
      </c>
      <c r="BI736">
        <v>99.74668928571428</v>
      </c>
      <c r="BJ736">
        <v>24.03834285714286</v>
      </c>
      <c r="BK736">
        <v>23.653125</v>
      </c>
      <c r="BL736">
        <v>123.91085</v>
      </c>
      <c r="BM736">
        <v>24.165875</v>
      </c>
      <c r="BN736">
        <v>500.0737142857143</v>
      </c>
      <c r="BO736">
        <v>90.83149642857144</v>
      </c>
      <c r="BP736">
        <v>0.09998143214285715</v>
      </c>
      <c r="BQ736">
        <v>26.96156785714286</v>
      </c>
      <c r="BR736">
        <v>27.49389285714286</v>
      </c>
      <c r="BS736">
        <v>999.9000000000002</v>
      </c>
      <c r="BT736">
        <v>0</v>
      </c>
      <c r="BU736">
        <v>0</v>
      </c>
      <c r="BV736">
        <v>9995.401428571431</v>
      </c>
      <c r="BW736">
        <v>0</v>
      </c>
      <c r="BX736">
        <v>6.327363571428571</v>
      </c>
      <c r="BY736">
        <v>21.65376071428572</v>
      </c>
      <c r="BZ736">
        <v>124.3905035714286</v>
      </c>
      <c r="CA736">
        <v>102.1632</v>
      </c>
      <c r="CB736">
        <v>0.3852154285714286</v>
      </c>
      <c r="CC736">
        <v>99.74668928571428</v>
      </c>
      <c r="CD736">
        <v>23.653125</v>
      </c>
      <c r="CE736">
        <v>2.183438928571429</v>
      </c>
      <c r="CF736">
        <v>2.148448928571429</v>
      </c>
      <c r="CG736">
        <v>18.84131071428572</v>
      </c>
      <c r="CH736">
        <v>18.583</v>
      </c>
      <c r="CI736">
        <v>2000.030714285714</v>
      </c>
      <c r="CJ736">
        <v>0.9800047500000001</v>
      </c>
      <c r="CK736">
        <v>0.01999494999999999</v>
      </c>
      <c r="CL736">
        <v>0</v>
      </c>
      <c r="CM736">
        <v>2.173775</v>
      </c>
      <c r="CN736">
        <v>0</v>
      </c>
      <c r="CO736">
        <v>3651.152857142857</v>
      </c>
      <c r="CP736">
        <v>16749.73928571429</v>
      </c>
      <c r="CQ736">
        <v>38.625</v>
      </c>
      <c r="CR736">
        <v>39.56199999999999</v>
      </c>
      <c r="CS736">
        <v>38.75</v>
      </c>
      <c r="CT736">
        <v>38.68257142857142</v>
      </c>
      <c r="CU736">
        <v>37.80757142857142</v>
      </c>
      <c r="CV736">
        <v>1960.039285714286</v>
      </c>
      <c r="CW736">
        <v>39.99142857142857</v>
      </c>
      <c r="CX736">
        <v>0</v>
      </c>
      <c r="CY736">
        <v>1678823014.5</v>
      </c>
      <c r="CZ736">
        <v>0</v>
      </c>
      <c r="DA736">
        <v>0</v>
      </c>
      <c r="DB736" t="s">
        <v>356</v>
      </c>
      <c r="DC736">
        <v>1678481775.6</v>
      </c>
      <c r="DD736">
        <v>1678481780.6</v>
      </c>
      <c r="DE736">
        <v>0</v>
      </c>
      <c r="DF736">
        <v>1.339</v>
      </c>
      <c r="DG736">
        <v>0.082</v>
      </c>
      <c r="DH736">
        <v>-1.99</v>
      </c>
      <c r="DI736">
        <v>-0.032</v>
      </c>
      <c r="DJ736">
        <v>420</v>
      </c>
      <c r="DK736">
        <v>29</v>
      </c>
      <c r="DL736">
        <v>0.33</v>
      </c>
      <c r="DM736">
        <v>0.22</v>
      </c>
      <c r="DN736">
        <v>21.4999925</v>
      </c>
      <c r="DO736">
        <v>3.184731332082545</v>
      </c>
      <c r="DP736">
        <v>0.3080187391925206</v>
      </c>
      <c r="DQ736">
        <v>0</v>
      </c>
      <c r="DR736">
        <v>0.3818424</v>
      </c>
      <c r="DS736">
        <v>0.06299790619136988</v>
      </c>
      <c r="DT736">
        <v>0.00620971403447856</v>
      </c>
      <c r="DU736">
        <v>1</v>
      </c>
      <c r="DV736">
        <v>1</v>
      </c>
      <c r="DW736">
        <v>2</v>
      </c>
      <c r="DX736" t="s">
        <v>357</v>
      </c>
      <c r="DY736">
        <v>2.98055</v>
      </c>
      <c r="DZ736">
        <v>2.71566</v>
      </c>
      <c r="EA736">
        <v>0.0261732</v>
      </c>
      <c r="EB736">
        <v>0.0195648</v>
      </c>
      <c r="EC736">
        <v>0.107672</v>
      </c>
      <c r="ED736">
        <v>0.104291</v>
      </c>
      <c r="EE736">
        <v>30859.6</v>
      </c>
      <c r="EF736">
        <v>31175.8</v>
      </c>
      <c r="EG736">
        <v>29465.3</v>
      </c>
      <c r="EH736">
        <v>29416.7</v>
      </c>
      <c r="EI736">
        <v>34836.6</v>
      </c>
      <c r="EJ736">
        <v>35012.5</v>
      </c>
      <c r="EK736">
        <v>41511.4</v>
      </c>
      <c r="EL736">
        <v>41911.3</v>
      </c>
      <c r="EM736">
        <v>1.9507</v>
      </c>
      <c r="EN736">
        <v>1.8721</v>
      </c>
      <c r="EO736">
        <v>0.075534</v>
      </c>
      <c r="EP736">
        <v>0</v>
      </c>
      <c r="EQ736">
        <v>26.2626</v>
      </c>
      <c r="ER736">
        <v>999.9</v>
      </c>
      <c r="ES736">
        <v>52.1</v>
      </c>
      <c r="ET736">
        <v>32.6</v>
      </c>
      <c r="EU736">
        <v>28.3321</v>
      </c>
      <c r="EV736">
        <v>62.9269</v>
      </c>
      <c r="EW736">
        <v>31.5905</v>
      </c>
      <c r="EX736">
        <v>1</v>
      </c>
      <c r="EY736">
        <v>0.0953227</v>
      </c>
      <c r="EZ736">
        <v>1.61044</v>
      </c>
      <c r="FA736">
        <v>20.3323</v>
      </c>
      <c r="FB736">
        <v>5.21504</v>
      </c>
      <c r="FC736">
        <v>12.0099</v>
      </c>
      <c r="FD736">
        <v>4.9891</v>
      </c>
      <c r="FE736">
        <v>3.28848</v>
      </c>
      <c r="FF736">
        <v>9999</v>
      </c>
      <c r="FG736">
        <v>9999</v>
      </c>
      <c r="FH736">
        <v>9999</v>
      </c>
      <c r="FI736">
        <v>999.9</v>
      </c>
      <c r="FJ736">
        <v>1.86754</v>
      </c>
      <c r="FK736">
        <v>1.86661</v>
      </c>
      <c r="FL736">
        <v>1.86603</v>
      </c>
      <c r="FM736">
        <v>1.866</v>
      </c>
      <c r="FN736">
        <v>1.86783</v>
      </c>
      <c r="FO736">
        <v>1.87027</v>
      </c>
      <c r="FP736">
        <v>1.8689</v>
      </c>
      <c r="FQ736">
        <v>1.8704</v>
      </c>
      <c r="FR736">
        <v>0</v>
      </c>
      <c r="FS736">
        <v>0</v>
      </c>
      <c r="FT736">
        <v>0</v>
      </c>
      <c r="FU736">
        <v>0</v>
      </c>
      <c r="FV736" t="s">
        <v>358</v>
      </c>
      <c r="FW736" t="s">
        <v>359</v>
      </c>
      <c r="FX736" t="s">
        <v>360</v>
      </c>
      <c r="FY736" t="s">
        <v>360</v>
      </c>
      <c r="FZ736" t="s">
        <v>360</v>
      </c>
      <c r="GA736" t="s">
        <v>360</v>
      </c>
      <c r="GB736">
        <v>0</v>
      </c>
      <c r="GC736">
        <v>100</v>
      </c>
      <c r="GD736">
        <v>100</v>
      </c>
      <c r="GE736">
        <v>-2.418</v>
      </c>
      <c r="GF736">
        <v>-0.1275</v>
      </c>
      <c r="GG736">
        <v>-2.056217051124162</v>
      </c>
      <c r="GH736">
        <v>-0.003737517340571005</v>
      </c>
      <c r="GI736">
        <v>5.982085394622747E-07</v>
      </c>
      <c r="GJ736">
        <v>-1.391655459703326E-10</v>
      </c>
      <c r="GK736">
        <v>-0.1764639834609928</v>
      </c>
      <c r="GL736">
        <v>-0.02035982196881906</v>
      </c>
      <c r="GM736">
        <v>0.001568582532168705</v>
      </c>
      <c r="GN736">
        <v>-2.657820970413759E-05</v>
      </c>
      <c r="GO736">
        <v>3</v>
      </c>
      <c r="GP736">
        <v>2314</v>
      </c>
      <c r="GQ736">
        <v>1</v>
      </c>
      <c r="GR736">
        <v>27</v>
      </c>
      <c r="GS736">
        <v>5687.2</v>
      </c>
      <c r="GT736">
        <v>5687.1</v>
      </c>
      <c r="GU736">
        <v>0.280762</v>
      </c>
      <c r="GV736">
        <v>2.30103</v>
      </c>
      <c r="GW736">
        <v>1.39648</v>
      </c>
      <c r="GX736">
        <v>2.34619</v>
      </c>
      <c r="GY736">
        <v>1.49536</v>
      </c>
      <c r="GZ736">
        <v>2.56104</v>
      </c>
      <c r="HA736">
        <v>37.9891</v>
      </c>
      <c r="HB736">
        <v>24.0787</v>
      </c>
      <c r="HC736">
        <v>18</v>
      </c>
      <c r="HD736">
        <v>533.91</v>
      </c>
      <c r="HE736">
        <v>438.015</v>
      </c>
      <c r="HF736">
        <v>24.059</v>
      </c>
      <c r="HG736">
        <v>28.6914</v>
      </c>
      <c r="HH736">
        <v>30.0002</v>
      </c>
      <c r="HI736">
        <v>28.674</v>
      </c>
      <c r="HJ736">
        <v>28.6186</v>
      </c>
      <c r="HK736">
        <v>5.57901</v>
      </c>
      <c r="HL736">
        <v>23.4692</v>
      </c>
      <c r="HM736">
        <v>100</v>
      </c>
      <c r="HN736">
        <v>24.0568</v>
      </c>
      <c r="HO736">
        <v>51.5677</v>
      </c>
      <c r="HP736">
        <v>23.6325</v>
      </c>
      <c r="HQ736">
        <v>100.772</v>
      </c>
      <c r="HR736">
        <v>100.665</v>
      </c>
    </row>
    <row r="737" spans="1:226">
      <c r="A737">
        <v>721</v>
      </c>
      <c r="B737">
        <v>1678823014</v>
      </c>
      <c r="C737">
        <v>12694.90000009537</v>
      </c>
      <c r="D737" t="s">
        <v>1805</v>
      </c>
      <c r="E737" t="s">
        <v>1806</v>
      </c>
      <c r="F737">
        <v>5</v>
      </c>
      <c r="G737" t="s">
        <v>1568</v>
      </c>
      <c r="H737" t="s">
        <v>354</v>
      </c>
      <c r="I737">
        <v>1678823006.5</v>
      </c>
      <c r="J737">
        <f>(K737)/1000</f>
        <v>0</v>
      </c>
      <c r="K737">
        <f>IF(BF737, AN737, AH737)</f>
        <v>0</v>
      </c>
      <c r="L737">
        <f>IF(BF737, AI737, AG737)</f>
        <v>0</v>
      </c>
      <c r="M737">
        <f>BH737 - IF(AU737&gt;1, L737*BB737*100.0/(AW737*BV737), 0)</f>
        <v>0</v>
      </c>
      <c r="N737">
        <f>((T737-J737/2)*M737-L737)/(T737+J737/2)</f>
        <v>0</v>
      </c>
      <c r="O737">
        <f>N737*(BO737+BP737)/1000.0</f>
        <v>0</v>
      </c>
      <c r="P737">
        <f>(BH737 - IF(AU737&gt;1, L737*BB737*100.0/(AW737*BV737), 0))*(BO737+BP737)/1000.0</f>
        <v>0</v>
      </c>
      <c r="Q737">
        <f>2.0/((1/S737-1/R737)+SIGN(S737)*SQRT((1/S737-1/R737)*(1/S737-1/R737) + 4*BC737/((BC737+1)*(BC737+1))*(2*1/S737*1/R737-1/R737*1/R737)))</f>
        <v>0</v>
      </c>
      <c r="R737">
        <f>IF(LEFT(BD737,1)&lt;&gt;"0",IF(LEFT(BD737,1)="1",3.0,BE737),$D$5+$E$5*(BV737*BO737/($K$5*1000))+$F$5*(BV737*BO737/($K$5*1000))*MAX(MIN(BB737,$J$5),$I$5)*MAX(MIN(BB737,$J$5),$I$5)+$G$5*MAX(MIN(BB737,$J$5),$I$5)*(BV737*BO737/($K$5*1000))+$H$5*(BV737*BO737/($K$5*1000))*(BV737*BO737/($K$5*1000)))</f>
        <v>0</v>
      </c>
      <c r="S737">
        <f>J737*(1000-(1000*0.61365*exp(17.502*W737/(240.97+W737))/(BO737+BP737)+BJ737)/2)/(1000*0.61365*exp(17.502*W737/(240.97+W737))/(BO737+BP737)-BJ737)</f>
        <v>0</v>
      </c>
      <c r="T737">
        <f>1/((BC737+1)/(Q737/1.6)+1/(R737/1.37)) + BC737/((BC737+1)/(Q737/1.6) + BC737/(R737/1.37))</f>
        <v>0</v>
      </c>
      <c r="U737">
        <f>(AX737*BA737)</f>
        <v>0</v>
      </c>
      <c r="V737">
        <f>(BQ737+(U737+2*0.95*5.67E-8*(((BQ737+$B$7)+273)^4-(BQ737+273)^4)-44100*J737)/(1.84*29.3*R737+8*0.95*5.67E-8*(BQ737+273)^3))</f>
        <v>0</v>
      </c>
      <c r="W737">
        <f>($C$7*BR737+$D$7*BS737+$E$7*V737)</f>
        <v>0</v>
      </c>
      <c r="X737">
        <f>0.61365*exp(17.502*W737/(240.97+W737))</f>
        <v>0</v>
      </c>
      <c r="Y737">
        <f>(Z737/AA737*100)</f>
        <v>0</v>
      </c>
      <c r="Z737">
        <f>BJ737*(BO737+BP737)/1000</f>
        <v>0</v>
      </c>
      <c r="AA737">
        <f>0.61365*exp(17.502*BQ737/(240.97+BQ737))</f>
        <v>0</v>
      </c>
      <c r="AB737">
        <f>(X737-BJ737*(BO737+BP737)/1000)</f>
        <v>0</v>
      </c>
      <c r="AC737">
        <f>(-J737*44100)</f>
        <v>0</v>
      </c>
      <c r="AD737">
        <f>2*29.3*R737*0.92*(BQ737-W737)</f>
        <v>0</v>
      </c>
      <c r="AE737">
        <f>2*0.95*5.67E-8*(((BQ737+$B$7)+273)^4-(W737+273)^4)</f>
        <v>0</v>
      </c>
      <c r="AF737">
        <f>U737+AE737+AC737+AD737</f>
        <v>0</v>
      </c>
      <c r="AG737">
        <f>BN737*AU737*(BI737-BH737*(1000-AU737*BK737)/(1000-AU737*BJ737))/(100*BB737)</f>
        <v>0</v>
      </c>
      <c r="AH737">
        <f>1000*BN737*AU737*(BJ737-BK737)/(100*BB737*(1000-AU737*BJ737))</f>
        <v>0</v>
      </c>
      <c r="AI737">
        <f>(AJ737 - AK737 - BO737*1E3/(8.314*(BQ737+273.15)) * AM737/BN737 * AL737) * BN737/(100*BB737) * (1000 - BK737)/1000</f>
        <v>0</v>
      </c>
      <c r="AJ737">
        <v>68.36552687598504</v>
      </c>
      <c r="AK737">
        <v>82.85719636363633</v>
      </c>
      <c r="AL737">
        <v>-3.397734994472312</v>
      </c>
      <c r="AM737">
        <v>64.45171149066847</v>
      </c>
      <c r="AN737">
        <f>(AP737 - AO737 + BO737*1E3/(8.314*(BQ737+273.15)) * AR737/BN737 * AQ737) * BN737/(100*BB737) * 1000/(1000 - AP737)</f>
        <v>0</v>
      </c>
      <c r="AO737">
        <v>23.65378928477352</v>
      </c>
      <c r="AP737">
        <v>24.04435333333333</v>
      </c>
      <c r="AQ737">
        <v>8.889141969723972E-06</v>
      </c>
      <c r="AR737">
        <v>112.7251065649256</v>
      </c>
      <c r="AS737">
        <v>0</v>
      </c>
      <c r="AT737">
        <v>0</v>
      </c>
      <c r="AU737">
        <f>IF(AS737*$H$13&gt;=AW737,1.0,(AW737/(AW737-AS737*$H$13)))</f>
        <v>0</v>
      </c>
      <c r="AV737">
        <f>(AU737-1)*100</f>
        <v>0</v>
      </c>
      <c r="AW737">
        <f>MAX(0,($B$13+$C$13*BV737)/(1+$D$13*BV737)*BO737/(BQ737+273)*$E$13)</f>
        <v>0</v>
      </c>
      <c r="AX737">
        <f>$B$11*BW737+$C$11*BX737+$F$11*CI737*(1-CL737)</f>
        <v>0</v>
      </c>
      <c r="AY737">
        <f>AX737*AZ737</f>
        <v>0</v>
      </c>
      <c r="AZ737">
        <f>($B$11*$D$9+$C$11*$D$9+$F$11*((CV737+CN737)/MAX(CV737+CN737+CW737, 0.1)*$I$9+CW737/MAX(CV737+CN737+CW737, 0.1)*$J$9))/($B$11+$C$11+$F$11)</f>
        <v>0</v>
      </c>
      <c r="BA737">
        <f>($B$11*$K$9+$C$11*$K$9+$F$11*((CV737+CN737)/MAX(CV737+CN737+CW737, 0.1)*$P$9+CW737/MAX(CV737+CN737+CW737, 0.1)*$Q$9))/($B$11+$C$11+$F$11)</f>
        <v>0</v>
      </c>
      <c r="BB737">
        <v>1.91</v>
      </c>
      <c r="BC737">
        <v>0.5</v>
      </c>
      <c r="BD737" t="s">
        <v>355</v>
      </c>
      <c r="BE737">
        <v>2</v>
      </c>
      <c r="BF737" t="b">
        <v>1</v>
      </c>
      <c r="BG737">
        <v>1678823006.5</v>
      </c>
      <c r="BH737">
        <v>103.9876777777778</v>
      </c>
      <c r="BI737">
        <v>82.01249999999999</v>
      </c>
      <c r="BJ737">
        <v>24.04146296296297</v>
      </c>
      <c r="BK737">
        <v>23.65354444444444</v>
      </c>
      <c r="BL737">
        <v>106.4350222222222</v>
      </c>
      <c r="BM737">
        <v>24.16896666666667</v>
      </c>
      <c r="BN737">
        <v>500.068037037037</v>
      </c>
      <c r="BO737">
        <v>90.83133703703704</v>
      </c>
      <c r="BP737">
        <v>0.09999512962962961</v>
      </c>
      <c r="BQ737">
        <v>26.96007777777778</v>
      </c>
      <c r="BR737">
        <v>27.49415555555556</v>
      </c>
      <c r="BS737">
        <v>999.9000000000001</v>
      </c>
      <c r="BT737">
        <v>0</v>
      </c>
      <c r="BU737">
        <v>0</v>
      </c>
      <c r="BV737">
        <v>9995.954814814815</v>
      </c>
      <c r="BW737">
        <v>0</v>
      </c>
      <c r="BX737">
        <v>6.417131481481482</v>
      </c>
      <c r="BY737">
        <v>21.97512592592593</v>
      </c>
      <c r="BZ737">
        <v>106.5492333333333</v>
      </c>
      <c r="CA737">
        <v>83.99940370370369</v>
      </c>
      <c r="CB737">
        <v>0.3879146296296296</v>
      </c>
      <c r="CC737">
        <v>82.01249999999999</v>
      </c>
      <c r="CD737">
        <v>23.65354444444444</v>
      </c>
      <c r="CE737">
        <v>2.183718518518519</v>
      </c>
      <c r="CF737">
        <v>2.148482592592593</v>
      </c>
      <c r="CG737">
        <v>18.84336296296297</v>
      </c>
      <c r="CH737">
        <v>18.58325555555556</v>
      </c>
      <c r="CI737">
        <v>2000.017407407408</v>
      </c>
      <c r="CJ737">
        <v>0.9800046666666667</v>
      </c>
      <c r="CK737">
        <v>0.01999503333333333</v>
      </c>
      <c r="CL737">
        <v>0</v>
      </c>
      <c r="CM737">
        <v>2.27302962962963</v>
      </c>
      <c r="CN737">
        <v>0</v>
      </c>
      <c r="CO737">
        <v>3657.348148148149</v>
      </c>
      <c r="CP737">
        <v>16749.62592592593</v>
      </c>
      <c r="CQ737">
        <v>38.62266666666666</v>
      </c>
      <c r="CR737">
        <v>39.56199999999999</v>
      </c>
      <c r="CS737">
        <v>38.75</v>
      </c>
      <c r="CT737">
        <v>38.6824074074074</v>
      </c>
      <c r="CU737">
        <v>37.79592592592593</v>
      </c>
      <c r="CV737">
        <v>1960.026666666666</v>
      </c>
      <c r="CW737">
        <v>39.99074074074074</v>
      </c>
      <c r="CX737">
        <v>0</v>
      </c>
      <c r="CY737">
        <v>1678823019.3</v>
      </c>
      <c r="CZ737">
        <v>0</v>
      </c>
      <c r="DA737">
        <v>0</v>
      </c>
      <c r="DB737" t="s">
        <v>356</v>
      </c>
      <c r="DC737">
        <v>1678481775.6</v>
      </c>
      <c r="DD737">
        <v>1678481780.6</v>
      </c>
      <c r="DE737">
        <v>0</v>
      </c>
      <c r="DF737">
        <v>1.339</v>
      </c>
      <c r="DG737">
        <v>0.082</v>
      </c>
      <c r="DH737">
        <v>-1.99</v>
      </c>
      <c r="DI737">
        <v>-0.032</v>
      </c>
      <c r="DJ737">
        <v>420</v>
      </c>
      <c r="DK737">
        <v>29</v>
      </c>
      <c r="DL737">
        <v>0.33</v>
      </c>
      <c r="DM737">
        <v>0.22</v>
      </c>
      <c r="DN737">
        <v>21.7827675</v>
      </c>
      <c r="DO737">
        <v>3.618858911819835</v>
      </c>
      <c r="DP737">
        <v>0.3492109351004778</v>
      </c>
      <c r="DQ737">
        <v>0</v>
      </c>
      <c r="DR737">
        <v>0.3858573749999999</v>
      </c>
      <c r="DS737">
        <v>0.03334206754221321</v>
      </c>
      <c r="DT737">
        <v>0.003481260681760989</v>
      </c>
      <c r="DU737">
        <v>1</v>
      </c>
      <c r="DV737">
        <v>1</v>
      </c>
      <c r="DW737">
        <v>2</v>
      </c>
      <c r="DX737" t="s">
        <v>357</v>
      </c>
      <c r="DY737">
        <v>2.98048</v>
      </c>
      <c r="DZ737">
        <v>2.71547</v>
      </c>
      <c r="EA737">
        <v>0.0218224</v>
      </c>
      <c r="EB737">
        <v>0.0151003</v>
      </c>
      <c r="EC737">
        <v>0.107684</v>
      </c>
      <c r="ED737">
        <v>0.104292</v>
      </c>
      <c r="EE737">
        <v>30997.2</v>
      </c>
      <c r="EF737">
        <v>31317.5</v>
      </c>
      <c r="EG737">
        <v>29465</v>
      </c>
      <c r="EH737">
        <v>29416.4</v>
      </c>
      <c r="EI737">
        <v>34836</v>
      </c>
      <c r="EJ737">
        <v>35012.2</v>
      </c>
      <c r="EK737">
        <v>41511.3</v>
      </c>
      <c r="EL737">
        <v>41911.1</v>
      </c>
      <c r="EM737">
        <v>1.9508</v>
      </c>
      <c r="EN737">
        <v>1.8723</v>
      </c>
      <c r="EO737">
        <v>0.07499749999999999</v>
      </c>
      <c r="EP737">
        <v>0</v>
      </c>
      <c r="EQ737">
        <v>26.2615</v>
      </c>
      <c r="ER737">
        <v>999.9</v>
      </c>
      <c r="ES737">
        <v>52.1</v>
      </c>
      <c r="ET737">
        <v>32.6</v>
      </c>
      <c r="EU737">
        <v>28.3328</v>
      </c>
      <c r="EV737">
        <v>63.1169</v>
      </c>
      <c r="EW737">
        <v>31.6587</v>
      </c>
      <c r="EX737">
        <v>1</v>
      </c>
      <c r="EY737">
        <v>0.0947205</v>
      </c>
      <c r="EZ737">
        <v>1.54012</v>
      </c>
      <c r="FA737">
        <v>20.333</v>
      </c>
      <c r="FB737">
        <v>5.21444</v>
      </c>
      <c r="FC737">
        <v>12.0099</v>
      </c>
      <c r="FD737">
        <v>4.98895</v>
      </c>
      <c r="FE737">
        <v>3.28845</v>
      </c>
      <c r="FF737">
        <v>9999</v>
      </c>
      <c r="FG737">
        <v>9999</v>
      </c>
      <c r="FH737">
        <v>9999</v>
      </c>
      <c r="FI737">
        <v>999.9</v>
      </c>
      <c r="FJ737">
        <v>1.86753</v>
      </c>
      <c r="FK737">
        <v>1.86661</v>
      </c>
      <c r="FL737">
        <v>1.86603</v>
      </c>
      <c r="FM737">
        <v>1.866</v>
      </c>
      <c r="FN737">
        <v>1.86783</v>
      </c>
      <c r="FO737">
        <v>1.87027</v>
      </c>
      <c r="FP737">
        <v>1.86891</v>
      </c>
      <c r="FQ737">
        <v>1.8704</v>
      </c>
      <c r="FR737">
        <v>0</v>
      </c>
      <c r="FS737">
        <v>0</v>
      </c>
      <c r="FT737">
        <v>0</v>
      </c>
      <c r="FU737">
        <v>0</v>
      </c>
      <c r="FV737" t="s">
        <v>358</v>
      </c>
      <c r="FW737" t="s">
        <v>359</v>
      </c>
      <c r="FX737" t="s">
        <v>360</v>
      </c>
      <c r="FY737" t="s">
        <v>360</v>
      </c>
      <c r="FZ737" t="s">
        <v>360</v>
      </c>
      <c r="GA737" t="s">
        <v>360</v>
      </c>
      <c r="GB737">
        <v>0</v>
      </c>
      <c r="GC737">
        <v>100</v>
      </c>
      <c r="GD737">
        <v>100</v>
      </c>
      <c r="GE737">
        <v>-2.357</v>
      </c>
      <c r="GF737">
        <v>-0.1274</v>
      </c>
      <c r="GG737">
        <v>-2.056217051124162</v>
      </c>
      <c r="GH737">
        <v>-0.003737517340571005</v>
      </c>
      <c r="GI737">
        <v>5.982085394622747E-07</v>
      </c>
      <c r="GJ737">
        <v>-1.391655459703326E-10</v>
      </c>
      <c r="GK737">
        <v>-0.1764639834609928</v>
      </c>
      <c r="GL737">
        <v>-0.02035982196881906</v>
      </c>
      <c r="GM737">
        <v>0.001568582532168705</v>
      </c>
      <c r="GN737">
        <v>-2.657820970413759E-05</v>
      </c>
      <c r="GO737">
        <v>3</v>
      </c>
      <c r="GP737">
        <v>2314</v>
      </c>
      <c r="GQ737">
        <v>1</v>
      </c>
      <c r="GR737">
        <v>27</v>
      </c>
      <c r="GS737">
        <v>5687.3</v>
      </c>
      <c r="GT737">
        <v>5687.2</v>
      </c>
      <c r="GU737">
        <v>0.24292</v>
      </c>
      <c r="GV737">
        <v>2.32666</v>
      </c>
      <c r="GW737">
        <v>1.39771</v>
      </c>
      <c r="GX737">
        <v>2.34741</v>
      </c>
      <c r="GY737">
        <v>1.49536</v>
      </c>
      <c r="GZ737">
        <v>2.4353</v>
      </c>
      <c r="HA737">
        <v>37.9891</v>
      </c>
      <c r="HB737">
        <v>24.0612</v>
      </c>
      <c r="HC737">
        <v>18</v>
      </c>
      <c r="HD737">
        <v>533.971</v>
      </c>
      <c r="HE737">
        <v>438.133</v>
      </c>
      <c r="HF737">
        <v>24.0528</v>
      </c>
      <c r="HG737">
        <v>28.689</v>
      </c>
      <c r="HH737">
        <v>29.9999</v>
      </c>
      <c r="HI737">
        <v>28.6732</v>
      </c>
      <c r="HJ737">
        <v>28.618</v>
      </c>
      <c r="HK737">
        <v>4.79945</v>
      </c>
      <c r="HL737">
        <v>23.4692</v>
      </c>
      <c r="HM737">
        <v>100</v>
      </c>
      <c r="HN737">
        <v>24.058</v>
      </c>
      <c r="HO737">
        <v>31.5316</v>
      </c>
      <c r="HP737">
        <v>23.6249</v>
      </c>
      <c r="HQ737">
        <v>100.771</v>
      </c>
      <c r="HR737">
        <v>100.664</v>
      </c>
    </row>
    <row r="738" spans="1:226">
      <c r="A738">
        <v>722</v>
      </c>
      <c r="B738">
        <v>1678823111</v>
      </c>
      <c r="C738">
        <v>12791.90000009537</v>
      </c>
      <c r="D738" t="s">
        <v>1807</v>
      </c>
      <c r="E738" t="s">
        <v>1808</v>
      </c>
      <c r="F738">
        <v>5</v>
      </c>
      <c r="G738" t="s">
        <v>1568</v>
      </c>
      <c r="H738" t="s">
        <v>354</v>
      </c>
      <c r="I738">
        <v>1678823103</v>
      </c>
      <c r="J738">
        <f>(K738)/1000</f>
        <v>0</v>
      </c>
      <c r="K738">
        <f>IF(BF738, AN738, AH738)</f>
        <v>0</v>
      </c>
      <c r="L738">
        <f>IF(BF738, AI738, AG738)</f>
        <v>0</v>
      </c>
      <c r="M738">
        <f>BH738 - IF(AU738&gt;1, L738*BB738*100.0/(AW738*BV738), 0)</f>
        <v>0</v>
      </c>
      <c r="N738">
        <f>((T738-J738/2)*M738-L738)/(T738+J738/2)</f>
        <v>0</v>
      </c>
      <c r="O738">
        <f>N738*(BO738+BP738)/1000.0</f>
        <v>0</v>
      </c>
      <c r="P738">
        <f>(BH738 - IF(AU738&gt;1, L738*BB738*100.0/(AW738*BV738), 0))*(BO738+BP738)/1000.0</f>
        <v>0</v>
      </c>
      <c r="Q738">
        <f>2.0/((1/S738-1/R738)+SIGN(S738)*SQRT((1/S738-1/R738)*(1/S738-1/R738) + 4*BC738/((BC738+1)*(BC738+1))*(2*1/S738*1/R738-1/R738*1/R738)))</f>
        <v>0</v>
      </c>
      <c r="R738">
        <f>IF(LEFT(BD738,1)&lt;&gt;"0",IF(LEFT(BD738,1)="1",3.0,BE738),$D$5+$E$5*(BV738*BO738/($K$5*1000))+$F$5*(BV738*BO738/($K$5*1000))*MAX(MIN(BB738,$J$5),$I$5)*MAX(MIN(BB738,$J$5),$I$5)+$G$5*MAX(MIN(BB738,$J$5),$I$5)*(BV738*BO738/($K$5*1000))+$H$5*(BV738*BO738/($K$5*1000))*(BV738*BO738/($K$5*1000)))</f>
        <v>0</v>
      </c>
      <c r="S738">
        <f>J738*(1000-(1000*0.61365*exp(17.502*W738/(240.97+W738))/(BO738+BP738)+BJ738)/2)/(1000*0.61365*exp(17.502*W738/(240.97+W738))/(BO738+BP738)-BJ738)</f>
        <v>0</v>
      </c>
      <c r="T738">
        <f>1/((BC738+1)/(Q738/1.6)+1/(R738/1.37)) + BC738/((BC738+1)/(Q738/1.6) + BC738/(R738/1.37))</f>
        <v>0</v>
      </c>
      <c r="U738">
        <f>(AX738*BA738)</f>
        <v>0</v>
      </c>
      <c r="V738">
        <f>(BQ738+(U738+2*0.95*5.67E-8*(((BQ738+$B$7)+273)^4-(BQ738+273)^4)-44100*J738)/(1.84*29.3*R738+8*0.95*5.67E-8*(BQ738+273)^3))</f>
        <v>0</v>
      </c>
      <c r="W738">
        <f>($C$7*BR738+$D$7*BS738+$E$7*V738)</f>
        <v>0</v>
      </c>
      <c r="X738">
        <f>0.61365*exp(17.502*W738/(240.97+W738))</f>
        <v>0</v>
      </c>
      <c r="Y738">
        <f>(Z738/AA738*100)</f>
        <v>0</v>
      </c>
      <c r="Z738">
        <f>BJ738*(BO738+BP738)/1000</f>
        <v>0</v>
      </c>
      <c r="AA738">
        <f>0.61365*exp(17.502*BQ738/(240.97+BQ738))</f>
        <v>0</v>
      </c>
      <c r="AB738">
        <f>(X738-BJ738*(BO738+BP738)/1000)</f>
        <v>0</v>
      </c>
      <c r="AC738">
        <f>(-J738*44100)</f>
        <v>0</v>
      </c>
      <c r="AD738">
        <f>2*29.3*R738*0.92*(BQ738-W738)</f>
        <v>0</v>
      </c>
      <c r="AE738">
        <f>2*0.95*5.67E-8*(((BQ738+$B$7)+273)^4-(W738+273)^4)</f>
        <v>0</v>
      </c>
      <c r="AF738">
        <f>U738+AE738+AC738+AD738</f>
        <v>0</v>
      </c>
      <c r="AG738">
        <f>BN738*AU738*(BI738-BH738*(1000-AU738*BK738)/(1000-AU738*BJ738))/(100*BB738)</f>
        <v>0</v>
      </c>
      <c r="AH738">
        <f>1000*BN738*AU738*(BJ738-BK738)/(100*BB738*(1000-AU738*BJ738))</f>
        <v>0</v>
      </c>
      <c r="AI738">
        <f>(AJ738 - AK738 - BO738*1E3/(8.314*(BQ738+273.15)) * AM738/BN738 * AL738) * BN738/(100*BB738) * (1000 - BK738)/1000</f>
        <v>0</v>
      </c>
      <c r="AJ738">
        <v>429.601665566798</v>
      </c>
      <c r="AK738">
        <v>425.3518848484845</v>
      </c>
      <c r="AL738">
        <v>-0.01069449283329841</v>
      </c>
      <c r="AM738">
        <v>64.45171149066847</v>
      </c>
      <c r="AN738">
        <f>(AP738 - AO738 + BO738*1E3/(8.314*(BQ738+273.15)) * AR738/BN738 * AQ738) * BN738/(100*BB738) * 1000/(1000 - AP738)</f>
        <v>0</v>
      </c>
      <c r="AO738">
        <v>23.49827631087192</v>
      </c>
      <c r="AP738">
        <v>23.94595636363635</v>
      </c>
      <c r="AQ738">
        <v>3.611995341693506E-05</v>
      </c>
      <c r="AR738">
        <v>112.7251065649256</v>
      </c>
      <c r="AS738">
        <v>0</v>
      </c>
      <c r="AT738">
        <v>0</v>
      </c>
      <c r="AU738">
        <f>IF(AS738*$H$13&gt;=AW738,1.0,(AW738/(AW738-AS738*$H$13)))</f>
        <v>0</v>
      </c>
      <c r="AV738">
        <f>(AU738-1)*100</f>
        <v>0</v>
      </c>
      <c r="AW738">
        <f>MAX(0,($B$13+$C$13*BV738)/(1+$D$13*BV738)*BO738/(BQ738+273)*$E$13)</f>
        <v>0</v>
      </c>
      <c r="AX738">
        <f>$B$11*BW738+$C$11*BX738+$F$11*CI738*(1-CL738)</f>
        <v>0</v>
      </c>
      <c r="AY738">
        <f>AX738*AZ738</f>
        <v>0</v>
      </c>
      <c r="AZ738">
        <f>($B$11*$D$9+$C$11*$D$9+$F$11*((CV738+CN738)/MAX(CV738+CN738+CW738, 0.1)*$I$9+CW738/MAX(CV738+CN738+CW738, 0.1)*$J$9))/($B$11+$C$11+$F$11)</f>
        <v>0</v>
      </c>
      <c r="BA738">
        <f>($B$11*$K$9+$C$11*$K$9+$F$11*((CV738+CN738)/MAX(CV738+CN738+CW738, 0.1)*$P$9+CW738/MAX(CV738+CN738+CW738, 0.1)*$Q$9))/($B$11+$C$11+$F$11)</f>
        <v>0</v>
      </c>
      <c r="BB738">
        <v>1.91</v>
      </c>
      <c r="BC738">
        <v>0.5</v>
      </c>
      <c r="BD738" t="s">
        <v>355</v>
      </c>
      <c r="BE738">
        <v>2</v>
      </c>
      <c r="BF738" t="b">
        <v>1</v>
      </c>
      <c r="BG738">
        <v>1678823103</v>
      </c>
      <c r="BH738">
        <v>415.2618709677419</v>
      </c>
      <c r="BI738">
        <v>419.5164838709678</v>
      </c>
      <c r="BJ738">
        <v>23.94018387096774</v>
      </c>
      <c r="BK738">
        <v>23.49854193548387</v>
      </c>
      <c r="BL738">
        <v>418.7885806451612</v>
      </c>
      <c r="BM738">
        <v>24.06857419354839</v>
      </c>
      <c r="BN738">
        <v>500.0694516129032</v>
      </c>
      <c r="BO738">
        <v>90.82890000000002</v>
      </c>
      <c r="BP738">
        <v>0.09994820967741934</v>
      </c>
      <c r="BQ738">
        <v>26.96355161290322</v>
      </c>
      <c r="BR738">
        <v>27.48353870967742</v>
      </c>
      <c r="BS738">
        <v>999.9000000000003</v>
      </c>
      <c r="BT738">
        <v>0</v>
      </c>
      <c r="BU738">
        <v>0</v>
      </c>
      <c r="BV738">
        <v>10002.46612903226</v>
      </c>
      <c r="BW738">
        <v>0</v>
      </c>
      <c r="BX738">
        <v>6.135005806451612</v>
      </c>
      <c r="BY738">
        <v>-4.254720322580646</v>
      </c>
      <c r="BZ738">
        <v>425.4471612903226</v>
      </c>
      <c r="CA738">
        <v>429.6118064516129</v>
      </c>
      <c r="CB738">
        <v>0.4416380967741935</v>
      </c>
      <c r="CC738">
        <v>419.5164838709678</v>
      </c>
      <c r="CD738">
        <v>23.49854193548387</v>
      </c>
      <c r="CE738">
        <v>2.174461290322581</v>
      </c>
      <c r="CF738">
        <v>2.134346129032258</v>
      </c>
      <c r="CG738">
        <v>18.77538387096774</v>
      </c>
      <c r="CH738">
        <v>18.47785483870968</v>
      </c>
      <c r="CI738">
        <v>2000.015161290322</v>
      </c>
      <c r="CJ738">
        <v>0.9800040000000002</v>
      </c>
      <c r="CK738">
        <v>0.01999569999999999</v>
      </c>
      <c r="CL738">
        <v>0</v>
      </c>
      <c r="CM738">
        <v>2.2617</v>
      </c>
      <c r="CN738">
        <v>0</v>
      </c>
      <c r="CO738">
        <v>3617.765806451614</v>
      </c>
      <c r="CP738">
        <v>16749.6064516129</v>
      </c>
      <c r="CQ738">
        <v>38.5</v>
      </c>
      <c r="CR738">
        <v>39.5</v>
      </c>
      <c r="CS738">
        <v>38.625</v>
      </c>
      <c r="CT738">
        <v>38.56199999999998</v>
      </c>
      <c r="CU738">
        <v>37.69106451612902</v>
      </c>
      <c r="CV738">
        <v>1960.025161290323</v>
      </c>
      <c r="CW738">
        <v>39.99</v>
      </c>
      <c r="CX738">
        <v>0</v>
      </c>
      <c r="CY738">
        <v>1678823116.5</v>
      </c>
      <c r="CZ738">
        <v>0</v>
      </c>
      <c r="DA738">
        <v>0</v>
      </c>
      <c r="DB738" t="s">
        <v>356</v>
      </c>
      <c r="DC738">
        <v>1678481775.6</v>
      </c>
      <c r="DD738">
        <v>1678481780.6</v>
      </c>
      <c r="DE738">
        <v>0</v>
      </c>
      <c r="DF738">
        <v>1.339</v>
      </c>
      <c r="DG738">
        <v>0.082</v>
      </c>
      <c r="DH738">
        <v>-1.99</v>
      </c>
      <c r="DI738">
        <v>-0.032</v>
      </c>
      <c r="DJ738">
        <v>420</v>
      </c>
      <c r="DK738">
        <v>29</v>
      </c>
      <c r="DL738">
        <v>0.33</v>
      </c>
      <c r="DM738">
        <v>0.22</v>
      </c>
      <c r="DN738">
        <v>-4.240342195121952</v>
      </c>
      <c r="DO738">
        <v>-0.4125535191637718</v>
      </c>
      <c r="DP738">
        <v>0.0469155517671962</v>
      </c>
      <c r="DQ738">
        <v>0</v>
      </c>
      <c r="DR738">
        <v>0.4459474634146343</v>
      </c>
      <c r="DS738">
        <v>-0.04950288501742131</v>
      </c>
      <c r="DT738">
        <v>0.01152193880851647</v>
      </c>
      <c r="DU738">
        <v>1</v>
      </c>
      <c r="DV738">
        <v>1</v>
      </c>
      <c r="DW738">
        <v>2</v>
      </c>
      <c r="DX738" t="s">
        <v>357</v>
      </c>
      <c r="DY738">
        <v>2.98052</v>
      </c>
      <c r="DZ738">
        <v>2.71524</v>
      </c>
      <c r="EA738">
        <v>0.0941152</v>
      </c>
      <c r="EB738">
        <v>0.0933561</v>
      </c>
      <c r="EC738">
        <v>0.107384</v>
      </c>
      <c r="ED738">
        <v>0.103834</v>
      </c>
      <c r="EE738">
        <v>28709.3</v>
      </c>
      <c r="EF738">
        <v>28832.4</v>
      </c>
      <c r="EG738">
        <v>29467.7</v>
      </c>
      <c r="EH738">
        <v>29419.4</v>
      </c>
      <c r="EI738">
        <v>34852.4</v>
      </c>
      <c r="EJ738">
        <v>35035.1</v>
      </c>
      <c r="EK738">
        <v>41515.4</v>
      </c>
      <c r="EL738">
        <v>41915.1</v>
      </c>
      <c r="EM738">
        <v>1.95147</v>
      </c>
      <c r="EN738">
        <v>1.87448</v>
      </c>
      <c r="EO738">
        <v>0.07793310000000001</v>
      </c>
      <c r="EP738">
        <v>0</v>
      </c>
      <c r="EQ738">
        <v>26.2183</v>
      </c>
      <c r="ER738">
        <v>999.9</v>
      </c>
      <c r="ES738">
        <v>52.1</v>
      </c>
      <c r="ET738">
        <v>32.6</v>
      </c>
      <c r="EU738">
        <v>28.3357</v>
      </c>
      <c r="EV738">
        <v>62.927</v>
      </c>
      <c r="EW738">
        <v>31.6867</v>
      </c>
      <c r="EX738">
        <v>1</v>
      </c>
      <c r="EY738">
        <v>0.0899644</v>
      </c>
      <c r="EZ738">
        <v>1.32504</v>
      </c>
      <c r="FA738">
        <v>20.3357</v>
      </c>
      <c r="FB738">
        <v>5.22088</v>
      </c>
      <c r="FC738">
        <v>12.0099</v>
      </c>
      <c r="FD738">
        <v>4.98995</v>
      </c>
      <c r="FE738">
        <v>3.2892</v>
      </c>
      <c r="FF738">
        <v>9999</v>
      </c>
      <c r="FG738">
        <v>9999</v>
      </c>
      <c r="FH738">
        <v>9999</v>
      </c>
      <c r="FI738">
        <v>999.9</v>
      </c>
      <c r="FJ738">
        <v>1.86753</v>
      </c>
      <c r="FK738">
        <v>1.86662</v>
      </c>
      <c r="FL738">
        <v>1.86611</v>
      </c>
      <c r="FM738">
        <v>1.866</v>
      </c>
      <c r="FN738">
        <v>1.86783</v>
      </c>
      <c r="FO738">
        <v>1.87027</v>
      </c>
      <c r="FP738">
        <v>1.86891</v>
      </c>
      <c r="FQ738">
        <v>1.87042</v>
      </c>
      <c r="FR738">
        <v>0</v>
      </c>
      <c r="FS738">
        <v>0</v>
      </c>
      <c r="FT738">
        <v>0</v>
      </c>
      <c r="FU738">
        <v>0</v>
      </c>
      <c r="FV738" t="s">
        <v>358</v>
      </c>
      <c r="FW738" t="s">
        <v>359</v>
      </c>
      <c r="FX738" t="s">
        <v>360</v>
      </c>
      <c r="FY738" t="s">
        <v>360</v>
      </c>
      <c r="FZ738" t="s">
        <v>360</v>
      </c>
      <c r="GA738" t="s">
        <v>360</v>
      </c>
      <c r="GB738">
        <v>0</v>
      </c>
      <c r="GC738">
        <v>100</v>
      </c>
      <c r="GD738">
        <v>100</v>
      </c>
      <c r="GE738">
        <v>-3.527</v>
      </c>
      <c r="GF738">
        <v>-0.1283</v>
      </c>
      <c r="GG738">
        <v>-2.056217051124162</v>
      </c>
      <c r="GH738">
        <v>-0.003737517340571005</v>
      </c>
      <c r="GI738">
        <v>5.982085394622747E-07</v>
      </c>
      <c r="GJ738">
        <v>-1.391655459703326E-10</v>
      </c>
      <c r="GK738">
        <v>-0.1764639834609928</v>
      </c>
      <c r="GL738">
        <v>-0.02035982196881906</v>
      </c>
      <c r="GM738">
        <v>0.001568582532168705</v>
      </c>
      <c r="GN738">
        <v>-2.657820970413759E-05</v>
      </c>
      <c r="GO738">
        <v>3</v>
      </c>
      <c r="GP738">
        <v>2314</v>
      </c>
      <c r="GQ738">
        <v>1</v>
      </c>
      <c r="GR738">
        <v>27</v>
      </c>
      <c r="GS738">
        <v>5688.9</v>
      </c>
      <c r="GT738">
        <v>5688.8</v>
      </c>
      <c r="GU738">
        <v>1.05713</v>
      </c>
      <c r="GV738">
        <v>2.24243</v>
      </c>
      <c r="GW738">
        <v>1.39648</v>
      </c>
      <c r="GX738">
        <v>2.34985</v>
      </c>
      <c r="GY738">
        <v>1.49536</v>
      </c>
      <c r="GZ738">
        <v>2.55859</v>
      </c>
      <c r="HA738">
        <v>37.9406</v>
      </c>
      <c r="HB738">
        <v>24.0787</v>
      </c>
      <c r="HC738">
        <v>18</v>
      </c>
      <c r="HD738">
        <v>534.044</v>
      </c>
      <c r="HE738">
        <v>439.169</v>
      </c>
      <c r="HF738">
        <v>24.1835</v>
      </c>
      <c r="HG738">
        <v>28.6236</v>
      </c>
      <c r="HH738">
        <v>29.9997</v>
      </c>
      <c r="HI738">
        <v>28.6301</v>
      </c>
      <c r="HJ738">
        <v>28.5788</v>
      </c>
      <c r="HK738">
        <v>21.249</v>
      </c>
      <c r="HL738">
        <v>23.7481</v>
      </c>
      <c r="HM738">
        <v>100</v>
      </c>
      <c r="HN738">
        <v>24.1882</v>
      </c>
      <c r="HO738">
        <v>426.207</v>
      </c>
      <c r="HP738">
        <v>23.5757</v>
      </c>
      <c r="HQ738">
        <v>100.781</v>
      </c>
      <c r="HR738">
        <v>100.674</v>
      </c>
    </row>
    <row r="739" spans="1:226">
      <c r="A739">
        <v>723</v>
      </c>
      <c r="B739">
        <v>1678823116</v>
      </c>
      <c r="C739">
        <v>12796.90000009537</v>
      </c>
      <c r="D739" t="s">
        <v>1809</v>
      </c>
      <c r="E739" t="s">
        <v>1810</v>
      </c>
      <c r="F739">
        <v>5</v>
      </c>
      <c r="G739" t="s">
        <v>1568</v>
      </c>
      <c r="H739" t="s">
        <v>354</v>
      </c>
      <c r="I739">
        <v>1678823108.155172</v>
      </c>
      <c r="J739">
        <f>(K739)/1000</f>
        <v>0</v>
      </c>
      <c r="K739">
        <f>IF(BF739, AN739, AH739)</f>
        <v>0</v>
      </c>
      <c r="L739">
        <f>IF(BF739, AI739, AG739)</f>
        <v>0</v>
      </c>
      <c r="M739">
        <f>BH739 - IF(AU739&gt;1, L739*BB739*100.0/(AW739*BV739), 0)</f>
        <v>0</v>
      </c>
      <c r="N739">
        <f>((T739-J739/2)*M739-L739)/(T739+J739/2)</f>
        <v>0</v>
      </c>
      <c r="O739">
        <f>N739*(BO739+BP739)/1000.0</f>
        <v>0</v>
      </c>
      <c r="P739">
        <f>(BH739 - IF(AU739&gt;1, L739*BB739*100.0/(AW739*BV739), 0))*(BO739+BP739)/1000.0</f>
        <v>0</v>
      </c>
      <c r="Q739">
        <f>2.0/((1/S739-1/R739)+SIGN(S739)*SQRT((1/S739-1/R739)*(1/S739-1/R739) + 4*BC739/((BC739+1)*(BC739+1))*(2*1/S739*1/R739-1/R739*1/R739)))</f>
        <v>0</v>
      </c>
      <c r="R739">
        <f>IF(LEFT(BD739,1)&lt;&gt;"0",IF(LEFT(BD739,1)="1",3.0,BE739),$D$5+$E$5*(BV739*BO739/($K$5*1000))+$F$5*(BV739*BO739/($K$5*1000))*MAX(MIN(BB739,$J$5),$I$5)*MAX(MIN(BB739,$J$5),$I$5)+$G$5*MAX(MIN(BB739,$J$5),$I$5)*(BV739*BO739/($K$5*1000))+$H$5*(BV739*BO739/($K$5*1000))*(BV739*BO739/($K$5*1000)))</f>
        <v>0</v>
      </c>
      <c r="S739">
        <f>J739*(1000-(1000*0.61365*exp(17.502*W739/(240.97+W739))/(BO739+BP739)+BJ739)/2)/(1000*0.61365*exp(17.502*W739/(240.97+W739))/(BO739+BP739)-BJ739)</f>
        <v>0</v>
      </c>
      <c r="T739">
        <f>1/((BC739+1)/(Q739/1.6)+1/(R739/1.37)) + BC739/((BC739+1)/(Q739/1.6) + BC739/(R739/1.37))</f>
        <v>0</v>
      </c>
      <c r="U739">
        <f>(AX739*BA739)</f>
        <v>0</v>
      </c>
      <c r="V739">
        <f>(BQ739+(U739+2*0.95*5.67E-8*(((BQ739+$B$7)+273)^4-(BQ739+273)^4)-44100*J739)/(1.84*29.3*R739+8*0.95*5.67E-8*(BQ739+273)^3))</f>
        <v>0</v>
      </c>
      <c r="W739">
        <f>($C$7*BR739+$D$7*BS739+$E$7*V739)</f>
        <v>0</v>
      </c>
      <c r="X739">
        <f>0.61365*exp(17.502*W739/(240.97+W739))</f>
        <v>0</v>
      </c>
      <c r="Y739">
        <f>(Z739/AA739*100)</f>
        <v>0</v>
      </c>
      <c r="Z739">
        <f>BJ739*(BO739+BP739)/1000</f>
        <v>0</v>
      </c>
      <c r="AA739">
        <f>0.61365*exp(17.502*BQ739/(240.97+BQ739))</f>
        <v>0</v>
      </c>
      <c r="AB739">
        <f>(X739-BJ739*(BO739+BP739)/1000)</f>
        <v>0</v>
      </c>
      <c r="AC739">
        <f>(-J739*44100)</f>
        <v>0</v>
      </c>
      <c r="AD739">
        <f>2*29.3*R739*0.92*(BQ739-W739)</f>
        <v>0</v>
      </c>
      <c r="AE739">
        <f>2*0.95*5.67E-8*(((BQ739+$B$7)+273)^4-(W739+273)^4)</f>
        <v>0</v>
      </c>
      <c r="AF739">
        <f>U739+AE739+AC739+AD739</f>
        <v>0</v>
      </c>
      <c r="AG739">
        <f>BN739*AU739*(BI739-BH739*(1000-AU739*BK739)/(1000-AU739*BJ739))/(100*BB739)</f>
        <v>0</v>
      </c>
      <c r="AH739">
        <f>1000*BN739*AU739*(BJ739-BK739)/(100*BB739*(1000-AU739*BJ739))</f>
        <v>0</v>
      </c>
      <c r="AI739">
        <f>(AJ739 - AK739 - BO739*1E3/(8.314*(BQ739+273.15)) * AM739/BN739 * AL739) * BN739/(100*BB739) * (1000 - BK739)/1000</f>
        <v>0</v>
      </c>
      <c r="AJ739">
        <v>429.6631064494999</v>
      </c>
      <c r="AK739">
        <v>425.3992181818178</v>
      </c>
      <c r="AL739">
        <v>0.003908389911371083</v>
      </c>
      <c r="AM739">
        <v>64.45171149066847</v>
      </c>
      <c r="AN739">
        <f>(AP739 - AO739 + BO739*1E3/(8.314*(BQ739+273.15)) * AR739/BN739 * AQ739) * BN739/(100*BB739) * 1000/(1000 - AP739)</f>
        <v>0</v>
      </c>
      <c r="AO739">
        <v>23.57163891796781</v>
      </c>
      <c r="AP739">
        <v>23.95680484848485</v>
      </c>
      <c r="AQ739">
        <v>0.0001476795974762931</v>
      </c>
      <c r="AR739">
        <v>112.7251065649256</v>
      </c>
      <c r="AS739">
        <v>0</v>
      </c>
      <c r="AT739">
        <v>0</v>
      </c>
      <c r="AU739">
        <f>IF(AS739*$H$13&gt;=AW739,1.0,(AW739/(AW739-AS739*$H$13)))</f>
        <v>0</v>
      </c>
      <c r="AV739">
        <f>(AU739-1)*100</f>
        <v>0</v>
      </c>
      <c r="AW739">
        <f>MAX(0,($B$13+$C$13*BV739)/(1+$D$13*BV739)*BO739/(BQ739+273)*$E$13)</f>
        <v>0</v>
      </c>
      <c r="AX739">
        <f>$B$11*BW739+$C$11*BX739+$F$11*CI739*(1-CL739)</f>
        <v>0</v>
      </c>
      <c r="AY739">
        <f>AX739*AZ739</f>
        <v>0</v>
      </c>
      <c r="AZ739">
        <f>($B$11*$D$9+$C$11*$D$9+$F$11*((CV739+CN739)/MAX(CV739+CN739+CW739, 0.1)*$I$9+CW739/MAX(CV739+CN739+CW739, 0.1)*$J$9))/($B$11+$C$11+$F$11)</f>
        <v>0</v>
      </c>
      <c r="BA739">
        <f>($B$11*$K$9+$C$11*$K$9+$F$11*((CV739+CN739)/MAX(CV739+CN739+CW739, 0.1)*$P$9+CW739/MAX(CV739+CN739+CW739, 0.1)*$Q$9))/($B$11+$C$11+$F$11)</f>
        <v>0</v>
      </c>
      <c r="BB739">
        <v>1.91</v>
      </c>
      <c r="BC739">
        <v>0.5</v>
      </c>
      <c r="BD739" t="s">
        <v>355</v>
      </c>
      <c r="BE739">
        <v>2</v>
      </c>
      <c r="BF739" t="b">
        <v>1</v>
      </c>
      <c r="BG739">
        <v>1678823108.155172</v>
      </c>
      <c r="BH739">
        <v>415.2192413793103</v>
      </c>
      <c r="BI739">
        <v>419.6833103448276</v>
      </c>
      <c r="BJ739">
        <v>23.94542413793103</v>
      </c>
      <c r="BK739">
        <v>23.51439310344828</v>
      </c>
      <c r="BL739">
        <v>418.7458965517242</v>
      </c>
      <c r="BM739">
        <v>24.07377586206897</v>
      </c>
      <c r="BN739">
        <v>500.0493448275861</v>
      </c>
      <c r="BO739">
        <v>90.82819310344824</v>
      </c>
      <c r="BP739">
        <v>0.09984494482758619</v>
      </c>
      <c r="BQ739">
        <v>26.96182413793103</v>
      </c>
      <c r="BR739">
        <v>27.48984827586207</v>
      </c>
      <c r="BS739">
        <v>999.9000000000002</v>
      </c>
      <c r="BT739">
        <v>0</v>
      </c>
      <c r="BU739">
        <v>0</v>
      </c>
      <c r="BV739">
        <v>10005.0024137931</v>
      </c>
      <c r="BW739">
        <v>0</v>
      </c>
      <c r="BX739">
        <v>6.142854137931035</v>
      </c>
      <c r="BY739">
        <v>-4.46419</v>
      </c>
      <c r="BZ739">
        <v>425.4057931034483</v>
      </c>
      <c r="CA739">
        <v>429.7896551724138</v>
      </c>
      <c r="CB739">
        <v>0.4310285172413792</v>
      </c>
      <c r="CC739">
        <v>419.6833103448276</v>
      </c>
      <c r="CD739">
        <v>23.51439310344828</v>
      </c>
      <c r="CE739">
        <v>2.174920344827586</v>
      </c>
      <c r="CF739">
        <v>2.135769310344827</v>
      </c>
      <c r="CG739">
        <v>18.77876206896551</v>
      </c>
      <c r="CH739">
        <v>18.48848620689655</v>
      </c>
      <c r="CI739">
        <v>2000.00275862069</v>
      </c>
      <c r="CJ739">
        <v>0.9800037931034483</v>
      </c>
      <c r="CK739">
        <v>0.01999590689655172</v>
      </c>
      <c r="CL739">
        <v>0</v>
      </c>
      <c r="CM739">
        <v>2.264203448275862</v>
      </c>
      <c r="CN739">
        <v>0</v>
      </c>
      <c r="CO739">
        <v>3616.588965517241</v>
      </c>
      <c r="CP739">
        <v>16749.50344827586</v>
      </c>
      <c r="CQ739">
        <v>38.5</v>
      </c>
      <c r="CR739">
        <v>39.49565517241378</v>
      </c>
      <c r="CS739">
        <v>38.62927586206897</v>
      </c>
      <c r="CT739">
        <v>38.56199999999999</v>
      </c>
      <c r="CU739">
        <v>37.68699999999999</v>
      </c>
      <c r="CV739">
        <v>1960.01275862069</v>
      </c>
      <c r="CW739">
        <v>39.99</v>
      </c>
      <c r="CX739">
        <v>0</v>
      </c>
      <c r="CY739">
        <v>1678823121.3</v>
      </c>
      <c r="CZ739">
        <v>0</v>
      </c>
      <c r="DA739">
        <v>0</v>
      </c>
      <c r="DB739" t="s">
        <v>356</v>
      </c>
      <c r="DC739">
        <v>1678481775.6</v>
      </c>
      <c r="DD739">
        <v>1678481780.6</v>
      </c>
      <c r="DE739">
        <v>0</v>
      </c>
      <c r="DF739">
        <v>1.339</v>
      </c>
      <c r="DG739">
        <v>0.082</v>
      </c>
      <c r="DH739">
        <v>-1.99</v>
      </c>
      <c r="DI739">
        <v>-0.032</v>
      </c>
      <c r="DJ739">
        <v>420</v>
      </c>
      <c r="DK739">
        <v>29</v>
      </c>
      <c r="DL739">
        <v>0.33</v>
      </c>
      <c r="DM739">
        <v>0.22</v>
      </c>
      <c r="DN739">
        <v>-4.310504634146342</v>
      </c>
      <c r="DO739">
        <v>-1.175094773519169</v>
      </c>
      <c r="DP739">
        <v>0.1779244551679655</v>
      </c>
      <c r="DQ739">
        <v>0</v>
      </c>
      <c r="DR739">
        <v>0.4365913658536586</v>
      </c>
      <c r="DS739">
        <v>-0.05782204181184603</v>
      </c>
      <c r="DT739">
        <v>0.01379607232858031</v>
      </c>
      <c r="DU739">
        <v>1</v>
      </c>
      <c r="DV739">
        <v>1</v>
      </c>
      <c r="DW739">
        <v>2</v>
      </c>
      <c r="DX739" t="s">
        <v>357</v>
      </c>
      <c r="DY739">
        <v>2.98048</v>
      </c>
      <c r="DZ739">
        <v>2.7156</v>
      </c>
      <c r="EA739">
        <v>0.0941403</v>
      </c>
      <c r="EB739">
        <v>0.09383180000000001</v>
      </c>
      <c r="EC739">
        <v>0.107427</v>
      </c>
      <c r="ED739">
        <v>0.104112</v>
      </c>
      <c r="EE739">
        <v>28707.9</v>
      </c>
      <c r="EF739">
        <v>28817</v>
      </c>
      <c r="EG739">
        <v>29467.1</v>
      </c>
      <c r="EH739">
        <v>29419.2</v>
      </c>
      <c r="EI739">
        <v>34849.9</v>
      </c>
      <c r="EJ739">
        <v>35023.8</v>
      </c>
      <c r="EK739">
        <v>41514.5</v>
      </c>
      <c r="EL739">
        <v>41914.9</v>
      </c>
      <c r="EM739">
        <v>1.95155</v>
      </c>
      <c r="EN739">
        <v>1.87423</v>
      </c>
      <c r="EO739">
        <v>0.0781268</v>
      </c>
      <c r="EP739">
        <v>0</v>
      </c>
      <c r="EQ739">
        <v>26.2177</v>
      </c>
      <c r="ER739">
        <v>999.9</v>
      </c>
      <c r="ES739">
        <v>52.1</v>
      </c>
      <c r="ET739">
        <v>32.6</v>
      </c>
      <c r="EU739">
        <v>28.3359</v>
      </c>
      <c r="EV739">
        <v>62.877</v>
      </c>
      <c r="EW739">
        <v>31.2941</v>
      </c>
      <c r="EX739">
        <v>1</v>
      </c>
      <c r="EY739">
        <v>0.0895503</v>
      </c>
      <c r="EZ739">
        <v>1.33404</v>
      </c>
      <c r="FA739">
        <v>20.3349</v>
      </c>
      <c r="FB739">
        <v>5.21819</v>
      </c>
      <c r="FC739">
        <v>12.0099</v>
      </c>
      <c r="FD739">
        <v>4.98915</v>
      </c>
      <c r="FE739">
        <v>3.28865</v>
      </c>
      <c r="FF739">
        <v>9999</v>
      </c>
      <c r="FG739">
        <v>9999</v>
      </c>
      <c r="FH739">
        <v>9999</v>
      </c>
      <c r="FI739">
        <v>999.9</v>
      </c>
      <c r="FJ739">
        <v>1.86753</v>
      </c>
      <c r="FK739">
        <v>1.86661</v>
      </c>
      <c r="FL739">
        <v>1.86609</v>
      </c>
      <c r="FM739">
        <v>1.866</v>
      </c>
      <c r="FN739">
        <v>1.86783</v>
      </c>
      <c r="FO739">
        <v>1.87027</v>
      </c>
      <c r="FP739">
        <v>1.8689</v>
      </c>
      <c r="FQ739">
        <v>1.87041</v>
      </c>
      <c r="FR739">
        <v>0</v>
      </c>
      <c r="FS739">
        <v>0</v>
      </c>
      <c r="FT739">
        <v>0</v>
      </c>
      <c r="FU739">
        <v>0</v>
      </c>
      <c r="FV739" t="s">
        <v>358</v>
      </c>
      <c r="FW739" t="s">
        <v>359</v>
      </c>
      <c r="FX739" t="s">
        <v>360</v>
      </c>
      <c r="FY739" t="s">
        <v>360</v>
      </c>
      <c r="FZ739" t="s">
        <v>360</v>
      </c>
      <c r="GA739" t="s">
        <v>360</v>
      </c>
      <c r="GB739">
        <v>0</v>
      </c>
      <c r="GC739">
        <v>100</v>
      </c>
      <c r="GD739">
        <v>100</v>
      </c>
      <c r="GE739">
        <v>-3.527</v>
      </c>
      <c r="GF739">
        <v>-0.1283</v>
      </c>
      <c r="GG739">
        <v>-2.056217051124162</v>
      </c>
      <c r="GH739">
        <v>-0.003737517340571005</v>
      </c>
      <c r="GI739">
        <v>5.982085394622747E-07</v>
      </c>
      <c r="GJ739">
        <v>-1.391655459703326E-10</v>
      </c>
      <c r="GK739">
        <v>-0.1764639834609928</v>
      </c>
      <c r="GL739">
        <v>-0.02035982196881906</v>
      </c>
      <c r="GM739">
        <v>0.001568582532168705</v>
      </c>
      <c r="GN739">
        <v>-2.657820970413759E-05</v>
      </c>
      <c r="GO739">
        <v>3</v>
      </c>
      <c r="GP739">
        <v>2314</v>
      </c>
      <c r="GQ739">
        <v>1</v>
      </c>
      <c r="GR739">
        <v>27</v>
      </c>
      <c r="GS739">
        <v>5689</v>
      </c>
      <c r="GT739">
        <v>5688.9</v>
      </c>
      <c r="GU739">
        <v>1.08154</v>
      </c>
      <c r="GV739">
        <v>2.24854</v>
      </c>
      <c r="GW739">
        <v>1.39648</v>
      </c>
      <c r="GX739">
        <v>2.34741</v>
      </c>
      <c r="GY739">
        <v>1.49536</v>
      </c>
      <c r="GZ739">
        <v>2.46094</v>
      </c>
      <c r="HA739">
        <v>37.9406</v>
      </c>
      <c r="HB739">
        <v>24.07</v>
      </c>
      <c r="HC739">
        <v>18</v>
      </c>
      <c r="HD739">
        <v>534.073</v>
      </c>
      <c r="HE739">
        <v>439.006</v>
      </c>
      <c r="HF739">
        <v>24.1916</v>
      </c>
      <c r="HG739">
        <v>28.6204</v>
      </c>
      <c r="HH739">
        <v>29.9997</v>
      </c>
      <c r="HI739">
        <v>28.6275</v>
      </c>
      <c r="HJ739">
        <v>28.5774</v>
      </c>
      <c r="HK739">
        <v>21.7476</v>
      </c>
      <c r="HL739">
        <v>23.7481</v>
      </c>
      <c r="HM739">
        <v>100</v>
      </c>
      <c r="HN739">
        <v>24.194</v>
      </c>
      <c r="HO739">
        <v>439.582</v>
      </c>
      <c r="HP739">
        <v>23.5659</v>
      </c>
      <c r="HQ739">
        <v>100.779</v>
      </c>
      <c r="HR739">
        <v>100.673</v>
      </c>
    </row>
    <row r="740" spans="1:226">
      <c r="A740">
        <v>724</v>
      </c>
      <c r="B740">
        <v>1678823121</v>
      </c>
      <c r="C740">
        <v>12801.90000009537</v>
      </c>
      <c r="D740" t="s">
        <v>1811</v>
      </c>
      <c r="E740" t="s">
        <v>1812</v>
      </c>
      <c r="F740">
        <v>5</v>
      </c>
      <c r="G740" t="s">
        <v>1568</v>
      </c>
      <c r="H740" t="s">
        <v>354</v>
      </c>
      <c r="I740">
        <v>1678823113.232143</v>
      </c>
      <c r="J740">
        <f>(K740)/1000</f>
        <v>0</v>
      </c>
      <c r="K740">
        <f>IF(BF740, AN740, AH740)</f>
        <v>0</v>
      </c>
      <c r="L740">
        <f>IF(BF740, AI740, AG740)</f>
        <v>0</v>
      </c>
      <c r="M740">
        <f>BH740 - IF(AU740&gt;1, L740*BB740*100.0/(AW740*BV740), 0)</f>
        <v>0</v>
      </c>
      <c r="N740">
        <f>((T740-J740/2)*M740-L740)/(T740+J740/2)</f>
        <v>0</v>
      </c>
      <c r="O740">
        <f>N740*(BO740+BP740)/1000.0</f>
        <v>0</v>
      </c>
      <c r="P740">
        <f>(BH740 - IF(AU740&gt;1, L740*BB740*100.0/(AW740*BV740), 0))*(BO740+BP740)/1000.0</f>
        <v>0</v>
      </c>
      <c r="Q740">
        <f>2.0/((1/S740-1/R740)+SIGN(S740)*SQRT((1/S740-1/R740)*(1/S740-1/R740) + 4*BC740/((BC740+1)*(BC740+1))*(2*1/S740*1/R740-1/R740*1/R740)))</f>
        <v>0</v>
      </c>
      <c r="R740">
        <f>IF(LEFT(BD740,1)&lt;&gt;"0",IF(LEFT(BD740,1)="1",3.0,BE740),$D$5+$E$5*(BV740*BO740/($K$5*1000))+$F$5*(BV740*BO740/($K$5*1000))*MAX(MIN(BB740,$J$5),$I$5)*MAX(MIN(BB740,$J$5),$I$5)+$G$5*MAX(MIN(BB740,$J$5),$I$5)*(BV740*BO740/($K$5*1000))+$H$5*(BV740*BO740/($K$5*1000))*(BV740*BO740/($K$5*1000)))</f>
        <v>0</v>
      </c>
      <c r="S740">
        <f>J740*(1000-(1000*0.61365*exp(17.502*W740/(240.97+W740))/(BO740+BP740)+BJ740)/2)/(1000*0.61365*exp(17.502*W740/(240.97+W740))/(BO740+BP740)-BJ740)</f>
        <v>0</v>
      </c>
      <c r="T740">
        <f>1/((BC740+1)/(Q740/1.6)+1/(R740/1.37)) + BC740/((BC740+1)/(Q740/1.6) + BC740/(R740/1.37))</f>
        <v>0</v>
      </c>
      <c r="U740">
        <f>(AX740*BA740)</f>
        <v>0</v>
      </c>
      <c r="V740">
        <f>(BQ740+(U740+2*0.95*5.67E-8*(((BQ740+$B$7)+273)^4-(BQ740+273)^4)-44100*J740)/(1.84*29.3*R740+8*0.95*5.67E-8*(BQ740+273)^3))</f>
        <v>0</v>
      </c>
      <c r="W740">
        <f>($C$7*BR740+$D$7*BS740+$E$7*V740)</f>
        <v>0</v>
      </c>
      <c r="X740">
        <f>0.61365*exp(17.502*W740/(240.97+W740))</f>
        <v>0</v>
      </c>
      <c r="Y740">
        <f>(Z740/AA740*100)</f>
        <v>0</v>
      </c>
      <c r="Z740">
        <f>BJ740*(BO740+BP740)/1000</f>
        <v>0</v>
      </c>
      <c r="AA740">
        <f>0.61365*exp(17.502*BQ740/(240.97+BQ740))</f>
        <v>0</v>
      </c>
      <c r="AB740">
        <f>(X740-BJ740*(BO740+BP740)/1000)</f>
        <v>0</v>
      </c>
      <c r="AC740">
        <f>(-J740*44100)</f>
        <v>0</v>
      </c>
      <c r="AD740">
        <f>2*29.3*R740*0.92*(BQ740-W740)</f>
        <v>0</v>
      </c>
      <c r="AE740">
        <f>2*0.95*5.67E-8*(((BQ740+$B$7)+273)^4-(W740+273)^4)</f>
        <v>0</v>
      </c>
      <c r="AF740">
        <f>U740+AE740+AC740+AD740</f>
        <v>0</v>
      </c>
      <c r="AG740">
        <f>BN740*AU740*(BI740-BH740*(1000-AU740*BK740)/(1000-AU740*BJ740))/(100*BB740)</f>
        <v>0</v>
      </c>
      <c r="AH740">
        <f>1000*BN740*AU740*(BJ740-BK740)/(100*BB740*(1000-AU740*BJ740))</f>
        <v>0</v>
      </c>
      <c r="AI740">
        <f>(AJ740 - AK740 - BO740*1E3/(8.314*(BQ740+273.15)) * AM740/BN740 * AL740) * BN740/(100*BB740) * (1000 - BK740)/1000</f>
        <v>0</v>
      </c>
      <c r="AJ740">
        <v>437.3937365220862</v>
      </c>
      <c r="AK740">
        <v>428.9345818181818</v>
      </c>
      <c r="AL740">
        <v>0.8820350007606812</v>
      </c>
      <c r="AM740">
        <v>64.45171149066847</v>
      </c>
      <c r="AN740">
        <f>(AP740 - AO740 + BO740*1E3/(8.314*(BQ740+273.15)) * AR740/BN740 * AQ740) * BN740/(100*BB740) * 1000/(1000 - AP740)</f>
        <v>0</v>
      </c>
      <c r="AO740">
        <v>23.60492632422238</v>
      </c>
      <c r="AP740">
        <v>23.98728727272728</v>
      </c>
      <c r="AQ740">
        <v>0.005582516316407308</v>
      </c>
      <c r="AR740">
        <v>112.7251065649256</v>
      </c>
      <c r="AS740">
        <v>0</v>
      </c>
      <c r="AT740">
        <v>0</v>
      </c>
      <c r="AU740">
        <f>IF(AS740*$H$13&gt;=AW740,1.0,(AW740/(AW740-AS740*$H$13)))</f>
        <v>0</v>
      </c>
      <c r="AV740">
        <f>(AU740-1)*100</f>
        <v>0</v>
      </c>
      <c r="AW740">
        <f>MAX(0,($B$13+$C$13*BV740)/(1+$D$13*BV740)*BO740/(BQ740+273)*$E$13)</f>
        <v>0</v>
      </c>
      <c r="AX740">
        <f>$B$11*BW740+$C$11*BX740+$F$11*CI740*(1-CL740)</f>
        <v>0</v>
      </c>
      <c r="AY740">
        <f>AX740*AZ740</f>
        <v>0</v>
      </c>
      <c r="AZ740">
        <f>($B$11*$D$9+$C$11*$D$9+$F$11*((CV740+CN740)/MAX(CV740+CN740+CW740, 0.1)*$I$9+CW740/MAX(CV740+CN740+CW740, 0.1)*$J$9))/($B$11+$C$11+$F$11)</f>
        <v>0</v>
      </c>
      <c r="BA740">
        <f>($B$11*$K$9+$C$11*$K$9+$F$11*((CV740+CN740)/MAX(CV740+CN740+CW740, 0.1)*$P$9+CW740/MAX(CV740+CN740+CW740, 0.1)*$Q$9))/($B$11+$C$11+$F$11)</f>
        <v>0</v>
      </c>
      <c r="BB740">
        <v>1.91</v>
      </c>
      <c r="BC740">
        <v>0.5</v>
      </c>
      <c r="BD740" t="s">
        <v>355</v>
      </c>
      <c r="BE740">
        <v>2</v>
      </c>
      <c r="BF740" t="b">
        <v>1</v>
      </c>
      <c r="BG740">
        <v>1678823113.232143</v>
      </c>
      <c r="BH740">
        <v>415.6821785714286</v>
      </c>
      <c r="BI740">
        <v>422.5567857142857</v>
      </c>
      <c r="BJ740">
        <v>23.95653928571429</v>
      </c>
      <c r="BK740">
        <v>23.5478</v>
      </c>
      <c r="BL740">
        <v>419.2102857142857</v>
      </c>
      <c r="BM740">
        <v>24.08478928571428</v>
      </c>
      <c r="BN740">
        <v>500.0473571428572</v>
      </c>
      <c r="BO740">
        <v>90.82761071428571</v>
      </c>
      <c r="BP740">
        <v>0.09991487499999999</v>
      </c>
      <c r="BQ740">
        <v>26.96211785714285</v>
      </c>
      <c r="BR740">
        <v>27.49113214285715</v>
      </c>
      <c r="BS740">
        <v>999.9000000000002</v>
      </c>
      <c r="BT740">
        <v>0</v>
      </c>
      <c r="BU740">
        <v>0</v>
      </c>
      <c r="BV740">
        <v>9996.936071428572</v>
      </c>
      <c r="BW740">
        <v>0</v>
      </c>
      <c r="BX740">
        <v>6.146447142857143</v>
      </c>
      <c r="BY740">
        <v>-6.874741071428572</v>
      </c>
      <c r="BZ740">
        <v>425.8848928571429</v>
      </c>
      <c r="CA740">
        <v>432.7472500000001</v>
      </c>
      <c r="CB740">
        <v>0.40873425</v>
      </c>
      <c r="CC740">
        <v>422.5567857142857</v>
      </c>
      <c r="CD740">
        <v>23.5478</v>
      </c>
      <c r="CE740">
        <v>2.175915357142857</v>
      </c>
      <c r="CF740">
        <v>2.138790357142857</v>
      </c>
      <c r="CG740">
        <v>18.786075</v>
      </c>
      <c r="CH740">
        <v>18.51102857142857</v>
      </c>
      <c r="CI740">
        <v>2000.005</v>
      </c>
      <c r="CJ740">
        <v>0.9800037857142857</v>
      </c>
      <c r="CK740">
        <v>0.01999591428571428</v>
      </c>
      <c r="CL740">
        <v>0</v>
      </c>
      <c r="CM740">
        <v>2.233092857142857</v>
      </c>
      <c r="CN740">
        <v>0</v>
      </c>
      <c r="CO740">
        <v>3615.479642857143</v>
      </c>
      <c r="CP740">
        <v>16749.51785714286</v>
      </c>
      <c r="CQ740">
        <v>38.5</v>
      </c>
      <c r="CR740">
        <v>39.4865</v>
      </c>
      <c r="CS740">
        <v>38.62942857142857</v>
      </c>
      <c r="CT740">
        <v>38.562</v>
      </c>
      <c r="CU740">
        <v>37.687</v>
      </c>
      <c r="CV740">
        <v>1960.015</v>
      </c>
      <c r="CW740">
        <v>39.99</v>
      </c>
      <c r="CX740">
        <v>0</v>
      </c>
      <c r="CY740">
        <v>1678823126.1</v>
      </c>
      <c r="CZ740">
        <v>0</v>
      </c>
      <c r="DA740">
        <v>0</v>
      </c>
      <c r="DB740" t="s">
        <v>356</v>
      </c>
      <c r="DC740">
        <v>1678481775.6</v>
      </c>
      <c r="DD740">
        <v>1678481780.6</v>
      </c>
      <c r="DE740">
        <v>0</v>
      </c>
      <c r="DF740">
        <v>1.339</v>
      </c>
      <c r="DG740">
        <v>0.082</v>
      </c>
      <c r="DH740">
        <v>-1.99</v>
      </c>
      <c r="DI740">
        <v>-0.032</v>
      </c>
      <c r="DJ740">
        <v>420</v>
      </c>
      <c r="DK740">
        <v>29</v>
      </c>
      <c r="DL740">
        <v>0.33</v>
      </c>
      <c r="DM740">
        <v>0.22</v>
      </c>
      <c r="DN740">
        <v>-5.874497</v>
      </c>
      <c r="DO740">
        <v>-22.98481305816135</v>
      </c>
      <c r="DP740">
        <v>2.917397689275667</v>
      </c>
      <c r="DQ740">
        <v>0</v>
      </c>
      <c r="DR740">
        <v>0.418207025</v>
      </c>
      <c r="DS740">
        <v>-0.2806952532833028</v>
      </c>
      <c r="DT740">
        <v>0.03189338410508322</v>
      </c>
      <c r="DU740">
        <v>0</v>
      </c>
      <c r="DV740">
        <v>0</v>
      </c>
      <c r="DW740">
        <v>2</v>
      </c>
      <c r="DX740" t="s">
        <v>365</v>
      </c>
      <c r="DY740">
        <v>2.98042</v>
      </c>
      <c r="DZ740">
        <v>2.71567</v>
      </c>
      <c r="EA740">
        <v>0.0948296</v>
      </c>
      <c r="EB740">
        <v>0.0960524</v>
      </c>
      <c r="EC740">
        <v>0.107516</v>
      </c>
      <c r="ED740">
        <v>0.104152</v>
      </c>
      <c r="EE740">
        <v>28686</v>
      </c>
      <c r="EF740">
        <v>28746.7</v>
      </c>
      <c r="EG740">
        <v>29467</v>
      </c>
      <c r="EH740">
        <v>29419.4</v>
      </c>
      <c r="EI740">
        <v>34846.4</v>
      </c>
      <c r="EJ740">
        <v>35022.6</v>
      </c>
      <c r="EK740">
        <v>41514.5</v>
      </c>
      <c r="EL740">
        <v>41915.2</v>
      </c>
      <c r="EM740">
        <v>1.9516</v>
      </c>
      <c r="EN740">
        <v>1.87455</v>
      </c>
      <c r="EO740">
        <v>0.0770763</v>
      </c>
      <c r="EP740">
        <v>0</v>
      </c>
      <c r="EQ740">
        <v>26.216</v>
      </c>
      <c r="ER740">
        <v>999.9</v>
      </c>
      <c r="ES740">
        <v>52.1</v>
      </c>
      <c r="ET740">
        <v>32.6</v>
      </c>
      <c r="EU740">
        <v>28.3339</v>
      </c>
      <c r="EV740">
        <v>62.947</v>
      </c>
      <c r="EW740">
        <v>31.4183</v>
      </c>
      <c r="EX740">
        <v>1</v>
      </c>
      <c r="EY740">
        <v>0.08952739999999999</v>
      </c>
      <c r="EZ740">
        <v>1.33568</v>
      </c>
      <c r="FA740">
        <v>20.3349</v>
      </c>
      <c r="FB740">
        <v>5.21834</v>
      </c>
      <c r="FC740">
        <v>12.0099</v>
      </c>
      <c r="FD740">
        <v>4.989</v>
      </c>
      <c r="FE740">
        <v>3.28863</v>
      </c>
      <c r="FF740">
        <v>9999</v>
      </c>
      <c r="FG740">
        <v>9999</v>
      </c>
      <c r="FH740">
        <v>9999</v>
      </c>
      <c r="FI740">
        <v>999.9</v>
      </c>
      <c r="FJ740">
        <v>1.86754</v>
      </c>
      <c r="FK740">
        <v>1.86662</v>
      </c>
      <c r="FL740">
        <v>1.86605</v>
      </c>
      <c r="FM740">
        <v>1.866</v>
      </c>
      <c r="FN740">
        <v>1.86783</v>
      </c>
      <c r="FO740">
        <v>1.87027</v>
      </c>
      <c r="FP740">
        <v>1.86893</v>
      </c>
      <c r="FQ740">
        <v>1.87041</v>
      </c>
      <c r="FR740">
        <v>0</v>
      </c>
      <c r="FS740">
        <v>0</v>
      </c>
      <c r="FT740">
        <v>0</v>
      </c>
      <c r="FU740">
        <v>0</v>
      </c>
      <c r="FV740" t="s">
        <v>358</v>
      </c>
      <c r="FW740" t="s">
        <v>359</v>
      </c>
      <c r="FX740" t="s">
        <v>360</v>
      </c>
      <c r="FY740" t="s">
        <v>360</v>
      </c>
      <c r="FZ740" t="s">
        <v>360</v>
      </c>
      <c r="GA740" t="s">
        <v>360</v>
      </c>
      <c r="GB740">
        <v>0</v>
      </c>
      <c r="GC740">
        <v>100</v>
      </c>
      <c r="GD740">
        <v>100</v>
      </c>
      <c r="GE740">
        <v>-3.54</v>
      </c>
      <c r="GF740">
        <v>-0.1279</v>
      </c>
      <c r="GG740">
        <v>-2.056217051124162</v>
      </c>
      <c r="GH740">
        <v>-0.003737517340571005</v>
      </c>
      <c r="GI740">
        <v>5.982085394622747E-07</v>
      </c>
      <c r="GJ740">
        <v>-1.391655459703326E-10</v>
      </c>
      <c r="GK740">
        <v>-0.1764639834609928</v>
      </c>
      <c r="GL740">
        <v>-0.02035982196881906</v>
      </c>
      <c r="GM740">
        <v>0.001568582532168705</v>
      </c>
      <c r="GN740">
        <v>-2.657820970413759E-05</v>
      </c>
      <c r="GO740">
        <v>3</v>
      </c>
      <c r="GP740">
        <v>2314</v>
      </c>
      <c r="GQ740">
        <v>1</v>
      </c>
      <c r="GR740">
        <v>27</v>
      </c>
      <c r="GS740">
        <v>5689.1</v>
      </c>
      <c r="GT740">
        <v>5689</v>
      </c>
      <c r="GU740">
        <v>1.11328</v>
      </c>
      <c r="GV740">
        <v>2.24365</v>
      </c>
      <c r="GW740">
        <v>1.39648</v>
      </c>
      <c r="GX740">
        <v>2.34863</v>
      </c>
      <c r="GY740">
        <v>1.49536</v>
      </c>
      <c r="GZ740">
        <v>2.47803</v>
      </c>
      <c r="HA740">
        <v>37.9406</v>
      </c>
      <c r="HB740">
        <v>24.07</v>
      </c>
      <c r="HC740">
        <v>18</v>
      </c>
      <c r="HD740">
        <v>534.0839999999999</v>
      </c>
      <c r="HE740">
        <v>439.186</v>
      </c>
      <c r="HF740">
        <v>24.1972</v>
      </c>
      <c r="HG740">
        <v>28.6169</v>
      </c>
      <c r="HH740">
        <v>29.9998</v>
      </c>
      <c r="HI740">
        <v>28.6252</v>
      </c>
      <c r="HJ740">
        <v>28.575</v>
      </c>
      <c r="HK740">
        <v>22.4115</v>
      </c>
      <c r="HL740">
        <v>23.7481</v>
      </c>
      <c r="HM740">
        <v>100</v>
      </c>
      <c r="HN740">
        <v>24.199</v>
      </c>
      <c r="HO740">
        <v>459.617</v>
      </c>
      <c r="HP740">
        <v>23.5659</v>
      </c>
      <c r="HQ740">
        <v>100.779</v>
      </c>
      <c r="HR740">
        <v>100.674</v>
      </c>
    </row>
    <row r="741" spans="1:226">
      <c r="A741">
        <v>725</v>
      </c>
      <c r="B741">
        <v>1678823126</v>
      </c>
      <c r="C741">
        <v>12806.90000009537</v>
      </c>
      <c r="D741" t="s">
        <v>1813</v>
      </c>
      <c r="E741" t="s">
        <v>1814</v>
      </c>
      <c r="F741">
        <v>5</v>
      </c>
      <c r="G741" t="s">
        <v>1568</v>
      </c>
      <c r="H741" t="s">
        <v>354</v>
      </c>
      <c r="I741">
        <v>1678823118.5</v>
      </c>
      <c r="J741">
        <f>(K741)/1000</f>
        <v>0</v>
      </c>
      <c r="K741">
        <f>IF(BF741, AN741, AH741)</f>
        <v>0</v>
      </c>
      <c r="L741">
        <f>IF(BF741, AI741, AG741)</f>
        <v>0</v>
      </c>
      <c r="M741">
        <f>BH741 - IF(AU741&gt;1, L741*BB741*100.0/(AW741*BV741), 0)</f>
        <v>0</v>
      </c>
      <c r="N741">
        <f>((T741-J741/2)*M741-L741)/(T741+J741/2)</f>
        <v>0</v>
      </c>
      <c r="O741">
        <f>N741*(BO741+BP741)/1000.0</f>
        <v>0</v>
      </c>
      <c r="P741">
        <f>(BH741 - IF(AU741&gt;1, L741*BB741*100.0/(AW741*BV741), 0))*(BO741+BP741)/1000.0</f>
        <v>0</v>
      </c>
      <c r="Q741">
        <f>2.0/((1/S741-1/R741)+SIGN(S741)*SQRT((1/S741-1/R741)*(1/S741-1/R741) + 4*BC741/((BC741+1)*(BC741+1))*(2*1/S741*1/R741-1/R741*1/R741)))</f>
        <v>0</v>
      </c>
      <c r="R741">
        <f>IF(LEFT(BD741,1)&lt;&gt;"0",IF(LEFT(BD741,1)="1",3.0,BE741),$D$5+$E$5*(BV741*BO741/($K$5*1000))+$F$5*(BV741*BO741/($K$5*1000))*MAX(MIN(BB741,$J$5),$I$5)*MAX(MIN(BB741,$J$5),$I$5)+$G$5*MAX(MIN(BB741,$J$5),$I$5)*(BV741*BO741/($K$5*1000))+$H$5*(BV741*BO741/($K$5*1000))*(BV741*BO741/($K$5*1000)))</f>
        <v>0</v>
      </c>
      <c r="S741">
        <f>J741*(1000-(1000*0.61365*exp(17.502*W741/(240.97+W741))/(BO741+BP741)+BJ741)/2)/(1000*0.61365*exp(17.502*W741/(240.97+W741))/(BO741+BP741)-BJ741)</f>
        <v>0</v>
      </c>
      <c r="T741">
        <f>1/((BC741+1)/(Q741/1.6)+1/(R741/1.37)) + BC741/((BC741+1)/(Q741/1.6) + BC741/(R741/1.37))</f>
        <v>0</v>
      </c>
      <c r="U741">
        <f>(AX741*BA741)</f>
        <v>0</v>
      </c>
      <c r="V741">
        <f>(BQ741+(U741+2*0.95*5.67E-8*(((BQ741+$B$7)+273)^4-(BQ741+273)^4)-44100*J741)/(1.84*29.3*R741+8*0.95*5.67E-8*(BQ741+273)^3))</f>
        <v>0</v>
      </c>
      <c r="W741">
        <f>($C$7*BR741+$D$7*BS741+$E$7*V741)</f>
        <v>0</v>
      </c>
      <c r="X741">
        <f>0.61365*exp(17.502*W741/(240.97+W741))</f>
        <v>0</v>
      </c>
      <c r="Y741">
        <f>(Z741/AA741*100)</f>
        <v>0</v>
      </c>
      <c r="Z741">
        <f>BJ741*(BO741+BP741)/1000</f>
        <v>0</v>
      </c>
      <c r="AA741">
        <f>0.61365*exp(17.502*BQ741/(240.97+BQ741))</f>
        <v>0</v>
      </c>
      <c r="AB741">
        <f>(X741-BJ741*(BO741+BP741)/1000)</f>
        <v>0</v>
      </c>
      <c r="AC741">
        <f>(-J741*44100)</f>
        <v>0</v>
      </c>
      <c r="AD741">
        <f>2*29.3*R741*0.92*(BQ741-W741)</f>
        <v>0</v>
      </c>
      <c r="AE741">
        <f>2*0.95*5.67E-8*(((BQ741+$B$7)+273)^4-(W741+273)^4)</f>
        <v>0</v>
      </c>
      <c r="AF741">
        <f>U741+AE741+AC741+AD741</f>
        <v>0</v>
      </c>
      <c r="AG741">
        <f>BN741*AU741*(BI741-BH741*(1000-AU741*BK741)/(1000-AU741*BJ741))/(100*BB741)</f>
        <v>0</v>
      </c>
      <c r="AH741">
        <f>1000*BN741*AU741*(BJ741-BK741)/(100*BB741*(1000-AU741*BJ741))</f>
        <v>0</v>
      </c>
      <c r="AI741">
        <f>(AJ741 - AK741 - BO741*1E3/(8.314*(BQ741+273.15)) * AM741/BN741 * AL741) * BN741/(100*BB741) * (1000 - BK741)/1000</f>
        <v>0</v>
      </c>
      <c r="AJ741">
        <v>452.6578575240111</v>
      </c>
      <c r="AK741">
        <v>438.5386787878786</v>
      </c>
      <c r="AL741">
        <v>2.073477863910617</v>
      </c>
      <c r="AM741">
        <v>64.45171149066847</v>
      </c>
      <c r="AN741">
        <f>(AP741 - AO741 + BO741*1E3/(8.314*(BQ741+273.15)) * AR741/BN741 * AQ741) * BN741/(100*BB741) * 1000/(1000 - AP741)</f>
        <v>0</v>
      </c>
      <c r="AO741">
        <v>23.60934257044714</v>
      </c>
      <c r="AP741">
        <v>24.00340909090908</v>
      </c>
      <c r="AQ741">
        <v>0.0008738711907951491</v>
      </c>
      <c r="AR741">
        <v>112.7251065649256</v>
      </c>
      <c r="AS741">
        <v>0</v>
      </c>
      <c r="AT741">
        <v>0</v>
      </c>
      <c r="AU741">
        <f>IF(AS741*$H$13&gt;=AW741,1.0,(AW741/(AW741-AS741*$H$13)))</f>
        <v>0</v>
      </c>
      <c r="AV741">
        <f>(AU741-1)*100</f>
        <v>0</v>
      </c>
      <c r="AW741">
        <f>MAX(0,($B$13+$C$13*BV741)/(1+$D$13*BV741)*BO741/(BQ741+273)*$E$13)</f>
        <v>0</v>
      </c>
      <c r="AX741">
        <f>$B$11*BW741+$C$11*BX741+$F$11*CI741*(1-CL741)</f>
        <v>0</v>
      </c>
      <c r="AY741">
        <f>AX741*AZ741</f>
        <v>0</v>
      </c>
      <c r="AZ741">
        <f>($B$11*$D$9+$C$11*$D$9+$F$11*((CV741+CN741)/MAX(CV741+CN741+CW741, 0.1)*$I$9+CW741/MAX(CV741+CN741+CW741, 0.1)*$J$9))/($B$11+$C$11+$F$11)</f>
        <v>0</v>
      </c>
      <c r="BA741">
        <f>($B$11*$K$9+$C$11*$K$9+$F$11*((CV741+CN741)/MAX(CV741+CN741+CW741, 0.1)*$P$9+CW741/MAX(CV741+CN741+CW741, 0.1)*$Q$9))/($B$11+$C$11+$F$11)</f>
        <v>0</v>
      </c>
      <c r="BB741">
        <v>1.91</v>
      </c>
      <c r="BC741">
        <v>0.5</v>
      </c>
      <c r="BD741" t="s">
        <v>355</v>
      </c>
      <c r="BE741">
        <v>2</v>
      </c>
      <c r="BF741" t="b">
        <v>1</v>
      </c>
      <c r="BG741">
        <v>1678823118.5</v>
      </c>
      <c r="BH741">
        <v>418.574962962963</v>
      </c>
      <c r="BI741">
        <v>430.6642962962962</v>
      </c>
      <c r="BJ741">
        <v>23.97452222222222</v>
      </c>
      <c r="BK741">
        <v>23.58598888888889</v>
      </c>
      <c r="BL741">
        <v>422.1125185185185</v>
      </c>
      <c r="BM741">
        <v>24.10261481481481</v>
      </c>
      <c r="BN741">
        <v>500.0616296296296</v>
      </c>
      <c r="BO741">
        <v>90.82759259259261</v>
      </c>
      <c r="BP741">
        <v>0.09990094814814815</v>
      </c>
      <c r="BQ741">
        <v>26.9622962962963</v>
      </c>
      <c r="BR741">
        <v>27.4919925925926</v>
      </c>
      <c r="BS741">
        <v>999.9000000000001</v>
      </c>
      <c r="BT741">
        <v>0</v>
      </c>
      <c r="BU741">
        <v>0</v>
      </c>
      <c r="BV741">
        <v>9998.696296296295</v>
      </c>
      <c r="BW741">
        <v>0</v>
      </c>
      <c r="BX741">
        <v>6.154469629629629</v>
      </c>
      <c r="BY741">
        <v>-12.0894137037037</v>
      </c>
      <c r="BZ741">
        <v>428.8565555555556</v>
      </c>
      <c r="CA741">
        <v>441.0675185185185</v>
      </c>
      <c r="CB741">
        <v>0.3885349259259258</v>
      </c>
      <c r="CC741">
        <v>430.6642962962962</v>
      </c>
      <c r="CD741">
        <v>23.58598888888889</v>
      </c>
      <c r="CE741">
        <v>2.177547777777777</v>
      </c>
      <c r="CF741">
        <v>2.142258518518518</v>
      </c>
      <c r="CG741">
        <v>18.79808148148148</v>
      </c>
      <c r="CH741">
        <v>18.53690740740741</v>
      </c>
      <c r="CI741">
        <v>2000.004814814815</v>
      </c>
      <c r="CJ741">
        <v>0.9800036666666666</v>
      </c>
      <c r="CK741">
        <v>0.01999603333333333</v>
      </c>
      <c r="CL741">
        <v>0</v>
      </c>
      <c r="CM741">
        <v>2.274433333333334</v>
      </c>
      <c r="CN741">
        <v>0</v>
      </c>
      <c r="CO741">
        <v>3614.23925925926</v>
      </c>
      <c r="CP741">
        <v>16749.51851851852</v>
      </c>
      <c r="CQ741">
        <v>38.5</v>
      </c>
      <c r="CR741">
        <v>39.47199999999999</v>
      </c>
      <c r="CS741">
        <v>38.62959259259259</v>
      </c>
      <c r="CT741">
        <v>38.562</v>
      </c>
      <c r="CU741">
        <v>37.687</v>
      </c>
      <c r="CV741">
        <v>1960.014444444445</v>
      </c>
      <c r="CW741">
        <v>39.99037037037037</v>
      </c>
      <c r="CX741">
        <v>0</v>
      </c>
      <c r="CY741">
        <v>1678823131.5</v>
      </c>
      <c r="CZ741">
        <v>0</v>
      </c>
      <c r="DA741">
        <v>0</v>
      </c>
      <c r="DB741" t="s">
        <v>356</v>
      </c>
      <c r="DC741">
        <v>1678481775.6</v>
      </c>
      <c r="DD741">
        <v>1678481780.6</v>
      </c>
      <c r="DE741">
        <v>0</v>
      </c>
      <c r="DF741">
        <v>1.339</v>
      </c>
      <c r="DG741">
        <v>0.082</v>
      </c>
      <c r="DH741">
        <v>-1.99</v>
      </c>
      <c r="DI741">
        <v>-0.032</v>
      </c>
      <c r="DJ741">
        <v>420</v>
      </c>
      <c r="DK741">
        <v>29</v>
      </c>
      <c r="DL741">
        <v>0.33</v>
      </c>
      <c r="DM741">
        <v>0.22</v>
      </c>
      <c r="DN741">
        <v>-9.48395975</v>
      </c>
      <c r="DO741">
        <v>-58.16533722326455</v>
      </c>
      <c r="DP741">
        <v>6.055537006018329</v>
      </c>
      <c r="DQ741">
        <v>0</v>
      </c>
      <c r="DR741">
        <v>0.4046802250000001</v>
      </c>
      <c r="DS741">
        <v>-0.2548418048780491</v>
      </c>
      <c r="DT741">
        <v>0.03078172407654215</v>
      </c>
      <c r="DU741">
        <v>0</v>
      </c>
      <c r="DV741">
        <v>0</v>
      </c>
      <c r="DW741">
        <v>2</v>
      </c>
      <c r="DX741" t="s">
        <v>365</v>
      </c>
      <c r="DY741">
        <v>2.98039</v>
      </c>
      <c r="DZ741">
        <v>2.71544</v>
      </c>
      <c r="EA741">
        <v>0.09650449999999999</v>
      </c>
      <c r="EB741">
        <v>0.0987022</v>
      </c>
      <c r="EC741">
        <v>0.107566</v>
      </c>
      <c r="ED741">
        <v>0.104164</v>
      </c>
      <c r="EE741">
        <v>28633.5</v>
      </c>
      <c r="EF741">
        <v>28663</v>
      </c>
      <c r="EG741">
        <v>29467.6</v>
      </c>
      <c r="EH741">
        <v>29420.1</v>
      </c>
      <c r="EI741">
        <v>34845</v>
      </c>
      <c r="EJ741">
        <v>35022.8</v>
      </c>
      <c r="EK741">
        <v>41515.1</v>
      </c>
      <c r="EL741">
        <v>41916.1</v>
      </c>
      <c r="EM741">
        <v>1.95175</v>
      </c>
      <c r="EN741">
        <v>1.87448</v>
      </c>
      <c r="EO741">
        <v>0.07832799999999999</v>
      </c>
      <c r="EP741">
        <v>0</v>
      </c>
      <c r="EQ741">
        <v>26.216</v>
      </c>
      <c r="ER741">
        <v>999.9</v>
      </c>
      <c r="ES741">
        <v>52.1</v>
      </c>
      <c r="ET741">
        <v>32.6</v>
      </c>
      <c r="EU741">
        <v>28.3353</v>
      </c>
      <c r="EV741">
        <v>63.197</v>
      </c>
      <c r="EW741">
        <v>31.6186</v>
      </c>
      <c r="EX741">
        <v>1</v>
      </c>
      <c r="EY741">
        <v>0.08900660000000001</v>
      </c>
      <c r="EZ741">
        <v>1.3172</v>
      </c>
      <c r="FA741">
        <v>20.3349</v>
      </c>
      <c r="FB741">
        <v>5.21804</v>
      </c>
      <c r="FC741">
        <v>12.0099</v>
      </c>
      <c r="FD741">
        <v>4.9886</v>
      </c>
      <c r="FE741">
        <v>3.28863</v>
      </c>
      <c r="FF741">
        <v>9999</v>
      </c>
      <c r="FG741">
        <v>9999</v>
      </c>
      <c r="FH741">
        <v>9999</v>
      </c>
      <c r="FI741">
        <v>999.9</v>
      </c>
      <c r="FJ741">
        <v>1.86753</v>
      </c>
      <c r="FK741">
        <v>1.86661</v>
      </c>
      <c r="FL741">
        <v>1.86606</v>
      </c>
      <c r="FM741">
        <v>1.866</v>
      </c>
      <c r="FN741">
        <v>1.86783</v>
      </c>
      <c r="FO741">
        <v>1.87027</v>
      </c>
      <c r="FP741">
        <v>1.86892</v>
      </c>
      <c r="FQ741">
        <v>1.87041</v>
      </c>
      <c r="FR741">
        <v>0</v>
      </c>
      <c r="FS741">
        <v>0</v>
      </c>
      <c r="FT741">
        <v>0</v>
      </c>
      <c r="FU741">
        <v>0</v>
      </c>
      <c r="FV741" t="s">
        <v>358</v>
      </c>
      <c r="FW741" t="s">
        <v>359</v>
      </c>
      <c r="FX741" t="s">
        <v>360</v>
      </c>
      <c r="FY741" t="s">
        <v>360</v>
      </c>
      <c r="FZ741" t="s">
        <v>360</v>
      </c>
      <c r="GA741" t="s">
        <v>360</v>
      </c>
      <c r="GB741">
        <v>0</v>
      </c>
      <c r="GC741">
        <v>100</v>
      </c>
      <c r="GD741">
        <v>100</v>
      </c>
      <c r="GE741">
        <v>-3.573</v>
      </c>
      <c r="GF741">
        <v>-0.1279</v>
      </c>
      <c r="GG741">
        <v>-2.056217051124162</v>
      </c>
      <c r="GH741">
        <v>-0.003737517340571005</v>
      </c>
      <c r="GI741">
        <v>5.982085394622747E-07</v>
      </c>
      <c r="GJ741">
        <v>-1.391655459703326E-10</v>
      </c>
      <c r="GK741">
        <v>-0.1764639834609928</v>
      </c>
      <c r="GL741">
        <v>-0.02035982196881906</v>
      </c>
      <c r="GM741">
        <v>0.001568582532168705</v>
      </c>
      <c r="GN741">
        <v>-2.657820970413759E-05</v>
      </c>
      <c r="GO741">
        <v>3</v>
      </c>
      <c r="GP741">
        <v>2314</v>
      </c>
      <c r="GQ741">
        <v>1</v>
      </c>
      <c r="GR741">
        <v>27</v>
      </c>
      <c r="GS741">
        <v>5689.2</v>
      </c>
      <c r="GT741">
        <v>5689.1</v>
      </c>
      <c r="GU741">
        <v>1.14746</v>
      </c>
      <c r="GV741">
        <v>2.23755</v>
      </c>
      <c r="GW741">
        <v>1.39771</v>
      </c>
      <c r="GX741">
        <v>2.34863</v>
      </c>
      <c r="GY741">
        <v>1.49536</v>
      </c>
      <c r="GZ741">
        <v>2.55737</v>
      </c>
      <c r="HA741">
        <v>37.9406</v>
      </c>
      <c r="HB741">
        <v>24.0787</v>
      </c>
      <c r="HC741">
        <v>18</v>
      </c>
      <c r="HD741">
        <v>534.1660000000001</v>
      </c>
      <c r="HE741">
        <v>439.123</v>
      </c>
      <c r="HF741">
        <v>24.2039</v>
      </c>
      <c r="HG741">
        <v>28.613</v>
      </c>
      <c r="HH741">
        <v>29.9999</v>
      </c>
      <c r="HI741">
        <v>28.6228</v>
      </c>
      <c r="HJ741">
        <v>28.5726</v>
      </c>
      <c r="HK741">
        <v>23.0354</v>
      </c>
      <c r="HL741">
        <v>23.7481</v>
      </c>
      <c r="HM741">
        <v>100</v>
      </c>
      <c r="HN741">
        <v>24.2105</v>
      </c>
      <c r="HO741">
        <v>472.981</v>
      </c>
      <c r="HP741">
        <v>23.5659</v>
      </c>
      <c r="HQ741">
        <v>100.78</v>
      </c>
      <c r="HR741">
        <v>100.676</v>
      </c>
    </row>
    <row r="742" spans="1:226">
      <c r="A742">
        <v>726</v>
      </c>
      <c r="B742">
        <v>1678823131</v>
      </c>
      <c r="C742">
        <v>12811.90000009537</v>
      </c>
      <c r="D742" t="s">
        <v>1815</v>
      </c>
      <c r="E742" t="s">
        <v>1816</v>
      </c>
      <c r="F742">
        <v>5</v>
      </c>
      <c r="G742" t="s">
        <v>1568</v>
      </c>
      <c r="H742" t="s">
        <v>354</v>
      </c>
      <c r="I742">
        <v>1678823123.214286</v>
      </c>
      <c r="J742">
        <f>(K742)/1000</f>
        <v>0</v>
      </c>
      <c r="K742">
        <f>IF(BF742, AN742, AH742)</f>
        <v>0</v>
      </c>
      <c r="L742">
        <f>IF(BF742, AI742, AG742)</f>
        <v>0</v>
      </c>
      <c r="M742">
        <f>BH742 - IF(AU742&gt;1, L742*BB742*100.0/(AW742*BV742), 0)</f>
        <v>0</v>
      </c>
      <c r="N742">
        <f>((T742-J742/2)*M742-L742)/(T742+J742/2)</f>
        <v>0</v>
      </c>
      <c r="O742">
        <f>N742*(BO742+BP742)/1000.0</f>
        <v>0</v>
      </c>
      <c r="P742">
        <f>(BH742 - IF(AU742&gt;1, L742*BB742*100.0/(AW742*BV742), 0))*(BO742+BP742)/1000.0</f>
        <v>0</v>
      </c>
      <c r="Q742">
        <f>2.0/((1/S742-1/R742)+SIGN(S742)*SQRT((1/S742-1/R742)*(1/S742-1/R742) + 4*BC742/((BC742+1)*(BC742+1))*(2*1/S742*1/R742-1/R742*1/R742)))</f>
        <v>0</v>
      </c>
      <c r="R742">
        <f>IF(LEFT(BD742,1)&lt;&gt;"0",IF(LEFT(BD742,1)="1",3.0,BE742),$D$5+$E$5*(BV742*BO742/($K$5*1000))+$F$5*(BV742*BO742/($K$5*1000))*MAX(MIN(BB742,$J$5),$I$5)*MAX(MIN(BB742,$J$5),$I$5)+$G$5*MAX(MIN(BB742,$J$5),$I$5)*(BV742*BO742/($K$5*1000))+$H$5*(BV742*BO742/($K$5*1000))*(BV742*BO742/($K$5*1000)))</f>
        <v>0</v>
      </c>
      <c r="S742">
        <f>J742*(1000-(1000*0.61365*exp(17.502*W742/(240.97+W742))/(BO742+BP742)+BJ742)/2)/(1000*0.61365*exp(17.502*W742/(240.97+W742))/(BO742+BP742)-BJ742)</f>
        <v>0</v>
      </c>
      <c r="T742">
        <f>1/((BC742+1)/(Q742/1.6)+1/(R742/1.37)) + BC742/((BC742+1)/(Q742/1.6) + BC742/(R742/1.37))</f>
        <v>0</v>
      </c>
      <c r="U742">
        <f>(AX742*BA742)</f>
        <v>0</v>
      </c>
      <c r="V742">
        <f>(BQ742+(U742+2*0.95*5.67E-8*(((BQ742+$B$7)+273)^4-(BQ742+273)^4)-44100*J742)/(1.84*29.3*R742+8*0.95*5.67E-8*(BQ742+273)^3))</f>
        <v>0</v>
      </c>
      <c r="W742">
        <f>($C$7*BR742+$D$7*BS742+$E$7*V742)</f>
        <v>0</v>
      </c>
      <c r="X742">
        <f>0.61365*exp(17.502*W742/(240.97+W742))</f>
        <v>0</v>
      </c>
      <c r="Y742">
        <f>(Z742/AA742*100)</f>
        <v>0</v>
      </c>
      <c r="Z742">
        <f>BJ742*(BO742+BP742)/1000</f>
        <v>0</v>
      </c>
      <c r="AA742">
        <f>0.61365*exp(17.502*BQ742/(240.97+BQ742))</f>
        <v>0</v>
      </c>
      <c r="AB742">
        <f>(X742-BJ742*(BO742+BP742)/1000)</f>
        <v>0</v>
      </c>
      <c r="AC742">
        <f>(-J742*44100)</f>
        <v>0</v>
      </c>
      <c r="AD742">
        <f>2*29.3*R742*0.92*(BQ742-W742)</f>
        <v>0</v>
      </c>
      <c r="AE742">
        <f>2*0.95*5.67E-8*(((BQ742+$B$7)+273)^4-(W742+273)^4)</f>
        <v>0</v>
      </c>
      <c r="AF742">
        <f>U742+AE742+AC742+AD742</f>
        <v>0</v>
      </c>
      <c r="AG742">
        <f>BN742*AU742*(BI742-BH742*(1000-AU742*BK742)/(1000-AU742*BJ742))/(100*BB742)</f>
        <v>0</v>
      </c>
      <c r="AH742">
        <f>1000*BN742*AU742*(BJ742-BK742)/(100*BB742*(1000-AU742*BJ742))</f>
        <v>0</v>
      </c>
      <c r="AI742">
        <f>(AJ742 - AK742 - BO742*1E3/(8.314*(BQ742+273.15)) * AM742/BN742 * AL742) * BN742/(100*BB742) * (1000 - BK742)/1000</f>
        <v>0</v>
      </c>
      <c r="AJ742">
        <v>469.448146451135</v>
      </c>
      <c r="AK742">
        <v>451.8870303030303</v>
      </c>
      <c r="AL742">
        <v>2.742813185494172</v>
      </c>
      <c r="AM742">
        <v>64.45171149066847</v>
      </c>
      <c r="AN742">
        <f>(AP742 - AO742 + BO742*1E3/(8.314*(BQ742+273.15)) * AR742/BN742 * AQ742) * BN742/(100*BB742) * 1000/(1000 - AP742)</f>
        <v>0</v>
      </c>
      <c r="AO742">
        <v>23.61012923418542</v>
      </c>
      <c r="AP742">
        <v>24.01393636363637</v>
      </c>
      <c r="AQ742">
        <v>0.0002784140955995678</v>
      </c>
      <c r="AR742">
        <v>112.7251065649256</v>
      </c>
      <c r="AS742">
        <v>0</v>
      </c>
      <c r="AT742">
        <v>0</v>
      </c>
      <c r="AU742">
        <f>IF(AS742*$H$13&gt;=AW742,1.0,(AW742/(AW742-AS742*$H$13)))</f>
        <v>0</v>
      </c>
      <c r="AV742">
        <f>(AU742-1)*100</f>
        <v>0</v>
      </c>
      <c r="AW742">
        <f>MAX(0,($B$13+$C$13*BV742)/(1+$D$13*BV742)*BO742/(BQ742+273)*$E$13)</f>
        <v>0</v>
      </c>
      <c r="AX742">
        <f>$B$11*BW742+$C$11*BX742+$F$11*CI742*(1-CL742)</f>
        <v>0</v>
      </c>
      <c r="AY742">
        <f>AX742*AZ742</f>
        <v>0</v>
      </c>
      <c r="AZ742">
        <f>($B$11*$D$9+$C$11*$D$9+$F$11*((CV742+CN742)/MAX(CV742+CN742+CW742, 0.1)*$I$9+CW742/MAX(CV742+CN742+CW742, 0.1)*$J$9))/($B$11+$C$11+$F$11)</f>
        <v>0</v>
      </c>
      <c r="BA742">
        <f>($B$11*$K$9+$C$11*$K$9+$F$11*((CV742+CN742)/MAX(CV742+CN742+CW742, 0.1)*$P$9+CW742/MAX(CV742+CN742+CW742, 0.1)*$Q$9))/($B$11+$C$11+$F$11)</f>
        <v>0</v>
      </c>
      <c r="BB742">
        <v>1.91</v>
      </c>
      <c r="BC742">
        <v>0.5</v>
      </c>
      <c r="BD742" t="s">
        <v>355</v>
      </c>
      <c r="BE742">
        <v>2</v>
      </c>
      <c r="BF742" t="b">
        <v>1</v>
      </c>
      <c r="BG742">
        <v>1678823123.214286</v>
      </c>
      <c r="BH742">
        <v>425.0304285714286</v>
      </c>
      <c r="BI742">
        <v>443.1464642857144</v>
      </c>
      <c r="BJ742">
        <v>23.99292857142857</v>
      </c>
      <c r="BK742">
        <v>23.60611071428571</v>
      </c>
      <c r="BL742">
        <v>428.5894285714286</v>
      </c>
      <c r="BM742">
        <v>24.12084642857143</v>
      </c>
      <c r="BN742">
        <v>500.07775</v>
      </c>
      <c r="BO742">
        <v>90.82790714285716</v>
      </c>
      <c r="BP742">
        <v>0.09996524642857142</v>
      </c>
      <c r="BQ742">
        <v>26.96270357142857</v>
      </c>
      <c r="BR742">
        <v>27.49040357142858</v>
      </c>
      <c r="BS742">
        <v>999.9000000000002</v>
      </c>
      <c r="BT742">
        <v>0</v>
      </c>
      <c r="BU742">
        <v>0</v>
      </c>
      <c r="BV742">
        <v>9998.969642857142</v>
      </c>
      <c r="BW742">
        <v>0</v>
      </c>
      <c r="BX742">
        <v>6.15473</v>
      </c>
      <c r="BY742">
        <v>-18.11605857142857</v>
      </c>
      <c r="BZ742">
        <v>435.4788928571429</v>
      </c>
      <c r="CA742">
        <v>453.8603571428571</v>
      </c>
      <c r="CB742">
        <v>0.3868154285714286</v>
      </c>
      <c r="CC742">
        <v>443.1464642857144</v>
      </c>
      <c r="CD742">
        <v>23.60611071428571</v>
      </c>
      <c r="CE742">
        <v>2.179226428571428</v>
      </c>
      <c r="CF742">
        <v>2.144094285714286</v>
      </c>
      <c r="CG742">
        <v>18.81040714285714</v>
      </c>
      <c r="CH742">
        <v>18.55058928571429</v>
      </c>
      <c r="CI742">
        <v>1999.9975</v>
      </c>
      <c r="CJ742">
        <v>0.9800035714285714</v>
      </c>
      <c r="CK742">
        <v>0.01999612857142857</v>
      </c>
      <c r="CL742">
        <v>0</v>
      </c>
      <c r="CM742">
        <v>2.344132142857144</v>
      </c>
      <c r="CN742">
        <v>0</v>
      </c>
      <c r="CO742">
        <v>3613.083214285714</v>
      </c>
      <c r="CP742">
        <v>16749.45357142857</v>
      </c>
      <c r="CQ742">
        <v>38.5</v>
      </c>
      <c r="CR742">
        <v>39.45724999999999</v>
      </c>
      <c r="CS742">
        <v>38.625</v>
      </c>
      <c r="CT742">
        <v>38.562</v>
      </c>
      <c r="CU742">
        <v>37.687</v>
      </c>
      <c r="CV742">
        <v>1960.007142857143</v>
      </c>
      <c r="CW742">
        <v>39.99035714285714</v>
      </c>
      <c r="CX742">
        <v>0</v>
      </c>
      <c r="CY742">
        <v>1678823136.3</v>
      </c>
      <c r="CZ742">
        <v>0</v>
      </c>
      <c r="DA742">
        <v>0</v>
      </c>
      <c r="DB742" t="s">
        <v>356</v>
      </c>
      <c r="DC742">
        <v>1678481775.6</v>
      </c>
      <c r="DD742">
        <v>1678481780.6</v>
      </c>
      <c r="DE742">
        <v>0</v>
      </c>
      <c r="DF742">
        <v>1.339</v>
      </c>
      <c r="DG742">
        <v>0.082</v>
      </c>
      <c r="DH742">
        <v>-1.99</v>
      </c>
      <c r="DI742">
        <v>-0.032</v>
      </c>
      <c r="DJ742">
        <v>420</v>
      </c>
      <c r="DK742">
        <v>29</v>
      </c>
      <c r="DL742">
        <v>0.33</v>
      </c>
      <c r="DM742">
        <v>0.22</v>
      </c>
      <c r="DN742">
        <v>-14.61780634146341</v>
      </c>
      <c r="DO742">
        <v>-76.94378801393727</v>
      </c>
      <c r="DP742">
        <v>7.68313337932172</v>
      </c>
      <c r="DQ742">
        <v>0</v>
      </c>
      <c r="DR742">
        <v>0.3934160487804879</v>
      </c>
      <c r="DS742">
        <v>-0.03971456445992985</v>
      </c>
      <c r="DT742">
        <v>0.02031907138500281</v>
      </c>
      <c r="DU742">
        <v>1</v>
      </c>
      <c r="DV742">
        <v>1</v>
      </c>
      <c r="DW742">
        <v>2</v>
      </c>
      <c r="DX742" t="s">
        <v>357</v>
      </c>
      <c r="DY742">
        <v>2.98073</v>
      </c>
      <c r="DZ742">
        <v>2.71574</v>
      </c>
      <c r="EA742">
        <v>0.0987331</v>
      </c>
      <c r="EB742">
        <v>0.101383</v>
      </c>
      <c r="EC742">
        <v>0.1076</v>
      </c>
      <c r="ED742">
        <v>0.104168</v>
      </c>
      <c r="EE742">
        <v>28563.3</v>
      </c>
      <c r="EF742">
        <v>28577.2</v>
      </c>
      <c r="EG742">
        <v>29468</v>
      </c>
      <c r="EH742">
        <v>29419.5</v>
      </c>
      <c r="EI742">
        <v>34844.3</v>
      </c>
      <c r="EJ742">
        <v>35022.1</v>
      </c>
      <c r="EK742">
        <v>41515.9</v>
      </c>
      <c r="EL742">
        <v>41915.4</v>
      </c>
      <c r="EM742">
        <v>1.95198</v>
      </c>
      <c r="EN742">
        <v>1.87455</v>
      </c>
      <c r="EO742">
        <v>0.0778213</v>
      </c>
      <c r="EP742">
        <v>0</v>
      </c>
      <c r="EQ742">
        <v>26.216</v>
      </c>
      <c r="ER742">
        <v>999.9</v>
      </c>
      <c r="ES742">
        <v>52.1</v>
      </c>
      <c r="ET742">
        <v>32.6</v>
      </c>
      <c r="EU742">
        <v>28.3357</v>
      </c>
      <c r="EV742">
        <v>62.937</v>
      </c>
      <c r="EW742">
        <v>31.4744</v>
      </c>
      <c r="EX742">
        <v>1</v>
      </c>
      <c r="EY742">
        <v>0.08900660000000001</v>
      </c>
      <c r="EZ742">
        <v>1.32989</v>
      </c>
      <c r="FA742">
        <v>20.3347</v>
      </c>
      <c r="FB742">
        <v>5.21849</v>
      </c>
      <c r="FC742">
        <v>12.0099</v>
      </c>
      <c r="FD742">
        <v>4.9888</v>
      </c>
      <c r="FE742">
        <v>3.28853</v>
      </c>
      <c r="FF742">
        <v>9999</v>
      </c>
      <c r="FG742">
        <v>9999</v>
      </c>
      <c r="FH742">
        <v>9999</v>
      </c>
      <c r="FI742">
        <v>999.9</v>
      </c>
      <c r="FJ742">
        <v>1.86752</v>
      </c>
      <c r="FK742">
        <v>1.86661</v>
      </c>
      <c r="FL742">
        <v>1.86606</v>
      </c>
      <c r="FM742">
        <v>1.866</v>
      </c>
      <c r="FN742">
        <v>1.86783</v>
      </c>
      <c r="FO742">
        <v>1.87027</v>
      </c>
      <c r="FP742">
        <v>1.8689</v>
      </c>
      <c r="FQ742">
        <v>1.8704</v>
      </c>
      <c r="FR742">
        <v>0</v>
      </c>
      <c r="FS742">
        <v>0</v>
      </c>
      <c r="FT742">
        <v>0</v>
      </c>
      <c r="FU742">
        <v>0</v>
      </c>
      <c r="FV742" t="s">
        <v>358</v>
      </c>
      <c r="FW742" t="s">
        <v>359</v>
      </c>
      <c r="FX742" t="s">
        <v>360</v>
      </c>
      <c r="FY742" t="s">
        <v>360</v>
      </c>
      <c r="FZ742" t="s">
        <v>360</v>
      </c>
      <c r="GA742" t="s">
        <v>360</v>
      </c>
      <c r="GB742">
        <v>0</v>
      </c>
      <c r="GC742">
        <v>100</v>
      </c>
      <c r="GD742">
        <v>100</v>
      </c>
      <c r="GE742">
        <v>-3.617</v>
      </c>
      <c r="GF742">
        <v>-0.1277</v>
      </c>
      <c r="GG742">
        <v>-2.056217051124162</v>
      </c>
      <c r="GH742">
        <v>-0.003737517340571005</v>
      </c>
      <c r="GI742">
        <v>5.982085394622747E-07</v>
      </c>
      <c r="GJ742">
        <v>-1.391655459703326E-10</v>
      </c>
      <c r="GK742">
        <v>-0.1764639834609928</v>
      </c>
      <c r="GL742">
        <v>-0.02035982196881906</v>
      </c>
      <c r="GM742">
        <v>0.001568582532168705</v>
      </c>
      <c r="GN742">
        <v>-2.657820970413759E-05</v>
      </c>
      <c r="GO742">
        <v>3</v>
      </c>
      <c r="GP742">
        <v>2314</v>
      </c>
      <c r="GQ742">
        <v>1</v>
      </c>
      <c r="GR742">
        <v>27</v>
      </c>
      <c r="GS742">
        <v>5689.3</v>
      </c>
      <c r="GT742">
        <v>5689.2</v>
      </c>
      <c r="GU742">
        <v>1.1792</v>
      </c>
      <c r="GV742">
        <v>2.23999</v>
      </c>
      <c r="GW742">
        <v>1.39648</v>
      </c>
      <c r="GX742">
        <v>2.34741</v>
      </c>
      <c r="GY742">
        <v>1.49536</v>
      </c>
      <c r="GZ742">
        <v>2.52075</v>
      </c>
      <c r="HA742">
        <v>37.9406</v>
      </c>
      <c r="HB742">
        <v>24.07</v>
      </c>
      <c r="HC742">
        <v>18</v>
      </c>
      <c r="HD742">
        <v>534.297</v>
      </c>
      <c r="HE742">
        <v>439.156</v>
      </c>
      <c r="HF742">
        <v>24.213</v>
      </c>
      <c r="HG742">
        <v>28.6101</v>
      </c>
      <c r="HH742">
        <v>29.9999</v>
      </c>
      <c r="HI742">
        <v>28.6204</v>
      </c>
      <c r="HJ742">
        <v>28.571</v>
      </c>
      <c r="HK742">
        <v>23.7254</v>
      </c>
      <c r="HL742">
        <v>23.7481</v>
      </c>
      <c r="HM742">
        <v>100</v>
      </c>
      <c r="HN742">
        <v>24.2132</v>
      </c>
      <c r="HO742">
        <v>493.021</v>
      </c>
      <c r="HP742">
        <v>23.5659</v>
      </c>
      <c r="HQ742">
        <v>100.782</v>
      </c>
      <c r="HR742">
        <v>100.674</v>
      </c>
    </row>
    <row r="743" spans="1:226">
      <c r="A743">
        <v>727</v>
      </c>
      <c r="B743">
        <v>1678823136</v>
      </c>
      <c r="C743">
        <v>12816.90000009537</v>
      </c>
      <c r="D743" t="s">
        <v>1817</v>
      </c>
      <c r="E743" t="s">
        <v>1818</v>
      </c>
      <c r="F743">
        <v>5</v>
      </c>
      <c r="G743" t="s">
        <v>1568</v>
      </c>
      <c r="H743" t="s">
        <v>354</v>
      </c>
      <c r="I743">
        <v>1678823128.5</v>
      </c>
      <c r="J743">
        <f>(K743)/1000</f>
        <v>0</v>
      </c>
      <c r="K743">
        <f>IF(BF743, AN743, AH743)</f>
        <v>0</v>
      </c>
      <c r="L743">
        <f>IF(BF743, AI743, AG743)</f>
        <v>0</v>
      </c>
      <c r="M743">
        <f>BH743 - IF(AU743&gt;1, L743*BB743*100.0/(AW743*BV743), 0)</f>
        <v>0</v>
      </c>
      <c r="N743">
        <f>((T743-J743/2)*M743-L743)/(T743+J743/2)</f>
        <v>0</v>
      </c>
      <c r="O743">
        <f>N743*(BO743+BP743)/1000.0</f>
        <v>0</v>
      </c>
      <c r="P743">
        <f>(BH743 - IF(AU743&gt;1, L743*BB743*100.0/(AW743*BV743), 0))*(BO743+BP743)/1000.0</f>
        <v>0</v>
      </c>
      <c r="Q743">
        <f>2.0/((1/S743-1/R743)+SIGN(S743)*SQRT((1/S743-1/R743)*(1/S743-1/R743) + 4*BC743/((BC743+1)*(BC743+1))*(2*1/S743*1/R743-1/R743*1/R743)))</f>
        <v>0</v>
      </c>
      <c r="R743">
        <f>IF(LEFT(BD743,1)&lt;&gt;"0",IF(LEFT(BD743,1)="1",3.0,BE743),$D$5+$E$5*(BV743*BO743/($K$5*1000))+$F$5*(BV743*BO743/($K$5*1000))*MAX(MIN(BB743,$J$5),$I$5)*MAX(MIN(BB743,$J$5),$I$5)+$G$5*MAX(MIN(BB743,$J$5),$I$5)*(BV743*BO743/($K$5*1000))+$H$5*(BV743*BO743/($K$5*1000))*(BV743*BO743/($K$5*1000)))</f>
        <v>0</v>
      </c>
      <c r="S743">
        <f>J743*(1000-(1000*0.61365*exp(17.502*W743/(240.97+W743))/(BO743+BP743)+BJ743)/2)/(1000*0.61365*exp(17.502*W743/(240.97+W743))/(BO743+BP743)-BJ743)</f>
        <v>0</v>
      </c>
      <c r="T743">
        <f>1/((BC743+1)/(Q743/1.6)+1/(R743/1.37)) + BC743/((BC743+1)/(Q743/1.6) + BC743/(R743/1.37))</f>
        <v>0</v>
      </c>
      <c r="U743">
        <f>(AX743*BA743)</f>
        <v>0</v>
      </c>
      <c r="V743">
        <f>(BQ743+(U743+2*0.95*5.67E-8*(((BQ743+$B$7)+273)^4-(BQ743+273)^4)-44100*J743)/(1.84*29.3*R743+8*0.95*5.67E-8*(BQ743+273)^3))</f>
        <v>0</v>
      </c>
      <c r="W743">
        <f>($C$7*BR743+$D$7*BS743+$E$7*V743)</f>
        <v>0</v>
      </c>
      <c r="X743">
        <f>0.61365*exp(17.502*W743/(240.97+W743))</f>
        <v>0</v>
      </c>
      <c r="Y743">
        <f>(Z743/AA743*100)</f>
        <v>0</v>
      </c>
      <c r="Z743">
        <f>BJ743*(BO743+BP743)/1000</f>
        <v>0</v>
      </c>
      <c r="AA743">
        <f>0.61365*exp(17.502*BQ743/(240.97+BQ743))</f>
        <v>0</v>
      </c>
      <c r="AB743">
        <f>(X743-BJ743*(BO743+BP743)/1000)</f>
        <v>0</v>
      </c>
      <c r="AC743">
        <f>(-J743*44100)</f>
        <v>0</v>
      </c>
      <c r="AD743">
        <f>2*29.3*R743*0.92*(BQ743-W743)</f>
        <v>0</v>
      </c>
      <c r="AE743">
        <f>2*0.95*5.67E-8*(((BQ743+$B$7)+273)^4-(W743+273)^4)</f>
        <v>0</v>
      </c>
      <c r="AF743">
        <f>U743+AE743+AC743+AD743</f>
        <v>0</v>
      </c>
      <c r="AG743">
        <f>BN743*AU743*(BI743-BH743*(1000-AU743*BK743)/(1000-AU743*BJ743))/(100*BB743)</f>
        <v>0</v>
      </c>
      <c r="AH743">
        <f>1000*BN743*AU743*(BJ743-BK743)/(100*BB743*(1000-AU743*BJ743))</f>
        <v>0</v>
      </c>
      <c r="AI743">
        <f>(AJ743 - AK743 - BO743*1E3/(8.314*(BQ743+273.15)) * AM743/BN743 * AL743) * BN743/(100*BB743) * (1000 - BK743)/1000</f>
        <v>0</v>
      </c>
      <c r="AJ743">
        <v>486.5533126062348</v>
      </c>
      <c r="AK743">
        <v>467.3289939393938</v>
      </c>
      <c r="AL743">
        <v>3.13154556039727</v>
      </c>
      <c r="AM743">
        <v>64.45171149066847</v>
      </c>
      <c r="AN743">
        <f>(AP743 - AO743 + BO743*1E3/(8.314*(BQ743+273.15)) * AR743/BN743 * AQ743) * BN743/(100*BB743) * 1000/(1000 - AP743)</f>
        <v>0</v>
      </c>
      <c r="AO743">
        <v>23.6117915048588</v>
      </c>
      <c r="AP743">
        <v>24.01920727272727</v>
      </c>
      <c r="AQ743">
        <v>8.74365345862219E-05</v>
      </c>
      <c r="AR743">
        <v>112.7251065649256</v>
      </c>
      <c r="AS743">
        <v>0</v>
      </c>
      <c r="AT743">
        <v>0</v>
      </c>
      <c r="AU743">
        <f>IF(AS743*$H$13&gt;=AW743,1.0,(AW743/(AW743-AS743*$H$13)))</f>
        <v>0</v>
      </c>
      <c r="AV743">
        <f>(AU743-1)*100</f>
        <v>0</v>
      </c>
      <c r="AW743">
        <f>MAX(0,($B$13+$C$13*BV743)/(1+$D$13*BV743)*BO743/(BQ743+273)*$E$13)</f>
        <v>0</v>
      </c>
      <c r="AX743">
        <f>$B$11*BW743+$C$11*BX743+$F$11*CI743*(1-CL743)</f>
        <v>0</v>
      </c>
      <c r="AY743">
        <f>AX743*AZ743</f>
        <v>0</v>
      </c>
      <c r="AZ743">
        <f>($B$11*$D$9+$C$11*$D$9+$F$11*((CV743+CN743)/MAX(CV743+CN743+CW743, 0.1)*$I$9+CW743/MAX(CV743+CN743+CW743, 0.1)*$J$9))/($B$11+$C$11+$F$11)</f>
        <v>0</v>
      </c>
      <c r="BA743">
        <f>($B$11*$K$9+$C$11*$K$9+$F$11*((CV743+CN743)/MAX(CV743+CN743+CW743, 0.1)*$P$9+CW743/MAX(CV743+CN743+CW743, 0.1)*$Q$9))/($B$11+$C$11+$F$11)</f>
        <v>0</v>
      </c>
      <c r="BB743">
        <v>1.91</v>
      </c>
      <c r="BC743">
        <v>0.5</v>
      </c>
      <c r="BD743" t="s">
        <v>355</v>
      </c>
      <c r="BE743">
        <v>2</v>
      </c>
      <c r="BF743" t="b">
        <v>1</v>
      </c>
      <c r="BG743">
        <v>1678823128.5</v>
      </c>
      <c r="BH743">
        <v>436.4648518518519</v>
      </c>
      <c r="BI743">
        <v>460.0052222222223</v>
      </c>
      <c r="BJ743">
        <v>24.00831851851852</v>
      </c>
      <c r="BK743">
        <v>23.60977037037037</v>
      </c>
      <c r="BL743">
        <v>440.0617407407407</v>
      </c>
      <c r="BM743">
        <v>24.1361</v>
      </c>
      <c r="BN743">
        <v>500.0736666666667</v>
      </c>
      <c r="BO743">
        <v>90.82830000000001</v>
      </c>
      <c r="BP743">
        <v>0.09999039259259258</v>
      </c>
      <c r="BQ743">
        <v>26.96370370370371</v>
      </c>
      <c r="BR743">
        <v>27.48905925925926</v>
      </c>
      <c r="BS743">
        <v>999.9000000000001</v>
      </c>
      <c r="BT743">
        <v>0</v>
      </c>
      <c r="BU743">
        <v>0</v>
      </c>
      <c r="BV743">
        <v>9999.308518518519</v>
      </c>
      <c r="BW743">
        <v>0</v>
      </c>
      <c r="BX743">
        <v>6.157955925925926</v>
      </c>
      <c r="BY743">
        <v>-23.54038518518519</v>
      </c>
      <c r="BZ743">
        <v>447.2014814814814</v>
      </c>
      <c r="CA743">
        <v>471.1284444444444</v>
      </c>
      <c r="CB743">
        <v>0.3985461481481482</v>
      </c>
      <c r="CC743">
        <v>460.0052222222223</v>
      </c>
      <c r="CD743">
        <v>23.60977037037037</v>
      </c>
      <c r="CE743">
        <v>2.180633333333334</v>
      </c>
      <c r="CF743">
        <v>2.144435555555555</v>
      </c>
      <c r="CG743">
        <v>18.82073703703704</v>
      </c>
      <c r="CH743">
        <v>18.55313703703704</v>
      </c>
      <c r="CI743">
        <v>1999.979259259259</v>
      </c>
      <c r="CJ743">
        <v>0.9800033333333333</v>
      </c>
      <c r="CK743">
        <v>0.01999636666666667</v>
      </c>
      <c r="CL743">
        <v>0</v>
      </c>
      <c r="CM743">
        <v>2.342392592592593</v>
      </c>
      <c r="CN743">
        <v>0</v>
      </c>
      <c r="CO743">
        <v>3611.721851851852</v>
      </c>
      <c r="CP743">
        <v>16749.3037037037</v>
      </c>
      <c r="CQ743">
        <v>38.5</v>
      </c>
      <c r="CR743">
        <v>39.444</v>
      </c>
      <c r="CS743">
        <v>38.625</v>
      </c>
      <c r="CT743">
        <v>38.562</v>
      </c>
      <c r="CU743">
        <v>37.687</v>
      </c>
      <c r="CV743">
        <v>1959.988888888889</v>
      </c>
      <c r="CW743">
        <v>39.99037037037037</v>
      </c>
      <c r="CX743">
        <v>0</v>
      </c>
      <c r="CY743">
        <v>1678823141.1</v>
      </c>
      <c r="CZ743">
        <v>0</v>
      </c>
      <c r="DA743">
        <v>0</v>
      </c>
      <c r="DB743" t="s">
        <v>356</v>
      </c>
      <c r="DC743">
        <v>1678481775.6</v>
      </c>
      <c r="DD743">
        <v>1678481780.6</v>
      </c>
      <c r="DE743">
        <v>0</v>
      </c>
      <c r="DF743">
        <v>1.339</v>
      </c>
      <c r="DG743">
        <v>0.082</v>
      </c>
      <c r="DH743">
        <v>-1.99</v>
      </c>
      <c r="DI743">
        <v>-0.032</v>
      </c>
      <c r="DJ743">
        <v>420</v>
      </c>
      <c r="DK743">
        <v>29</v>
      </c>
      <c r="DL743">
        <v>0.33</v>
      </c>
      <c r="DM743">
        <v>0.22</v>
      </c>
      <c r="DN743">
        <v>-18.90325268292683</v>
      </c>
      <c r="DO743">
        <v>-67.92483219512195</v>
      </c>
      <c r="DP743">
        <v>6.902897320525786</v>
      </c>
      <c r="DQ743">
        <v>0</v>
      </c>
      <c r="DR743">
        <v>0.3898862682926829</v>
      </c>
      <c r="DS743">
        <v>0.1302572613240419</v>
      </c>
      <c r="DT743">
        <v>0.01335777021158771</v>
      </c>
      <c r="DU743">
        <v>0</v>
      </c>
      <c r="DV743">
        <v>0</v>
      </c>
      <c r="DW743">
        <v>2</v>
      </c>
      <c r="DX743" t="s">
        <v>365</v>
      </c>
      <c r="DY743">
        <v>2.98078</v>
      </c>
      <c r="DZ743">
        <v>2.71568</v>
      </c>
      <c r="EA743">
        <v>0.101247</v>
      </c>
      <c r="EB743">
        <v>0.104073</v>
      </c>
      <c r="EC743">
        <v>0.107612</v>
      </c>
      <c r="ED743">
        <v>0.104177</v>
      </c>
      <c r="EE743">
        <v>28483.9</v>
      </c>
      <c r="EF743">
        <v>28491.4</v>
      </c>
      <c r="EG743">
        <v>29468.3</v>
      </c>
      <c r="EH743">
        <v>29419.3</v>
      </c>
      <c r="EI743">
        <v>34844.3</v>
      </c>
      <c r="EJ743">
        <v>35021.5</v>
      </c>
      <c r="EK743">
        <v>41516.4</v>
      </c>
      <c r="EL743">
        <v>41915</v>
      </c>
      <c r="EM743">
        <v>1.95187</v>
      </c>
      <c r="EN743">
        <v>1.8749</v>
      </c>
      <c r="EO743">
        <v>0.07807459999999999</v>
      </c>
      <c r="EP743">
        <v>0</v>
      </c>
      <c r="EQ743">
        <v>26.216</v>
      </c>
      <c r="ER743">
        <v>999.9</v>
      </c>
      <c r="ES743">
        <v>52.1</v>
      </c>
      <c r="ET743">
        <v>32.6</v>
      </c>
      <c r="EU743">
        <v>28.3328</v>
      </c>
      <c r="EV743">
        <v>63.037</v>
      </c>
      <c r="EW743">
        <v>31.23</v>
      </c>
      <c r="EX743">
        <v>1</v>
      </c>
      <c r="EY743">
        <v>0.0886585</v>
      </c>
      <c r="EZ743">
        <v>1.3143</v>
      </c>
      <c r="FA743">
        <v>20.3349</v>
      </c>
      <c r="FB743">
        <v>5.21759</v>
      </c>
      <c r="FC743">
        <v>12.0099</v>
      </c>
      <c r="FD743">
        <v>4.9888</v>
      </c>
      <c r="FE743">
        <v>3.2885</v>
      </c>
      <c r="FF743">
        <v>9999</v>
      </c>
      <c r="FG743">
        <v>9999</v>
      </c>
      <c r="FH743">
        <v>9999</v>
      </c>
      <c r="FI743">
        <v>999.9</v>
      </c>
      <c r="FJ743">
        <v>1.86752</v>
      </c>
      <c r="FK743">
        <v>1.86661</v>
      </c>
      <c r="FL743">
        <v>1.86607</v>
      </c>
      <c r="FM743">
        <v>1.866</v>
      </c>
      <c r="FN743">
        <v>1.86783</v>
      </c>
      <c r="FO743">
        <v>1.87027</v>
      </c>
      <c r="FP743">
        <v>1.86892</v>
      </c>
      <c r="FQ743">
        <v>1.87041</v>
      </c>
      <c r="FR743">
        <v>0</v>
      </c>
      <c r="FS743">
        <v>0</v>
      </c>
      <c r="FT743">
        <v>0</v>
      </c>
      <c r="FU743">
        <v>0</v>
      </c>
      <c r="FV743" t="s">
        <v>358</v>
      </c>
      <c r="FW743" t="s">
        <v>359</v>
      </c>
      <c r="FX743" t="s">
        <v>360</v>
      </c>
      <c r="FY743" t="s">
        <v>360</v>
      </c>
      <c r="FZ743" t="s">
        <v>360</v>
      </c>
      <c r="GA743" t="s">
        <v>360</v>
      </c>
      <c r="GB743">
        <v>0</v>
      </c>
      <c r="GC743">
        <v>100</v>
      </c>
      <c r="GD743">
        <v>100</v>
      </c>
      <c r="GE743">
        <v>-3.667</v>
      </c>
      <c r="GF743">
        <v>-0.1277</v>
      </c>
      <c r="GG743">
        <v>-2.056217051124162</v>
      </c>
      <c r="GH743">
        <v>-0.003737517340571005</v>
      </c>
      <c r="GI743">
        <v>5.982085394622747E-07</v>
      </c>
      <c r="GJ743">
        <v>-1.391655459703326E-10</v>
      </c>
      <c r="GK743">
        <v>-0.1764639834609928</v>
      </c>
      <c r="GL743">
        <v>-0.02035982196881906</v>
      </c>
      <c r="GM743">
        <v>0.001568582532168705</v>
      </c>
      <c r="GN743">
        <v>-2.657820970413759E-05</v>
      </c>
      <c r="GO743">
        <v>3</v>
      </c>
      <c r="GP743">
        <v>2314</v>
      </c>
      <c r="GQ743">
        <v>1</v>
      </c>
      <c r="GR743">
        <v>27</v>
      </c>
      <c r="GS743">
        <v>5689.3</v>
      </c>
      <c r="GT743">
        <v>5689.3</v>
      </c>
      <c r="GU743">
        <v>1.21338</v>
      </c>
      <c r="GV743">
        <v>2.23267</v>
      </c>
      <c r="GW743">
        <v>1.39648</v>
      </c>
      <c r="GX743">
        <v>2.34741</v>
      </c>
      <c r="GY743">
        <v>1.49536</v>
      </c>
      <c r="GZ743">
        <v>2.54883</v>
      </c>
      <c r="HA743">
        <v>37.9406</v>
      </c>
      <c r="HB743">
        <v>24.07</v>
      </c>
      <c r="HC743">
        <v>18</v>
      </c>
      <c r="HD743">
        <v>534.212</v>
      </c>
      <c r="HE743">
        <v>439.356</v>
      </c>
      <c r="HF743">
        <v>24.2174</v>
      </c>
      <c r="HG743">
        <v>28.6069</v>
      </c>
      <c r="HH743">
        <v>29.9999</v>
      </c>
      <c r="HI743">
        <v>28.6184</v>
      </c>
      <c r="HJ743">
        <v>28.569</v>
      </c>
      <c r="HK743">
        <v>24.346</v>
      </c>
      <c r="HL743">
        <v>23.7481</v>
      </c>
      <c r="HM743">
        <v>100</v>
      </c>
      <c r="HN743">
        <v>24.2226</v>
      </c>
      <c r="HO743">
        <v>506.379</v>
      </c>
      <c r="HP743">
        <v>23.5659</v>
      </c>
      <c r="HQ743">
        <v>100.783</v>
      </c>
      <c r="HR743">
        <v>100.674</v>
      </c>
    </row>
    <row r="744" spans="1:226">
      <c r="A744">
        <v>728</v>
      </c>
      <c r="B744">
        <v>1678823141</v>
      </c>
      <c r="C744">
        <v>12821.90000009537</v>
      </c>
      <c r="D744" t="s">
        <v>1819</v>
      </c>
      <c r="E744" t="s">
        <v>1820</v>
      </c>
      <c r="F744">
        <v>5</v>
      </c>
      <c r="G744" t="s">
        <v>1568</v>
      </c>
      <c r="H744" t="s">
        <v>354</v>
      </c>
      <c r="I744">
        <v>1678823133.214286</v>
      </c>
      <c r="J744">
        <f>(K744)/1000</f>
        <v>0</v>
      </c>
      <c r="K744">
        <f>IF(BF744, AN744, AH744)</f>
        <v>0</v>
      </c>
      <c r="L744">
        <f>IF(BF744, AI744, AG744)</f>
        <v>0</v>
      </c>
      <c r="M744">
        <f>BH744 - IF(AU744&gt;1, L744*BB744*100.0/(AW744*BV744), 0)</f>
        <v>0</v>
      </c>
      <c r="N744">
        <f>((T744-J744/2)*M744-L744)/(T744+J744/2)</f>
        <v>0</v>
      </c>
      <c r="O744">
        <f>N744*(BO744+BP744)/1000.0</f>
        <v>0</v>
      </c>
      <c r="P744">
        <f>(BH744 - IF(AU744&gt;1, L744*BB744*100.0/(AW744*BV744), 0))*(BO744+BP744)/1000.0</f>
        <v>0</v>
      </c>
      <c r="Q744">
        <f>2.0/((1/S744-1/R744)+SIGN(S744)*SQRT((1/S744-1/R744)*(1/S744-1/R744) + 4*BC744/((BC744+1)*(BC744+1))*(2*1/S744*1/R744-1/R744*1/R744)))</f>
        <v>0</v>
      </c>
      <c r="R744">
        <f>IF(LEFT(BD744,1)&lt;&gt;"0",IF(LEFT(BD744,1)="1",3.0,BE744),$D$5+$E$5*(BV744*BO744/($K$5*1000))+$F$5*(BV744*BO744/($K$5*1000))*MAX(MIN(BB744,$J$5),$I$5)*MAX(MIN(BB744,$J$5),$I$5)+$G$5*MAX(MIN(BB744,$J$5),$I$5)*(BV744*BO744/($K$5*1000))+$H$5*(BV744*BO744/($K$5*1000))*(BV744*BO744/($K$5*1000)))</f>
        <v>0</v>
      </c>
      <c r="S744">
        <f>J744*(1000-(1000*0.61365*exp(17.502*W744/(240.97+W744))/(BO744+BP744)+BJ744)/2)/(1000*0.61365*exp(17.502*W744/(240.97+W744))/(BO744+BP744)-BJ744)</f>
        <v>0</v>
      </c>
      <c r="T744">
        <f>1/((BC744+1)/(Q744/1.6)+1/(R744/1.37)) + BC744/((BC744+1)/(Q744/1.6) + BC744/(R744/1.37))</f>
        <v>0</v>
      </c>
      <c r="U744">
        <f>(AX744*BA744)</f>
        <v>0</v>
      </c>
      <c r="V744">
        <f>(BQ744+(U744+2*0.95*5.67E-8*(((BQ744+$B$7)+273)^4-(BQ744+273)^4)-44100*J744)/(1.84*29.3*R744+8*0.95*5.67E-8*(BQ744+273)^3))</f>
        <v>0</v>
      </c>
      <c r="W744">
        <f>($C$7*BR744+$D$7*BS744+$E$7*V744)</f>
        <v>0</v>
      </c>
      <c r="X744">
        <f>0.61365*exp(17.502*W744/(240.97+W744))</f>
        <v>0</v>
      </c>
      <c r="Y744">
        <f>(Z744/AA744*100)</f>
        <v>0</v>
      </c>
      <c r="Z744">
        <f>BJ744*(BO744+BP744)/1000</f>
        <v>0</v>
      </c>
      <c r="AA744">
        <f>0.61365*exp(17.502*BQ744/(240.97+BQ744))</f>
        <v>0</v>
      </c>
      <c r="AB744">
        <f>(X744-BJ744*(BO744+BP744)/1000)</f>
        <v>0</v>
      </c>
      <c r="AC744">
        <f>(-J744*44100)</f>
        <v>0</v>
      </c>
      <c r="AD744">
        <f>2*29.3*R744*0.92*(BQ744-W744)</f>
        <v>0</v>
      </c>
      <c r="AE744">
        <f>2*0.95*5.67E-8*(((BQ744+$B$7)+273)^4-(W744+273)^4)</f>
        <v>0</v>
      </c>
      <c r="AF744">
        <f>U744+AE744+AC744+AD744</f>
        <v>0</v>
      </c>
      <c r="AG744">
        <f>BN744*AU744*(BI744-BH744*(1000-AU744*BK744)/(1000-AU744*BJ744))/(100*BB744)</f>
        <v>0</v>
      </c>
      <c r="AH744">
        <f>1000*BN744*AU744*(BJ744-BK744)/(100*BB744*(1000-AU744*BJ744))</f>
        <v>0</v>
      </c>
      <c r="AI744">
        <f>(AJ744 - AK744 - BO744*1E3/(8.314*(BQ744+273.15)) * AM744/BN744 * AL744) * BN744/(100*BB744) * (1000 - BK744)/1000</f>
        <v>0</v>
      </c>
      <c r="AJ744">
        <v>503.8398920439258</v>
      </c>
      <c r="AK744">
        <v>483.7852121212118</v>
      </c>
      <c r="AL744">
        <v>3.311440197698086</v>
      </c>
      <c r="AM744">
        <v>64.45171149066847</v>
      </c>
      <c r="AN744">
        <f>(AP744 - AO744 + BO744*1E3/(8.314*(BQ744+273.15)) * AR744/BN744 * AQ744) * BN744/(100*BB744) * 1000/(1000 - AP744)</f>
        <v>0</v>
      </c>
      <c r="AO744">
        <v>23.6135203376437</v>
      </c>
      <c r="AP744">
        <v>24.01874606060605</v>
      </c>
      <c r="AQ744">
        <v>-2.605287724096282E-05</v>
      </c>
      <c r="AR744">
        <v>112.7251065649256</v>
      </c>
      <c r="AS744">
        <v>0</v>
      </c>
      <c r="AT744">
        <v>0</v>
      </c>
      <c r="AU744">
        <f>IF(AS744*$H$13&gt;=AW744,1.0,(AW744/(AW744-AS744*$H$13)))</f>
        <v>0</v>
      </c>
      <c r="AV744">
        <f>(AU744-1)*100</f>
        <v>0</v>
      </c>
      <c r="AW744">
        <f>MAX(0,($B$13+$C$13*BV744)/(1+$D$13*BV744)*BO744/(BQ744+273)*$E$13)</f>
        <v>0</v>
      </c>
      <c r="AX744">
        <f>$B$11*BW744+$C$11*BX744+$F$11*CI744*(1-CL744)</f>
        <v>0</v>
      </c>
      <c r="AY744">
        <f>AX744*AZ744</f>
        <v>0</v>
      </c>
      <c r="AZ744">
        <f>($B$11*$D$9+$C$11*$D$9+$F$11*((CV744+CN744)/MAX(CV744+CN744+CW744, 0.1)*$I$9+CW744/MAX(CV744+CN744+CW744, 0.1)*$J$9))/($B$11+$C$11+$F$11)</f>
        <v>0</v>
      </c>
      <c r="BA744">
        <f>($B$11*$K$9+$C$11*$K$9+$F$11*((CV744+CN744)/MAX(CV744+CN744+CW744, 0.1)*$P$9+CW744/MAX(CV744+CN744+CW744, 0.1)*$Q$9))/($B$11+$C$11+$F$11)</f>
        <v>0</v>
      </c>
      <c r="BB744">
        <v>1.91</v>
      </c>
      <c r="BC744">
        <v>0.5</v>
      </c>
      <c r="BD744" t="s">
        <v>355</v>
      </c>
      <c r="BE744">
        <v>2</v>
      </c>
      <c r="BF744" t="b">
        <v>1</v>
      </c>
      <c r="BG744">
        <v>1678823133.214286</v>
      </c>
      <c r="BH744">
        <v>449.6148571428571</v>
      </c>
      <c r="BI744">
        <v>475.7203928571428</v>
      </c>
      <c r="BJ744">
        <v>24.01519285714286</v>
      </c>
      <c r="BK744">
        <v>23.61133928571429</v>
      </c>
      <c r="BL744">
        <v>453.2552142857143</v>
      </c>
      <c r="BM744">
        <v>24.14292142857143</v>
      </c>
      <c r="BN744">
        <v>500.0711785714287</v>
      </c>
      <c r="BO744">
        <v>90.82872499999999</v>
      </c>
      <c r="BP744">
        <v>0.09997042142857142</v>
      </c>
      <c r="BQ744">
        <v>26.96533928571428</v>
      </c>
      <c r="BR744">
        <v>27.489275</v>
      </c>
      <c r="BS744">
        <v>999.9000000000002</v>
      </c>
      <c r="BT744">
        <v>0</v>
      </c>
      <c r="BU744">
        <v>0</v>
      </c>
      <c r="BV744">
        <v>10002.74714285714</v>
      </c>
      <c r="BW744">
        <v>0</v>
      </c>
      <c r="BX744">
        <v>6.160349285714285</v>
      </c>
      <c r="BY744">
        <v>-26.10551071428571</v>
      </c>
      <c r="BZ744">
        <v>460.6781071428572</v>
      </c>
      <c r="CA744">
        <v>487.2244285714285</v>
      </c>
      <c r="CB744">
        <v>0.4038541785714286</v>
      </c>
      <c r="CC744">
        <v>475.7203928571428</v>
      </c>
      <c r="CD744">
        <v>23.61133928571429</v>
      </c>
      <c r="CE744">
        <v>2.181269642857143</v>
      </c>
      <c r="CF744">
        <v>2.144588571428571</v>
      </c>
      <c r="CG744">
        <v>18.82539642857143</v>
      </c>
      <c r="CH744">
        <v>18.55427857142857</v>
      </c>
      <c r="CI744">
        <v>1999.975357142857</v>
      </c>
      <c r="CJ744">
        <v>0.9800032500000001</v>
      </c>
      <c r="CK744">
        <v>0.01999645</v>
      </c>
      <c r="CL744">
        <v>0</v>
      </c>
      <c r="CM744">
        <v>2.284807142857143</v>
      </c>
      <c r="CN744">
        <v>0</v>
      </c>
      <c r="CO744">
        <v>3610.6575</v>
      </c>
      <c r="CP744">
        <v>16749.28214285714</v>
      </c>
      <c r="CQ744">
        <v>38.5</v>
      </c>
      <c r="CR744">
        <v>39.43924999999999</v>
      </c>
      <c r="CS744">
        <v>38.625</v>
      </c>
      <c r="CT744">
        <v>38.562</v>
      </c>
      <c r="CU744">
        <v>37.687</v>
      </c>
      <c r="CV744">
        <v>1959.985</v>
      </c>
      <c r="CW744">
        <v>39.99035714285714</v>
      </c>
      <c r="CX744">
        <v>0</v>
      </c>
      <c r="CY744">
        <v>1678823146.5</v>
      </c>
      <c r="CZ744">
        <v>0</v>
      </c>
      <c r="DA744">
        <v>0</v>
      </c>
      <c r="DB744" t="s">
        <v>356</v>
      </c>
      <c r="DC744">
        <v>1678481775.6</v>
      </c>
      <c r="DD744">
        <v>1678481780.6</v>
      </c>
      <c r="DE744">
        <v>0</v>
      </c>
      <c r="DF744">
        <v>1.339</v>
      </c>
      <c r="DG744">
        <v>0.082</v>
      </c>
      <c r="DH744">
        <v>-1.99</v>
      </c>
      <c r="DI744">
        <v>-0.032</v>
      </c>
      <c r="DJ744">
        <v>420</v>
      </c>
      <c r="DK744">
        <v>29</v>
      </c>
      <c r="DL744">
        <v>0.33</v>
      </c>
      <c r="DM744">
        <v>0.22</v>
      </c>
      <c r="DN744">
        <v>-24.22375609756097</v>
      </c>
      <c r="DO744">
        <v>-34.98251707317071</v>
      </c>
      <c r="DP744">
        <v>3.648283770055869</v>
      </c>
      <c r="DQ744">
        <v>0</v>
      </c>
      <c r="DR744">
        <v>0.3996413414634146</v>
      </c>
      <c r="DS744">
        <v>0.07351294076655127</v>
      </c>
      <c r="DT744">
        <v>0.008053175315606294</v>
      </c>
      <c r="DU744">
        <v>1</v>
      </c>
      <c r="DV744">
        <v>1</v>
      </c>
      <c r="DW744">
        <v>2</v>
      </c>
      <c r="DX744" t="s">
        <v>357</v>
      </c>
      <c r="DY744">
        <v>2.98033</v>
      </c>
      <c r="DZ744">
        <v>2.71561</v>
      </c>
      <c r="EA744">
        <v>0.103868</v>
      </c>
      <c r="EB744">
        <v>0.106716</v>
      </c>
      <c r="EC744">
        <v>0.107613</v>
      </c>
      <c r="ED744">
        <v>0.104181</v>
      </c>
      <c r="EE744">
        <v>28400.7</v>
      </c>
      <c r="EF744">
        <v>28407.4</v>
      </c>
      <c r="EG744">
        <v>29468.1</v>
      </c>
      <c r="EH744">
        <v>29419.3</v>
      </c>
      <c r="EI744">
        <v>34844</v>
      </c>
      <c r="EJ744">
        <v>35021.5</v>
      </c>
      <c r="EK744">
        <v>41516.1</v>
      </c>
      <c r="EL744">
        <v>41915.2</v>
      </c>
      <c r="EM744">
        <v>1.95158</v>
      </c>
      <c r="EN744">
        <v>1.87497</v>
      </c>
      <c r="EO744">
        <v>0.07793310000000001</v>
      </c>
      <c r="EP744">
        <v>0</v>
      </c>
      <c r="EQ744">
        <v>26.216</v>
      </c>
      <c r="ER744">
        <v>999.9</v>
      </c>
      <c r="ES744">
        <v>52.1</v>
      </c>
      <c r="ET744">
        <v>32.6</v>
      </c>
      <c r="EU744">
        <v>28.3347</v>
      </c>
      <c r="EV744">
        <v>63.167</v>
      </c>
      <c r="EW744">
        <v>31.7027</v>
      </c>
      <c r="EX744">
        <v>1</v>
      </c>
      <c r="EY744">
        <v>0.0884146</v>
      </c>
      <c r="EZ744">
        <v>1.31063</v>
      </c>
      <c r="FA744">
        <v>20.335</v>
      </c>
      <c r="FB744">
        <v>5.21804</v>
      </c>
      <c r="FC744">
        <v>12.0099</v>
      </c>
      <c r="FD744">
        <v>4.98885</v>
      </c>
      <c r="FE744">
        <v>3.2885</v>
      </c>
      <c r="FF744">
        <v>9999</v>
      </c>
      <c r="FG744">
        <v>9999</v>
      </c>
      <c r="FH744">
        <v>9999</v>
      </c>
      <c r="FI744">
        <v>999.9</v>
      </c>
      <c r="FJ744">
        <v>1.86752</v>
      </c>
      <c r="FK744">
        <v>1.86661</v>
      </c>
      <c r="FL744">
        <v>1.86604</v>
      </c>
      <c r="FM744">
        <v>1.866</v>
      </c>
      <c r="FN744">
        <v>1.86783</v>
      </c>
      <c r="FO744">
        <v>1.87027</v>
      </c>
      <c r="FP744">
        <v>1.8689</v>
      </c>
      <c r="FQ744">
        <v>1.87042</v>
      </c>
      <c r="FR744">
        <v>0</v>
      </c>
      <c r="FS744">
        <v>0</v>
      </c>
      <c r="FT744">
        <v>0</v>
      </c>
      <c r="FU744">
        <v>0</v>
      </c>
      <c r="FV744" t="s">
        <v>358</v>
      </c>
      <c r="FW744" t="s">
        <v>359</v>
      </c>
      <c r="FX744" t="s">
        <v>360</v>
      </c>
      <c r="FY744" t="s">
        <v>360</v>
      </c>
      <c r="FZ744" t="s">
        <v>360</v>
      </c>
      <c r="GA744" t="s">
        <v>360</v>
      </c>
      <c r="GB744">
        <v>0</v>
      </c>
      <c r="GC744">
        <v>100</v>
      </c>
      <c r="GD744">
        <v>100</v>
      </c>
      <c r="GE744">
        <v>-3.719</v>
      </c>
      <c r="GF744">
        <v>-0.1277</v>
      </c>
      <c r="GG744">
        <v>-2.056217051124162</v>
      </c>
      <c r="GH744">
        <v>-0.003737517340571005</v>
      </c>
      <c r="GI744">
        <v>5.982085394622747E-07</v>
      </c>
      <c r="GJ744">
        <v>-1.391655459703326E-10</v>
      </c>
      <c r="GK744">
        <v>-0.1764639834609928</v>
      </c>
      <c r="GL744">
        <v>-0.02035982196881906</v>
      </c>
      <c r="GM744">
        <v>0.001568582532168705</v>
      </c>
      <c r="GN744">
        <v>-2.657820970413759E-05</v>
      </c>
      <c r="GO744">
        <v>3</v>
      </c>
      <c r="GP744">
        <v>2314</v>
      </c>
      <c r="GQ744">
        <v>1</v>
      </c>
      <c r="GR744">
        <v>27</v>
      </c>
      <c r="GS744">
        <v>5689.4</v>
      </c>
      <c r="GT744">
        <v>5689.3</v>
      </c>
      <c r="GU744">
        <v>1.2439</v>
      </c>
      <c r="GV744">
        <v>2.23389</v>
      </c>
      <c r="GW744">
        <v>1.39771</v>
      </c>
      <c r="GX744">
        <v>2.34985</v>
      </c>
      <c r="GY744">
        <v>1.49536</v>
      </c>
      <c r="GZ744">
        <v>2.48901</v>
      </c>
      <c r="HA744">
        <v>37.9406</v>
      </c>
      <c r="HB744">
        <v>24.07</v>
      </c>
      <c r="HC744">
        <v>18</v>
      </c>
      <c r="HD744">
        <v>533.9880000000001</v>
      </c>
      <c r="HE744">
        <v>439.392</v>
      </c>
      <c r="HF744">
        <v>24.2257</v>
      </c>
      <c r="HG744">
        <v>28.604</v>
      </c>
      <c r="HH744">
        <v>29.9999</v>
      </c>
      <c r="HI744">
        <v>28.6161</v>
      </c>
      <c r="HJ744">
        <v>28.5678</v>
      </c>
      <c r="HK744">
        <v>25.0202</v>
      </c>
      <c r="HL744">
        <v>23.7481</v>
      </c>
      <c r="HM744">
        <v>100</v>
      </c>
      <c r="HN744">
        <v>24.2295</v>
      </c>
      <c r="HO744">
        <v>526.415</v>
      </c>
      <c r="HP744">
        <v>23.5659</v>
      </c>
      <c r="HQ744">
        <v>100.783</v>
      </c>
      <c r="HR744">
        <v>100.674</v>
      </c>
    </row>
    <row r="745" spans="1:226">
      <c r="A745">
        <v>729</v>
      </c>
      <c r="B745">
        <v>1678823146</v>
      </c>
      <c r="C745">
        <v>12826.90000009537</v>
      </c>
      <c r="D745" t="s">
        <v>1821</v>
      </c>
      <c r="E745" t="s">
        <v>1822</v>
      </c>
      <c r="F745">
        <v>5</v>
      </c>
      <c r="G745" t="s">
        <v>1568</v>
      </c>
      <c r="H745" t="s">
        <v>354</v>
      </c>
      <c r="I745">
        <v>1678823138.5</v>
      </c>
      <c r="J745">
        <f>(K745)/1000</f>
        <v>0</v>
      </c>
      <c r="K745">
        <f>IF(BF745, AN745, AH745)</f>
        <v>0</v>
      </c>
      <c r="L745">
        <f>IF(BF745, AI745, AG745)</f>
        <v>0</v>
      </c>
      <c r="M745">
        <f>BH745 - IF(AU745&gt;1, L745*BB745*100.0/(AW745*BV745), 0)</f>
        <v>0</v>
      </c>
      <c r="N745">
        <f>((T745-J745/2)*M745-L745)/(T745+J745/2)</f>
        <v>0</v>
      </c>
      <c r="O745">
        <f>N745*(BO745+BP745)/1000.0</f>
        <v>0</v>
      </c>
      <c r="P745">
        <f>(BH745 - IF(AU745&gt;1, L745*BB745*100.0/(AW745*BV745), 0))*(BO745+BP745)/1000.0</f>
        <v>0</v>
      </c>
      <c r="Q745">
        <f>2.0/((1/S745-1/R745)+SIGN(S745)*SQRT((1/S745-1/R745)*(1/S745-1/R745) + 4*BC745/((BC745+1)*(BC745+1))*(2*1/S745*1/R745-1/R745*1/R745)))</f>
        <v>0</v>
      </c>
      <c r="R745">
        <f>IF(LEFT(BD745,1)&lt;&gt;"0",IF(LEFT(BD745,1)="1",3.0,BE745),$D$5+$E$5*(BV745*BO745/($K$5*1000))+$F$5*(BV745*BO745/($K$5*1000))*MAX(MIN(BB745,$J$5),$I$5)*MAX(MIN(BB745,$J$5),$I$5)+$G$5*MAX(MIN(BB745,$J$5),$I$5)*(BV745*BO745/($K$5*1000))+$H$5*(BV745*BO745/($K$5*1000))*(BV745*BO745/($K$5*1000)))</f>
        <v>0</v>
      </c>
      <c r="S745">
        <f>J745*(1000-(1000*0.61365*exp(17.502*W745/(240.97+W745))/(BO745+BP745)+BJ745)/2)/(1000*0.61365*exp(17.502*W745/(240.97+W745))/(BO745+BP745)-BJ745)</f>
        <v>0</v>
      </c>
      <c r="T745">
        <f>1/((BC745+1)/(Q745/1.6)+1/(R745/1.37)) + BC745/((BC745+1)/(Q745/1.6) + BC745/(R745/1.37))</f>
        <v>0</v>
      </c>
      <c r="U745">
        <f>(AX745*BA745)</f>
        <v>0</v>
      </c>
      <c r="V745">
        <f>(BQ745+(U745+2*0.95*5.67E-8*(((BQ745+$B$7)+273)^4-(BQ745+273)^4)-44100*J745)/(1.84*29.3*R745+8*0.95*5.67E-8*(BQ745+273)^3))</f>
        <v>0</v>
      </c>
      <c r="W745">
        <f>($C$7*BR745+$D$7*BS745+$E$7*V745)</f>
        <v>0</v>
      </c>
      <c r="X745">
        <f>0.61365*exp(17.502*W745/(240.97+W745))</f>
        <v>0</v>
      </c>
      <c r="Y745">
        <f>(Z745/AA745*100)</f>
        <v>0</v>
      </c>
      <c r="Z745">
        <f>BJ745*(BO745+BP745)/1000</f>
        <v>0</v>
      </c>
      <c r="AA745">
        <f>0.61365*exp(17.502*BQ745/(240.97+BQ745))</f>
        <v>0</v>
      </c>
      <c r="AB745">
        <f>(X745-BJ745*(BO745+BP745)/1000)</f>
        <v>0</v>
      </c>
      <c r="AC745">
        <f>(-J745*44100)</f>
        <v>0</v>
      </c>
      <c r="AD745">
        <f>2*29.3*R745*0.92*(BQ745-W745)</f>
        <v>0</v>
      </c>
      <c r="AE745">
        <f>2*0.95*5.67E-8*(((BQ745+$B$7)+273)^4-(W745+273)^4)</f>
        <v>0</v>
      </c>
      <c r="AF745">
        <f>U745+AE745+AC745+AD745</f>
        <v>0</v>
      </c>
      <c r="AG745">
        <f>BN745*AU745*(BI745-BH745*(1000-AU745*BK745)/(1000-AU745*BJ745))/(100*BB745)</f>
        <v>0</v>
      </c>
      <c r="AH745">
        <f>1000*BN745*AU745*(BJ745-BK745)/(100*BB745*(1000-AU745*BJ745))</f>
        <v>0</v>
      </c>
      <c r="AI745">
        <f>(AJ745 - AK745 - BO745*1E3/(8.314*(BQ745+273.15)) * AM745/BN745 * AL745) * BN745/(100*BB745) * (1000 - BK745)/1000</f>
        <v>0</v>
      </c>
      <c r="AJ745">
        <v>521.1116589619795</v>
      </c>
      <c r="AK745">
        <v>500.5782121212121</v>
      </c>
      <c r="AL745">
        <v>3.355975134146949</v>
      </c>
      <c r="AM745">
        <v>64.45171149066847</v>
      </c>
      <c r="AN745">
        <f>(AP745 - AO745 + BO745*1E3/(8.314*(BQ745+273.15)) * AR745/BN745 * AQ745) * BN745/(100*BB745) * 1000/(1000 - AP745)</f>
        <v>0</v>
      </c>
      <c r="AO745">
        <v>23.61323919314564</v>
      </c>
      <c r="AP745">
        <v>24.02225333333332</v>
      </c>
      <c r="AQ745">
        <v>4.997288889265491E-05</v>
      </c>
      <c r="AR745">
        <v>112.7251065649256</v>
      </c>
      <c r="AS745">
        <v>0</v>
      </c>
      <c r="AT745">
        <v>0</v>
      </c>
      <c r="AU745">
        <f>IF(AS745*$H$13&gt;=AW745,1.0,(AW745/(AW745-AS745*$H$13)))</f>
        <v>0</v>
      </c>
      <c r="AV745">
        <f>(AU745-1)*100</f>
        <v>0</v>
      </c>
      <c r="AW745">
        <f>MAX(0,($B$13+$C$13*BV745)/(1+$D$13*BV745)*BO745/(BQ745+273)*$E$13)</f>
        <v>0</v>
      </c>
      <c r="AX745">
        <f>$B$11*BW745+$C$11*BX745+$F$11*CI745*(1-CL745)</f>
        <v>0</v>
      </c>
      <c r="AY745">
        <f>AX745*AZ745</f>
        <v>0</v>
      </c>
      <c r="AZ745">
        <f>($B$11*$D$9+$C$11*$D$9+$F$11*((CV745+CN745)/MAX(CV745+CN745+CW745, 0.1)*$I$9+CW745/MAX(CV745+CN745+CW745, 0.1)*$J$9))/($B$11+$C$11+$F$11)</f>
        <v>0</v>
      </c>
      <c r="BA745">
        <f>($B$11*$K$9+$C$11*$K$9+$F$11*((CV745+CN745)/MAX(CV745+CN745+CW745, 0.1)*$P$9+CW745/MAX(CV745+CN745+CW745, 0.1)*$Q$9))/($B$11+$C$11+$F$11)</f>
        <v>0</v>
      </c>
      <c r="BB745">
        <v>1.91</v>
      </c>
      <c r="BC745">
        <v>0.5</v>
      </c>
      <c r="BD745" t="s">
        <v>355</v>
      </c>
      <c r="BE745">
        <v>2</v>
      </c>
      <c r="BF745" t="b">
        <v>1</v>
      </c>
      <c r="BG745">
        <v>1678823138.5</v>
      </c>
      <c r="BH745">
        <v>465.878962962963</v>
      </c>
      <c r="BI745">
        <v>493.4838888888889</v>
      </c>
      <c r="BJ745">
        <v>24.01908518518519</v>
      </c>
      <c r="BK745">
        <v>23.61271851851852</v>
      </c>
      <c r="BL745">
        <v>469.5727407407408</v>
      </c>
      <c r="BM745">
        <v>24.14678148148149</v>
      </c>
      <c r="BN745">
        <v>500.0712222222222</v>
      </c>
      <c r="BO745">
        <v>90.82875185185186</v>
      </c>
      <c r="BP745">
        <v>0.1000043703703704</v>
      </c>
      <c r="BQ745">
        <v>26.9680037037037</v>
      </c>
      <c r="BR745">
        <v>27.49298888888889</v>
      </c>
      <c r="BS745">
        <v>999.9000000000001</v>
      </c>
      <c r="BT745">
        <v>0</v>
      </c>
      <c r="BU745">
        <v>0</v>
      </c>
      <c r="BV745">
        <v>10001.34740740741</v>
      </c>
      <c r="BW745">
        <v>0</v>
      </c>
      <c r="BX745">
        <v>6.161962222222222</v>
      </c>
      <c r="BY745">
        <v>-27.60491111111111</v>
      </c>
      <c r="BZ745">
        <v>477.3443333333333</v>
      </c>
      <c r="CA745">
        <v>505.4181851851852</v>
      </c>
      <c r="CB745">
        <v>0.4063640740740741</v>
      </c>
      <c r="CC745">
        <v>493.4838888888889</v>
      </c>
      <c r="CD745">
        <v>23.61271851851852</v>
      </c>
      <c r="CE745">
        <v>2.181624444444445</v>
      </c>
      <c r="CF745">
        <v>2.144713703703704</v>
      </c>
      <c r="CG745">
        <v>18.828</v>
      </c>
      <c r="CH745">
        <v>18.55522222222222</v>
      </c>
      <c r="CI745">
        <v>1999.999629629629</v>
      </c>
      <c r="CJ745">
        <v>0.9800033333333333</v>
      </c>
      <c r="CK745">
        <v>0.01999636666666667</v>
      </c>
      <c r="CL745">
        <v>0</v>
      </c>
      <c r="CM745">
        <v>2.236681481481481</v>
      </c>
      <c r="CN745">
        <v>0</v>
      </c>
      <c r="CO745">
        <v>3609.643333333334</v>
      </c>
      <c r="CP745">
        <v>16749.48518518519</v>
      </c>
      <c r="CQ745">
        <v>38.49533333333333</v>
      </c>
      <c r="CR745">
        <v>39.43699999999999</v>
      </c>
      <c r="CS745">
        <v>38.625</v>
      </c>
      <c r="CT745">
        <v>38.5574074074074</v>
      </c>
      <c r="CU745">
        <v>37.687</v>
      </c>
      <c r="CV745">
        <v>1960.008888888889</v>
      </c>
      <c r="CW745">
        <v>39.99074074074074</v>
      </c>
      <c r="CX745">
        <v>0</v>
      </c>
      <c r="CY745">
        <v>1678823151.3</v>
      </c>
      <c r="CZ745">
        <v>0</v>
      </c>
      <c r="DA745">
        <v>0</v>
      </c>
      <c r="DB745" t="s">
        <v>356</v>
      </c>
      <c r="DC745">
        <v>1678481775.6</v>
      </c>
      <c r="DD745">
        <v>1678481780.6</v>
      </c>
      <c r="DE745">
        <v>0</v>
      </c>
      <c r="DF745">
        <v>1.339</v>
      </c>
      <c r="DG745">
        <v>0.082</v>
      </c>
      <c r="DH745">
        <v>-1.99</v>
      </c>
      <c r="DI745">
        <v>-0.032</v>
      </c>
      <c r="DJ745">
        <v>420</v>
      </c>
      <c r="DK745">
        <v>29</v>
      </c>
      <c r="DL745">
        <v>0.33</v>
      </c>
      <c r="DM745">
        <v>0.22</v>
      </c>
      <c r="DN745">
        <v>-26.22455121951219</v>
      </c>
      <c r="DO745">
        <v>-20.18000487804876</v>
      </c>
      <c r="DP745">
        <v>2.121428209683273</v>
      </c>
      <c r="DQ745">
        <v>0</v>
      </c>
      <c r="DR745">
        <v>0.4035399756097561</v>
      </c>
      <c r="DS745">
        <v>0.03379691289198631</v>
      </c>
      <c r="DT745">
        <v>0.004415395170491563</v>
      </c>
      <c r="DU745">
        <v>1</v>
      </c>
      <c r="DV745">
        <v>1</v>
      </c>
      <c r="DW745">
        <v>2</v>
      </c>
      <c r="DX745" t="s">
        <v>357</v>
      </c>
      <c r="DY745">
        <v>2.98049</v>
      </c>
      <c r="DZ745">
        <v>2.71563</v>
      </c>
      <c r="EA745">
        <v>0.106488</v>
      </c>
      <c r="EB745">
        <v>0.109291</v>
      </c>
      <c r="EC745">
        <v>0.107623</v>
      </c>
      <c r="ED745">
        <v>0.104175</v>
      </c>
      <c r="EE745">
        <v>28317.4</v>
      </c>
      <c r="EF745">
        <v>28325.7</v>
      </c>
      <c r="EG745">
        <v>29467.9</v>
      </c>
      <c r="EH745">
        <v>29419.5</v>
      </c>
      <c r="EI745">
        <v>34843.5</v>
      </c>
      <c r="EJ745">
        <v>35021.8</v>
      </c>
      <c r="EK745">
        <v>41515.9</v>
      </c>
      <c r="EL745">
        <v>41915.2</v>
      </c>
      <c r="EM745">
        <v>1.9519</v>
      </c>
      <c r="EN745">
        <v>1.87515</v>
      </c>
      <c r="EO745">
        <v>0.0786483</v>
      </c>
      <c r="EP745">
        <v>0</v>
      </c>
      <c r="EQ745">
        <v>26.216</v>
      </c>
      <c r="ER745">
        <v>999.9</v>
      </c>
      <c r="ES745">
        <v>52.1</v>
      </c>
      <c r="ET745">
        <v>32.6</v>
      </c>
      <c r="EU745">
        <v>28.3367</v>
      </c>
      <c r="EV745">
        <v>63.117</v>
      </c>
      <c r="EW745">
        <v>31.6667</v>
      </c>
      <c r="EX745">
        <v>1</v>
      </c>
      <c r="EY745">
        <v>0.08836380000000001</v>
      </c>
      <c r="EZ745">
        <v>1.31555</v>
      </c>
      <c r="FA745">
        <v>20.335</v>
      </c>
      <c r="FB745">
        <v>5.21729</v>
      </c>
      <c r="FC745">
        <v>12.0099</v>
      </c>
      <c r="FD745">
        <v>4.9888</v>
      </c>
      <c r="FE745">
        <v>3.2885</v>
      </c>
      <c r="FF745">
        <v>9999</v>
      </c>
      <c r="FG745">
        <v>9999</v>
      </c>
      <c r="FH745">
        <v>9999</v>
      </c>
      <c r="FI745">
        <v>999.9</v>
      </c>
      <c r="FJ745">
        <v>1.86752</v>
      </c>
      <c r="FK745">
        <v>1.86661</v>
      </c>
      <c r="FL745">
        <v>1.86604</v>
      </c>
      <c r="FM745">
        <v>1.866</v>
      </c>
      <c r="FN745">
        <v>1.86783</v>
      </c>
      <c r="FO745">
        <v>1.87027</v>
      </c>
      <c r="FP745">
        <v>1.86891</v>
      </c>
      <c r="FQ745">
        <v>1.87042</v>
      </c>
      <c r="FR745">
        <v>0</v>
      </c>
      <c r="FS745">
        <v>0</v>
      </c>
      <c r="FT745">
        <v>0</v>
      </c>
      <c r="FU745">
        <v>0</v>
      </c>
      <c r="FV745" t="s">
        <v>358</v>
      </c>
      <c r="FW745" t="s">
        <v>359</v>
      </c>
      <c r="FX745" t="s">
        <v>360</v>
      </c>
      <c r="FY745" t="s">
        <v>360</v>
      </c>
      <c r="FZ745" t="s">
        <v>360</v>
      </c>
      <c r="GA745" t="s">
        <v>360</v>
      </c>
      <c r="GB745">
        <v>0</v>
      </c>
      <c r="GC745">
        <v>100</v>
      </c>
      <c r="GD745">
        <v>100</v>
      </c>
      <c r="GE745">
        <v>-3.773</v>
      </c>
      <c r="GF745">
        <v>-0.1277</v>
      </c>
      <c r="GG745">
        <v>-2.056217051124162</v>
      </c>
      <c r="GH745">
        <v>-0.003737517340571005</v>
      </c>
      <c r="GI745">
        <v>5.982085394622747E-07</v>
      </c>
      <c r="GJ745">
        <v>-1.391655459703326E-10</v>
      </c>
      <c r="GK745">
        <v>-0.1764639834609928</v>
      </c>
      <c r="GL745">
        <v>-0.02035982196881906</v>
      </c>
      <c r="GM745">
        <v>0.001568582532168705</v>
      </c>
      <c r="GN745">
        <v>-2.657820970413759E-05</v>
      </c>
      <c r="GO745">
        <v>3</v>
      </c>
      <c r="GP745">
        <v>2314</v>
      </c>
      <c r="GQ745">
        <v>1</v>
      </c>
      <c r="GR745">
        <v>27</v>
      </c>
      <c r="GS745">
        <v>5689.5</v>
      </c>
      <c r="GT745">
        <v>5689.4</v>
      </c>
      <c r="GU745">
        <v>1.27563</v>
      </c>
      <c r="GV745">
        <v>2.23389</v>
      </c>
      <c r="GW745">
        <v>1.39648</v>
      </c>
      <c r="GX745">
        <v>2.34985</v>
      </c>
      <c r="GY745">
        <v>1.49536</v>
      </c>
      <c r="GZ745">
        <v>2.55615</v>
      </c>
      <c r="HA745">
        <v>37.9406</v>
      </c>
      <c r="HB745">
        <v>24.0787</v>
      </c>
      <c r="HC745">
        <v>18</v>
      </c>
      <c r="HD745">
        <v>534.1900000000001</v>
      </c>
      <c r="HE745">
        <v>439.481</v>
      </c>
      <c r="HF745">
        <v>24.2324</v>
      </c>
      <c r="HG745">
        <v>28.6008</v>
      </c>
      <c r="HH745">
        <v>29.9999</v>
      </c>
      <c r="HI745">
        <v>28.6141</v>
      </c>
      <c r="HJ745">
        <v>28.5654</v>
      </c>
      <c r="HK745">
        <v>25.6343</v>
      </c>
      <c r="HL745">
        <v>23.7481</v>
      </c>
      <c r="HM745">
        <v>100</v>
      </c>
      <c r="HN745">
        <v>24.2337</v>
      </c>
      <c r="HO745">
        <v>539.789</v>
      </c>
      <c r="HP745">
        <v>23.5659</v>
      </c>
      <c r="HQ745">
        <v>100.782</v>
      </c>
      <c r="HR745">
        <v>100.674</v>
      </c>
    </row>
    <row r="746" spans="1:226">
      <c r="A746">
        <v>730</v>
      </c>
      <c r="B746">
        <v>1678823151</v>
      </c>
      <c r="C746">
        <v>12831.90000009537</v>
      </c>
      <c r="D746" t="s">
        <v>1823</v>
      </c>
      <c r="E746" t="s">
        <v>1824</v>
      </c>
      <c r="F746">
        <v>5</v>
      </c>
      <c r="G746" t="s">
        <v>1568</v>
      </c>
      <c r="H746" t="s">
        <v>354</v>
      </c>
      <c r="I746">
        <v>1678823143.214286</v>
      </c>
      <c r="J746">
        <f>(K746)/1000</f>
        <v>0</v>
      </c>
      <c r="K746">
        <f>IF(BF746, AN746, AH746)</f>
        <v>0</v>
      </c>
      <c r="L746">
        <f>IF(BF746, AI746, AG746)</f>
        <v>0</v>
      </c>
      <c r="M746">
        <f>BH746 - IF(AU746&gt;1, L746*BB746*100.0/(AW746*BV746), 0)</f>
        <v>0</v>
      </c>
      <c r="N746">
        <f>((T746-J746/2)*M746-L746)/(T746+J746/2)</f>
        <v>0</v>
      </c>
      <c r="O746">
        <f>N746*(BO746+BP746)/1000.0</f>
        <v>0</v>
      </c>
      <c r="P746">
        <f>(BH746 - IF(AU746&gt;1, L746*BB746*100.0/(AW746*BV746), 0))*(BO746+BP746)/1000.0</f>
        <v>0</v>
      </c>
      <c r="Q746">
        <f>2.0/((1/S746-1/R746)+SIGN(S746)*SQRT((1/S746-1/R746)*(1/S746-1/R746) + 4*BC746/((BC746+1)*(BC746+1))*(2*1/S746*1/R746-1/R746*1/R746)))</f>
        <v>0</v>
      </c>
      <c r="R746">
        <f>IF(LEFT(BD746,1)&lt;&gt;"0",IF(LEFT(BD746,1)="1",3.0,BE746),$D$5+$E$5*(BV746*BO746/($K$5*1000))+$F$5*(BV746*BO746/($K$5*1000))*MAX(MIN(BB746,$J$5),$I$5)*MAX(MIN(BB746,$J$5),$I$5)+$G$5*MAX(MIN(BB746,$J$5),$I$5)*(BV746*BO746/($K$5*1000))+$H$5*(BV746*BO746/($K$5*1000))*(BV746*BO746/($K$5*1000)))</f>
        <v>0</v>
      </c>
      <c r="S746">
        <f>J746*(1000-(1000*0.61365*exp(17.502*W746/(240.97+W746))/(BO746+BP746)+BJ746)/2)/(1000*0.61365*exp(17.502*W746/(240.97+W746))/(BO746+BP746)-BJ746)</f>
        <v>0</v>
      </c>
      <c r="T746">
        <f>1/((BC746+1)/(Q746/1.6)+1/(R746/1.37)) + BC746/((BC746+1)/(Q746/1.6) + BC746/(R746/1.37))</f>
        <v>0</v>
      </c>
      <c r="U746">
        <f>(AX746*BA746)</f>
        <v>0</v>
      </c>
      <c r="V746">
        <f>(BQ746+(U746+2*0.95*5.67E-8*(((BQ746+$B$7)+273)^4-(BQ746+273)^4)-44100*J746)/(1.84*29.3*R746+8*0.95*5.67E-8*(BQ746+273)^3))</f>
        <v>0</v>
      </c>
      <c r="W746">
        <f>($C$7*BR746+$D$7*BS746+$E$7*V746)</f>
        <v>0</v>
      </c>
      <c r="X746">
        <f>0.61365*exp(17.502*W746/(240.97+W746))</f>
        <v>0</v>
      </c>
      <c r="Y746">
        <f>(Z746/AA746*100)</f>
        <v>0</v>
      </c>
      <c r="Z746">
        <f>BJ746*(BO746+BP746)/1000</f>
        <v>0</v>
      </c>
      <c r="AA746">
        <f>0.61365*exp(17.502*BQ746/(240.97+BQ746))</f>
        <v>0</v>
      </c>
      <c r="AB746">
        <f>(X746-BJ746*(BO746+BP746)/1000)</f>
        <v>0</v>
      </c>
      <c r="AC746">
        <f>(-J746*44100)</f>
        <v>0</v>
      </c>
      <c r="AD746">
        <f>2*29.3*R746*0.92*(BQ746-W746)</f>
        <v>0</v>
      </c>
      <c r="AE746">
        <f>2*0.95*5.67E-8*(((BQ746+$B$7)+273)^4-(W746+273)^4)</f>
        <v>0</v>
      </c>
      <c r="AF746">
        <f>U746+AE746+AC746+AD746</f>
        <v>0</v>
      </c>
      <c r="AG746">
        <f>BN746*AU746*(BI746-BH746*(1000-AU746*BK746)/(1000-AU746*BJ746))/(100*BB746)</f>
        <v>0</v>
      </c>
      <c r="AH746">
        <f>1000*BN746*AU746*(BJ746-BK746)/(100*BB746*(1000-AU746*BJ746))</f>
        <v>0</v>
      </c>
      <c r="AI746">
        <f>(AJ746 - AK746 - BO746*1E3/(8.314*(BQ746+273.15)) * AM746/BN746 * AL746) * BN746/(100*BB746) * (1000 - BK746)/1000</f>
        <v>0</v>
      </c>
      <c r="AJ746">
        <v>538.2630684081471</v>
      </c>
      <c r="AK746">
        <v>517.5316606060607</v>
      </c>
      <c r="AL746">
        <v>3.398072627517275</v>
      </c>
      <c r="AM746">
        <v>64.45171149066847</v>
      </c>
      <c r="AN746">
        <f>(AP746 - AO746 + BO746*1E3/(8.314*(BQ746+273.15)) * AR746/BN746 * AQ746) * BN746/(100*BB746) * 1000/(1000 - AP746)</f>
        <v>0</v>
      </c>
      <c r="AO746">
        <v>23.6132822161391</v>
      </c>
      <c r="AP746">
        <v>24.02076787878788</v>
      </c>
      <c r="AQ746">
        <v>2.89027214479004E-05</v>
      </c>
      <c r="AR746">
        <v>112.7251065649256</v>
      </c>
      <c r="AS746">
        <v>0</v>
      </c>
      <c r="AT746">
        <v>0</v>
      </c>
      <c r="AU746">
        <f>IF(AS746*$H$13&gt;=AW746,1.0,(AW746/(AW746-AS746*$H$13)))</f>
        <v>0</v>
      </c>
      <c r="AV746">
        <f>(AU746-1)*100</f>
        <v>0</v>
      </c>
      <c r="AW746">
        <f>MAX(0,($B$13+$C$13*BV746)/(1+$D$13*BV746)*BO746/(BQ746+273)*$E$13)</f>
        <v>0</v>
      </c>
      <c r="AX746">
        <f>$B$11*BW746+$C$11*BX746+$F$11*CI746*(1-CL746)</f>
        <v>0</v>
      </c>
      <c r="AY746">
        <f>AX746*AZ746</f>
        <v>0</v>
      </c>
      <c r="AZ746">
        <f>($B$11*$D$9+$C$11*$D$9+$F$11*((CV746+CN746)/MAX(CV746+CN746+CW746, 0.1)*$I$9+CW746/MAX(CV746+CN746+CW746, 0.1)*$J$9))/($B$11+$C$11+$F$11)</f>
        <v>0</v>
      </c>
      <c r="BA746">
        <f>($B$11*$K$9+$C$11*$K$9+$F$11*((CV746+CN746)/MAX(CV746+CN746+CW746, 0.1)*$P$9+CW746/MAX(CV746+CN746+CW746, 0.1)*$Q$9))/($B$11+$C$11+$F$11)</f>
        <v>0</v>
      </c>
      <c r="BB746">
        <v>1.91</v>
      </c>
      <c r="BC746">
        <v>0.5</v>
      </c>
      <c r="BD746" t="s">
        <v>355</v>
      </c>
      <c r="BE746">
        <v>2</v>
      </c>
      <c r="BF746" t="b">
        <v>1</v>
      </c>
      <c r="BG746">
        <v>1678823143.214286</v>
      </c>
      <c r="BH746">
        <v>481.1227857142857</v>
      </c>
      <c r="BI746">
        <v>509.3476785714285</v>
      </c>
      <c r="BJ746">
        <v>24.01995714285714</v>
      </c>
      <c r="BK746">
        <v>23.61322857142857</v>
      </c>
      <c r="BL746">
        <v>484.8664285714286</v>
      </c>
      <c r="BM746">
        <v>24.14764642857143</v>
      </c>
      <c r="BN746">
        <v>500.0668571428572</v>
      </c>
      <c r="BO746">
        <v>90.82846071428571</v>
      </c>
      <c r="BP746">
        <v>0.0999565107142857</v>
      </c>
      <c r="BQ746">
        <v>26.96909285714286</v>
      </c>
      <c r="BR746">
        <v>27.49919285714286</v>
      </c>
      <c r="BS746">
        <v>999.9000000000002</v>
      </c>
      <c r="BT746">
        <v>0</v>
      </c>
      <c r="BU746">
        <v>0</v>
      </c>
      <c r="BV746">
        <v>10002.65571428571</v>
      </c>
      <c r="BW746">
        <v>0</v>
      </c>
      <c r="BX746">
        <v>6.159345714285714</v>
      </c>
      <c r="BY746">
        <v>-28.22490357142857</v>
      </c>
      <c r="BZ746">
        <v>492.9637142857143</v>
      </c>
      <c r="CA746">
        <v>521.6658571428571</v>
      </c>
      <c r="CB746">
        <v>0.4067251071428571</v>
      </c>
      <c r="CC746">
        <v>509.3476785714285</v>
      </c>
      <c r="CD746">
        <v>23.61322857142857</v>
      </c>
      <c r="CE746">
        <v>2.181696428571429</v>
      </c>
      <c r="CF746">
        <v>2.144753928571428</v>
      </c>
      <c r="CG746">
        <v>18.82852857142857</v>
      </c>
      <c r="CH746">
        <v>18.55551071428571</v>
      </c>
      <c r="CI746">
        <v>2000.006428571429</v>
      </c>
      <c r="CJ746">
        <v>0.980003142857143</v>
      </c>
      <c r="CK746">
        <v>0.01999655714285714</v>
      </c>
      <c r="CL746">
        <v>0</v>
      </c>
      <c r="CM746">
        <v>2.293157142857143</v>
      </c>
      <c r="CN746">
        <v>0</v>
      </c>
      <c r="CO746">
        <v>3608.905</v>
      </c>
      <c r="CP746">
        <v>16749.53928571429</v>
      </c>
      <c r="CQ746">
        <v>38.4955</v>
      </c>
      <c r="CR746">
        <v>39.43699999999999</v>
      </c>
      <c r="CS746">
        <v>38.625</v>
      </c>
      <c r="CT746">
        <v>38.55314285714285</v>
      </c>
      <c r="CU746">
        <v>37.687</v>
      </c>
      <c r="CV746">
        <v>1960.015</v>
      </c>
      <c r="CW746">
        <v>39.99142857142857</v>
      </c>
      <c r="CX746">
        <v>0</v>
      </c>
      <c r="CY746">
        <v>1678823156.1</v>
      </c>
      <c r="CZ746">
        <v>0</v>
      </c>
      <c r="DA746">
        <v>0</v>
      </c>
      <c r="DB746" t="s">
        <v>356</v>
      </c>
      <c r="DC746">
        <v>1678481775.6</v>
      </c>
      <c r="DD746">
        <v>1678481780.6</v>
      </c>
      <c r="DE746">
        <v>0</v>
      </c>
      <c r="DF746">
        <v>1.339</v>
      </c>
      <c r="DG746">
        <v>0.082</v>
      </c>
      <c r="DH746">
        <v>-1.99</v>
      </c>
      <c r="DI746">
        <v>-0.032</v>
      </c>
      <c r="DJ746">
        <v>420</v>
      </c>
      <c r="DK746">
        <v>29</v>
      </c>
      <c r="DL746">
        <v>0.33</v>
      </c>
      <c r="DM746">
        <v>0.22</v>
      </c>
      <c r="DN746">
        <v>-27.76146585365854</v>
      </c>
      <c r="DO746">
        <v>-8.470365156794454</v>
      </c>
      <c r="DP746">
        <v>0.8925819920279391</v>
      </c>
      <c r="DQ746">
        <v>0</v>
      </c>
      <c r="DR746">
        <v>0.4065958292682927</v>
      </c>
      <c r="DS746">
        <v>0.00711443205574842</v>
      </c>
      <c r="DT746">
        <v>0.001511828547228993</v>
      </c>
      <c r="DU746">
        <v>1</v>
      </c>
      <c r="DV746">
        <v>1</v>
      </c>
      <c r="DW746">
        <v>2</v>
      </c>
      <c r="DX746" t="s">
        <v>357</v>
      </c>
      <c r="DY746">
        <v>2.98071</v>
      </c>
      <c r="DZ746">
        <v>2.71566</v>
      </c>
      <c r="EA746">
        <v>0.109093</v>
      </c>
      <c r="EB746">
        <v>0.111851</v>
      </c>
      <c r="EC746">
        <v>0.107615</v>
      </c>
      <c r="ED746">
        <v>0.104179</v>
      </c>
      <c r="EE746">
        <v>28235.6</v>
      </c>
      <c r="EF746">
        <v>28244.4</v>
      </c>
      <c r="EG746">
        <v>29468.6</v>
      </c>
      <c r="EH746">
        <v>29419.7</v>
      </c>
      <c r="EI746">
        <v>34844.7</v>
      </c>
      <c r="EJ746">
        <v>35021.8</v>
      </c>
      <c r="EK746">
        <v>41516.9</v>
      </c>
      <c r="EL746">
        <v>41915.4</v>
      </c>
      <c r="EM746">
        <v>1.95198</v>
      </c>
      <c r="EN746">
        <v>1.87495</v>
      </c>
      <c r="EO746">
        <v>0.0786781</v>
      </c>
      <c r="EP746">
        <v>0</v>
      </c>
      <c r="EQ746">
        <v>26.216</v>
      </c>
      <c r="ER746">
        <v>999.9</v>
      </c>
      <c r="ES746">
        <v>52.1</v>
      </c>
      <c r="ET746">
        <v>32.6</v>
      </c>
      <c r="EU746">
        <v>28.3341</v>
      </c>
      <c r="EV746">
        <v>63.097</v>
      </c>
      <c r="EW746">
        <v>31.1058</v>
      </c>
      <c r="EX746">
        <v>1</v>
      </c>
      <c r="EY746">
        <v>0.0880488</v>
      </c>
      <c r="EZ746">
        <v>1.45908</v>
      </c>
      <c r="FA746">
        <v>20.3337</v>
      </c>
      <c r="FB746">
        <v>5.21774</v>
      </c>
      <c r="FC746">
        <v>12.0099</v>
      </c>
      <c r="FD746">
        <v>4.9886</v>
      </c>
      <c r="FE746">
        <v>3.28845</v>
      </c>
      <c r="FF746">
        <v>9999</v>
      </c>
      <c r="FG746">
        <v>9999</v>
      </c>
      <c r="FH746">
        <v>9999</v>
      </c>
      <c r="FI746">
        <v>999.9</v>
      </c>
      <c r="FJ746">
        <v>1.86752</v>
      </c>
      <c r="FK746">
        <v>1.86661</v>
      </c>
      <c r="FL746">
        <v>1.86604</v>
      </c>
      <c r="FM746">
        <v>1.866</v>
      </c>
      <c r="FN746">
        <v>1.86783</v>
      </c>
      <c r="FO746">
        <v>1.87027</v>
      </c>
      <c r="FP746">
        <v>1.8689</v>
      </c>
      <c r="FQ746">
        <v>1.87042</v>
      </c>
      <c r="FR746">
        <v>0</v>
      </c>
      <c r="FS746">
        <v>0</v>
      </c>
      <c r="FT746">
        <v>0</v>
      </c>
      <c r="FU746">
        <v>0</v>
      </c>
      <c r="FV746" t="s">
        <v>358</v>
      </c>
      <c r="FW746" t="s">
        <v>359</v>
      </c>
      <c r="FX746" t="s">
        <v>360</v>
      </c>
      <c r="FY746" t="s">
        <v>360</v>
      </c>
      <c r="FZ746" t="s">
        <v>360</v>
      </c>
      <c r="GA746" t="s">
        <v>360</v>
      </c>
      <c r="GB746">
        <v>0</v>
      </c>
      <c r="GC746">
        <v>100</v>
      </c>
      <c r="GD746">
        <v>100</v>
      </c>
      <c r="GE746">
        <v>-3.827</v>
      </c>
      <c r="GF746">
        <v>-0.1276</v>
      </c>
      <c r="GG746">
        <v>-2.056217051124162</v>
      </c>
      <c r="GH746">
        <v>-0.003737517340571005</v>
      </c>
      <c r="GI746">
        <v>5.982085394622747E-07</v>
      </c>
      <c r="GJ746">
        <v>-1.391655459703326E-10</v>
      </c>
      <c r="GK746">
        <v>-0.1764639834609928</v>
      </c>
      <c r="GL746">
        <v>-0.02035982196881906</v>
      </c>
      <c r="GM746">
        <v>0.001568582532168705</v>
      </c>
      <c r="GN746">
        <v>-2.657820970413759E-05</v>
      </c>
      <c r="GO746">
        <v>3</v>
      </c>
      <c r="GP746">
        <v>2314</v>
      </c>
      <c r="GQ746">
        <v>1</v>
      </c>
      <c r="GR746">
        <v>27</v>
      </c>
      <c r="GS746">
        <v>5689.6</v>
      </c>
      <c r="GT746">
        <v>5689.5</v>
      </c>
      <c r="GU746">
        <v>1.30859</v>
      </c>
      <c r="GV746">
        <v>2.23511</v>
      </c>
      <c r="GW746">
        <v>1.39771</v>
      </c>
      <c r="GX746">
        <v>2.34863</v>
      </c>
      <c r="GY746">
        <v>1.49536</v>
      </c>
      <c r="GZ746">
        <v>2.54028</v>
      </c>
      <c r="HA746">
        <v>37.9406</v>
      </c>
      <c r="HB746">
        <v>24.0787</v>
      </c>
      <c r="HC746">
        <v>18</v>
      </c>
      <c r="HD746">
        <v>534.221</v>
      </c>
      <c r="HE746">
        <v>439.34</v>
      </c>
      <c r="HF746">
        <v>24.2291</v>
      </c>
      <c r="HG746">
        <v>28.5985</v>
      </c>
      <c r="HH746">
        <v>29.9999</v>
      </c>
      <c r="HI746">
        <v>28.6118</v>
      </c>
      <c r="HJ746">
        <v>28.5629</v>
      </c>
      <c r="HK746">
        <v>26.3019</v>
      </c>
      <c r="HL746">
        <v>23.7481</v>
      </c>
      <c r="HM746">
        <v>100</v>
      </c>
      <c r="HN746">
        <v>24.1951</v>
      </c>
      <c r="HO746">
        <v>559.826</v>
      </c>
      <c r="HP746">
        <v>23.5659</v>
      </c>
      <c r="HQ746">
        <v>100.785</v>
      </c>
      <c r="HR746">
        <v>100.675</v>
      </c>
    </row>
    <row r="747" spans="1:226">
      <c r="A747">
        <v>731</v>
      </c>
      <c r="B747">
        <v>1678823156</v>
      </c>
      <c r="C747">
        <v>12836.90000009537</v>
      </c>
      <c r="D747" t="s">
        <v>1825</v>
      </c>
      <c r="E747" t="s">
        <v>1826</v>
      </c>
      <c r="F747">
        <v>5</v>
      </c>
      <c r="G747" t="s">
        <v>1568</v>
      </c>
      <c r="H747" t="s">
        <v>354</v>
      </c>
      <c r="I747">
        <v>1678823148.5</v>
      </c>
      <c r="J747">
        <f>(K747)/1000</f>
        <v>0</v>
      </c>
      <c r="K747">
        <f>IF(BF747, AN747, AH747)</f>
        <v>0</v>
      </c>
      <c r="L747">
        <f>IF(BF747, AI747, AG747)</f>
        <v>0</v>
      </c>
      <c r="M747">
        <f>BH747 - IF(AU747&gt;1, L747*BB747*100.0/(AW747*BV747), 0)</f>
        <v>0</v>
      </c>
      <c r="N747">
        <f>((T747-J747/2)*M747-L747)/(T747+J747/2)</f>
        <v>0</v>
      </c>
      <c r="O747">
        <f>N747*(BO747+BP747)/1000.0</f>
        <v>0</v>
      </c>
      <c r="P747">
        <f>(BH747 - IF(AU747&gt;1, L747*BB747*100.0/(AW747*BV747), 0))*(BO747+BP747)/1000.0</f>
        <v>0</v>
      </c>
      <c r="Q747">
        <f>2.0/((1/S747-1/R747)+SIGN(S747)*SQRT((1/S747-1/R747)*(1/S747-1/R747) + 4*BC747/((BC747+1)*(BC747+1))*(2*1/S747*1/R747-1/R747*1/R747)))</f>
        <v>0</v>
      </c>
      <c r="R747">
        <f>IF(LEFT(BD747,1)&lt;&gt;"0",IF(LEFT(BD747,1)="1",3.0,BE747),$D$5+$E$5*(BV747*BO747/($K$5*1000))+$F$5*(BV747*BO747/($K$5*1000))*MAX(MIN(BB747,$J$5),$I$5)*MAX(MIN(BB747,$J$5),$I$5)+$G$5*MAX(MIN(BB747,$J$5),$I$5)*(BV747*BO747/($K$5*1000))+$H$5*(BV747*BO747/($K$5*1000))*(BV747*BO747/($K$5*1000)))</f>
        <v>0</v>
      </c>
      <c r="S747">
        <f>J747*(1000-(1000*0.61365*exp(17.502*W747/(240.97+W747))/(BO747+BP747)+BJ747)/2)/(1000*0.61365*exp(17.502*W747/(240.97+W747))/(BO747+BP747)-BJ747)</f>
        <v>0</v>
      </c>
      <c r="T747">
        <f>1/((BC747+1)/(Q747/1.6)+1/(R747/1.37)) + BC747/((BC747+1)/(Q747/1.6) + BC747/(R747/1.37))</f>
        <v>0</v>
      </c>
      <c r="U747">
        <f>(AX747*BA747)</f>
        <v>0</v>
      </c>
      <c r="V747">
        <f>(BQ747+(U747+2*0.95*5.67E-8*(((BQ747+$B$7)+273)^4-(BQ747+273)^4)-44100*J747)/(1.84*29.3*R747+8*0.95*5.67E-8*(BQ747+273)^3))</f>
        <v>0</v>
      </c>
      <c r="W747">
        <f>($C$7*BR747+$D$7*BS747+$E$7*V747)</f>
        <v>0</v>
      </c>
      <c r="X747">
        <f>0.61365*exp(17.502*W747/(240.97+W747))</f>
        <v>0</v>
      </c>
      <c r="Y747">
        <f>(Z747/AA747*100)</f>
        <v>0</v>
      </c>
      <c r="Z747">
        <f>BJ747*(BO747+BP747)/1000</f>
        <v>0</v>
      </c>
      <c r="AA747">
        <f>0.61365*exp(17.502*BQ747/(240.97+BQ747))</f>
        <v>0</v>
      </c>
      <c r="AB747">
        <f>(X747-BJ747*(BO747+BP747)/1000)</f>
        <v>0</v>
      </c>
      <c r="AC747">
        <f>(-J747*44100)</f>
        <v>0</v>
      </c>
      <c r="AD747">
        <f>2*29.3*R747*0.92*(BQ747-W747)</f>
        <v>0</v>
      </c>
      <c r="AE747">
        <f>2*0.95*5.67E-8*(((BQ747+$B$7)+273)^4-(W747+273)^4)</f>
        <v>0</v>
      </c>
      <c r="AF747">
        <f>U747+AE747+AC747+AD747</f>
        <v>0</v>
      </c>
      <c r="AG747">
        <f>BN747*AU747*(BI747-BH747*(1000-AU747*BK747)/(1000-AU747*BJ747))/(100*BB747)</f>
        <v>0</v>
      </c>
      <c r="AH747">
        <f>1000*BN747*AU747*(BJ747-BK747)/(100*BB747*(1000-AU747*BJ747))</f>
        <v>0</v>
      </c>
      <c r="AI747">
        <f>(AJ747 - AK747 - BO747*1E3/(8.314*(BQ747+273.15)) * AM747/BN747 * AL747) * BN747/(100*BB747) * (1000 - BK747)/1000</f>
        <v>0</v>
      </c>
      <c r="AJ747">
        <v>555.4899586269341</v>
      </c>
      <c r="AK747">
        <v>534.6274484848484</v>
      </c>
      <c r="AL747">
        <v>3.429256123503359</v>
      </c>
      <c r="AM747">
        <v>64.45171149066847</v>
      </c>
      <c r="AN747">
        <f>(AP747 - AO747 + BO747*1E3/(8.314*(BQ747+273.15)) * AR747/BN747 * AQ747) * BN747/(100*BB747) * 1000/(1000 - AP747)</f>
        <v>0</v>
      </c>
      <c r="AO747">
        <v>23.61415381976601</v>
      </c>
      <c r="AP747">
        <v>24.01307878787879</v>
      </c>
      <c r="AQ747">
        <v>-7.831869295520035E-05</v>
      </c>
      <c r="AR747">
        <v>112.7251065649256</v>
      </c>
      <c r="AS747">
        <v>0</v>
      </c>
      <c r="AT747">
        <v>0</v>
      </c>
      <c r="AU747">
        <f>IF(AS747*$H$13&gt;=AW747,1.0,(AW747/(AW747-AS747*$H$13)))</f>
        <v>0</v>
      </c>
      <c r="AV747">
        <f>(AU747-1)*100</f>
        <v>0</v>
      </c>
      <c r="AW747">
        <f>MAX(0,($B$13+$C$13*BV747)/(1+$D$13*BV747)*BO747/(BQ747+273)*$E$13)</f>
        <v>0</v>
      </c>
      <c r="AX747">
        <f>$B$11*BW747+$C$11*BX747+$F$11*CI747*(1-CL747)</f>
        <v>0</v>
      </c>
      <c r="AY747">
        <f>AX747*AZ747</f>
        <v>0</v>
      </c>
      <c r="AZ747">
        <f>($B$11*$D$9+$C$11*$D$9+$F$11*((CV747+CN747)/MAX(CV747+CN747+CW747, 0.1)*$I$9+CW747/MAX(CV747+CN747+CW747, 0.1)*$J$9))/($B$11+$C$11+$F$11)</f>
        <v>0</v>
      </c>
      <c r="BA747">
        <f>($B$11*$K$9+$C$11*$K$9+$F$11*((CV747+CN747)/MAX(CV747+CN747+CW747, 0.1)*$P$9+CW747/MAX(CV747+CN747+CW747, 0.1)*$Q$9))/($B$11+$C$11+$F$11)</f>
        <v>0</v>
      </c>
      <c r="BB747">
        <v>1.91</v>
      </c>
      <c r="BC747">
        <v>0.5</v>
      </c>
      <c r="BD747" t="s">
        <v>355</v>
      </c>
      <c r="BE747">
        <v>2</v>
      </c>
      <c r="BF747" t="b">
        <v>1</v>
      </c>
      <c r="BG747">
        <v>1678823148.5</v>
      </c>
      <c r="BH747">
        <v>498.519037037037</v>
      </c>
      <c r="BI747">
        <v>527.1113333333334</v>
      </c>
      <c r="BJ747">
        <v>24.01898888888889</v>
      </c>
      <c r="BK747">
        <v>23.6135</v>
      </c>
      <c r="BL747">
        <v>502.3193333333334</v>
      </c>
      <c r="BM747">
        <v>24.14669629629629</v>
      </c>
      <c r="BN747">
        <v>500.0665555555555</v>
      </c>
      <c r="BO747">
        <v>90.82798148148147</v>
      </c>
      <c r="BP747">
        <v>0.09999512962962963</v>
      </c>
      <c r="BQ747">
        <v>26.96958888888889</v>
      </c>
      <c r="BR747">
        <v>27.49778148148148</v>
      </c>
      <c r="BS747">
        <v>999.9000000000001</v>
      </c>
      <c r="BT747">
        <v>0</v>
      </c>
      <c r="BU747">
        <v>0</v>
      </c>
      <c r="BV747">
        <v>10006.47740740741</v>
      </c>
      <c r="BW747">
        <v>0</v>
      </c>
      <c r="BX747">
        <v>6.161078148148147</v>
      </c>
      <c r="BY747">
        <v>-28.5923</v>
      </c>
      <c r="BZ747">
        <v>510.7877037037037</v>
      </c>
      <c r="CA747">
        <v>539.8592592592593</v>
      </c>
      <c r="CB747">
        <v>0.4054946296296296</v>
      </c>
      <c r="CC747">
        <v>527.1113333333334</v>
      </c>
      <c r="CD747">
        <v>23.6135</v>
      </c>
      <c r="CE747">
        <v>2.181596666666667</v>
      </c>
      <c r="CF747">
        <v>2.144766296296297</v>
      </c>
      <c r="CG747">
        <v>18.8278</v>
      </c>
      <c r="CH747">
        <v>18.5556</v>
      </c>
      <c r="CI747">
        <v>2000.021851851852</v>
      </c>
      <c r="CJ747">
        <v>0.9800033333333333</v>
      </c>
      <c r="CK747">
        <v>0.01999636666666666</v>
      </c>
      <c r="CL747">
        <v>0</v>
      </c>
      <c r="CM747">
        <v>2.294244444444444</v>
      </c>
      <c r="CN747">
        <v>0</v>
      </c>
      <c r="CO747">
        <v>3608.13962962963</v>
      </c>
      <c r="CP747">
        <v>16749.66296296296</v>
      </c>
      <c r="CQ747">
        <v>38.48133333333334</v>
      </c>
      <c r="CR747">
        <v>39.43699999999999</v>
      </c>
      <c r="CS747">
        <v>38.625</v>
      </c>
      <c r="CT747">
        <v>38.55281481481481</v>
      </c>
      <c r="CU747">
        <v>37.687</v>
      </c>
      <c r="CV747">
        <v>1960.030740740741</v>
      </c>
      <c r="CW747">
        <v>39.99111111111111</v>
      </c>
      <c r="CX747">
        <v>0</v>
      </c>
      <c r="CY747">
        <v>1678823161.5</v>
      </c>
      <c r="CZ747">
        <v>0</v>
      </c>
      <c r="DA747">
        <v>0</v>
      </c>
      <c r="DB747" t="s">
        <v>356</v>
      </c>
      <c r="DC747">
        <v>1678481775.6</v>
      </c>
      <c r="DD747">
        <v>1678481780.6</v>
      </c>
      <c r="DE747">
        <v>0</v>
      </c>
      <c r="DF747">
        <v>1.339</v>
      </c>
      <c r="DG747">
        <v>0.082</v>
      </c>
      <c r="DH747">
        <v>-1.99</v>
      </c>
      <c r="DI747">
        <v>-0.032</v>
      </c>
      <c r="DJ747">
        <v>420</v>
      </c>
      <c r="DK747">
        <v>29</v>
      </c>
      <c r="DL747">
        <v>0.33</v>
      </c>
      <c r="DM747">
        <v>0.22</v>
      </c>
      <c r="DN747">
        <v>-28.26817317073171</v>
      </c>
      <c r="DO747">
        <v>-4.919809756097623</v>
      </c>
      <c r="DP747">
        <v>0.5071734234710179</v>
      </c>
      <c r="DQ747">
        <v>0</v>
      </c>
      <c r="DR747">
        <v>0.4060890731707317</v>
      </c>
      <c r="DS747">
        <v>-0.005853721254353864</v>
      </c>
      <c r="DT747">
        <v>0.002158790903579534</v>
      </c>
      <c r="DU747">
        <v>1</v>
      </c>
      <c r="DV747">
        <v>1</v>
      </c>
      <c r="DW747">
        <v>2</v>
      </c>
      <c r="DX747" t="s">
        <v>357</v>
      </c>
      <c r="DY747">
        <v>2.98068</v>
      </c>
      <c r="DZ747">
        <v>2.7157</v>
      </c>
      <c r="EA747">
        <v>0.111681</v>
      </c>
      <c r="EB747">
        <v>0.114347</v>
      </c>
      <c r="EC747">
        <v>0.107597</v>
      </c>
      <c r="ED747">
        <v>0.104182</v>
      </c>
      <c r="EE747">
        <v>28153.6</v>
      </c>
      <c r="EF747">
        <v>28165.1</v>
      </c>
      <c r="EG747">
        <v>29468.7</v>
      </c>
      <c r="EH747">
        <v>29419.8</v>
      </c>
      <c r="EI747">
        <v>34845.4</v>
      </c>
      <c r="EJ747">
        <v>35022.1</v>
      </c>
      <c r="EK747">
        <v>41516.9</v>
      </c>
      <c r="EL747">
        <v>41915.7</v>
      </c>
      <c r="EM747">
        <v>1.95195</v>
      </c>
      <c r="EN747">
        <v>1.87528</v>
      </c>
      <c r="EO747">
        <v>0.07807459999999999</v>
      </c>
      <c r="EP747">
        <v>0</v>
      </c>
      <c r="EQ747">
        <v>26.216</v>
      </c>
      <c r="ER747">
        <v>999.9</v>
      </c>
      <c r="ES747">
        <v>52.1</v>
      </c>
      <c r="ET747">
        <v>32.6</v>
      </c>
      <c r="EU747">
        <v>28.3323</v>
      </c>
      <c r="EV747">
        <v>63.017</v>
      </c>
      <c r="EW747">
        <v>31.7027</v>
      </c>
      <c r="EX747">
        <v>1</v>
      </c>
      <c r="EY747">
        <v>0.08801829999999999</v>
      </c>
      <c r="EZ747">
        <v>1.431</v>
      </c>
      <c r="FA747">
        <v>20.3338</v>
      </c>
      <c r="FB747">
        <v>5.21789</v>
      </c>
      <c r="FC747">
        <v>12.0099</v>
      </c>
      <c r="FD747">
        <v>4.98885</v>
      </c>
      <c r="FE747">
        <v>3.28853</v>
      </c>
      <c r="FF747">
        <v>9999</v>
      </c>
      <c r="FG747">
        <v>9999</v>
      </c>
      <c r="FH747">
        <v>9999</v>
      </c>
      <c r="FI747">
        <v>999.9</v>
      </c>
      <c r="FJ747">
        <v>1.86753</v>
      </c>
      <c r="FK747">
        <v>1.86661</v>
      </c>
      <c r="FL747">
        <v>1.86604</v>
      </c>
      <c r="FM747">
        <v>1.866</v>
      </c>
      <c r="FN747">
        <v>1.86783</v>
      </c>
      <c r="FO747">
        <v>1.87027</v>
      </c>
      <c r="FP747">
        <v>1.8689</v>
      </c>
      <c r="FQ747">
        <v>1.87041</v>
      </c>
      <c r="FR747">
        <v>0</v>
      </c>
      <c r="FS747">
        <v>0</v>
      </c>
      <c r="FT747">
        <v>0</v>
      </c>
      <c r="FU747">
        <v>0</v>
      </c>
      <c r="FV747" t="s">
        <v>358</v>
      </c>
      <c r="FW747" t="s">
        <v>359</v>
      </c>
      <c r="FX747" t="s">
        <v>360</v>
      </c>
      <c r="FY747" t="s">
        <v>360</v>
      </c>
      <c r="FZ747" t="s">
        <v>360</v>
      </c>
      <c r="GA747" t="s">
        <v>360</v>
      </c>
      <c r="GB747">
        <v>0</v>
      </c>
      <c r="GC747">
        <v>100</v>
      </c>
      <c r="GD747">
        <v>100</v>
      </c>
      <c r="GE747">
        <v>-3.881</v>
      </c>
      <c r="GF747">
        <v>-0.1278</v>
      </c>
      <c r="GG747">
        <v>-2.056217051124162</v>
      </c>
      <c r="GH747">
        <v>-0.003737517340571005</v>
      </c>
      <c r="GI747">
        <v>5.982085394622747E-07</v>
      </c>
      <c r="GJ747">
        <v>-1.391655459703326E-10</v>
      </c>
      <c r="GK747">
        <v>-0.1764639834609928</v>
      </c>
      <c r="GL747">
        <v>-0.02035982196881906</v>
      </c>
      <c r="GM747">
        <v>0.001568582532168705</v>
      </c>
      <c r="GN747">
        <v>-2.657820970413759E-05</v>
      </c>
      <c r="GO747">
        <v>3</v>
      </c>
      <c r="GP747">
        <v>2314</v>
      </c>
      <c r="GQ747">
        <v>1</v>
      </c>
      <c r="GR747">
        <v>27</v>
      </c>
      <c r="GS747">
        <v>5689.7</v>
      </c>
      <c r="GT747">
        <v>5689.6</v>
      </c>
      <c r="GU747">
        <v>1.34155</v>
      </c>
      <c r="GV747">
        <v>2.23877</v>
      </c>
      <c r="GW747">
        <v>1.39771</v>
      </c>
      <c r="GX747">
        <v>2.34741</v>
      </c>
      <c r="GY747">
        <v>1.49536</v>
      </c>
      <c r="GZ747">
        <v>2.43286</v>
      </c>
      <c r="HA747">
        <v>37.9406</v>
      </c>
      <c r="HB747">
        <v>24.0612</v>
      </c>
      <c r="HC747">
        <v>18</v>
      </c>
      <c r="HD747">
        <v>534.186</v>
      </c>
      <c r="HE747">
        <v>439.526</v>
      </c>
      <c r="HF747">
        <v>24.1968</v>
      </c>
      <c r="HG747">
        <v>28.5953</v>
      </c>
      <c r="HH747">
        <v>30.0001</v>
      </c>
      <c r="HI747">
        <v>28.6098</v>
      </c>
      <c r="HJ747">
        <v>28.5611</v>
      </c>
      <c r="HK747">
        <v>26.9088</v>
      </c>
      <c r="HL747">
        <v>23.7481</v>
      </c>
      <c r="HM747">
        <v>100</v>
      </c>
      <c r="HN747">
        <v>24.1947</v>
      </c>
      <c r="HO747">
        <v>573.183</v>
      </c>
      <c r="HP747">
        <v>23.5659</v>
      </c>
      <c r="HQ747">
        <v>100.785</v>
      </c>
      <c r="HR747">
        <v>100.675</v>
      </c>
    </row>
    <row r="748" spans="1:226">
      <c r="A748">
        <v>732</v>
      </c>
      <c r="B748">
        <v>1678823161</v>
      </c>
      <c r="C748">
        <v>12841.90000009537</v>
      </c>
      <c r="D748" t="s">
        <v>1827</v>
      </c>
      <c r="E748" t="s">
        <v>1828</v>
      </c>
      <c r="F748">
        <v>5</v>
      </c>
      <c r="G748" t="s">
        <v>1568</v>
      </c>
      <c r="H748" t="s">
        <v>354</v>
      </c>
      <c r="I748">
        <v>1678823153.214286</v>
      </c>
      <c r="J748">
        <f>(K748)/1000</f>
        <v>0</v>
      </c>
      <c r="K748">
        <f>IF(BF748, AN748, AH748)</f>
        <v>0</v>
      </c>
      <c r="L748">
        <f>IF(BF748, AI748, AG748)</f>
        <v>0</v>
      </c>
      <c r="M748">
        <f>BH748 - IF(AU748&gt;1, L748*BB748*100.0/(AW748*BV748), 0)</f>
        <v>0</v>
      </c>
      <c r="N748">
        <f>((T748-J748/2)*M748-L748)/(T748+J748/2)</f>
        <v>0</v>
      </c>
      <c r="O748">
        <f>N748*(BO748+BP748)/1000.0</f>
        <v>0</v>
      </c>
      <c r="P748">
        <f>(BH748 - IF(AU748&gt;1, L748*BB748*100.0/(AW748*BV748), 0))*(BO748+BP748)/1000.0</f>
        <v>0</v>
      </c>
      <c r="Q748">
        <f>2.0/((1/S748-1/R748)+SIGN(S748)*SQRT((1/S748-1/R748)*(1/S748-1/R748) + 4*BC748/((BC748+1)*(BC748+1))*(2*1/S748*1/R748-1/R748*1/R748)))</f>
        <v>0</v>
      </c>
      <c r="R748">
        <f>IF(LEFT(BD748,1)&lt;&gt;"0",IF(LEFT(BD748,1)="1",3.0,BE748),$D$5+$E$5*(BV748*BO748/($K$5*1000))+$F$5*(BV748*BO748/($K$5*1000))*MAX(MIN(BB748,$J$5),$I$5)*MAX(MIN(BB748,$J$5),$I$5)+$G$5*MAX(MIN(BB748,$J$5),$I$5)*(BV748*BO748/($K$5*1000))+$H$5*(BV748*BO748/($K$5*1000))*(BV748*BO748/($K$5*1000)))</f>
        <v>0</v>
      </c>
      <c r="S748">
        <f>J748*(1000-(1000*0.61365*exp(17.502*W748/(240.97+W748))/(BO748+BP748)+BJ748)/2)/(1000*0.61365*exp(17.502*W748/(240.97+W748))/(BO748+BP748)-BJ748)</f>
        <v>0</v>
      </c>
      <c r="T748">
        <f>1/((BC748+1)/(Q748/1.6)+1/(R748/1.37)) + BC748/((BC748+1)/(Q748/1.6) + BC748/(R748/1.37))</f>
        <v>0</v>
      </c>
      <c r="U748">
        <f>(AX748*BA748)</f>
        <v>0</v>
      </c>
      <c r="V748">
        <f>(BQ748+(U748+2*0.95*5.67E-8*(((BQ748+$B$7)+273)^4-(BQ748+273)^4)-44100*J748)/(1.84*29.3*R748+8*0.95*5.67E-8*(BQ748+273)^3))</f>
        <v>0</v>
      </c>
      <c r="W748">
        <f>($C$7*BR748+$D$7*BS748+$E$7*V748)</f>
        <v>0</v>
      </c>
      <c r="X748">
        <f>0.61365*exp(17.502*W748/(240.97+W748))</f>
        <v>0</v>
      </c>
      <c r="Y748">
        <f>(Z748/AA748*100)</f>
        <v>0</v>
      </c>
      <c r="Z748">
        <f>BJ748*(BO748+BP748)/1000</f>
        <v>0</v>
      </c>
      <c r="AA748">
        <f>0.61365*exp(17.502*BQ748/(240.97+BQ748))</f>
        <v>0</v>
      </c>
      <c r="AB748">
        <f>(X748-BJ748*(BO748+BP748)/1000)</f>
        <v>0</v>
      </c>
      <c r="AC748">
        <f>(-J748*44100)</f>
        <v>0</v>
      </c>
      <c r="AD748">
        <f>2*29.3*R748*0.92*(BQ748-W748)</f>
        <v>0</v>
      </c>
      <c r="AE748">
        <f>2*0.95*5.67E-8*(((BQ748+$B$7)+273)^4-(W748+273)^4)</f>
        <v>0</v>
      </c>
      <c r="AF748">
        <f>U748+AE748+AC748+AD748</f>
        <v>0</v>
      </c>
      <c r="AG748">
        <f>BN748*AU748*(BI748-BH748*(1000-AU748*BK748)/(1000-AU748*BJ748))/(100*BB748)</f>
        <v>0</v>
      </c>
      <c r="AH748">
        <f>1000*BN748*AU748*(BJ748-BK748)/(100*BB748*(1000-AU748*BJ748))</f>
        <v>0</v>
      </c>
      <c r="AI748">
        <f>(AJ748 - AK748 - BO748*1E3/(8.314*(BQ748+273.15)) * AM748/BN748 * AL748) * BN748/(100*BB748) * (1000 - BK748)/1000</f>
        <v>0</v>
      </c>
      <c r="AJ748">
        <v>572.6598353973473</v>
      </c>
      <c r="AK748">
        <v>551.6409696969696</v>
      </c>
      <c r="AL748">
        <v>3.396882763868002</v>
      </c>
      <c r="AM748">
        <v>64.45171149066847</v>
      </c>
      <c r="AN748">
        <f>(AP748 - AO748 + BO748*1E3/(8.314*(BQ748+273.15)) * AR748/BN748 * AQ748) * BN748/(100*BB748) * 1000/(1000 - AP748)</f>
        <v>0</v>
      </c>
      <c r="AO748">
        <v>23.61510216118214</v>
      </c>
      <c r="AP748">
        <v>24.00901333333333</v>
      </c>
      <c r="AQ748">
        <v>-4.007515989283434E-05</v>
      </c>
      <c r="AR748">
        <v>112.7251065649256</v>
      </c>
      <c r="AS748">
        <v>0</v>
      </c>
      <c r="AT748">
        <v>0</v>
      </c>
      <c r="AU748">
        <f>IF(AS748*$H$13&gt;=AW748,1.0,(AW748/(AW748-AS748*$H$13)))</f>
        <v>0</v>
      </c>
      <c r="AV748">
        <f>(AU748-1)*100</f>
        <v>0</v>
      </c>
      <c r="AW748">
        <f>MAX(0,($B$13+$C$13*BV748)/(1+$D$13*BV748)*BO748/(BQ748+273)*$E$13)</f>
        <v>0</v>
      </c>
      <c r="AX748">
        <f>$B$11*BW748+$C$11*BX748+$F$11*CI748*(1-CL748)</f>
        <v>0</v>
      </c>
      <c r="AY748">
        <f>AX748*AZ748</f>
        <v>0</v>
      </c>
      <c r="AZ748">
        <f>($B$11*$D$9+$C$11*$D$9+$F$11*((CV748+CN748)/MAX(CV748+CN748+CW748, 0.1)*$I$9+CW748/MAX(CV748+CN748+CW748, 0.1)*$J$9))/($B$11+$C$11+$F$11)</f>
        <v>0</v>
      </c>
      <c r="BA748">
        <f>($B$11*$K$9+$C$11*$K$9+$F$11*((CV748+CN748)/MAX(CV748+CN748+CW748, 0.1)*$P$9+CW748/MAX(CV748+CN748+CW748, 0.1)*$Q$9))/($B$11+$C$11+$F$11)</f>
        <v>0</v>
      </c>
      <c r="BB748">
        <v>1.91</v>
      </c>
      <c r="BC748">
        <v>0.5</v>
      </c>
      <c r="BD748" t="s">
        <v>355</v>
      </c>
      <c r="BE748">
        <v>2</v>
      </c>
      <c r="BF748" t="b">
        <v>1</v>
      </c>
      <c r="BG748">
        <v>1678823153.214286</v>
      </c>
      <c r="BH748">
        <v>514.1576428571429</v>
      </c>
      <c r="BI748">
        <v>542.9404642857143</v>
      </c>
      <c r="BJ748">
        <v>24.01601428571429</v>
      </c>
      <c r="BK748">
        <v>23.61378214285714</v>
      </c>
      <c r="BL748">
        <v>518.0087142857143</v>
      </c>
      <c r="BM748">
        <v>24.14376071428571</v>
      </c>
      <c r="BN748">
        <v>500.08325</v>
      </c>
      <c r="BO748">
        <v>90.82764285714286</v>
      </c>
      <c r="BP748">
        <v>0.09999031428571427</v>
      </c>
      <c r="BQ748">
        <v>26.96917142857143</v>
      </c>
      <c r="BR748">
        <v>27.49914642857143</v>
      </c>
      <c r="BS748">
        <v>999.9000000000002</v>
      </c>
      <c r="BT748">
        <v>0</v>
      </c>
      <c r="BU748">
        <v>0</v>
      </c>
      <c r="BV748">
        <v>10005.88678571429</v>
      </c>
      <c r="BW748">
        <v>0</v>
      </c>
      <c r="BX748">
        <v>6.161855</v>
      </c>
      <c r="BY748">
        <v>-28.78283928571429</v>
      </c>
      <c r="BZ748">
        <v>526.8095357142857</v>
      </c>
      <c r="CA748">
        <v>556.0714999999999</v>
      </c>
      <c r="CB748">
        <v>0.4022473214285714</v>
      </c>
      <c r="CC748">
        <v>542.9404642857143</v>
      </c>
      <c r="CD748">
        <v>23.61378214285714</v>
      </c>
      <c r="CE748">
        <v>2.181318571428572</v>
      </c>
      <c r="CF748">
        <v>2.144783928571429</v>
      </c>
      <c r="CG748">
        <v>18.82576071428571</v>
      </c>
      <c r="CH748">
        <v>18.55573214285715</v>
      </c>
      <c r="CI748">
        <v>2000.016428571428</v>
      </c>
      <c r="CJ748">
        <v>0.9800032500000001</v>
      </c>
      <c r="CK748">
        <v>0.01999645</v>
      </c>
      <c r="CL748">
        <v>0</v>
      </c>
      <c r="CM748">
        <v>2.291071428571428</v>
      </c>
      <c r="CN748">
        <v>0</v>
      </c>
      <c r="CO748">
        <v>3607.475714285714</v>
      </c>
      <c r="CP748">
        <v>16749.61785714286</v>
      </c>
      <c r="CQ748">
        <v>38.48200000000001</v>
      </c>
      <c r="CR748">
        <v>39.43699999999999</v>
      </c>
      <c r="CS748">
        <v>38.625</v>
      </c>
      <c r="CT748">
        <v>38.55314285714285</v>
      </c>
      <c r="CU748">
        <v>37.687</v>
      </c>
      <c r="CV748">
        <v>1960.025357142857</v>
      </c>
      <c r="CW748">
        <v>39.99107142857143</v>
      </c>
      <c r="CX748">
        <v>0</v>
      </c>
      <c r="CY748">
        <v>1678823166.3</v>
      </c>
      <c r="CZ748">
        <v>0</v>
      </c>
      <c r="DA748">
        <v>0</v>
      </c>
      <c r="DB748" t="s">
        <v>356</v>
      </c>
      <c r="DC748">
        <v>1678481775.6</v>
      </c>
      <c r="DD748">
        <v>1678481780.6</v>
      </c>
      <c r="DE748">
        <v>0</v>
      </c>
      <c r="DF748">
        <v>1.339</v>
      </c>
      <c r="DG748">
        <v>0.082</v>
      </c>
      <c r="DH748">
        <v>-1.99</v>
      </c>
      <c r="DI748">
        <v>-0.032</v>
      </c>
      <c r="DJ748">
        <v>420</v>
      </c>
      <c r="DK748">
        <v>29</v>
      </c>
      <c r="DL748">
        <v>0.33</v>
      </c>
      <c r="DM748">
        <v>0.22</v>
      </c>
      <c r="DN748">
        <v>-28.64974634146341</v>
      </c>
      <c r="DO748">
        <v>-2.550330313588821</v>
      </c>
      <c r="DP748">
        <v>0.2624188674596592</v>
      </c>
      <c r="DQ748">
        <v>0</v>
      </c>
      <c r="DR748">
        <v>0.4033863902439024</v>
      </c>
      <c r="DS748">
        <v>-0.03974257839721122</v>
      </c>
      <c r="DT748">
        <v>0.004782130578737884</v>
      </c>
      <c r="DU748">
        <v>1</v>
      </c>
      <c r="DV748">
        <v>1</v>
      </c>
      <c r="DW748">
        <v>2</v>
      </c>
      <c r="DX748" t="s">
        <v>357</v>
      </c>
      <c r="DY748">
        <v>2.98084</v>
      </c>
      <c r="DZ748">
        <v>2.71564</v>
      </c>
      <c r="EA748">
        <v>0.114211</v>
      </c>
      <c r="EB748">
        <v>0.116839</v>
      </c>
      <c r="EC748">
        <v>0.107583</v>
      </c>
      <c r="ED748">
        <v>0.104186</v>
      </c>
      <c r="EE748">
        <v>28073.3</v>
      </c>
      <c r="EF748">
        <v>28085.7</v>
      </c>
      <c r="EG748">
        <v>29468.6</v>
      </c>
      <c r="EH748">
        <v>29419.6</v>
      </c>
      <c r="EI748">
        <v>34846.1</v>
      </c>
      <c r="EJ748">
        <v>35021.5</v>
      </c>
      <c r="EK748">
        <v>41517</v>
      </c>
      <c r="EL748">
        <v>41915.2</v>
      </c>
      <c r="EM748">
        <v>1.95212</v>
      </c>
      <c r="EN748">
        <v>1.8752</v>
      </c>
      <c r="EO748">
        <v>0.07856639999999999</v>
      </c>
      <c r="EP748">
        <v>0</v>
      </c>
      <c r="EQ748">
        <v>26.216</v>
      </c>
      <c r="ER748">
        <v>999.9</v>
      </c>
      <c r="ES748">
        <v>52.1</v>
      </c>
      <c r="ET748">
        <v>32.6</v>
      </c>
      <c r="EU748">
        <v>28.3357</v>
      </c>
      <c r="EV748">
        <v>62.967</v>
      </c>
      <c r="EW748">
        <v>31.234</v>
      </c>
      <c r="EX748">
        <v>1</v>
      </c>
      <c r="EY748">
        <v>0.0878887</v>
      </c>
      <c r="EZ748">
        <v>1.40023</v>
      </c>
      <c r="FA748">
        <v>20.3342</v>
      </c>
      <c r="FB748">
        <v>5.21759</v>
      </c>
      <c r="FC748">
        <v>12.0099</v>
      </c>
      <c r="FD748">
        <v>4.9888</v>
      </c>
      <c r="FE748">
        <v>3.28855</v>
      </c>
      <c r="FF748">
        <v>9999</v>
      </c>
      <c r="FG748">
        <v>9999</v>
      </c>
      <c r="FH748">
        <v>9999</v>
      </c>
      <c r="FI748">
        <v>999.9</v>
      </c>
      <c r="FJ748">
        <v>1.86754</v>
      </c>
      <c r="FK748">
        <v>1.86661</v>
      </c>
      <c r="FL748">
        <v>1.86604</v>
      </c>
      <c r="FM748">
        <v>1.866</v>
      </c>
      <c r="FN748">
        <v>1.86783</v>
      </c>
      <c r="FO748">
        <v>1.87028</v>
      </c>
      <c r="FP748">
        <v>1.8689</v>
      </c>
      <c r="FQ748">
        <v>1.87041</v>
      </c>
      <c r="FR748">
        <v>0</v>
      </c>
      <c r="FS748">
        <v>0</v>
      </c>
      <c r="FT748">
        <v>0</v>
      </c>
      <c r="FU748">
        <v>0</v>
      </c>
      <c r="FV748" t="s">
        <v>358</v>
      </c>
      <c r="FW748" t="s">
        <v>359</v>
      </c>
      <c r="FX748" t="s">
        <v>360</v>
      </c>
      <c r="FY748" t="s">
        <v>360</v>
      </c>
      <c r="FZ748" t="s">
        <v>360</v>
      </c>
      <c r="GA748" t="s">
        <v>360</v>
      </c>
      <c r="GB748">
        <v>0</v>
      </c>
      <c r="GC748">
        <v>100</v>
      </c>
      <c r="GD748">
        <v>100</v>
      </c>
      <c r="GE748">
        <v>-3.934</v>
      </c>
      <c r="GF748">
        <v>-0.1278</v>
      </c>
      <c r="GG748">
        <v>-2.056217051124162</v>
      </c>
      <c r="GH748">
        <v>-0.003737517340571005</v>
      </c>
      <c r="GI748">
        <v>5.982085394622747E-07</v>
      </c>
      <c r="GJ748">
        <v>-1.391655459703326E-10</v>
      </c>
      <c r="GK748">
        <v>-0.1764639834609928</v>
      </c>
      <c r="GL748">
        <v>-0.02035982196881906</v>
      </c>
      <c r="GM748">
        <v>0.001568582532168705</v>
      </c>
      <c r="GN748">
        <v>-2.657820970413759E-05</v>
      </c>
      <c r="GO748">
        <v>3</v>
      </c>
      <c r="GP748">
        <v>2314</v>
      </c>
      <c r="GQ748">
        <v>1</v>
      </c>
      <c r="GR748">
        <v>27</v>
      </c>
      <c r="GS748">
        <v>5689.8</v>
      </c>
      <c r="GT748">
        <v>5689.7</v>
      </c>
      <c r="GU748">
        <v>1.37207</v>
      </c>
      <c r="GV748">
        <v>2.23267</v>
      </c>
      <c r="GW748">
        <v>1.39648</v>
      </c>
      <c r="GX748">
        <v>2.34741</v>
      </c>
      <c r="GY748">
        <v>1.49536</v>
      </c>
      <c r="GZ748">
        <v>2.53174</v>
      </c>
      <c r="HA748">
        <v>37.9164</v>
      </c>
      <c r="HB748">
        <v>24.07</v>
      </c>
      <c r="HC748">
        <v>18</v>
      </c>
      <c r="HD748">
        <v>534.29</v>
      </c>
      <c r="HE748">
        <v>439.468</v>
      </c>
      <c r="HF748">
        <v>24.1911</v>
      </c>
      <c r="HG748">
        <v>28.593</v>
      </c>
      <c r="HH748">
        <v>30</v>
      </c>
      <c r="HI748">
        <v>28.6081</v>
      </c>
      <c r="HJ748">
        <v>28.5594</v>
      </c>
      <c r="HK748">
        <v>27.5666</v>
      </c>
      <c r="HL748">
        <v>23.7481</v>
      </c>
      <c r="HM748">
        <v>100</v>
      </c>
      <c r="HN748">
        <v>24.1944</v>
      </c>
      <c r="HO748">
        <v>593.217</v>
      </c>
      <c r="HP748">
        <v>23.5659</v>
      </c>
      <c r="HQ748">
        <v>100.785</v>
      </c>
      <c r="HR748">
        <v>100.674</v>
      </c>
    </row>
    <row r="749" spans="1:226">
      <c r="A749">
        <v>733</v>
      </c>
      <c r="B749">
        <v>1678823166</v>
      </c>
      <c r="C749">
        <v>12846.90000009537</v>
      </c>
      <c r="D749" t="s">
        <v>1829</v>
      </c>
      <c r="E749" t="s">
        <v>1830</v>
      </c>
      <c r="F749">
        <v>5</v>
      </c>
      <c r="G749" t="s">
        <v>1568</v>
      </c>
      <c r="H749" t="s">
        <v>354</v>
      </c>
      <c r="I749">
        <v>1678823158.5</v>
      </c>
      <c r="J749">
        <f>(K749)/1000</f>
        <v>0</v>
      </c>
      <c r="K749">
        <f>IF(BF749, AN749, AH749)</f>
        <v>0</v>
      </c>
      <c r="L749">
        <f>IF(BF749, AI749, AG749)</f>
        <v>0</v>
      </c>
      <c r="M749">
        <f>BH749 - IF(AU749&gt;1, L749*BB749*100.0/(AW749*BV749), 0)</f>
        <v>0</v>
      </c>
      <c r="N749">
        <f>((T749-J749/2)*M749-L749)/(T749+J749/2)</f>
        <v>0</v>
      </c>
      <c r="O749">
        <f>N749*(BO749+BP749)/1000.0</f>
        <v>0</v>
      </c>
      <c r="P749">
        <f>(BH749 - IF(AU749&gt;1, L749*BB749*100.0/(AW749*BV749), 0))*(BO749+BP749)/1000.0</f>
        <v>0</v>
      </c>
      <c r="Q749">
        <f>2.0/((1/S749-1/R749)+SIGN(S749)*SQRT((1/S749-1/R749)*(1/S749-1/R749) + 4*BC749/((BC749+1)*(BC749+1))*(2*1/S749*1/R749-1/R749*1/R749)))</f>
        <v>0</v>
      </c>
      <c r="R749">
        <f>IF(LEFT(BD749,1)&lt;&gt;"0",IF(LEFT(BD749,1)="1",3.0,BE749),$D$5+$E$5*(BV749*BO749/($K$5*1000))+$F$5*(BV749*BO749/($K$5*1000))*MAX(MIN(BB749,$J$5),$I$5)*MAX(MIN(BB749,$J$5),$I$5)+$G$5*MAX(MIN(BB749,$J$5),$I$5)*(BV749*BO749/($K$5*1000))+$H$5*(BV749*BO749/($K$5*1000))*(BV749*BO749/($K$5*1000)))</f>
        <v>0</v>
      </c>
      <c r="S749">
        <f>J749*(1000-(1000*0.61365*exp(17.502*W749/(240.97+W749))/(BO749+BP749)+BJ749)/2)/(1000*0.61365*exp(17.502*W749/(240.97+W749))/(BO749+BP749)-BJ749)</f>
        <v>0</v>
      </c>
      <c r="T749">
        <f>1/((BC749+1)/(Q749/1.6)+1/(R749/1.37)) + BC749/((BC749+1)/(Q749/1.6) + BC749/(R749/1.37))</f>
        <v>0</v>
      </c>
      <c r="U749">
        <f>(AX749*BA749)</f>
        <v>0</v>
      </c>
      <c r="V749">
        <f>(BQ749+(U749+2*0.95*5.67E-8*(((BQ749+$B$7)+273)^4-(BQ749+273)^4)-44100*J749)/(1.84*29.3*R749+8*0.95*5.67E-8*(BQ749+273)^3))</f>
        <v>0</v>
      </c>
      <c r="W749">
        <f>($C$7*BR749+$D$7*BS749+$E$7*V749)</f>
        <v>0</v>
      </c>
      <c r="X749">
        <f>0.61365*exp(17.502*W749/(240.97+W749))</f>
        <v>0</v>
      </c>
      <c r="Y749">
        <f>(Z749/AA749*100)</f>
        <v>0</v>
      </c>
      <c r="Z749">
        <f>BJ749*(BO749+BP749)/1000</f>
        <v>0</v>
      </c>
      <c r="AA749">
        <f>0.61365*exp(17.502*BQ749/(240.97+BQ749))</f>
        <v>0</v>
      </c>
      <c r="AB749">
        <f>(X749-BJ749*(BO749+BP749)/1000)</f>
        <v>0</v>
      </c>
      <c r="AC749">
        <f>(-J749*44100)</f>
        <v>0</v>
      </c>
      <c r="AD749">
        <f>2*29.3*R749*0.92*(BQ749-W749)</f>
        <v>0</v>
      </c>
      <c r="AE749">
        <f>2*0.95*5.67E-8*(((BQ749+$B$7)+273)^4-(W749+273)^4)</f>
        <v>0</v>
      </c>
      <c r="AF749">
        <f>U749+AE749+AC749+AD749</f>
        <v>0</v>
      </c>
      <c r="AG749">
        <f>BN749*AU749*(BI749-BH749*(1000-AU749*BK749)/(1000-AU749*BJ749))/(100*BB749)</f>
        <v>0</v>
      </c>
      <c r="AH749">
        <f>1000*BN749*AU749*(BJ749-BK749)/(100*BB749*(1000-AU749*BJ749))</f>
        <v>0</v>
      </c>
      <c r="AI749">
        <f>(AJ749 - AK749 - BO749*1E3/(8.314*(BQ749+273.15)) * AM749/BN749 * AL749) * BN749/(100*BB749) * (1000 - BK749)/1000</f>
        <v>0</v>
      </c>
      <c r="AJ749">
        <v>589.8544654546806</v>
      </c>
      <c r="AK749">
        <v>568.860103030303</v>
      </c>
      <c r="AL749">
        <v>3.446426418243704</v>
      </c>
      <c r="AM749">
        <v>64.45171149066847</v>
      </c>
      <c r="AN749">
        <f>(AP749 - AO749 + BO749*1E3/(8.314*(BQ749+273.15)) * AR749/BN749 * AQ749) * BN749/(100*BB749) * 1000/(1000 - AP749)</f>
        <v>0</v>
      </c>
      <c r="AO749">
        <v>23.61604093805123</v>
      </c>
      <c r="AP749">
        <v>24.00769090909092</v>
      </c>
      <c r="AQ749">
        <v>-1.023591753543632E-05</v>
      </c>
      <c r="AR749">
        <v>112.7251065649256</v>
      </c>
      <c r="AS749">
        <v>0</v>
      </c>
      <c r="AT749">
        <v>0</v>
      </c>
      <c r="AU749">
        <f>IF(AS749*$H$13&gt;=AW749,1.0,(AW749/(AW749-AS749*$H$13)))</f>
        <v>0</v>
      </c>
      <c r="AV749">
        <f>(AU749-1)*100</f>
        <v>0</v>
      </c>
      <c r="AW749">
        <f>MAX(0,($B$13+$C$13*BV749)/(1+$D$13*BV749)*BO749/(BQ749+273)*$E$13)</f>
        <v>0</v>
      </c>
      <c r="AX749">
        <f>$B$11*BW749+$C$11*BX749+$F$11*CI749*(1-CL749)</f>
        <v>0</v>
      </c>
      <c r="AY749">
        <f>AX749*AZ749</f>
        <v>0</v>
      </c>
      <c r="AZ749">
        <f>($B$11*$D$9+$C$11*$D$9+$F$11*((CV749+CN749)/MAX(CV749+CN749+CW749, 0.1)*$I$9+CW749/MAX(CV749+CN749+CW749, 0.1)*$J$9))/($B$11+$C$11+$F$11)</f>
        <v>0</v>
      </c>
      <c r="BA749">
        <f>($B$11*$K$9+$C$11*$K$9+$F$11*((CV749+CN749)/MAX(CV749+CN749+CW749, 0.1)*$P$9+CW749/MAX(CV749+CN749+CW749, 0.1)*$Q$9))/($B$11+$C$11+$F$11)</f>
        <v>0</v>
      </c>
      <c r="BB749">
        <v>1.91</v>
      </c>
      <c r="BC749">
        <v>0.5</v>
      </c>
      <c r="BD749" t="s">
        <v>355</v>
      </c>
      <c r="BE749">
        <v>2</v>
      </c>
      <c r="BF749" t="b">
        <v>1</v>
      </c>
      <c r="BG749">
        <v>1678823158.5</v>
      </c>
      <c r="BH749">
        <v>531.7774814814815</v>
      </c>
      <c r="BI749">
        <v>560.698</v>
      </c>
      <c r="BJ749">
        <v>24.0117037037037</v>
      </c>
      <c r="BK749">
        <v>23.61479259259259</v>
      </c>
      <c r="BL749">
        <v>535.6854444444444</v>
      </c>
      <c r="BM749">
        <v>24.13948888888889</v>
      </c>
      <c r="BN749">
        <v>500.0751111111111</v>
      </c>
      <c r="BO749">
        <v>90.82737407407409</v>
      </c>
      <c r="BP749">
        <v>0.1000024074074074</v>
      </c>
      <c r="BQ749">
        <v>26.96977777777778</v>
      </c>
      <c r="BR749">
        <v>27.50138888888889</v>
      </c>
      <c r="BS749">
        <v>999.9000000000001</v>
      </c>
      <c r="BT749">
        <v>0</v>
      </c>
      <c r="BU749">
        <v>0</v>
      </c>
      <c r="BV749">
        <v>10008.3937037037</v>
      </c>
      <c r="BW749">
        <v>0</v>
      </c>
      <c r="BX749">
        <v>6.161858888888889</v>
      </c>
      <c r="BY749">
        <v>-28.92054444444445</v>
      </c>
      <c r="BZ749">
        <v>544.8605185185185</v>
      </c>
      <c r="CA749">
        <v>574.2592222222222</v>
      </c>
      <c r="CB749">
        <v>0.3969235185185185</v>
      </c>
      <c r="CC749">
        <v>560.698</v>
      </c>
      <c r="CD749">
        <v>23.61479259259259</v>
      </c>
      <c r="CE749">
        <v>2.180920740740741</v>
      </c>
      <c r="CF749">
        <v>2.14486962962963</v>
      </c>
      <c r="CG749">
        <v>18.82284444444445</v>
      </c>
      <c r="CH749">
        <v>18.55636666666667</v>
      </c>
      <c r="CI749">
        <v>2000.017037037037</v>
      </c>
      <c r="CJ749">
        <v>0.9800033333333333</v>
      </c>
      <c r="CK749">
        <v>0.01999636666666666</v>
      </c>
      <c r="CL749">
        <v>0</v>
      </c>
      <c r="CM749">
        <v>2.288759259259259</v>
      </c>
      <c r="CN749">
        <v>0</v>
      </c>
      <c r="CO749">
        <v>3606.739629629629</v>
      </c>
      <c r="CP749">
        <v>16749.63333333333</v>
      </c>
      <c r="CQ749">
        <v>38.46266666666666</v>
      </c>
      <c r="CR749">
        <v>39.43699999999999</v>
      </c>
      <c r="CS749">
        <v>38.62033333333333</v>
      </c>
      <c r="CT749">
        <v>38.5574074074074</v>
      </c>
      <c r="CU749">
        <v>37.68011111111111</v>
      </c>
      <c r="CV749">
        <v>1960.026296296296</v>
      </c>
      <c r="CW749">
        <v>39.99074074074074</v>
      </c>
      <c r="CX749">
        <v>0</v>
      </c>
      <c r="CY749">
        <v>1678823171.1</v>
      </c>
      <c r="CZ749">
        <v>0</v>
      </c>
      <c r="DA749">
        <v>0</v>
      </c>
      <c r="DB749" t="s">
        <v>356</v>
      </c>
      <c r="DC749">
        <v>1678481775.6</v>
      </c>
      <c r="DD749">
        <v>1678481780.6</v>
      </c>
      <c r="DE749">
        <v>0</v>
      </c>
      <c r="DF749">
        <v>1.339</v>
      </c>
      <c r="DG749">
        <v>0.082</v>
      </c>
      <c r="DH749">
        <v>-1.99</v>
      </c>
      <c r="DI749">
        <v>-0.032</v>
      </c>
      <c r="DJ749">
        <v>420</v>
      </c>
      <c r="DK749">
        <v>29</v>
      </c>
      <c r="DL749">
        <v>0.33</v>
      </c>
      <c r="DM749">
        <v>0.22</v>
      </c>
      <c r="DN749">
        <v>-28.8017756097561</v>
      </c>
      <c r="DO749">
        <v>-1.859209756097596</v>
      </c>
      <c r="DP749">
        <v>0.198317854970847</v>
      </c>
      <c r="DQ749">
        <v>0</v>
      </c>
      <c r="DR749">
        <v>0.4009187560975609</v>
      </c>
      <c r="DS749">
        <v>-0.06116828571428411</v>
      </c>
      <c r="DT749">
        <v>0.006115701717831502</v>
      </c>
      <c r="DU749">
        <v>1</v>
      </c>
      <c r="DV749">
        <v>1</v>
      </c>
      <c r="DW749">
        <v>2</v>
      </c>
      <c r="DX749" t="s">
        <v>357</v>
      </c>
      <c r="DY749">
        <v>2.98072</v>
      </c>
      <c r="DZ749">
        <v>2.71573</v>
      </c>
      <c r="EA749">
        <v>0.116735</v>
      </c>
      <c r="EB749">
        <v>0.119268</v>
      </c>
      <c r="EC749">
        <v>0.10758</v>
      </c>
      <c r="ED749">
        <v>0.104188</v>
      </c>
      <c r="EE749">
        <v>27993.7</v>
      </c>
      <c r="EF749">
        <v>28008.2</v>
      </c>
      <c r="EG749">
        <v>29469</v>
      </c>
      <c r="EH749">
        <v>29419.4</v>
      </c>
      <c r="EI749">
        <v>34846.6</v>
      </c>
      <c r="EJ749">
        <v>35021.2</v>
      </c>
      <c r="EK749">
        <v>41517.4</v>
      </c>
      <c r="EL749">
        <v>41914.9</v>
      </c>
      <c r="EM749">
        <v>1.95193</v>
      </c>
      <c r="EN749">
        <v>1.87532</v>
      </c>
      <c r="EO749">
        <v>0.07958709999999999</v>
      </c>
      <c r="EP749">
        <v>0</v>
      </c>
      <c r="EQ749">
        <v>26.216</v>
      </c>
      <c r="ER749">
        <v>999.9</v>
      </c>
      <c r="ES749">
        <v>52.1</v>
      </c>
      <c r="ET749">
        <v>32.6</v>
      </c>
      <c r="EU749">
        <v>28.3362</v>
      </c>
      <c r="EV749">
        <v>62.887</v>
      </c>
      <c r="EW749">
        <v>31.2861</v>
      </c>
      <c r="EX749">
        <v>1</v>
      </c>
      <c r="EY749">
        <v>0.08782769999999999</v>
      </c>
      <c r="EZ749">
        <v>1.38144</v>
      </c>
      <c r="FA749">
        <v>20.3344</v>
      </c>
      <c r="FB749">
        <v>5.21894</v>
      </c>
      <c r="FC749">
        <v>12.0099</v>
      </c>
      <c r="FD749">
        <v>4.989</v>
      </c>
      <c r="FE749">
        <v>3.2886</v>
      </c>
      <c r="FF749">
        <v>9999</v>
      </c>
      <c r="FG749">
        <v>9999</v>
      </c>
      <c r="FH749">
        <v>9999</v>
      </c>
      <c r="FI749">
        <v>999.9</v>
      </c>
      <c r="FJ749">
        <v>1.86752</v>
      </c>
      <c r="FK749">
        <v>1.86661</v>
      </c>
      <c r="FL749">
        <v>1.86603</v>
      </c>
      <c r="FM749">
        <v>1.866</v>
      </c>
      <c r="FN749">
        <v>1.86783</v>
      </c>
      <c r="FO749">
        <v>1.87027</v>
      </c>
      <c r="FP749">
        <v>1.8689</v>
      </c>
      <c r="FQ749">
        <v>1.87042</v>
      </c>
      <c r="FR749">
        <v>0</v>
      </c>
      <c r="FS749">
        <v>0</v>
      </c>
      <c r="FT749">
        <v>0</v>
      </c>
      <c r="FU749">
        <v>0</v>
      </c>
      <c r="FV749" t="s">
        <v>358</v>
      </c>
      <c r="FW749" t="s">
        <v>359</v>
      </c>
      <c r="FX749" t="s">
        <v>360</v>
      </c>
      <c r="FY749" t="s">
        <v>360</v>
      </c>
      <c r="FZ749" t="s">
        <v>360</v>
      </c>
      <c r="GA749" t="s">
        <v>360</v>
      </c>
      <c r="GB749">
        <v>0</v>
      </c>
      <c r="GC749">
        <v>100</v>
      </c>
      <c r="GD749">
        <v>100</v>
      </c>
      <c r="GE749">
        <v>-3.989</v>
      </c>
      <c r="GF749">
        <v>-0.1278</v>
      </c>
      <c r="GG749">
        <v>-2.056217051124162</v>
      </c>
      <c r="GH749">
        <v>-0.003737517340571005</v>
      </c>
      <c r="GI749">
        <v>5.982085394622747E-07</v>
      </c>
      <c r="GJ749">
        <v>-1.391655459703326E-10</v>
      </c>
      <c r="GK749">
        <v>-0.1764639834609928</v>
      </c>
      <c r="GL749">
        <v>-0.02035982196881906</v>
      </c>
      <c r="GM749">
        <v>0.001568582532168705</v>
      </c>
      <c r="GN749">
        <v>-2.657820970413759E-05</v>
      </c>
      <c r="GO749">
        <v>3</v>
      </c>
      <c r="GP749">
        <v>2314</v>
      </c>
      <c r="GQ749">
        <v>1</v>
      </c>
      <c r="GR749">
        <v>27</v>
      </c>
      <c r="GS749">
        <v>5689.8</v>
      </c>
      <c r="GT749">
        <v>5689.8</v>
      </c>
      <c r="GU749">
        <v>1.40503</v>
      </c>
      <c r="GV749">
        <v>2.22778</v>
      </c>
      <c r="GW749">
        <v>1.39648</v>
      </c>
      <c r="GX749">
        <v>2.34863</v>
      </c>
      <c r="GY749">
        <v>1.49536</v>
      </c>
      <c r="GZ749">
        <v>2.55615</v>
      </c>
      <c r="HA749">
        <v>37.9164</v>
      </c>
      <c r="HB749">
        <v>24.07</v>
      </c>
      <c r="HC749">
        <v>18</v>
      </c>
      <c r="HD749">
        <v>534.131</v>
      </c>
      <c r="HE749">
        <v>439.529</v>
      </c>
      <c r="HF749">
        <v>24.1894</v>
      </c>
      <c r="HG749">
        <v>28.5898</v>
      </c>
      <c r="HH749">
        <v>29.9999</v>
      </c>
      <c r="HI749">
        <v>28.6056</v>
      </c>
      <c r="HJ749">
        <v>28.5575</v>
      </c>
      <c r="HK749">
        <v>28.1618</v>
      </c>
      <c r="HL749">
        <v>23.7481</v>
      </c>
      <c r="HM749">
        <v>100</v>
      </c>
      <c r="HN749">
        <v>24.1922</v>
      </c>
      <c r="HO749">
        <v>606.573</v>
      </c>
      <c r="HP749">
        <v>23.5659</v>
      </c>
      <c r="HQ749">
        <v>100.786</v>
      </c>
      <c r="HR749">
        <v>100.674</v>
      </c>
    </row>
    <row r="750" spans="1:226">
      <c r="A750">
        <v>734</v>
      </c>
      <c r="B750">
        <v>1678823171</v>
      </c>
      <c r="C750">
        <v>12851.90000009537</v>
      </c>
      <c r="D750" t="s">
        <v>1831</v>
      </c>
      <c r="E750" t="s">
        <v>1832</v>
      </c>
      <c r="F750">
        <v>5</v>
      </c>
      <c r="G750" t="s">
        <v>1568</v>
      </c>
      <c r="H750" t="s">
        <v>354</v>
      </c>
      <c r="I750">
        <v>1678823163.214286</v>
      </c>
      <c r="J750">
        <f>(K750)/1000</f>
        <v>0</v>
      </c>
      <c r="K750">
        <f>IF(BF750, AN750, AH750)</f>
        <v>0</v>
      </c>
      <c r="L750">
        <f>IF(BF750, AI750, AG750)</f>
        <v>0</v>
      </c>
      <c r="M750">
        <f>BH750 - IF(AU750&gt;1, L750*BB750*100.0/(AW750*BV750), 0)</f>
        <v>0</v>
      </c>
      <c r="N750">
        <f>((T750-J750/2)*M750-L750)/(T750+J750/2)</f>
        <v>0</v>
      </c>
      <c r="O750">
        <f>N750*(BO750+BP750)/1000.0</f>
        <v>0</v>
      </c>
      <c r="P750">
        <f>(BH750 - IF(AU750&gt;1, L750*BB750*100.0/(AW750*BV750), 0))*(BO750+BP750)/1000.0</f>
        <v>0</v>
      </c>
      <c r="Q750">
        <f>2.0/((1/S750-1/R750)+SIGN(S750)*SQRT((1/S750-1/R750)*(1/S750-1/R750) + 4*BC750/((BC750+1)*(BC750+1))*(2*1/S750*1/R750-1/R750*1/R750)))</f>
        <v>0</v>
      </c>
      <c r="R750">
        <f>IF(LEFT(BD750,1)&lt;&gt;"0",IF(LEFT(BD750,1)="1",3.0,BE750),$D$5+$E$5*(BV750*BO750/($K$5*1000))+$F$5*(BV750*BO750/($K$5*1000))*MAX(MIN(BB750,$J$5),$I$5)*MAX(MIN(BB750,$J$5),$I$5)+$G$5*MAX(MIN(BB750,$J$5),$I$5)*(BV750*BO750/($K$5*1000))+$H$5*(BV750*BO750/($K$5*1000))*(BV750*BO750/($K$5*1000)))</f>
        <v>0</v>
      </c>
      <c r="S750">
        <f>J750*(1000-(1000*0.61365*exp(17.502*W750/(240.97+W750))/(BO750+BP750)+BJ750)/2)/(1000*0.61365*exp(17.502*W750/(240.97+W750))/(BO750+BP750)-BJ750)</f>
        <v>0</v>
      </c>
      <c r="T750">
        <f>1/((BC750+1)/(Q750/1.6)+1/(R750/1.37)) + BC750/((BC750+1)/(Q750/1.6) + BC750/(R750/1.37))</f>
        <v>0</v>
      </c>
      <c r="U750">
        <f>(AX750*BA750)</f>
        <v>0</v>
      </c>
      <c r="V750">
        <f>(BQ750+(U750+2*0.95*5.67E-8*(((BQ750+$B$7)+273)^4-(BQ750+273)^4)-44100*J750)/(1.84*29.3*R750+8*0.95*5.67E-8*(BQ750+273)^3))</f>
        <v>0</v>
      </c>
      <c r="W750">
        <f>($C$7*BR750+$D$7*BS750+$E$7*V750)</f>
        <v>0</v>
      </c>
      <c r="X750">
        <f>0.61365*exp(17.502*W750/(240.97+W750))</f>
        <v>0</v>
      </c>
      <c r="Y750">
        <f>(Z750/AA750*100)</f>
        <v>0</v>
      </c>
      <c r="Z750">
        <f>BJ750*(BO750+BP750)/1000</f>
        <v>0</v>
      </c>
      <c r="AA750">
        <f>0.61365*exp(17.502*BQ750/(240.97+BQ750))</f>
        <v>0</v>
      </c>
      <c r="AB750">
        <f>(X750-BJ750*(BO750+BP750)/1000)</f>
        <v>0</v>
      </c>
      <c r="AC750">
        <f>(-J750*44100)</f>
        <v>0</v>
      </c>
      <c r="AD750">
        <f>2*29.3*R750*0.92*(BQ750-W750)</f>
        <v>0</v>
      </c>
      <c r="AE750">
        <f>2*0.95*5.67E-8*(((BQ750+$B$7)+273)^4-(W750+273)^4)</f>
        <v>0</v>
      </c>
      <c r="AF750">
        <f>U750+AE750+AC750+AD750</f>
        <v>0</v>
      </c>
      <c r="AG750">
        <f>BN750*AU750*(BI750-BH750*(1000-AU750*BK750)/(1000-AU750*BJ750))/(100*BB750)</f>
        <v>0</v>
      </c>
      <c r="AH750">
        <f>1000*BN750*AU750*(BJ750-BK750)/(100*BB750*(1000-AU750*BJ750))</f>
        <v>0</v>
      </c>
      <c r="AI750">
        <f>(AJ750 - AK750 - BO750*1E3/(8.314*(BQ750+273.15)) * AM750/BN750 * AL750) * BN750/(100*BB750) * (1000 - BK750)/1000</f>
        <v>0</v>
      </c>
      <c r="AJ750">
        <v>607.110836393921</v>
      </c>
      <c r="AK750">
        <v>585.9669333333335</v>
      </c>
      <c r="AL750">
        <v>3.419496952591431</v>
      </c>
      <c r="AM750">
        <v>64.45171149066847</v>
      </c>
      <c r="AN750">
        <f>(AP750 - AO750 + BO750*1E3/(8.314*(BQ750+273.15)) * AR750/BN750 * AQ750) * BN750/(100*BB750) * 1000/(1000 - AP750)</f>
        <v>0</v>
      </c>
      <c r="AO750">
        <v>23.61716545738445</v>
      </c>
      <c r="AP750">
        <v>24.00633636363637</v>
      </c>
      <c r="AQ750">
        <v>-1.078071089927302E-05</v>
      </c>
      <c r="AR750">
        <v>112.7251065649256</v>
      </c>
      <c r="AS750">
        <v>0</v>
      </c>
      <c r="AT750">
        <v>0</v>
      </c>
      <c r="AU750">
        <f>IF(AS750*$H$13&gt;=AW750,1.0,(AW750/(AW750-AS750*$H$13)))</f>
        <v>0</v>
      </c>
      <c r="AV750">
        <f>(AU750-1)*100</f>
        <v>0</v>
      </c>
      <c r="AW750">
        <f>MAX(0,($B$13+$C$13*BV750)/(1+$D$13*BV750)*BO750/(BQ750+273)*$E$13)</f>
        <v>0</v>
      </c>
      <c r="AX750">
        <f>$B$11*BW750+$C$11*BX750+$F$11*CI750*(1-CL750)</f>
        <v>0</v>
      </c>
      <c r="AY750">
        <f>AX750*AZ750</f>
        <v>0</v>
      </c>
      <c r="AZ750">
        <f>($B$11*$D$9+$C$11*$D$9+$F$11*((CV750+CN750)/MAX(CV750+CN750+CW750, 0.1)*$I$9+CW750/MAX(CV750+CN750+CW750, 0.1)*$J$9))/($B$11+$C$11+$F$11)</f>
        <v>0</v>
      </c>
      <c r="BA750">
        <f>($B$11*$K$9+$C$11*$K$9+$F$11*((CV750+CN750)/MAX(CV750+CN750+CW750, 0.1)*$P$9+CW750/MAX(CV750+CN750+CW750, 0.1)*$Q$9))/($B$11+$C$11+$F$11)</f>
        <v>0</v>
      </c>
      <c r="BB750">
        <v>1.91</v>
      </c>
      <c r="BC750">
        <v>0.5</v>
      </c>
      <c r="BD750" t="s">
        <v>355</v>
      </c>
      <c r="BE750">
        <v>2</v>
      </c>
      <c r="BF750" t="b">
        <v>1</v>
      </c>
      <c r="BG750">
        <v>1678823163.214286</v>
      </c>
      <c r="BH750">
        <v>547.5406785714287</v>
      </c>
      <c r="BI750">
        <v>576.5332857142856</v>
      </c>
      <c r="BJ750">
        <v>24.00884285714286</v>
      </c>
      <c r="BK750">
        <v>23.61568928571429</v>
      </c>
      <c r="BL750">
        <v>551.4993928571429</v>
      </c>
      <c r="BM750">
        <v>24.13664285714286</v>
      </c>
      <c r="BN750">
        <v>500.0830357142857</v>
      </c>
      <c r="BO750">
        <v>90.82682142857144</v>
      </c>
      <c r="BP750">
        <v>0.1000082857142857</v>
      </c>
      <c r="BQ750">
        <v>26.96978214285715</v>
      </c>
      <c r="BR750">
        <v>27.50791428571429</v>
      </c>
      <c r="BS750">
        <v>999.9000000000002</v>
      </c>
      <c r="BT750">
        <v>0</v>
      </c>
      <c r="BU750">
        <v>0</v>
      </c>
      <c r="BV750">
        <v>10004.35035714286</v>
      </c>
      <c r="BW750">
        <v>0</v>
      </c>
      <c r="BX750">
        <v>6.15759</v>
      </c>
      <c r="BY750">
        <v>-28.99265714285714</v>
      </c>
      <c r="BZ750">
        <v>561.0098928571429</v>
      </c>
      <c r="CA750">
        <v>590.4780714285715</v>
      </c>
      <c r="CB750">
        <v>0.39315875</v>
      </c>
      <c r="CC750">
        <v>576.5332857142856</v>
      </c>
      <c r="CD750">
        <v>23.61568928571429</v>
      </c>
      <c r="CE750">
        <v>2.180647857142857</v>
      </c>
      <c r="CF750">
        <v>2.144938214285714</v>
      </c>
      <c r="CG750">
        <v>18.82084285714286</v>
      </c>
      <c r="CH750">
        <v>18.55688571428572</v>
      </c>
      <c r="CI750">
        <v>2000.0225</v>
      </c>
      <c r="CJ750">
        <v>0.9800032500000001</v>
      </c>
      <c r="CK750">
        <v>0.01999645</v>
      </c>
      <c r="CL750">
        <v>0</v>
      </c>
      <c r="CM750">
        <v>2.312357142857143</v>
      </c>
      <c r="CN750">
        <v>0</v>
      </c>
      <c r="CO750">
        <v>3606.2175</v>
      </c>
      <c r="CP750">
        <v>16749.67857142857</v>
      </c>
      <c r="CQ750">
        <v>38.45724999999999</v>
      </c>
      <c r="CR750">
        <v>39.43699999999999</v>
      </c>
      <c r="CS750">
        <v>38.61375</v>
      </c>
      <c r="CT750">
        <v>38.5465</v>
      </c>
      <c r="CU750">
        <v>37.66928571428571</v>
      </c>
      <c r="CV750">
        <v>1960.031428571429</v>
      </c>
      <c r="CW750">
        <v>39.99107142857143</v>
      </c>
      <c r="CX750">
        <v>0</v>
      </c>
      <c r="CY750">
        <v>1678823176.5</v>
      </c>
      <c r="CZ750">
        <v>0</v>
      </c>
      <c r="DA750">
        <v>0</v>
      </c>
      <c r="DB750" t="s">
        <v>356</v>
      </c>
      <c r="DC750">
        <v>1678481775.6</v>
      </c>
      <c r="DD750">
        <v>1678481780.6</v>
      </c>
      <c r="DE750">
        <v>0</v>
      </c>
      <c r="DF750">
        <v>1.339</v>
      </c>
      <c r="DG750">
        <v>0.082</v>
      </c>
      <c r="DH750">
        <v>-1.99</v>
      </c>
      <c r="DI750">
        <v>-0.032</v>
      </c>
      <c r="DJ750">
        <v>420</v>
      </c>
      <c r="DK750">
        <v>29</v>
      </c>
      <c r="DL750">
        <v>0.33</v>
      </c>
      <c r="DM750">
        <v>0.22</v>
      </c>
      <c r="DN750">
        <v>-28.94700487804878</v>
      </c>
      <c r="DO750">
        <v>-0.9805275261324101</v>
      </c>
      <c r="DP750">
        <v>0.1164276053746608</v>
      </c>
      <c r="DQ750">
        <v>0</v>
      </c>
      <c r="DR750">
        <v>0.3957613414634146</v>
      </c>
      <c r="DS750">
        <v>-0.05082618815331034</v>
      </c>
      <c r="DT750">
        <v>0.005191808823426813</v>
      </c>
      <c r="DU750">
        <v>1</v>
      </c>
      <c r="DV750">
        <v>1</v>
      </c>
      <c r="DW750">
        <v>2</v>
      </c>
      <c r="DX750" t="s">
        <v>357</v>
      </c>
      <c r="DY750">
        <v>2.98082</v>
      </c>
      <c r="DZ750">
        <v>2.71557</v>
      </c>
      <c r="EA750">
        <v>0.119198</v>
      </c>
      <c r="EB750">
        <v>0.121643</v>
      </c>
      <c r="EC750">
        <v>0.107573</v>
      </c>
      <c r="ED750">
        <v>0.104188</v>
      </c>
      <c r="EE750">
        <v>27915.6</v>
      </c>
      <c r="EF750">
        <v>27932.9</v>
      </c>
      <c r="EG750">
        <v>29469</v>
      </c>
      <c r="EH750">
        <v>29419.6</v>
      </c>
      <c r="EI750">
        <v>34847</v>
      </c>
      <c r="EJ750">
        <v>35021.8</v>
      </c>
      <c r="EK750">
        <v>41517.4</v>
      </c>
      <c r="EL750">
        <v>41915.5</v>
      </c>
      <c r="EM750">
        <v>1.95205</v>
      </c>
      <c r="EN750">
        <v>1.87538</v>
      </c>
      <c r="EO750">
        <v>0.0788644</v>
      </c>
      <c r="EP750">
        <v>0</v>
      </c>
      <c r="EQ750">
        <v>26.216</v>
      </c>
      <c r="ER750">
        <v>999.9</v>
      </c>
      <c r="ES750">
        <v>52.1</v>
      </c>
      <c r="ET750">
        <v>32.6</v>
      </c>
      <c r="EU750">
        <v>28.3322</v>
      </c>
      <c r="EV750">
        <v>62.897</v>
      </c>
      <c r="EW750">
        <v>31.2901</v>
      </c>
      <c r="EX750">
        <v>1</v>
      </c>
      <c r="EY750">
        <v>0.0876347</v>
      </c>
      <c r="EZ750">
        <v>1.42004</v>
      </c>
      <c r="FA750">
        <v>20.3341</v>
      </c>
      <c r="FB750">
        <v>5.21834</v>
      </c>
      <c r="FC750">
        <v>12.0099</v>
      </c>
      <c r="FD750">
        <v>4.9891</v>
      </c>
      <c r="FE750">
        <v>3.28865</v>
      </c>
      <c r="FF750">
        <v>9999</v>
      </c>
      <c r="FG750">
        <v>9999</v>
      </c>
      <c r="FH750">
        <v>9999</v>
      </c>
      <c r="FI750">
        <v>999.9</v>
      </c>
      <c r="FJ750">
        <v>1.86752</v>
      </c>
      <c r="FK750">
        <v>1.86661</v>
      </c>
      <c r="FL750">
        <v>1.86606</v>
      </c>
      <c r="FM750">
        <v>1.866</v>
      </c>
      <c r="FN750">
        <v>1.86783</v>
      </c>
      <c r="FO750">
        <v>1.87028</v>
      </c>
      <c r="FP750">
        <v>1.86891</v>
      </c>
      <c r="FQ750">
        <v>1.87041</v>
      </c>
      <c r="FR750">
        <v>0</v>
      </c>
      <c r="FS750">
        <v>0</v>
      </c>
      <c r="FT750">
        <v>0</v>
      </c>
      <c r="FU750">
        <v>0</v>
      </c>
      <c r="FV750" t="s">
        <v>358</v>
      </c>
      <c r="FW750" t="s">
        <v>359</v>
      </c>
      <c r="FX750" t="s">
        <v>360</v>
      </c>
      <c r="FY750" t="s">
        <v>360</v>
      </c>
      <c r="FZ750" t="s">
        <v>360</v>
      </c>
      <c r="GA750" t="s">
        <v>360</v>
      </c>
      <c r="GB750">
        <v>0</v>
      </c>
      <c r="GC750">
        <v>100</v>
      </c>
      <c r="GD750">
        <v>100</v>
      </c>
      <c r="GE750">
        <v>-4.042</v>
      </c>
      <c r="GF750">
        <v>-0.1278</v>
      </c>
      <c r="GG750">
        <v>-2.056217051124162</v>
      </c>
      <c r="GH750">
        <v>-0.003737517340571005</v>
      </c>
      <c r="GI750">
        <v>5.982085394622747E-07</v>
      </c>
      <c r="GJ750">
        <v>-1.391655459703326E-10</v>
      </c>
      <c r="GK750">
        <v>-0.1764639834609928</v>
      </c>
      <c r="GL750">
        <v>-0.02035982196881906</v>
      </c>
      <c r="GM750">
        <v>0.001568582532168705</v>
      </c>
      <c r="GN750">
        <v>-2.657820970413759E-05</v>
      </c>
      <c r="GO750">
        <v>3</v>
      </c>
      <c r="GP750">
        <v>2314</v>
      </c>
      <c r="GQ750">
        <v>1</v>
      </c>
      <c r="GR750">
        <v>27</v>
      </c>
      <c r="GS750">
        <v>5689.9</v>
      </c>
      <c r="GT750">
        <v>5689.8</v>
      </c>
      <c r="GU750">
        <v>1.43433</v>
      </c>
      <c r="GV750">
        <v>2.23633</v>
      </c>
      <c r="GW750">
        <v>1.39771</v>
      </c>
      <c r="GX750">
        <v>2.34741</v>
      </c>
      <c r="GY750">
        <v>1.49536</v>
      </c>
      <c r="GZ750">
        <v>2.39502</v>
      </c>
      <c r="HA750">
        <v>37.9164</v>
      </c>
      <c r="HB750">
        <v>24.0612</v>
      </c>
      <c r="HC750">
        <v>18</v>
      </c>
      <c r="HD750">
        <v>534.1950000000001</v>
      </c>
      <c r="HE750">
        <v>439.543</v>
      </c>
      <c r="HF750">
        <v>24.1864</v>
      </c>
      <c r="HG750">
        <v>28.5875</v>
      </c>
      <c r="HH750">
        <v>29.9999</v>
      </c>
      <c r="HI750">
        <v>28.6033</v>
      </c>
      <c r="HJ750">
        <v>28.5552</v>
      </c>
      <c r="HK750">
        <v>28.8228</v>
      </c>
      <c r="HL750">
        <v>23.7481</v>
      </c>
      <c r="HM750">
        <v>100</v>
      </c>
      <c r="HN750">
        <v>24.1769</v>
      </c>
      <c r="HO750">
        <v>626.607</v>
      </c>
      <c r="HP750">
        <v>23.5659</v>
      </c>
      <c r="HQ750">
        <v>100.786</v>
      </c>
      <c r="HR750">
        <v>100.675</v>
      </c>
    </row>
    <row r="751" spans="1:226">
      <c r="A751">
        <v>735</v>
      </c>
      <c r="B751">
        <v>1678823176</v>
      </c>
      <c r="C751">
        <v>12856.90000009537</v>
      </c>
      <c r="D751" t="s">
        <v>1833</v>
      </c>
      <c r="E751" t="s">
        <v>1834</v>
      </c>
      <c r="F751">
        <v>5</v>
      </c>
      <c r="G751" t="s">
        <v>1568</v>
      </c>
      <c r="H751" t="s">
        <v>354</v>
      </c>
      <c r="I751">
        <v>1678823168.5</v>
      </c>
      <c r="J751">
        <f>(K751)/1000</f>
        <v>0</v>
      </c>
      <c r="K751">
        <f>IF(BF751, AN751, AH751)</f>
        <v>0</v>
      </c>
      <c r="L751">
        <f>IF(BF751, AI751, AG751)</f>
        <v>0</v>
      </c>
      <c r="M751">
        <f>BH751 - IF(AU751&gt;1, L751*BB751*100.0/(AW751*BV751), 0)</f>
        <v>0</v>
      </c>
      <c r="N751">
        <f>((T751-J751/2)*M751-L751)/(T751+J751/2)</f>
        <v>0</v>
      </c>
      <c r="O751">
        <f>N751*(BO751+BP751)/1000.0</f>
        <v>0</v>
      </c>
      <c r="P751">
        <f>(BH751 - IF(AU751&gt;1, L751*BB751*100.0/(AW751*BV751), 0))*(BO751+BP751)/1000.0</f>
        <v>0</v>
      </c>
      <c r="Q751">
        <f>2.0/((1/S751-1/R751)+SIGN(S751)*SQRT((1/S751-1/R751)*(1/S751-1/R751) + 4*BC751/((BC751+1)*(BC751+1))*(2*1/S751*1/R751-1/R751*1/R751)))</f>
        <v>0</v>
      </c>
      <c r="R751">
        <f>IF(LEFT(BD751,1)&lt;&gt;"0",IF(LEFT(BD751,1)="1",3.0,BE751),$D$5+$E$5*(BV751*BO751/($K$5*1000))+$F$5*(BV751*BO751/($K$5*1000))*MAX(MIN(BB751,$J$5),$I$5)*MAX(MIN(BB751,$J$5),$I$5)+$G$5*MAX(MIN(BB751,$J$5),$I$5)*(BV751*BO751/($K$5*1000))+$H$5*(BV751*BO751/($K$5*1000))*(BV751*BO751/($K$5*1000)))</f>
        <v>0</v>
      </c>
      <c r="S751">
        <f>J751*(1000-(1000*0.61365*exp(17.502*W751/(240.97+W751))/(BO751+BP751)+BJ751)/2)/(1000*0.61365*exp(17.502*W751/(240.97+W751))/(BO751+BP751)-BJ751)</f>
        <v>0</v>
      </c>
      <c r="T751">
        <f>1/((BC751+1)/(Q751/1.6)+1/(R751/1.37)) + BC751/((BC751+1)/(Q751/1.6) + BC751/(R751/1.37))</f>
        <v>0</v>
      </c>
      <c r="U751">
        <f>(AX751*BA751)</f>
        <v>0</v>
      </c>
      <c r="V751">
        <f>(BQ751+(U751+2*0.95*5.67E-8*(((BQ751+$B$7)+273)^4-(BQ751+273)^4)-44100*J751)/(1.84*29.3*R751+8*0.95*5.67E-8*(BQ751+273)^3))</f>
        <v>0</v>
      </c>
      <c r="W751">
        <f>($C$7*BR751+$D$7*BS751+$E$7*V751)</f>
        <v>0</v>
      </c>
      <c r="X751">
        <f>0.61365*exp(17.502*W751/(240.97+W751))</f>
        <v>0</v>
      </c>
      <c r="Y751">
        <f>(Z751/AA751*100)</f>
        <v>0</v>
      </c>
      <c r="Z751">
        <f>BJ751*(BO751+BP751)/1000</f>
        <v>0</v>
      </c>
      <c r="AA751">
        <f>0.61365*exp(17.502*BQ751/(240.97+BQ751))</f>
        <v>0</v>
      </c>
      <c r="AB751">
        <f>(X751-BJ751*(BO751+BP751)/1000)</f>
        <v>0</v>
      </c>
      <c r="AC751">
        <f>(-J751*44100)</f>
        <v>0</v>
      </c>
      <c r="AD751">
        <f>2*29.3*R751*0.92*(BQ751-W751)</f>
        <v>0</v>
      </c>
      <c r="AE751">
        <f>2*0.95*5.67E-8*(((BQ751+$B$7)+273)^4-(W751+273)^4)</f>
        <v>0</v>
      </c>
      <c r="AF751">
        <f>U751+AE751+AC751+AD751</f>
        <v>0</v>
      </c>
      <c r="AG751">
        <f>BN751*AU751*(BI751-BH751*(1000-AU751*BK751)/(1000-AU751*BJ751))/(100*BB751)</f>
        <v>0</v>
      </c>
      <c r="AH751">
        <f>1000*BN751*AU751*(BJ751-BK751)/(100*BB751*(1000-AU751*BJ751))</f>
        <v>0</v>
      </c>
      <c r="AI751">
        <f>(AJ751 - AK751 - BO751*1E3/(8.314*(BQ751+273.15)) * AM751/BN751 * AL751) * BN751/(100*BB751) * (1000 - BK751)/1000</f>
        <v>0</v>
      </c>
      <c r="AJ751">
        <v>624.1301661680002</v>
      </c>
      <c r="AK751">
        <v>602.9747090909092</v>
      </c>
      <c r="AL751">
        <v>3.413016145469872</v>
      </c>
      <c r="AM751">
        <v>64.45171149066847</v>
      </c>
      <c r="AN751">
        <f>(AP751 - AO751 + BO751*1E3/(8.314*(BQ751+273.15)) * AR751/BN751 * AQ751) * BN751/(100*BB751) * 1000/(1000 - AP751)</f>
        <v>0</v>
      </c>
      <c r="AO751">
        <v>23.61637661282631</v>
      </c>
      <c r="AP751">
        <v>24.00040545454544</v>
      </c>
      <c r="AQ751">
        <v>-5.357324998343189E-05</v>
      </c>
      <c r="AR751">
        <v>112.7251065649256</v>
      </c>
      <c r="AS751">
        <v>0</v>
      </c>
      <c r="AT751">
        <v>0</v>
      </c>
      <c r="AU751">
        <f>IF(AS751*$H$13&gt;=AW751,1.0,(AW751/(AW751-AS751*$H$13)))</f>
        <v>0</v>
      </c>
      <c r="AV751">
        <f>(AU751-1)*100</f>
        <v>0</v>
      </c>
      <c r="AW751">
        <f>MAX(0,($B$13+$C$13*BV751)/(1+$D$13*BV751)*BO751/(BQ751+273)*$E$13)</f>
        <v>0</v>
      </c>
      <c r="AX751">
        <f>$B$11*BW751+$C$11*BX751+$F$11*CI751*(1-CL751)</f>
        <v>0</v>
      </c>
      <c r="AY751">
        <f>AX751*AZ751</f>
        <v>0</v>
      </c>
      <c r="AZ751">
        <f>($B$11*$D$9+$C$11*$D$9+$F$11*((CV751+CN751)/MAX(CV751+CN751+CW751, 0.1)*$I$9+CW751/MAX(CV751+CN751+CW751, 0.1)*$J$9))/($B$11+$C$11+$F$11)</f>
        <v>0</v>
      </c>
      <c r="BA751">
        <f>($B$11*$K$9+$C$11*$K$9+$F$11*((CV751+CN751)/MAX(CV751+CN751+CW751, 0.1)*$P$9+CW751/MAX(CV751+CN751+CW751, 0.1)*$Q$9))/($B$11+$C$11+$F$11)</f>
        <v>0</v>
      </c>
      <c r="BB751">
        <v>1.91</v>
      </c>
      <c r="BC751">
        <v>0.5</v>
      </c>
      <c r="BD751" t="s">
        <v>355</v>
      </c>
      <c r="BE751">
        <v>2</v>
      </c>
      <c r="BF751" t="b">
        <v>1</v>
      </c>
      <c r="BG751">
        <v>1678823168.5</v>
      </c>
      <c r="BH751">
        <v>565.1812962962963</v>
      </c>
      <c r="BI751">
        <v>594.2526296296296</v>
      </c>
      <c r="BJ751">
        <v>24.00614074074074</v>
      </c>
      <c r="BK751">
        <v>23.61630370370371</v>
      </c>
      <c r="BL751">
        <v>569.1965185185185</v>
      </c>
      <c r="BM751">
        <v>24.13395925925926</v>
      </c>
      <c r="BN751">
        <v>500.0655925925926</v>
      </c>
      <c r="BO751">
        <v>90.82635185185184</v>
      </c>
      <c r="BP751">
        <v>0.09998477407407406</v>
      </c>
      <c r="BQ751">
        <v>26.96942962962963</v>
      </c>
      <c r="BR751">
        <v>27.50939259259259</v>
      </c>
      <c r="BS751">
        <v>999.9000000000001</v>
      </c>
      <c r="BT751">
        <v>0</v>
      </c>
      <c r="BU751">
        <v>0</v>
      </c>
      <c r="BV751">
        <v>10001.94296296296</v>
      </c>
      <c r="BW751">
        <v>0</v>
      </c>
      <c r="BX751">
        <v>6.15473</v>
      </c>
      <c r="BY751">
        <v>-29.07144814814815</v>
      </c>
      <c r="BZ751">
        <v>579.0828148148148</v>
      </c>
      <c r="CA751">
        <v>608.6262592592592</v>
      </c>
      <c r="CB751">
        <v>0.3898381851851851</v>
      </c>
      <c r="CC751">
        <v>594.2526296296296</v>
      </c>
      <c r="CD751">
        <v>23.61630370370371</v>
      </c>
      <c r="CE751">
        <v>2.180391111111111</v>
      </c>
      <c r="CF751">
        <v>2.144982962962963</v>
      </c>
      <c r="CG751">
        <v>18.81895925925926</v>
      </c>
      <c r="CH751">
        <v>18.55721851851852</v>
      </c>
      <c r="CI751">
        <v>2000.014814814815</v>
      </c>
      <c r="CJ751">
        <v>0.9800031111111112</v>
      </c>
      <c r="CK751">
        <v>0.01999658888888889</v>
      </c>
      <c r="CL751">
        <v>0</v>
      </c>
      <c r="CM751">
        <v>2.3071</v>
      </c>
      <c r="CN751">
        <v>0</v>
      </c>
      <c r="CO751">
        <v>3605.670000000001</v>
      </c>
      <c r="CP751">
        <v>16749.61111111111</v>
      </c>
      <c r="CQ751">
        <v>38.43933333333333</v>
      </c>
      <c r="CR751">
        <v>39.43699999999999</v>
      </c>
      <c r="CS751">
        <v>38.60166666666666</v>
      </c>
      <c r="CT751">
        <v>38.53903703703704</v>
      </c>
      <c r="CU751">
        <v>37.64796296296296</v>
      </c>
      <c r="CV751">
        <v>1960.023703703703</v>
      </c>
      <c r="CW751">
        <v>39.99111111111111</v>
      </c>
      <c r="CX751">
        <v>0</v>
      </c>
      <c r="CY751">
        <v>1678823181.3</v>
      </c>
      <c r="CZ751">
        <v>0</v>
      </c>
      <c r="DA751">
        <v>0</v>
      </c>
      <c r="DB751" t="s">
        <v>356</v>
      </c>
      <c r="DC751">
        <v>1678481775.6</v>
      </c>
      <c r="DD751">
        <v>1678481780.6</v>
      </c>
      <c r="DE751">
        <v>0</v>
      </c>
      <c r="DF751">
        <v>1.339</v>
      </c>
      <c r="DG751">
        <v>0.082</v>
      </c>
      <c r="DH751">
        <v>-1.99</v>
      </c>
      <c r="DI751">
        <v>-0.032</v>
      </c>
      <c r="DJ751">
        <v>420</v>
      </c>
      <c r="DK751">
        <v>29</v>
      </c>
      <c r="DL751">
        <v>0.33</v>
      </c>
      <c r="DM751">
        <v>0.22</v>
      </c>
      <c r="DN751">
        <v>-29.00286585365854</v>
      </c>
      <c r="DO751">
        <v>-0.8663038327526723</v>
      </c>
      <c r="DP751">
        <v>0.1094087984372864</v>
      </c>
      <c r="DQ751">
        <v>0</v>
      </c>
      <c r="DR751">
        <v>0.3925600731707317</v>
      </c>
      <c r="DS751">
        <v>-0.03756416027874546</v>
      </c>
      <c r="DT751">
        <v>0.003798741944446832</v>
      </c>
      <c r="DU751">
        <v>1</v>
      </c>
      <c r="DV751">
        <v>1</v>
      </c>
      <c r="DW751">
        <v>2</v>
      </c>
      <c r="DX751" t="s">
        <v>357</v>
      </c>
      <c r="DY751">
        <v>2.9805</v>
      </c>
      <c r="DZ751">
        <v>2.71554</v>
      </c>
      <c r="EA751">
        <v>0.121621</v>
      </c>
      <c r="EB751">
        <v>0.124029</v>
      </c>
      <c r="EC751">
        <v>0.107554</v>
      </c>
      <c r="ED751">
        <v>0.104187</v>
      </c>
      <c r="EE751">
        <v>27838.8</v>
      </c>
      <c r="EF751">
        <v>27857.3</v>
      </c>
      <c r="EG751">
        <v>29469</v>
      </c>
      <c r="EH751">
        <v>29419.9</v>
      </c>
      <c r="EI751">
        <v>34847.9</v>
      </c>
      <c r="EJ751">
        <v>35021.9</v>
      </c>
      <c r="EK751">
        <v>41517.6</v>
      </c>
      <c r="EL751">
        <v>41915.5</v>
      </c>
      <c r="EM751">
        <v>1.9521</v>
      </c>
      <c r="EN751">
        <v>1.87558</v>
      </c>
      <c r="EO751">
        <v>0.078775</v>
      </c>
      <c r="EP751">
        <v>0</v>
      </c>
      <c r="EQ751">
        <v>26.216</v>
      </c>
      <c r="ER751">
        <v>999.9</v>
      </c>
      <c r="ES751">
        <v>52.1</v>
      </c>
      <c r="ET751">
        <v>32.6</v>
      </c>
      <c r="EU751">
        <v>28.3347</v>
      </c>
      <c r="EV751">
        <v>62.907</v>
      </c>
      <c r="EW751">
        <v>31.867</v>
      </c>
      <c r="EX751">
        <v>1</v>
      </c>
      <c r="EY751">
        <v>0.0872663</v>
      </c>
      <c r="EZ751">
        <v>1.42213</v>
      </c>
      <c r="FA751">
        <v>20.3339</v>
      </c>
      <c r="FB751">
        <v>5.21789</v>
      </c>
      <c r="FC751">
        <v>12.0099</v>
      </c>
      <c r="FD751">
        <v>4.98855</v>
      </c>
      <c r="FE751">
        <v>3.28863</v>
      </c>
      <c r="FF751">
        <v>9999</v>
      </c>
      <c r="FG751">
        <v>9999</v>
      </c>
      <c r="FH751">
        <v>9999</v>
      </c>
      <c r="FI751">
        <v>999.9</v>
      </c>
      <c r="FJ751">
        <v>1.86753</v>
      </c>
      <c r="FK751">
        <v>1.86661</v>
      </c>
      <c r="FL751">
        <v>1.86606</v>
      </c>
      <c r="FM751">
        <v>1.866</v>
      </c>
      <c r="FN751">
        <v>1.86783</v>
      </c>
      <c r="FO751">
        <v>1.87027</v>
      </c>
      <c r="FP751">
        <v>1.8689</v>
      </c>
      <c r="FQ751">
        <v>1.87042</v>
      </c>
      <c r="FR751">
        <v>0</v>
      </c>
      <c r="FS751">
        <v>0</v>
      </c>
      <c r="FT751">
        <v>0</v>
      </c>
      <c r="FU751">
        <v>0</v>
      </c>
      <c r="FV751" t="s">
        <v>358</v>
      </c>
      <c r="FW751" t="s">
        <v>359</v>
      </c>
      <c r="FX751" t="s">
        <v>360</v>
      </c>
      <c r="FY751" t="s">
        <v>360</v>
      </c>
      <c r="FZ751" t="s">
        <v>360</v>
      </c>
      <c r="GA751" t="s">
        <v>360</v>
      </c>
      <c r="GB751">
        <v>0</v>
      </c>
      <c r="GC751">
        <v>100</v>
      </c>
      <c r="GD751">
        <v>100</v>
      </c>
      <c r="GE751">
        <v>-4.095</v>
      </c>
      <c r="GF751">
        <v>-0.1278</v>
      </c>
      <c r="GG751">
        <v>-2.056217051124162</v>
      </c>
      <c r="GH751">
        <v>-0.003737517340571005</v>
      </c>
      <c r="GI751">
        <v>5.982085394622747E-07</v>
      </c>
      <c r="GJ751">
        <v>-1.391655459703326E-10</v>
      </c>
      <c r="GK751">
        <v>-0.1764639834609928</v>
      </c>
      <c r="GL751">
        <v>-0.02035982196881906</v>
      </c>
      <c r="GM751">
        <v>0.001568582532168705</v>
      </c>
      <c r="GN751">
        <v>-2.657820970413759E-05</v>
      </c>
      <c r="GO751">
        <v>3</v>
      </c>
      <c r="GP751">
        <v>2314</v>
      </c>
      <c r="GQ751">
        <v>1</v>
      </c>
      <c r="GR751">
        <v>27</v>
      </c>
      <c r="GS751">
        <v>5690</v>
      </c>
      <c r="GT751">
        <v>5689.9</v>
      </c>
      <c r="GU751">
        <v>1.46484</v>
      </c>
      <c r="GV751">
        <v>2.22656</v>
      </c>
      <c r="GW751">
        <v>1.39771</v>
      </c>
      <c r="GX751">
        <v>2.34985</v>
      </c>
      <c r="GY751">
        <v>1.49536</v>
      </c>
      <c r="GZ751">
        <v>2.48657</v>
      </c>
      <c r="HA751">
        <v>37.9164</v>
      </c>
      <c r="HB751">
        <v>24.07</v>
      </c>
      <c r="HC751">
        <v>18</v>
      </c>
      <c r="HD751">
        <v>534.208</v>
      </c>
      <c r="HE751">
        <v>439.651</v>
      </c>
      <c r="HF751">
        <v>24.1738</v>
      </c>
      <c r="HG751">
        <v>28.5843</v>
      </c>
      <c r="HH751">
        <v>30</v>
      </c>
      <c r="HI751">
        <v>28.6009</v>
      </c>
      <c r="HJ751">
        <v>28.5533</v>
      </c>
      <c r="HK751">
        <v>29.4076</v>
      </c>
      <c r="HL751">
        <v>23.7481</v>
      </c>
      <c r="HM751">
        <v>100</v>
      </c>
      <c r="HN751">
        <v>24.1697</v>
      </c>
      <c r="HO751">
        <v>639.982</v>
      </c>
      <c r="HP751">
        <v>23.5659</v>
      </c>
      <c r="HQ751">
        <v>100.786</v>
      </c>
      <c r="HR751">
        <v>100.675</v>
      </c>
    </row>
    <row r="752" spans="1:226">
      <c r="A752">
        <v>736</v>
      </c>
      <c r="B752">
        <v>1678823181</v>
      </c>
      <c r="C752">
        <v>12861.90000009537</v>
      </c>
      <c r="D752" t="s">
        <v>1835</v>
      </c>
      <c r="E752" t="s">
        <v>1836</v>
      </c>
      <c r="F752">
        <v>5</v>
      </c>
      <c r="G752" t="s">
        <v>1568</v>
      </c>
      <c r="H752" t="s">
        <v>354</v>
      </c>
      <c r="I752">
        <v>1678823173.214286</v>
      </c>
      <c r="J752">
        <f>(K752)/1000</f>
        <v>0</v>
      </c>
      <c r="K752">
        <f>IF(BF752, AN752, AH752)</f>
        <v>0</v>
      </c>
      <c r="L752">
        <f>IF(BF752, AI752, AG752)</f>
        <v>0</v>
      </c>
      <c r="M752">
        <f>BH752 - IF(AU752&gt;1, L752*BB752*100.0/(AW752*BV752), 0)</f>
        <v>0</v>
      </c>
      <c r="N752">
        <f>((T752-J752/2)*M752-L752)/(T752+J752/2)</f>
        <v>0</v>
      </c>
      <c r="O752">
        <f>N752*(BO752+BP752)/1000.0</f>
        <v>0</v>
      </c>
      <c r="P752">
        <f>(BH752 - IF(AU752&gt;1, L752*BB752*100.0/(AW752*BV752), 0))*(BO752+BP752)/1000.0</f>
        <v>0</v>
      </c>
      <c r="Q752">
        <f>2.0/((1/S752-1/R752)+SIGN(S752)*SQRT((1/S752-1/R752)*(1/S752-1/R752) + 4*BC752/((BC752+1)*(BC752+1))*(2*1/S752*1/R752-1/R752*1/R752)))</f>
        <v>0</v>
      </c>
      <c r="R752">
        <f>IF(LEFT(BD752,1)&lt;&gt;"0",IF(LEFT(BD752,1)="1",3.0,BE752),$D$5+$E$5*(BV752*BO752/($K$5*1000))+$F$5*(BV752*BO752/($K$5*1000))*MAX(MIN(BB752,$J$5),$I$5)*MAX(MIN(BB752,$J$5),$I$5)+$G$5*MAX(MIN(BB752,$J$5),$I$5)*(BV752*BO752/($K$5*1000))+$H$5*(BV752*BO752/($K$5*1000))*(BV752*BO752/($K$5*1000)))</f>
        <v>0</v>
      </c>
      <c r="S752">
        <f>J752*(1000-(1000*0.61365*exp(17.502*W752/(240.97+W752))/(BO752+BP752)+BJ752)/2)/(1000*0.61365*exp(17.502*W752/(240.97+W752))/(BO752+BP752)-BJ752)</f>
        <v>0</v>
      </c>
      <c r="T752">
        <f>1/((BC752+1)/(Q752/1.6)+1/(R752/1.37)) + BC752/((BC752+1)/(Q752/1.6) + BC752/(R752/1.37))</f>
        <v>0</v>
      </c>
      <c r="U752">
        <f>(AX752*BA752)</f>
        <v>0</v>
      </c>
      <c r="V752">
        <f>(BQ752+(U752+2*0.95*5.67E-8*(((BQ752+$B$7)+273)^4-(BQ752+273)^4)-44100*J752)/(1.84*29.3*R752+8*0.95*5.67E-8*(BQ752+273)^3))</f>
        <v>0</v>
      </c>
      <c r="W752">
        <f>($C$7*BR752+$D$7*BS752+$E$7*V752)</f>
        <v>0</v>
      </c>
      <c r="X752">
        <f>0.61365*exp(17.502*W752/(240.97+W752))</f>
        <v>0</v>
      </c>
      <c r="Y752">
        <f>(Z752/AA752*100)</f>
        <v>0</v>
      </c>
      <c r="Z752">
        <f>BJ752*(BO752+BP752)/1000</f>
        <v>0</v>
      </c>
      <c r="AA752">
        <f>0.61365*exp(17.502*BQ752/(240.97+BQ752))</f>
        <v>0</v>
      </c>
      <c r="AB752">
        <f>(X752-BJ752*(BO752+BP752)/1000)</f>
        <v>0</v>
      </c>
      <c r="AC752">
        <f>(-J752*44100)</f>
        <v>0</v>
      </c>
      <c r="AD752">
        <f>2*29.3*R752*0.92*(BQ752-W752)</f>
        <v>0</v>
      </c>
      <c r="AE752">
        <f>2*0.95*5.67E-8*(((BQ752+$B$7)+273)^4-(W752+273)^4)</f>
        <v>0</v>
      </c>
      <c r="AF752">
        <f>U752+AE752+AC752+AD752</f>
        <v>0</v>
      </c>
      <c r="AG752">
        <f>BN752*AU752*(BI752-BH752*(1000-AU752*BK752)/(1000-AU752*BJ752))/(100*BB752)</f>
        <v>0</v>
      </c>
      <c r="AH752">
        <f>1000*BN752*AU752*(BJ752-BK752)/(100*BB752*(1000-AU752*BJ752))</f>
        <v>0</v>
      </c>
      <c r="AI752">
        <f>(AJ752 - AK752 - BO752*1E3/(8.314*(BQ752+273.15)) * AM752/BN752 * AL752) * BN752/(100*BB752) * (1000 - BK752)/1000</f>
        <v>0</v>
      </c>
      <c r="AJ752">
        <v>641.4496030208411</v>
      </c>
      <c r="AK752">
        <v>620.151545454545</v>
      </c>
      <c r="AL752">
        <v>3.440251616049947</v>
      </c>
      <c r="AM752">
        <v>64.45171149066847</v>
      </c>
      <c r="AN752">
        <f>(AP752 - AO752 + BO752*1E3/(8.314*(BQ752+273.15)) * AR752/BN752 * AQ752) * BN752/(100*BB752) * 1000/(1000 - AP752)</f>
        <v>0</v>
      </c>
      <c r="AO752">
        <v>23.61487942046033</v>
      </c>
      <c r="AP752">
        <v>23.99747575757575</v>
      </c>
      <c r="AQ752">
        <v>-2.578238037243782E-05</v>
      </c>
      <c r="AR752">
        <v>112.7251065649256</v>
      </c>
      <c r="AS752">
        <v>0</v>
      </c>
      <c r="AT752">
        <v>0</v>
      </c>
      <c r="AU752">
        <f>IF(AS752*$H$13&gt;=AW752,1.0,(AW752/(AW752-AS752*$H$13)))</f>
        <v>0</v>
      </c>
      <c r="AV752">
        <f>(AU752-1)*100</f>
        <v>0</v>
      </c>
      <c r="AW752">
        <f>MAX(0,($B$13+$C$13*BV752)/(1+$D$13*BV752)*BO752/(BQ752+273)*$E$13)</f>
        <v>0</v>
      </c>
      <c r="AX752">
        <f>$B$11*BW752+$C$11*BX752+$F$11*CI752*(1-CL752)</f>
        <v>0</v>
      </c>
      <c r="AY752">
        <f>AX752*AZ752</f>
        <v>0</v>
      </c>
      <c r="AZ752">
        <f>($B$11*$D$9+$C$11*$D$9+$F$11*((CV752+CN752)/MAX(CV752+CN752+CW752, 0.1)*$I$9+CW752/MAX(CV752+CN752+CW752, 0.1)*$J$9))/($B$11+$C$11+$F$11)</f>
        <v>0</v>
      </c>
      <c r="BA752">
        <f>($B$11*$K$9+$C$11*$K$9+$F$11*((CV752+CN752)/MAX(CV752+CN752+CW752, 0.1)*$P$9+CW752/MAX(CV752+CN752+CW752, 0.1)*$Q$9))/($B$11+$C$11+$F$11)</f>
        <v>0</v>
      </c>
      <c r="BB752">
        <v>1.91</v>
      </c>
      <c r="BC752">
        <v>0.5</v>
      </c>
      <c r="BD752" t="s">
        <v>355</v>
      </c>
      <c r="BE752">
        <v>2</v>
      </c>
      <c r="BF752" t="b">
        <v>1</v>
      </c>
      <c r="BG752">
        <v>1678823173.214286</v>
      </c>
      <c r="BH752">
        <v>580.9183214285715</v>
      </c>
      <c r="BI752">
        <v>610.0721428571429</v>
      </c>
      <c r="BJ752">
        <v>24.00318928571429</v>
      </c>
      <c r="BK752">
        <v>23.61621071428571</v>
      </c>
      <c r="BL752">
        <v>584.9838928571429</v>
      </c>
      <c r="BM752">
        <v>24.13103571428571</v>
      </c>
      <c r="BN752">
        <v>500.0706071428571</v>
      </c>
      <c r="BO752">
        <v>90.8261142857143</v>
      </c>
      <c r="BP752">
        <v>0.09999462857142859</v>
      </c>
      <c r="BQ752">
        <v>26.96903928571428</v>
      </c>
      <c r="BR752">
        <v>27.50447142857143</v>
      </c>
      <c r="BS752">
        <v>999.9000000000002</v>
      </c>
      <c r="BT752">
        <v>0</v>
      </c>
      <c r="BU752">
        <v>0</v>
      </c>
      <c r="BV752">
        <v>10000.31285714286</v>
      </c>
      <c r="BW752">
        <v>0</v>
      </c>
      <c r="BX752">
        <v>6.15473</v>
      </c>
      <c r="BY752">
        <v>-29.1539</v>
      </c>
      <c r="BZ752">
        <v>595.2050714285715</v>
      </c>
      <c r="CA752">
        <v>624.8282499999999</v>
      </c>
      <c r="CB752">
        <v>0.3869848214285714</v>
      </c>
      <c r="CC752">
        <v>610.0721428571429</v>
      </c>
      <c r="CD752">
        <v>23.61621071428571</v>
      </c>
      <c r="CE752">
        <v>2.180117857142857</v>
      </c>
      <c r="CF752">
        <v>2.144968571428572</v>
      </c>
      <c r="CG752">
        <v>18.81694642857143</v>
      </c>
      <c r="CH752">
        <v>18.55711428571429</v>
      </c>
      <c r="CI752">
        <v>2000.021785714285</v>
      </c>
      <c r="CJ752">
        <v>0.9800032500000001</v>
      </c>
      <c r="CK752">
        <v>0.01999645</v>
      </c>
      <c r="CL752">
        <v>0</v>
      </c>
      <c r="CM752">
        <v>2.350371428571428</v>
      </c>
      <c r="CN752">
        <v>0</v>
      </c>
      <c r="CO752">
        <v>3605.292857142857</v>
      </c>
      <c r="CP752">
        <v>16749.675</v>
      </c>
      <c r="CQ752">
        <v>38.43924999999999</v>
      </c>
      <c r="CR752">
        <v>39.43699999999999</v>
      </c>
      <c r="CS752">
        <v>38.598</v>
      </c>
      <c r="CT752">
        <v>38.51992857142857</v>
      </c>
      <c r="CU752">
        <v>37.63385714285715</v>
      </c>
      <c r="CV752">
        <v>1960.031071428571</v>
      </c>
      <c r="CW752">
        <v>39.99071428571428</v>
      </c>
      <c r="CX752">
        <v>0</v>
      </c>
      <c r="CY752">
        <v>1678823186.7</v>
      </c>
      <c r="CZ752">
        <v>0</v>
      </c>
      <c r="DA752">
        <v>0</v>
      </c>
      <c r="DB752" t="s">
        <v>356</v>
      </c>
      <c r="DC752">
        <v>1678481775.6</v>
      </c>
      <c r="DD752">
        <v>1678481780.6</v>
      </c>
      <c r="DE752">
        <v>0</v>
      </c>
      <c r="DF752">
        <v>1.339</v>
      </c>
      <c r="DG752">
        <v>0.082</v>
      </c>
      <c r="DH752">
        <v>-1.99</v>
      </c>
      <c r="DI752">
        <v>-0.032</v>
      </c>
      <c r="DJ752">
        <v>420</v>
      </c>
      <c r="DK752">
        <v>29</v>
      </c>
      <c r="DL752">
        <v>0.33</v>
      </c>
      <c r="DM752">
        <v>0.22</v>
      </c>
      <c r="DN752">
        <v>-29.11356829268293</v>
      </c>
      <c r="DO752">
        <v>-0.8903832752612888</v>
      </c>
      <c r="DP752">
        <v>0.1131900548053636</v>
      </c>
      <c r="DQ752">
        <v>0</v>
      </c>
      <c r="DR752">
        <v>0.3890640731707318</v>
      </c>
      <c r="DS752">
        <v>-0.0361697142857146</v>
      </c>
      <c r="DT752">
        <v>0.003656173765619209</v>
      </c>
      <c r="DU752">
        <v>1</v>
      </c>
      <c r="DV752">
        <v>1</v>
      </c>
      <c r="DW752">
        <v>2</v>
      </c>
      <c r="DX752" t="s">
        <v>357</v>
      </c>
      <c r="DY752">
        <v>2.98048</v>
      </c>
      <c r="DZ752">
        <v>2.71573</v>
      </c>
      <c r="EA752">
        <v>0.124037</v>
      </c>
      <c r="EB752">
        <v>0.126354</v>
      </c>
      <c r="EC752">
        <v>0.107547</v>
      </c>
      <c r="ED752">
        <v>0.104184</v>
      </c>
      <c r="EE752">
        <v>27761.9</v>
      </c>
      <c r="EF752">
        <v>27783.2</v>
      </c>
      <c r="EG752">
        <v>29468.7</v>
      </c>
      <c r="EH752">
        <v>29419.7</v>
      </c>
      <c r="EI752">
        <v>34847.6</v>
      </c>
      <c r="EJ752">
        <v>35021.8</v>
      </c>
      <c r="EK752">
        <v>41516.9</v>
      </c>
      <c r="EL752">
        <v>41915.2</v>
      </c>
      <c r="EM752">
        <v>1.95228</v>
      </c>
      <c r="EN752">
        <v>1.87555</v>
      </c>
      <c r="EO752">
        <v>0.07802249999999999</v>
      </c>
      <c r="EP752">
        <v>0</v>
      </c>
      <c r="EQ752">
        <v>26.216</v>
      </c>
      <c r="ER752">
        <v>999.9</v>
      </c>
      <c r="ES752">
        <v>52.1</v>
      </c>
      <c r="ET752">
        <v>32.6</v>
      </c>
      <c r="EU752">
        <v>28.334</v>
      </c>
      <c r="EV752">
        <v>63.037</v>
      </c>
      <c r="EW752">
        <v>31.7268</v>
      </c>
      <c r="EX752">
        <v>1</v>
      </c>
      <c r="EY752">
        <v>0.0872078</v>
      </c>
      <c r="EZ752">
        <v>1.41096</v>
      </c>
      <c r="FA752">
        <v>20.3339</v>
      </c>
      <c r="FB752">
        <v>5.21759</v>
      </c>
      <c r="FC752">
        <v>12.0099</v>
      </c>
      <c r="FD752">
        <v>4.9888</v>
      </c>
      <c r="FE752">
        <v>3.28845</v>
      </c>
      <c r="FF752">
        <v>9999</v>
      </c>
      <c r="FG752">
        <v>9999</v>
      </c>
      <c r="FH752">
        <v>9999</v>
      </c>
      <c r="FI752">
        <v>999.9</v>
      </c>
      <c r="FJ752">
        <v>1.86753</v>
      </c>
      <c r="FK752">
        <v>1.86661</v>
      </c>
      <c r="FL752">
        <v>1.86604</v>
      </c>
      <c r="FM752">
        <v>1.866</v>
      </c>
      <c r="FN752">
        <v>1.86783</v>
      </c>
      <c r="FO752">
        <v>1.87027</v>
      </c>
      <c r="FP752">
        <v>1.86891</v>
      </c>
      <c r="FQ752">
        <v>1.87041</v>
      </c>
      <c r="FR752">
        <v>0</v>
      </c>
      <c r="FS752">
        <v>0</v>
      </c>
      <c r="FT752">
        <v>0</v>
      </c>
      <c r="FU752">
        <v>0</v>
      </c>
      <c r="FV752" t="s">
        <v>358</v>
      </c>
      <c r="FW752" t="s">
        <v>359</v>
      </c>
      <c r="FX752" t="s">
        <v>360</v>
      </c>
      <c r="FY752" t="s">
        <v>360</v>
      </c>
      <c r="FZ752" t="s">
        <v>360</v>
      </c>
      <c r="GA752" t="s">
        <v>360</v>
      </c>
      <c r="GB752">
        <v>0</v>
      </c>
      <c r="GC752">
        <v>100</v>
      </c>
      <c r="GD752">
        <v>100</v>
      </c>
      <c r="GE752">
        <v>-4.148</v>
      </c>
      <c r="GF752">
        <v>-0.1279</v>
      </c>
      <c r="GG752">
        <v>-2.056217051124162</v>
      </c>
      <c r="GH752">
        <v>-0.003737517340571005</v>
      </c>
      <c r="GI752">
        <v>5.982085394622747E-07</v>
      </c>
      <c r="GJ752">
        <v>-1.391655459703326E-10</v>
      </c>
      <c r="GK752">
        <v>-0.1764639834609928</v>
      </c>
      <c r="GL752">
        <v>-0.02035982196881906</v>
      </c>
      <c r="GM752">
        <v>0.001568582532168705</v>
      </c>
      <c r="GN752">
        <v>-2.657820970413759E-05</v>
      </c>
      <c r="GO752">
        <v>3</v>
      </c>
      <c r="GP752">
        <v>2314</v>
      </c>
      <c r="GQ752">
        <v>1</v>
      </c>
      <c r="GR752">
        <v>27</v>
      </c>
      <c r="GS752">
        <v>5690.1</v>
      </c>
      <c r="GT752">
        <v>5690</v>
      </c>
      <c r="GU752">
        <v>1.49658</v>
      </c>
      <c r="GV752">
        <v>2.22778</v>
      </c>
      <c r="GW752">
        <v>1.39648</v>
      </c>
      <c r="GX752">
        <v>2.34863</v>
      </c>
      <c r="GY752">
        <v>1.49536</v>
      </c>
      <c r="GZ752">
        <v>2.54028</v>
      </c>
      <c r="HA752">
        <v>37.9164</v>
      </c>
      <c r="HB752">
        <v>24.07</v>
      </c>
      <c r="HC752">
        <v>18</v>
      </c>
      <c r="HD752">
        <v>534.308</v>
      </c>
      <c r="HE752">
        <v>439.618</v>
      </c>
      <c r="HF752">
        <v>24.1662</v>
      </c>
      <c r="HG752">
        <v>28.5818</v>
      </c>
      <c r="HH752">
        <v>29.9999</v>
      </c>
      <c r="HI752">
        <v>28.5989</v>
      </c>
      <c r="HJ752">
        <v>28.5509</v>
      </c>
      <c r="HK752">
        <v>30.0598</v>
      </c>
      <c r="HL752">
        <v>23.7481</v>
      </c>
      <c r="HM752">
        <v>100</v>
      </c>
      <c r="HN752">
        <v>24.1659</v>
      </c>
      <c r="HO752">
        <v>660.0410000000001</v>
      </c>
      <c r="HP752">
        <v>23.5659</v>
      </c>
      <c r="HQ752">
        <v>100.785</v>
      </c>
      <c r="HR752">
        <v>100.675</v>
      </c>
    </row>
    <row r="753" spans="1:226">
      <c r="A753">
        <v>737</v>
      </c>
      <c r="B753">
        <v>1678823186</v>
      </c>
      <c r="C753">
        <v>12866.90000009537</v>
      </c>
      <c r="D753" t="s">
        <v>1837</v>
      </c>
      <c r="E753" t="s">
        <v>1838</v>
      </c>
      <c r="F753">
        <v>5</v>
      </c>
      <c r="G753" t="s">
        <v>1568</v>
      </c>
      <c r="H753" t="s">
        <v>354</v>
      </c>
      <c r="I753">
        <v>1678823178.5</v>
      </c>
      <c r="J753">
        <f>(K753)/1000</f>
        <v>0</v>
      </c>
      <c r="K753">
        <f>IF(BF753, AN753, AH753)</f>
        <v>0</v>
      </c>
      <c r="L753">
        <f>IF(BF753, AI753, AG753)</f>
        <v>0</v>
      </c>
      <c r="M753">
        <f>BH753 - IF(AU753&gt;1, L753*BB753*100.0/(AW753*BV753), 0)</f>
        <v>0</v>
      </c>
      <c r="N753">
        <f>((T753-J753/2)*M753-L753)/(T753+J753/2)</f>
        <v>0</v>
      </c>
      <c r="O753">
        <f>N753*(BO753+BP753)/1000.0</f>
        <v>0</v>
      </c>
      <c r="P753">
        <f>(BH753 - IF(AU753&gt;1, L753*BB753*100.0/(AW753*BV753), 0))*(BO753+BP753)/1000.0</f>
        <v>0</v>
      </c>
      <c r="Q753">
        <f>2.0/((1/S753-1/R753)+SIGN(S753)*SQRT((1/S753-1/R753)*(1/S753-1/R753) + 4*BC753/((BC753+1)*(BC753+1))*(2*1/S753*1/R753-1/R753*1/R753)))</f>
        <v>0</v>
      </c>
      <c r="R753">
        <f>IF(LEFT(BD753,1)&lt;&gt;"0",IF(LEFT(BD753,1)="1",3.0,BE753),$D$5+$E$5*(BV753*BO753/($K$5*1000))+$F$5*(BV753*BO753/($K$5*1000))*MAX(MIN(BB753,$J$5),$I$5)*MAX(MIN(BB753,$J$5),$I$5)+$G$5*MAX(MIN(BB753,$J$5),$I$5)*(BV753*BO753/($K$5*1000))+$H$5*(BV753*BO753/($K$5*1000))*(BV753*BO753/($K$5*1000)))</f>
        <v>0</v>
      </c>
      <c r="S753">
        <f>J753*(1000-(1000*0.61365*exp(17.502*W753/(240.97+W753))/(BO753+BP753)+BJ753)/2)/(1000*0.61365*exp(17.502*W753/(240.97+W753))/(BO753+BP753)-BJ753)</f>
        <v>0</v>
      </c>
      <c r="T753">
        <f>1/((BC753+1)/(Q753/1.6)+1/(R753/1.37)) + BC753/((BC753+1)/(Q753/1.6) + BC753/(R753/1.37))</f>
        <v>0</v>
      </c>
      <c r="U753">
        <f>(AX753*BA753)</f>
        <v>0</v>
      </c>
      <c r="V753">
        <f>(BQ753+(U753+2*0.95*5.67E-8*(((BQ753+$B$7)+273)^4-(BQ753+273)^4)-44100*J753)/(1.84*29.3*R753+8*0.95*5.67E-8*(BQ753+273)^3))</f>
        <v>0</v>
      </c>
      <c r="W753">
        <f>($C$7*BR753+$D$7*BS753+$E$7*V753)</f>
        <v>0</v>
      </c>
      <c r="X753">
        <f>0.61365*exp(17.502*W753/(240.97+W753))</f>
        <v>0</v>
      </c>
      <c r="Y753">
        <f>(Z753/AA753*100)</f>
        <v>0</v>
      </c>
      <c r="Z753">
        <f>BJ753*(BO753+BP753)/1000</f>
        <v>0</v>
      </c>
      <c r="AA753">
        <f>0.61365*exp(17.502*BQ753/(240.97+BQ753))</f>
        <v>0</v>
      </c>
      <c r="AB753">
        <f>(X753-BJ753*(BO753+BP753)/1000)</f>
        <v>0</v>
      </c>
      <c r="AC753">
        <f>(-J753*44100)</f>
        <v>0</v>
      </c>
      <c r="AD753">
        <f>2*29.3*R753*0.92*(BQ753-W753)</f>
        <v>0</v>
      </c>
      <c r="AE753">
        <f>2*0.95*5.67E-8*(((BQ753+$B$7)+273)^4-(W753+273)^4)</f>
        <v>0</v>
      </c>
      <c r="AF753">
        <f>U753+AE753+AC753+AD753</f>
        <v>0</v>
      </c>
      <c r="AG753">
        <f>BN753*AU753*(BI753-BH753*(1000-AU753*BK753)/(1000-AU753*BJ753))/(100*BB753)</f>
        <v>0</v>
      </c>
      <c r="AH753">
        <f>1000*BN753*AU753*(BJ753-BK753)/(100*BB753*(1000-AU753*BJ753))</f>
        <v>0</v>
      </c>
      <c r="AI753">
        <f>(AJ753 - AK753 - BO753*1E3/(8.314*(BQ753+273.15)) * AM753/BN753 * AL753) * BN753/(100*BB753) * (1000 - BK753)/1000</f>
        <v>0</v>
      </c>
      <c r="AJ753">
        <v>658.6122440018388</v>
      </c>
      <c r="AK753">
        <v>637.2710060606061</v>
      </c>
      <c r="AL753">
        <v>3.418972634165061</v>
      </c>
      <c r="AM753">
        <v>64.45171149066847</v>
      </c>
      <c r="AN753">
        <f>(AP753 - AO753 + BO753*1E3/(8.314*(BQ753+273.15)) * AR753/BN753 * AQ753) * BN753/(100*BB753) * 1000/(1000 - AP753)</f>
        <v>0</v>
      </c>
      <c r="AO753">
        <v>23.61468911704199</v>
      </c>
      <c r="AP753">
        <v>23.99348787878789</v>
      </c>
      <c r="AQ753">
        <v>-1.617384884904072E-05</v>
      </c>
      <c r="AR753">
        <v>112.7251065649256</v>
      </c>
      <c r="AS753">
        <v>0</v>
      </c>
      <c r="AT753">
        <v>0</v>
      </c>
      <c r="AU753">
        <f>IF(AS753*$H$13&gt;=AW753,1.0,(AW753/(AW753-AS753*$H$13)))</f>
        <v>0</v>
      </c>
      <c r="AV753">
        <f>(AU753-1)*100</f>
        <v>0</v>
      </c>
      <c r="AW753">
        <f>MAX(0,($B$13+$C$13*BV753)/(1+$D$13*BV753)*BO753/(BQ753+273)*$E$13)</f>
        <v>0</v>
      </c>
      <c r="AX753">
        <f>$B$11*BW753+$C$11*BX753+$F$11*CI753*(1-CL753)</f>
        <v>0</v>
      </c>
      <c r="AY753">
        <f>AX753*AZ753</f>
        <v>0</v>
      </c>
      <c r="AZ753">
        <f>($B$11*$D$9+$C$11*$D$9+$F$11*((CV753+CN753)/MAX(CV753+CN753+CW753, 0.1)*$I$9+CW753/MAX(CV753+CN753+CW753, 0.1)*$J$9))/($B$11+$C$11+$F$11)</f>
        <v>0</v>
      </c>
      <c r="BA753">
        <f>($B$11*$K$9+$C$11*$K$9+$F$11*((CV753+CN753)/MAX(CV753+CN753+CW753, 0.1)*$P$9+CW753/MAX(CV753+CN753+CW753, 0.1)*$Q$9))/($B$11+$C$11+$F$11)</f>
        <v>0</v>
      </c>
      <c r="BB753">
        <v>1.91</v>
      </c>
      <c r="BC753">
        <v>0.5</v>
      </c>
      <c r="BD753" t="s">
        <v>355</v>
      </c>
      <c r="BE753">
        <v>2</v>
      </c>
      <c r="BF753" t="b">
        <v>1</v>
      </c>
      <c r="BG753">
        <v>1678823178.5</v>
      </c>
      <c r="BH753">
        <v>598.5621111111111</v>
      </c>
      <c r="BI753">
        <v>627.7992962962962</v>
      </c>
      <c r="BJ753">
        <v>23.99889259259259</v>
      </c>
      <c r="BK753">
        <v>23.61554074074074</v>
      </c>
      <c r="BL753">
        <v>602.6838518518518</v>
      </c>
      <c r="BM753">
        <v>24.12677777777778</v>
      </c>
      <c r="BN753">
        <v>500.0736666666667</v>
      </c>
      <c r="BO753">
        <v>90.82625555555556</v>
      </c>
      <c r="BP753">
        <v>0.09998669629629629</v>
      </c>
      <c r="BQ753">
        <v>26.96821111111111</v>
      </c>
      <c r="BR753">
        <v>27.50113333333334</v>
      </c>
      <c r="BS753">
        <v>999.9000000000001</v>
      </c>
      <c r="BT753">
        <v>0</v>
      </c>
      <c r="BU753">
        <v>0</v>
      </c>
      <c r="BV753">
        <v>10002.80296296296</v>
      </c>
      <c r="BW753">
        <v>0</v>
      </c>
      <c r="BX753">
        <v>6.15473</v>
      </c>
      <c r="BY753">
        <v>-29.23727407407407</v>
      </c>
      <c r="BZ753">
        <v>613.280074074074</v>
      </c>
      <c r="CA753">
        <v>642.9836666666665</v>
      </c>
      <c r="CB753">
        <v>0.3833561851851852</v>
      </c>
      <c r="CC753">
        <v>627.7992962962962</v>
      </c>
      <c r="CD753">
        <v>23.61554074074074</v>
      </c>
      <c r="CE753">
        <v>2.179731111111111</v>
      </c>
      <c r="CF753">
        <v>2.144910740740741</v>
      </c>
      <c r="CG753">
        <v>18.81410740740741</v>
      </c>
      <c r="CH753">
        <v>18.55668888888889</v>
      </c>
      <c r="CI753">
        <v>2000.004444444444</v>
      </c>
      <c r="CJ753">
        <v>0.9800030000000001</v>
      </c>
      <c r="CK753">
        <v>0.0199967</v>
      </c>
      <c r="CL753">
        <v>0</v>
      </c>
      <c r="CM753">
        <v>2.308692592592593</v>
      </c>
      <c r="CN753">
        <v>0</v>
      </c>
      <c r="CO753">
        <v>3604.98</v>
      </c>
      <c r="CP753">
        <v>16749.52222222222</v>
      </c>
      <c r="CQ753">
        <v>38.437</v>
      </c>
      <c r="CR753">
        <v>39.43699999999999</v>
      </c>
      <c r="CS753">
        <v>38.59</v>
      </c>
      <c r="CT753">
        <v>38.50918518518519</v>
      </c>
      <c r="CU753">
        <v>37.625</v>
      </c>
      <c r="CV753">
        <v>1960.013703703704</v>
      </c>
      <c r="CW753">
        <v>39.99074074074074</v>
      </c>
      <c r="CX753">
        <v>0</v>
      </c>
      <c r="CY753">
        <v>1678823191.5</v>
      </c>
      <c r="CZ753">
        <v>0</v>
      </c>
      <c r="DA753">
        <v>0</v>
      </c>
      <c r="DB753" t="s">
        <v>356</v>
      </c>
      <c r="DC753">
        <v>1678481775.6</v>
      </c>
      <c r="DD753">
        <v>1678481780.6</v>
      </c>
      <c r="DE753">
        <v>0</v>
      </c>
      <c r="DF753">
        <v>1.339</v>
      </c>
      <c r="DG753">
        <v>0.082</v>
      </c>
      <c r="DH753">
        <v>-1.99</v>
      </c>
      <c r="DI753">
        <v>-0.032</v>
      </c>
      <c r="DJ753">
        <v>420</v>
      </c>
      <c r="DK753">
        <v>29</v>
      </c>
      <c r="DL753">
        <v>0.33</v>
      </c>
      <c r="DM753">
        <v>0.22</v>
      </c>
      <c r="DN753">
        <v>-29.178605</v>
      </c>
      <c r="DO753">
        <v>-0.966364727954935</v>
      </c>
      <c r="DP753">
        <v>0.1127432857202594</v>
      </c>
      <c r="DQ753">
        <v>0</v>
      </c>
      <c r="DR753">
        <v>0.385531025</v>
      </c>
      <c r="DS753">
        <v>-0.04132650281425897</v>
      </c>
      <c r="DT753">
        <v>0.004045310528794424</v>
      </c>
      <c r="DU753">
        <v>1</v>
      </c>
      <c r="DV753">
        <v>1</v>
      </c>
      <c r="DW753">
        <v>2</v>
      </c>
      <c r="DX753" t="s">
        <v>357</v>
      </c>
      <c r="DY753">
        <v>2.98068</v>
      </c>
      <c r="DZ753">
        <v>2.7157</v>
      </c>
      <c r="EA753">
        <v>0.126411</v>
      </c>
      <c r="EB753">
        <v>0.128671</v>
      </c>
      <c r="EC753">
        <v>0.107537</v>
      </c>
      <c r="ED753">
        <v>0.104185</v>
      </c>
      <c r="EE753">
        <v>27687.1</v>
      </c>
      <c r="EF753">
        <v>27709.9</v>
      </c>
      <c r="EG753">
        <v>29469</v>
      </c>
      <c r="EH753">
        <v>29420.1</v>
      </c>
      <c r="EI753">
        <v>34848.6</v>
      </c>
      <c r="EJ753">
        <v>35022.3</v>
      </c>
      <c r="EK753">
        <v>41517.6</v>
      </c>
      <c r="EL753">
        <v>41915.9</v>
      </c>
      <c r="EM753">
        <v>1.95193</v>
      </c>
      <c r="EN753">
        <v>1.87545</v>
      </c>
      <c r="EO753">
        <v>0.0781119</v>
      </c>
      <c r="EP753">
        <v>0</v>
      </c>
      <c r="EQ753">
        <v>26.2155</v>
      </c>
      <c r="ER753">
        <v>999.9</v>
      </c>
      <c r="ES753">
        <v>52.1</v>
      </c>
      <c r="ET753">
        <v>32.6</v>
      </c>
      <c r="EU753">
        <v>28.3323</v>
      </c>
      <c r="EV753">
        <v>62.957</v>
      </c>
      <c r="EW753">
        <v>31.3462</v>
      </c>
      <c r="EX753">
        <v>1</v>
      </c>
      <c r="EY753">
        <v>0.0871545</v>
      </c>
      <c r="EZ753">
        <v>1.3495</v>
      </c>
      <c r="FA753">
        <v>20.3344</v>
      </c>
      <c r="FB753">
        <v>5.21759</v>
      </c>
      <c r="FC753">
        <v>12.0099</v>
      </c>
      <c r="FD753">
        <v>4.98875</v>
      </c>
      <c r="FE753">
        <v>3.28845</v>
      </c>
      <c r="FF753">
        <v>9999</v>
      </c>
      <c r="FG753">
        <v>9999</v>
      </c>
      <c r="FH753">
        <v>9999</v>
      </c>
      <c r="FI753">
        <v>999.9</v>
      </c>
      <c r="FJ753">
        <v>1.86752</v>
      </c>
      <c r="FK753">
        <v>1.86661</v>
      </c>
      <c r="FL753">
        <v>1.86604</v>
      </c>
      <c r="FM753">
        <v>1.866</v>
      </c>
      <c r="FN753">
        <v>1.86783</v>
      </c>
      <c r="FO753">
        <v>1.87028</v>
      </c>
      <c r="FP753">
        <v>1.8689</v>
      </c>
      <c r="FQ753">
        <v>1.87041</v>
      </c>
      <c r="FR753">
        <v>0</v>
      </c>
      <c r="FS753">
        <v>0</v>
      </c>
      <c r="FT753">
        <v>0</v>
      </c>
      <c r="FU753">
        <v>0</v>
      </c>
      <c r="FV753" t="s">
        <v>358</v>
      </c>
      <c r="FW753" t="s">
        <v>359</v>
      </c>
      <c r="FX753" t="s">
        <v>360</v>
      </c>
      <c r="FY753" t="s">
        <v>360</v>
      </c>
      <c r="FZ753" t="s">
        <v>360</v>
      </c>
      <c r="GA753" t="s">
        <v>360</v>
      </c>
      <c r="GB753">
        <v>0</v>
      </c>
      <c r="GC753">
        <v>100</v>
      </c>
      <c r="GD753">
        <v>100</v>
      </c>
      <c r="GE753">
        <v>-4.202</v>
      </c>
      <c r="GF753">
        <v>-0.128</v>
      </c>
      <c r="GG753">
        <v>-2.056217051124162</v>
      </c>
      <c r="GH753">
        <v>-0.003737517340571005</v>
      </c>
      <c r="GI753">
        <v>5.982085394622747E-07</v>
      </c>
      <c r="GJ753">
        <v>-1.391655459703326E-10</v>
      </c>
      <c r="GK753">
        <v>-0.1764639834609928</v>
      </c>
      <c r="GL753">
        <v>-0.02035982196881906</v>
      </c>
      <c r="GM753">
        <v>0.001568582532168705</v>
      </c>
      <c r="GN753">
        <v>-2.657820970413759E-05</v>
      </c>
      <c r="GO753">
        <v>3</v>
      </c>
      <c r="GP753">
        <v>2314</v>
      </c>
      <c r="GQ753">
        <v>1</v>
      </c>
      <c r="GR753">
        <v>27</v>
      </c>
      <c r="GS753">
        <v>5690.2</v>
      </c>
      <c r="GT753">
        <v>5690.1</v>
      </c>
      <c r="GU753">
        <v>1.52832</v>
      </c>
      <c r="GV753">
        <v>2.23022</v>
      </c>
      <c r="GW753">
        <v>1.39648</v>
      </c>
      <c r="GX753">
        <v>2.34863</v>
      </c>
      <c r="GY753">
        <v>1.49536</v>
      </c>
      <c r="GZ753">
        <v>2.38647</v>
      </c>
      <c r="HA753">
        <v>37.9164</v>
      </c>
      <c r="HB753">
        <v>24.0612</v>
      </c>
      <c r="HC753">
        <v>18</v>
      </c>
      <c r="HD753">
        <v>534.051</v>
      </c>
      <c r="HE753">
        <v>439.543</v>
      </c>
      <c r="HF753">
        <v>24.1648</v>
      </c>
      <c r="HG753">
        <v>28.5788</v>
      </c>
      <c r="HH753">
        <v>29.9999</v>
      </c>
      <c r="HI753">
        <v>28.5965</v>
      </c>
      <c r="HJ753">
        <v>28.549</v>
      </c>
      <c r="HK753">
        <v>30.6437</v>
      </c>
      <c r="HL753">
        <v>23.7481</v>
      </c>
      <c r="HM753">
        <v>100</v>
      </c>
      <c r="HN753">
        <v>24.1782</v>
      </c>
      <c r="HO753">
        <v>673.415</v>
      </c>
      <c r="HP753">
        <v>23.5659</v>
      </c>
      <c r="HQ753">
        <v>100.786</v>
      </c>
      <c r="HR753">
        <v>100.676</v>
      </c>
    </row>
    <row r="754" spans="1:226">
      <c r="A754">
        <v>738</v>
      </c>
      <c r="B754">
        <v>1678823191</v>
      </c>
      <c r="C754">
        <v>12871.90000009537</v>
      </c>
      <c r="D754" t="s">
        <v>1839</v>
      </c>
      <c r="E754" t="s">
        <v>1840</v>
      </c>
      <c r="F754">
        <v>5</v>
      </c>
      <c r="G754" t="s">
        <v>1568</v>
      </c>
      <c r="H754" t="s">
        <v>354</v>
      </c>
      <c r="I754">
        <v>1678823183.214286</v>
      </c>
      <c r="J754">
        <f>(K754)/1000</f>
        <v>0</v>
      </c>
      <c r="K754">
        <f>IF(BF754, AN754, AH754)</f>
        <v>0</v>
      </c>
      <c r="L754">
        <f>IF(BF754, AI754, AG754)</f>
        <v>0</v>
      </c>
      <c r="M754">
        <f>BH754 - IF(AU754&gt;1, L754*BB754*100.0/(AW754*BV754), 0)</f>
        <v>0</v>
      </c>
      <c r="N754">
        <f>((T754-J754/2)*M754-L754)/(T754+J754/2)</f>
        <v>0</v>
      </c>
      <c r="O754">
        <f>N754*(BO754+BP754)/1000.0</f>
        <v>0</v>
      </c>
      <c r="P754">
        <f>(BH754 - IF(AU754&gt;1, L754*BB754*100.0/(AW754*BV754), 0))*(BO754+BP754)/1000.0</f>
        <v>0</v>
      </c>
      <c r="Q754">
        <f>2.0/((1/S754-1/R754)+SIGN(S754)*SQRT((1/S754-1/R754)*(1/S754-1/R754) + 4*BC754/((BC754+1)*(BC754+1))*(2*1/S754*1/R754-1/R754*1/R754)))</f>
        <v>0</v>
      </c>
      <c r="R754">
        <f>IF(LEFT(BD754,1)&lt;&gt;"0",IF(LEFT(BD754,1)="1",3.0,BE754),$D$5+$E$5*(BV754*BO754/($K$5*1000))+$F$5*(BV754*BO754/($K$5*1000))*MAX(MIN(BB754,$J$5),$I$5)*MAX(MIN(BB754,$J$5),$I$5)+$G$5*MAX(MIN(BB754,$J$5),$I$5)*(BV754*BO754/($K$5*1000))+$H$5*(BV754*BO754/($K$5*1000))*(BV754*BO754/($K$5*1000)))</f>
        <v>0</v>
      </c>
      <c r="S754">
        <f>J754*(1000-(1000*0.61365*exp(17.502*W754/(240.97+W754))/(BO754+BP754)+BJ754)/2)/(1000*0.61365*exp(17.502*W754/(240.97+W754))/(BO754+BP754)-BJ754)</f>
        <v>0</v>
      </c>
      <c r="T754">
        <f>1/((BC754+1)/(Q754/1.6)+1/(R754/1.37)) + BC754/((BC754+1)/(Q754/1.6) + BC754/(R754/1.37))</f>
        <v>0</v>
      </c>
      <c r="U754">
        <f>(AX754*BA754)</f>
        <v>0</v>
      </c>
      <c r="V754">
        <f>(BQ754+(U754+2*0.95*5.67E-8*(((BQ754+$B$7)+273)^4-(BQ754+273)^4)-44100*J754)/(1.84*29.3*R754+8*0.95*5.67E-8*(BQ754+273)^3))</f>
        <v>0</v>
      </c>
      <c r="W754">
        <f>($C$7*BR754+$D$7*BS754+$E$7*V754)</f>
        <v>0</v>
      </c>
      <c r="X754">
        <f>0.61365*exp(17.502*W754/(240.97+W754))</f>
        <v>0</v>
      </c>
      <c r="Y754">
        <f>(Z754/AA754*100)</f>
        <v>0</v>
      </c>
      <c r="Z754">
        <f>BJ754*(BO754+BP754)/1000</f>
        <v>0</v>
      </c>
      <c r="AA754">
        <f>0.61365*exp(17.502*BQ754/(240.97+BQ754))</f>
        <v>0</v>
      </c>
      <c r="AB754">
        <f>(X754-BJ754*(BO754+BP754)/1000)</f>
        <v>0</v>
      </c>
      <c r="AC754">
        <f>(-J754*44100)</f>
        <v>0</v>
      </c>
      <c r="AD754">
        <f>2*29.3*R754*0.92*(BQ754-W754)</f>
        <v>0</v>
      </c>
      <c r="AE754">
        <f>2*0.95*5.67E-8*(((BQ754+$B$7)+273)^4-(W754+273)^4)</f>
        <v>0</v>
      </c>
      <c r="AF754">
        <f>U754+AE754+AC754+AD754</f>
        <v>0</v>
      </c>
      <c r="AG754">
        <f>BN754*AU754*(BI754-BH754*(1000-AU754*BK754)/(1000-AU754*BJ754))/(100*BB754)</f>
        <v>0</v>
      </c>
      <c r="AH754">
        <f>1000*BN754*AU754*(BJ754-BK754)/(100*BB754*(1000-AU754*BJ754))</f>
        <v>0</v>
      </c>
      <c r="AI754">
        <f>(AJ754 - AK754 - BO754*1E3/(8.314*(BQ754+273.15)) * AM754/BN754 * AL754) * BN754/(100*BB754) * (1000 - BK754)/1000</f>
        <v>0</v>
      </c>
      <c r="AJ754">
        <v>675.8629495714885</v>
      </c>
      <c r="AK754">
        <v>654.5291515151509</v>
      </c>
      <c r="AL754">
        <v>3.445597007507444</v>
      </c>
      <c r="AM754">
        <v>64.45171149066847</v>
      </c>
      <c r="AN754">
        <f>(AP754 - AO754 + BO754*1E3/(8.314*(BQ754+273.15)) * AR754/BN754 * AQ754) * BN754/(100*BB754) * 1000/(1000 - AP754)</f>
        <v>0</v>
      </c>
      <c r="AO754">
        <v>23.61708182703211</v>
      </c>
      <c r="AP754">
        <v>23.99402</v>
      </c>
      <c r="AQ754">
        <v>-4.468265575070504E-07</v>
      </c>
      <c r="AR754">
        <v>112.7251065649256</v>
      </c>
      <c r="AS754">
        <v>0</v>
      </c>
      <c r="AT754">
        <v>0</v>
      </c>
      <c r="AU754">
        <f>IF(AS754*$H$13&gt;=AW754,1.0,(AW754/(AW754-AS754*$H$13)))</f>
        <v>0</v>
      </c>
      <c r="AV754">
        <f>(AU754-1)*100</f>
        <v>0</v>
      </c>
      <c r="AW754">
        <f>MAX(0,($B$13+$C$13*BV754)/(1+$D$13*BV754)*BO754/(BQ754+273)*$E$13)</f>
        <v>0</v>
      </c>
      <c r="AX754">
        <f>$B$11*BW754+$C$11*BX754+$F$11*CI754*(1-CL754)</f>
        <v>0</v>
      </c>
      <c r="AY754">
        <f>AX754*AZ754</f>
        <v>0</v>
      </c>
      <c r="AZ754">
        <f>($B$11*$D$9+$C$11*$D$9+$F$11*((CV754+CN754)/MAX(CV754+CN754+CW754, 0.1)*$I$9+CW754/MAX(CV754+CN754+CW754, 0.1)*$J$9))/($B$11+$C$11+$F$11)</f>
        <v>0</v>
      </c>
      <c r="BA754">
        <f>($B$11*$K$9+$C$11*$K$9+$F$11*((CV754+CN754)/MAX(CV754+CN754+CW754, 0.1)*$P$9+CW754/MAX(CV754+CN754+CW754, 0.1)*$Q$9))/($B$11+$C$11+$F$11)</f>
        <v>0</v>
      </c>
      <c r="BB754">
        <v>1.91</v>
      </c>
      <c r="BC754">
        <v>0.5</v>
      </c>
      <c r="BD754" t="s">
        <v>355</v>
      </c>
      <c r="BE754">
        <v>2</v>
      </c>
      <c r="BF754" t="b">
        <v>1</v>
      </c>
      <c r="BG754">
        <v>1678823183.214286</v>
      </c>
      <c r="BH754">
        <v>614.3628214285715</v>
      </c>
      <c r="BI754">
        <v>643.6629642857142</v>
      </c>
      <c r="BJ754">
        <v>23.9959</v>
      </c>
      <c r="BK754">
        <v>23.61547857142857</v>
      </c>
      <c r="BL754">
        <v>618.5347499999999</v>
      </c>
      <c r="BM754">
        <v>24.12380357142857</v>
      </c>
      <c r="BN754">
        <v>500.0872857142858</v>
      </c>
      <c r="BO754">
        <v>90.82610357142858</v>
      </c>
      <c r="BP754">
        <v>0.1000265571428571</v>
      </c>
      <c r="BQ754">
        <v>26.96756428571429</v>
      </c>
      <c r="BR754">
        <v>27.49801428571428</v>
      </c>
      <c r="BS754">
        <v>999.9000000000002</v>
      </c>
      <c r="BT754">
        <v>0</v>
      </c>
      <c r="BU754">
        <v>0</v>
      </c>
      <c r="BV754">
        <v>10002.27321428571</v>
      </c>
      <c r="BW754">
        <v>0</v>
      </c>
      <c r="BX754">
        <v>6.158693571428572</v>
      </c>
      <c r="BY754">
        <v>-29.30023571428571</v>
      </c>
      <c r="BZ754">
        <v>629.4673214285715</v>
      </c>
      <c r="CA754">
        <v>659.2311428571429</v>
      </c>
      <c r="CB754">
        <v>0.3804244285714285</v>
      </c>
      <c r="CC754">
        <v>643.6629642857142</v>
      </c>
      <c r="CD754">
        <v>23.61547857142857</v>
      </c>
      <c r="CE754">
        <v>2.179455</v>
      </c>
      <c r="CF754">
        <v>2.144901785714285</v>
      </c>
      <c r="CG754">
        <v>18.81209285714285</v>
      </c>
      <c r="CH754">
        <v>18.556625</v>
      </c>
      <c r="CI754">
        <v>2000.021428571428</v>
      </c>
      <c r="CJ754">
        <v>0.980003142857143</v>
      </c>
      <c r="CK754">
        <v>0.01999655714285714</v>
      </c>
      <c r="CL754">
        <v>0</v>
      </c>
      <c r="CM754">
        <v>2.298728571428571</v>
      </c>
      <c r="CN754">
        <v>0</v>
      </c>
      <c r="CO754">
        <v>3604.703571428571</v>
      </c>
      <c r="CP754">
        <v>16749.67142857143</v>
      </c>
      <c r="CQ754">
        <v>38.437</v>
      </c>
      <c r="CR754">
        <v>39.43699999999999</v>
      </c>
      <c r="CS754">
        <v>38.58674999999999</v>
      </c>
      <c r="CT754">
        <v>38.5</v>
      </c>
      <c r="CU754">
        <v>37.625</v>
      </c>
      <c r="CV754">
        <v>1960.030714285714</v>
      </c>
      <c r="CW754">
        <v>39.99071428571428</v>
      </c>
      <c r="CX754">
        <v>0</v>
      </c>
      <c r="CY754">
        <v>1678823196.3</v>
      </c>
      <c r="CZ754">
        <v>0</v>
      </c>
      <c r="DA754">
        <v>0</v>
      </c>
      <c r="DB754" t="s">
        <v>356</v>
      </c>
      <c r="DC754">
        <v>1678481775.6</v>
      </c>
      <c r="DD754">
        <v>1678481780.6</v>
      </c>
      <c r="DE754">
        <v>0</v>
      </c>
      <c r="DF754">
        <v>1.339</v>
      </c>
      <c r="DG754">
        <v>0.082</v>
      </c>
      <c r="DH754">
        <v>-1.99</v>
      </c>
      <c r="DI754">
        <v>-0.032</v>
      </c>
      <c r="DJ754">
        <v>420</v>
      </c>
      <c r="DK754">
        <v>29</v>
      </c>
      <c r="DL754">
        <v>0.33</v>
      </c>
      <c r="DM754">
        <v>0.22</v>
      </c>
      <c r="DN754">
        <v>-29.25254390243903</v>
      </c>
      <c r="DO754">
        <v>-0.7938334494774435</v>
      </c>
      <c r="DP754">
        <v>0.1012451409223214</v>
      </c>
      <c r="DQ754">
        <v>0</v>
      </c>
      <c r="DR754">
        <v>0.3822879268292683</v>
      </c>
      <c r="DS754">
        <v>-0.03819416027874521</v>
      </c>
      <c r="DT754">
        <v>0.003855821448592576</v>
      </c>
      <c r="DU754">
        <v>1</v>
      </c>
      <c r="DV754">
        <v>1</v>
      </c>
      <c r="DW754">
        <v>2</v>
      </c>
      <c r="DX754" t="s">
        <v>357</v>
      </c>
      <c r="DY754">
        <v>2.98084</v>
      </c>
      <c r="DZ754">
        <v>2.71568</v>
      </c>
      <c r="EA754">
        <v>0.128762</v>
      </c>
      <c r="EB754">
        <v>0.130942</v>
      </c>
      <c r="EC754">
        <v>0.107538</v>
      </c>
      <c r="ED754">
        <v>0.104192</v>
      </c>
      <c r="EE754">
        <v>27613.1</v>
      </c>
      <c r="EF754">
        <v>27637.6</v>
      </c>
      <c r="EG754">
        <v>29469.6</v>
      </c>
      <c r="EH754">
        <v>29420.1</v>
      </c>
      <c r="EI754">
        <v>34849.1</v>
      </c>
      <c r="EJ754">
        <v>35022.2</v>
      </c>
      <c r="EK754">
        <v>41518.2</v>
      </c>
      <c r="EL754">
        <v>41916</v>
      </c>
      <c r="EM754">
        <v>1.95215</v>
      </c>
      <c r="EN754">
        <v>1.87515</v>
      </c>
      <c r="EO754">
        <v>0.07821989999999999</v>
      </c>
      <c r="EP754">
        <v>0</v>
      </c>
      <c r="EQ754">
        <v>26.2138</v>
      </c>
      <c r="ER754">
        <v>999.9</v>
      </c>
      <c r="ES754">
        <v>52.1</v>
      </c>
      <c r="ET754">
        <v>32.6</v>
      </c>
      <c r="EU754">
        <v>28.3338</v>
      </c>
      <c r="EV754">
        <v>62.937</v>
      </c>
      <c r="EW754">
        <v>31.1659</v>
      </c>
      <c r="EX754">
        <v>1</v>
      </c>
      <c r="EY754">
        <v>0.0865981</v>
      </c>
      <c r="EZ754">
        <v>1.3452</v>
      </c>
      <c r="FA754">
        <v>20.3344</v>
      </c>
      <c r="FB754">
        <v>5.21819</v>
      </c>
      <c r="FC754">
        <v>12.0099</v>
      </c>
      <c r="FD754">
        <v>4.98875</v>
      </c>
      <c r="FE754">
        <v>3.2885</v>
      </c>
      <c r="FF754">
        <v>9999</v>
      </c>
      <c r="FG754">
        <v>9999</v>
      </c>
      <c r="FH754">
        <v>9999</v>
      </c>
      <c r="FI754">
        <v>999.9</v>
      </c>
      <c r="FJ754">
        <v>1.86752</v>
      </c>
      <c r="FK754">
        <v>1.86661</v>
      </c>
      <c r="FL754">
        <v>1.86602</v>
      </c>
      <c r="FM754">
        <v>1.866</v>
      </c>
      <c r="FN754">
        <v>1.86783</v>
      </c>
      <c r="FO754">
        <v>1.87027</v>
      </c>
      <c r="FP754">
        <v>1.86891</v>
      </c>
      <c r="FQ754">
        <v>1.87041</v>
      </c>
      <c r="FR754">
        <v>0</v>
      </c>
      <c r="FS754">
        <v>0</v>
      </c>
      <c r="FT754">
        <v>0</v>
      </c>
      <c r="FU754">
        <v>0</v>
      </c>
      <c r="FV754" t="s">
        <v>358</v>
      </c>
      <c r="FW754" t="s">
        <v>359</v>
      </c>
      <c r="FX754" t="s">
        <v>360</v>
      </c>
      <c r="FY754" t="s">
        <v>360</v>
      </c>
      <c r="FZ754" t="s">
        <v>360</v>
      </c>
      <c r="GA754" t="s">
        <v>360</v>
      </c>
      <c r="GB754">
        <v>0</v>
      </c>
      <c r="GC754">
        <v>100</v>
      </c>
      <c r="GD754">
        <v>100</v>
      </c>
      <c r="GE754">
        <v>-4.254</v>
      </c>
      <c r="GF754">
        <v>-0.1279</v>
      </c>
      <c r="GG754">
        <v>-2.056217051124162</v>
      </c>
      <c r="GH754">
        <v>-0.003737517340571005</v>
      </c>
      <c r="GI754">
        <v>5.982085394622747E-07</v>
      </c>
      <c r="GJ754">
        <v>-1.391655459703326E-10</v>
      </c>
      <c r="GK754">
        <v>-0.1764639834609928</v>
      </c>
      <c r="GL754">
        <v>-0.02035982196881906</v>
      </c>
      <c r="GM754">
        <v>0.001568582532168705</v>
      </c>
      <c r="GN754">
        <v>-2.657820970413759E-05</v>
      </c>
      <c r="GO754">
        <v>3</v>
      </c>
      <c r="GP754">
        <v>2314</v>
      </c>
      <c r="GQ754">
        <v>1</v>
      </c>
      <c r="GR754">
        <v>27</v>
      </c>
      <c r="GS754">
        <v>5690.3</v>
      </c>
      <c r="GT754">
        <v>5690.2</v>
      </c>
      <c r="GU754">
        <v>1.55762</v>
      </c>
      <c r="GV754">
        <v>2.22656</v>
      </c>
      <c r="GW754">
        <v>1.39648</v>
      </c>
      <c r="GX754">
        <v>2.34863</v>
      </c>
      <c r="GY754">
        <v>1.49536</v>
      </c>
      <c r="GZ754">
        <v>2.57202</v>
      </c>
      <c r="HA754">
        <v>37.9164</v>
      </c>
      <c r="HB754">
        <v>24.07</v>
      </c>
      <c r="HC754">
        <v>18</v>
      </c>
      <c r="HD754">
        <v>534.188</v>
      </c>
      <c r="HE754">
        <v>439.347</v>
      </c>
      <c r="HF754">
        <v>24.1754</v>
      </c>
      <c r="HG754">
        <v>28.5764</v>
      </c>
      <c r="HH754">
        <v>29.9998</v>
      </c>
      <c r="HI754">
        <v>28.5947</v>
      </c>
      <c r="HJ754">
        <v>28.5473</v>
      </c>
      <c r="HK754">
        <v>31.2885</v>
      </c>
      <c r="HL754">
        <v>23.7481</v>
      </c>
      <c r="HM754">
        <v>100</v>
      </c>
      <c r="HN754">
        <v>24.1792</v>
      </c>
      <c r="HO754">
        <v>693.451</v>
      </c>
      <c r="HP754">
        <v>23.5659</v>
      </c>
      <c r="HQ754">
        <v>100.788</v>
      </c>
      <c r="HR754">
        <v>100.676</v>
      </c>
    </row>
    <row r="755" spans="1:226">
      <c r="A755">
        <v>739</v>
      </c>
      <c r="B755">
        <v>1678823196</v>
      </c>
      <c r="C755">
        <v>12876.90000009537</v>
      </c>
      <c r="D755" t="s">
        <v>1841</v>
      </c>
      <c r="E755" t="s">
        <v>1842</v>
      </c>
      <c r="F755">
        <v>5</v>
      </c>
      <c r="G755" t="s">
        <v>1568</v>
      </c>
      <c r="H755" t="s">
        <v>354</v>
      </c>
      <c r="I755">
        <v>1678823188.5</v>
      </c>
      <c r="J755">
        <f>(K755)/1000</f>
        <v>0</v>
      </c>
      <c r="K755">
        <f>IF(BF755, AN755, AH755)</f>
        <v>0</v>
      </c>
      <c r="L755">
        <f>IF(BF755, AI755, AG755)</f>
        <v>0</v>
      </c>
      <c r="M755">
        <f>BH755 - IF(AU755&gt;1, L755*BB755*100.0/(AW755*BV755), 0)</f>
        <v>0</v>
      </c>
      <c r="N755">
        <f>((T755-J755/2)*M755-L755)/(T755+J755/2)</f>
        <v>0</v>
      </c>
      <c r="O755">
        <f>N755*(BO755+BP755)/1000.0</f>
        <v>0</v>
      </c>
      <c r="P755">
        <f>(BH755 - IF(AU755&gt;1, L755*BB755*100.0/(AW755*BV755), 0))*(BO755+BP755)/1000.0</f>
        <v>0</v>
      </c>
      <c r="Q755">
        <f>2.0/((1/S755-1/R755)+SIGN(S755)*SQRT((1/S755-1/R755)*(1/S755-1/R755) + 4*BC755/((BC755+1)*(BC755+1))*(2*1/S755*1/R755-1/R755*1/R755)))</f>
        <v>0</v>
      </c>
      <c r="R755">
        <f>IF(LEFT(BD755,1)&lt;&gt;"0",IF(LEFT(BD755,1)="1",3.0,BE755),$D$5+$E$5*(BV755*BO755/($K$5*1000))+$F$5*(BV755*BO755/($K$5*1000))*MAX(MIN(BB755,$J$5),$I$5)*MAX(MIN(BB755,$J$5),$I$5)+$G$5*MAX(MIN(BB755,$J$5),$I$5)*(BV755*BO755/($K$5*1000))+$H$5*(BV755*BO755/($K$5*1000))*(BV755*BO755/($K$5*1000)))</f>
        <v>0</v>
      </c>
      <c r="S755">
        <f>J755*(1000-(1000*0.61365*exp(17.502*W755/(240.97+W755))/(BO755+BP755)+BJ755)/2)/(1000*0.61365*exp(17.502*W755/(240.97+W755))/(BO755+BP755)-BJ755)</f>
        <v>0</v>
      </c>
      <c r="T755">
        <f>1/((BC755+1)/(Q755/1.6)+1/(R755/1.37)) + BC755/((BC755+1)/(Q755/1.6) + BC755/(R755/1.37))</f>
        <v>0</v>
      </c>
      <c r="U755">
        <f>(AX755*BA755)</f>
        <v>0</v>
      </c>
      <c r="V755">
        <f>(BQ755+(U755+2*0.95*5.67E-8*(((BQ755+$B$7)+273)^4-(BQ755+273)^4)-44100*J755)/(1.84*29.3*R755+8*0.95*5.67E-8*(BQ755+273)^3))</f>
        <v>0</v>
      </c>
      <c r="W755">
        <f>($C$7*BR755+$D$7*BS755+$E$7*V755)</f>
        <v>0</v>
      </c>
      <c r="X755">
        <f>0.61365*exp(17.502*W755/(240.97+W755))</f>
        <v>0</v>
      </c>
      <c r="Y755">
        <f>(Z755/AA755*100)</f>
        <v>0</v>
      </c>
      <c r="Z755">
        <f>BJ755*(BO755+BP755)/1000</f>
        <v>0</v>
      </c>
      <c r="AA755">
        <f>0.61365*exp(17.502*BQ755/(240.97+BQ755))</f>
        <v>0</v>
      </c>
      <c r="AB755">
        <f>(X755-BJ755*(BO755+BP755)/1000)</f>
        <v>0</v>
      </c>
      <c r="AC755">
        <f>(-J755*44100)</f>
        <v>0</v>
      </c>
      <c r="AD755">
        <f>2*29.3*R755*0.92*(BQ755-W755)</f>
        <v>0</v>
      </c>
      <c r="AE755">
        <f>2*0.95*5.67E-8*(((BQ755+$B$7)+273)^4-(W755+273)^4)</f>
        <v>0</v>
      </c>
      <c r="AF755">
        <f>U755+AE755+AC755+AD755</f>
        <v>0</v>
      </c>
      <c r="AG755">
        <f>BN755*AU755*(BI755-BH755*(1000-AU755*BK755)/(1000-AU755*BJ755))/(100*BB755)</f>
        <v>0</v>
      </c>
      <c r="AH755">
        <f>1000*BN755*AU755*(BJ755-BK755)/(100*BB755*(1000-AU755*BJ755))</f>
        <v>0</v>
      </c>
      <c r="AI755">
        <f>(AJ755 - AK755 - BO755*1E3/(8.314*(BQ755+273.15)) * AM755/BN755 * AL755) * BN755/(100*BB755) * (1000 - BK755)/1000</f>
        <v>0</v>
      </c>
      <c r="AJ755">
        <v>693.0570855626434</v>
      </c>
      <c r="AK755">
        <v>671.6258969696966</v>
      </c>
      <c r="AL755">
        <v>3.426876629164838</v>
      </c>
      <c r="AM755">
        <v>64.45171149066847</v>
      </c>
      <c r="AN755">
        <f>(AP755 - AO755 + BO755*1E3/(8.314*(BQ755+273.15)) * AR755/BN755 * AQ755) * BN755/(100*BB755) * 1000/(1000 - AP755)</f>
        <v>0</v>
      </c>
      <c r="AO755">
        <v>23.61591424712064</v>
      </c>
      <c r="AP755">
        <v>23.99261939393939</v>
      </c>
      <c r="AQ755">
        <v>8.860409851505152E-07</v>
      </c>
      <c r="AR755">
        <v>112.7251065649256</v>
      </c>
      <c r="AS755">
        <v>0</v>
      </c>
      <c r="AT755">
        <v>0</v>
      </c>
      <c r="AU755">
        <f>IF(AS755*$H$13&gt;=AW755,1.0,(AW755/(AW755-AS755*$H$13)))</f>
        <v>0</v>
      </c>
      <c r="AV755">
        <f>(AU755-1)*100</f>
        <v>0</v>
      </c>
      <c r="AW755">
        <f>MAX(0,($B$13+$C$13*BV755)/(1+$D$13*BV755)*BO755/(BQ755+273)*$E$13)</f>
        <v>0</v>
      </c>
      <c r="AX755">
        <f>$B$11*BW755+$C$11*BX755+$F$11*CI755*(1-CL755)</f>
        <v>0</v>
      </c>
      <c r="AY755">
        <f>AX755*AZ755</f>
        <v>0</v>
      </c>
      <c r="AZ755">
        <f>($B$11*$D$9+$C$11*$D$9+$F$11*((CV755+CN755)/MAX(CV755+CN755+CW755, 0.1)*$I$9+CW755/MAX(CV755+CN755+CW755, 0.1)*$J$9))/($B$11+$C$11+$F$11)</f>
        <v>0</v>
      </c>
      <c r="BA755">
        <f>($B$11*$K$9+$C$11*$K$9+$F$11*((CV755+CN755)/MAX(CV755+CN755+CW755, 0.1)*$P$9+CW755/MAX(CV755+CN755+CW755, 0.1)*$Q$9))/($B$11+$C$11+$F$11)</f>
        <v>0</v>
      </c>
      <c r="BB755">
        <v>1.91</v>
      </c>
      <c r="BC755">
        <v>0.5</v>
      </c>
      <c r="BD755" t="s">
        <v>355</v>
      </c>
      <c r="BE755">
        <v>2</v>
      </c>
      <c r="BF755" t="b">
        <v>1</v>
      </c>
      <c r="BG755">
        <v>1678823188.5</v>
      </c>
      <c r="BH755">
        <v>632.0734444444444</v>
      </c>
      <c r="BI755">
        <v>661.4187037037037</v>
      </c>
      <c r="BJ755">
        <v>23.99377037037037</v>
      </c>
      <c r="BK755">
        <v>23.61565555555556</v>
      </c>
      <c r="BL755">
        <v>636.3014074074074</v>
      </c>
      <c r="BM755">
        <v>24.1216925925926</v>
      </c>
      <c r="BN755">
        <v>500.0858518518518</v>
      </c>
      <c r="BO755">
        <v>90.82601851851852</v>
      </c>
      <c r="BP755">
        <v>0.1000407074074074</v>
      </c>
      <c r="BQ755">
        <v>26.96635555555556</v>
      </c>
      <c r="BR755">
        <v>27.49538148148148</v>
      </c>
      <c r="BS755">
        <v>999.9000000000001</v>
      </c>
      <c r="BT755">
        <v>0</v>
      </c>
      <c r="BU755">
        <v>0</v>
      </c>
      <c r="BV755">
        <v>9997.431111111111</v>
      </c>
      <c r="BW755">
        <v>0</v>
      </c>
      <c r="BX755">
        <v>6.15884037037037</v>
      </c>
      <c r="BY755">
        <v>-29.34532592592593</v>
      </c>
      <c r="BZ755">
        <v>647.6121111111111</v>
      </c>
      <c r="CA755">
        <v>677.4164074074074</v>
      </c>
      <c r="CB755">
        <v>0.3781135925925926</v>
      </c>
      <c r="CC755">
        <v>661.4187037037037</v>
      </c>
      <c r="CD755">
        <v>23.61565555555556</v>
      </c>
      <c r="CE755">
        <v>2.179258888888889</v>
      </c>
      <c r="CF755">
        <v>2.144915925925926</v>
      </c>
      <c r="CG755">
        <v>18.81065925925926</v>
      </c>
      <c r="CH755">
        <v>18.55672962962963</v>
      </c>
      <c r="CI755">
        <v>2000.012962962963</v>
      </c>
      <c r="CJ755">
        <v>0.9800031111111112</v>
      </c>
      <c r="CK755">
        <v>0.01999658888888889</v>
      </c>
      <c r="CL755">
        <v>0</v>
      </c>
      <c r="CM755">
        <v>2.245533333333333</v>
      </c>
      <c r="CN755">
        <v>0</v>
      </c>
      <c r="CO755">
        <v>3604.333703703704</v>
      </c>
      <c r="CP755">
        <v>16749.59629629629</v>
      </c>
      <c r="CQ755">
        <v>38.437</v>
      </c>
      <c r="CR755">
        <v>39.43699999999999</v>
      </c>
      <c r="CS755">
        <v>38.57599999999999</v>
      </c>
      <c r="CT755">
        <v>38.5</v>
      </c>
      <c r="CU755">
        <v>37.625</v>
      </c>
      <c r="CV755">
        <v>1960.022592592593</v>
      </c>
      <c r="CW755">
        <v>39.99037037037037</v>
      </c>
      <c r="CX755">
        <v>0</v>
      </c>
      <c r="CY755">
        <v>1678823201.1</v>
      </c>
      <c r="CZ755">
        <v>0</v>
      </c>
      <c r="DA755">
        <v>0</v>
      </c>
      <c r="DB755" t="s">
        <v>356</v>
      </c>
      <c r="DC755">
        <v>1678481775.6</v>
      </c>
      <c r="DD755">
        <v>1678481780.6</v>
      </c>
      <c r="DE755">
        <v>0</v>
      </c>
      <c r="DF755">
        <v>1.339</v>
      </c>
      <c r="DG755">
        <v>0.082</v>
      </c>
      <c r="DH755">
        <v>-1.99</v>
      </c>
      <c r="DI755">
        <v>-0.032</v>
      </c>
      <c r="DJ755">
        <v>420</v>
      </c>
      <c r="DK755">
        <v>29</v>
      </c>
      <c r="DL755">
        <v>0.33</v>
      </c>
      <c r="DM755">
        <v>0.22</v>
      </c>
      <c r="DN755">
        <v>-29.31468536585366</v>
      </c>
      <c r="DO755">
        <v>-0.4777902439024909</v>
      </c>
      <c r="DP755">
        <v>0.06758535546733942</v>
      </c>
      <c r="DQ755">
        <v>0</v>
      </c>
      <c r="DR755">
        <v>0.3800898048780488</v>
      </c>
      <c r="DS755">
        <v>-0.02697838327526078</v>
      </c>
      <c r="DT755">
        <v>0.002785517013966733</v>
      </c>
      <c r="DU755">
        <v>1</v>
      </c>
      <c r="DV755">
        <v>1</v>
      </c>
      <c r="DW755">
        <v>2</v>
      </c>
      <c r="DX755" t="s">
        <v>357</v>
      </c>
      <c r="DY755">
        <v>2.98088</v>
      </c>
      <c r="DZ755">
        <v>2.71551</v>
      </c>
      <c r="EA755">
        <v>0.131066</v>
      </c>
      <c r="EB755">
        <v>0.13318</v>
      </c>
      <c r="EC755">
        <v>0.107531</v>
      </c>
      <c r="ED755">
        <v>0.104188</v>
      </c>
      <c r="EE755">
        <v>27540.6</v>
      </c>
      <c r="EF755">
        <v>27566.3</v>
      </c>
      <c r="EG755">
        <v>29470.3</v>
      </c>
      <c r="EH755">
        <v>29420</v>
      </c>
      <c r="EI755">
        <v>34850.4</v>
      </c>
      <c r="EJ755">
        <v>35022.2</v>
      </c>
      <c r="EK755">
        <v>41519.3</v>
      </c>
      <c r="EL755">
        <v>41915.9</v>
      </c>
      <c r="EM755">
        <v>1.95205</v>
      </c>
      <c r="EN755">
        <v>1.87577</v>
      </c>
      <c r="EO755">
        <v>0.0782311</v>
      </c>
      <c r="EP755">
        <v>0</v>
      </c>
      <c r="EQ755">
        <v>26.2138</v>
      </c>
      <c r="ER755">
        <v>999.9</v>
      </c>
      <c r="ES755">
        <v>52.1</v>
      </c>
      <c r="ET755">
        <v>32.6</v>
      </c>
      <c r="EU755">
        <v>28.3376</v>
      </c>
      <c r="EV755">
        <v>63.157</v>
      </c>
      <c r="EW755">
        <v>31.2861</v>
      </c>
      <c r="EX755">
        <v>1</v>
      </c>
      <c r="EY755">
        <v>0.086565</v>
      </c>
      <c r="EZ755">
        <v>1.33994</v>
      </c>
      <c r="FA755">
        <v>20.3344</v>
      </c>
      <c r="FB755">
        <v>5.21789</v>
      </c>
      <c r="FC755">
        <v>12.0099</v>
      </c>
      <c r="FD755">
        <v>4.98885</v>
      </c>
      <c r="FE755">
        <v>3.28845</v>
      </c>
      <c r="FF755">
        <v>9999</v>
      </c>
      <c r="FG755">
        <v>9999</v>
      </c>
      <c r="FH755">
        <v>9999</v>
      </c>
      <c r="FI755">
        <v>999.9</v>
      </c>
      <c r="FJ755">
        <v>1.86752</v>
      </c>
      <c r="FK755">
        <v>1.86661</v>
      </c>
      <c r="FL755">
        <v>1.86603</v>
      </c>
      <c r="FM755">
        <v>1.866</v>
      </c>
      <c r="FN755">
        <v>1.86783</v>
      </c>
      <c r="FO755">
        <v>1.87027</v>
      </c>
      <c r="FP755">
        <v>1.8689</v>
      </c>
      <c r="FQ755">
        <v>1.87041</v>
      </c>
      <c r="FR755">
        <v>0</v>
      </c>
      <c r="FS755">
        <v>0</v>
      </c>
      <c r="FT755">
        <v>0</v>
      </c>
      <c r="FU755">
        <v>0</v>
      </c>
      <c r="FV755" t="s">
        <v>358</v>
      </c>
      <c r="FW755" t="s">
        <v>359</v>
      </c>
      <c r="FX755" t="s">
        <v>360</v>
      </c>
      <c r="FY755" t="s">
        <v>360</v>
      </c>
      <c r="FZ755" t="s">
        <v>360</v>
      </c>
      <c r="GA755" t="s">
        <v>360</v>
      </c>
      <c r="GB755">
        <v>0</v>
      </c>
      <c r="GC755">
        <v>100</v>
      </c>
      <c r="GD755">
        <v>100</v>
      </c>
      <c r="GE755">
        <v>-4.308</v>
      </c>
      <c r="GF755">
        <v>-0.128</v>
      </c>
      <c r="GG755">
        <v>-2.056217051124162</v>
      </c>
      <c r="GH755">
        <v>-0.003737517340571005</v>
      </c>
      <c r="GI755">
        <v>5.982085394622747E-07</v>
      </c>
      <c r="GJ755">
        <v>-1.391655459703326E-10</v>
      </c>
      <c r="GK755">
        <v>-0.1764639834609928</v>
      </c>
      <c r="GL755">
        <v>-0.02035982196881906</v>
      </c>
      <c r="GM755">
        <v>0.001568582532168705</v>
      </c>
      <c r="GN755">
        <v>-2.657820970413759E-05</v>
      </c>
      <c r="GO755">
        <v>3</v>
      </c>
      <c r="GP755">
        <v>2314</v>
      </c>
      <c r="GQ755">
        <v>1</v>
      </c>
      <c r="GR755">
        <v>27</v>
      </c>
      <c r="GS755">
        <v>5690.3</v>
      </c>
      <c r="GT755">
        <v>5690.3</v>
      </c>
      <c r="GU755">
        <v>1.59058</v>
      </c>
      <c r="GV755">
        <v>2.22534</v>
      </c>
      <c r="GW755">
        <v>1.39648</v>
      </c>
      <c r="GX755">
        <v>2.34741</v>
      </c>
      <c r="GY755">
        <v>1.49536</v>
      </c>
      <c r="GZ755">
        <v>2.54761</v>
      </c>
      <c r="HA755">
        <v>37.9164</v>
      </c>
      <c r="HB755">
        <v>24.07</v>
      </c>
      <c r="HC755">
        <v>18</v>
      </c>
      <c r="HD755">
        <v>534.102</v>
      </c>
      <c r="HE755">
        <v>439.714</v>
      </c>
      <c r="HF755">
        <v>24.1798</v>
      </c>
      <c r="HG755">
        <v>28.5739</v>
      </c>
      <c r="HH755">
        <v>29.9999</v>
      </c>
      <c r="HI755">
        <v>28.5928</v>
      </c>
      <c r="HJ755">
        <v>28.5454</v>
      </c>
      <c r="HK755">
        <v>31.867</v>
      </c>
      <c r="HL755">
        <v>23.7481</v>
      </c>
      <c r="HM755">
        <v>100</v>
      </c>
      <c r="HN755">
        <v>24.1834</v>
      </c>
      <c r="HO755">
        <v>706.812</v>
      </c>
      <c r="HP755">
        <v>23.5659</v>
      </c>
      <c r="HQ755">
        <v>100.79</v>
      </c>
      <c r="HR755">
        <v>100.676</v>
      </c>
    </row>
    <row r="756" spans="1:226">
      <c r="A756">
        <v>740</v>
      </c>
      <c r="B756">
        <v>1678823201</v>
      </c>
      <c r="C756">
        <v>12881.90000009537</v>
      </c>
      <c r="D756" t="s">
        <v>1843</v>
      </c>
      <c r="E756" t="s">
        <v>1844</v>
      </c>
      <c r="F756">
        <v>5</v>
      </c>
      <c r="G756" t="s">
        <v>1568</v>
      </c>
      <c r="H756" t="s">
        <v>354</v>
      </c>
      <c r="I756">
        <v>1678823193.214286</v>
      </c>
      <c r="J756">
        <f>(K756)/1000</f>
        <v>0</v>
      </c>
      <c r="K756">
        <f>IF(BF756, AN756, AH756)</f>
        <v>0</v>
      </c>
      <c r="L756">
        <f>IF(BF756, AI756, AG756)</f>
        <v>0</v>
      </c>
      <c r="M756">
        <f>BH756 - IF(AU756&gt;1, L756*BB756*100.0/(AW756*BV756), 0)</f>
        <v>0</v>
      </c>
      <c r="N756">
        <f>((T756-J756/2)*M756-L756)/(T756+J756/2)</f>
        <v>0</v>
      </c>
      <c r="O756">
        <f>N756*(BO756+BP756)/1000.0</f>
        <v>0</v>
      </c>
      <c r="P756">
        <f>(BH756 - IF(AU756&gt;1, L756*BB756*100.0/(AW756*BV756), 0))*(BO756+BP756)/1000.0</f>
        <v>0</v>
      </c>
      <c r="Q756">
        <f>2.0/((1/S756-1/R756)+SIGN(S756)*SQRT((1/S756-1/R756)*(1/S756-1/R756) + 4*BC756/((BC756+1)*(BC756+1))*(2*1/S756*1/R756-1/R756*1/R756)))</f>
        <v>0</v>
      </c>
      <c r="R756">
        <f>IF(LEFT(BD756,1)&lt;&gt;"0",IF(LEFT(BD756,1)="1",3.0,BE756),$D$5+$E$5*(BV756*BO756/($K$5*1000))+$F$5*(BV756*BO756/($K$5*1000))*MAX(MIN(BB756,$J$5),$I$5)*MAX(MIN(BB756,$J$5),$I$5)+$G$5*MAX(MIN(BB756,$J$5),$I$5)*(BV756*BO756/($K$5*1000))+$H$5*(BV756*BO756/($K$5*1000))*(BV756*BO756/($K$5*1000)))</f>
        <v>0</v>
      </c>
      <c r="S756">
        <f>J756*(1000-(1000*0.61365*exp(17.502*W756/(240.97+W756))/(BO756+BP756)+BJ756)/2)/(1000*0.61365*exp(17.502*W756/(240.97+W756))/(BO756+BP756)-BJ756)</f>
        <v>0</v>
      </c>
      <c r="T756">
        <f>1/((BC756+1)/(Q756/1.6)+1/(R756/1.37)) + BC756/((BC756+1)/(Q756/1.6) + BC756/(R756/1.37))</f>
        <v>0</v>
      </c>
      <c r="U756">
        <f>(AX756*BA756)</f>
        <v>0</v>
      </c>
      <c r="V756">
        <f>(BQ756+(U756+2*0.95*5.67E-8*(((BQ756+$B$7)+273)^4-(BQ756+273)^4)-44100*J756)/(1.84*29.3*R756+8*0.95*5.67E-8*(BQ756+273)^3))</f>
        <v>0</v>
      </c>
      <c r="W756">
        <f>($C$7*BR756+$D$7*BS756+$E$7*V756)</f>
        <v>0</v>
      </c>
      <c r="X756">
        <f>0.61365*exp(17.502*W756/(240.97+W756))</f>
        <v>0</v>
      </c>
      <c r="Y756">
        <f>(Z756/AA756*100)</f>
        <v>0</v>
      </c>
      <c r="Z756">
        <f>BJ756*(BO756+BP756)/1000</f>
        <v>0</v>
      </c>
      <c r="AA756">
        <f>0.61365*exp(17.502*BQ756/(240.97+BQ756))</f>
        <v>0</v>
      </c>
      <c r="AB756">
        <f>(X756-BJ756*(BO756+BP756)/1000)</f>
        <v>0</v>
      </c>
      <c r="AC756">
        <f>(-J756*44100)</f>
        <v>0</v>
      </c>
      <c r="AD756">
        <f>2*29.3*R756*0.92*(BQ756-W756)</f>
        <v>0</v>
      </c>
      <c r="AE756">
        <f>2*0.95*5.67E-8*(((BQ756+$B$7)+273)^4-(W756+273)^4)</f>
        <v>0</v>
      </c>
      <c r="AF756">
        <f>U756+AE756+AC756+AD756</f>
        <v>0</v>
      </c>
      <c r="AG756">
        <f>BN756*AU756*(BI756-BH756*(1000-AU756*BK756)/(1000-AU756*BJ756))/(100*BB756)</f>
        <v>0</v>
      </c>
      <c r="AH756">
        <f>1000*BN756*AU756*(BJ756-BK756)/(100*BB756*(1000-AU756*BJ756))</f>
        <v>0</v>
      </c>
      <c r="AI756">
        <f>(AJ756 - AK756 - BO756*1E3/(8.314*(BQ756+273.15)) * AM756/BN756 * AL756) * BN756/(100*BB756) * (1000 - BK756)/1000</f>
        <v>0</v>
      </c>
      <c r="AJ756">
        <v>710.0276412727436</v>
      </c>
      <c r="AK756">
        <v>688.7007636363631</v>
      </c>
      <c r="AL756">
        <v>3.396946081954635</v>
      </c>
      <c r="AM756">
        <v>64.45171149066847</v>
      </c>
      <c r="AN756">
        <f>(AP756 - AO756 + BO756*1E3/(8.314*(BQ756+273.15)) * AR756/BN756 * AQ756) * BN756/(100*BB756) * 1000/(1000 - AP756)</f>
        <v>0</v>
      </c>
      <c r="AO756">
        <v>23.61743694407829</v>
      </c>
      <c r="AP756">
        <v>23.98993151515151</v>
      </c>
      <c r="AQ756">
        <v>-2.625640704375218E-05</v>
      </c>
      <c r="AR756">
        <v>112.7251065649256</v>
      </c>
      <c r="AS756">
        <v>0</v>
      </c>
      <c r="AT756">
        <v>0</v>
      </c>
      <c r="AU756">
        <f>IF(AS756*$H$13&gt;=AW756,1.0,(AW756/(AW756-AS756*$H$13)))</f>
        <v>0</v>
      </c>
      <c r="AV756">
        <f>(AU756-1)*100</f>
        <v>0</v>
      </c>
      <c r="AW756">
        <f>MAX(0,($B$13+$C$13*BV756)/(1+$D$13*BV756)*BO756/(BQ756+273)*$E$13)</f>
        <v>0</v>
      </c>
      <c r="AX756">
        <f>$B$11*BW756+$C$11*BX756+$F$11*CI756*(1-CL756)</f>
        <v>0</v>
      </c>
      <c r="AY756">
        <f>AX756*AZ756</f>
        <v>0</v>
      </c>
      <c r="AZ756">
        <f>($B$11*$D$9+$C$11*$D$9+$F$11*((CV756+CN756)/MAX(CV756+CN756+CW756, 0.1)*$I$9+CW756/MAX(CV756+CN756+CW756, 0.1)*$J$9))/($B$11+$C$11+$F$11)</f>
        <v>0</v>
      </c>
      <c r="BA756">
        <f>($B$11*$K$9+$C$11*$K$9+$F$11*((CV756+CN756)/MAX(CV756+CN756+CW756, 0.1)*$P$9+CW756/MAX(CV756+CN756+CW756, 0.1)*$Q$9))/($B$11+$C$11+$F$11)</f>
        <v>0</v>
      </c>
      <c r="BB756">
        <v>1.91</v>
      </c>
      <c r="BC756">
        <v>0.5</v>
      </c>
      <c r="BD756" t="s">
        <v>355</v>
      </c>
      <c r="BE756">
        <v>2</v>
      </c>
      <c r="BF756" t="b">
        <v>1</v>
      </c>
      <c r="BG756">
        <v>1678823193.214286</v>
      </c>
      <c r="BH756">
        <v>647.8667857142857</v>
      </c>
      <c r="BI756">
        <v>677.2003214285716</v>
      </c>
      <c r="BJ756">
        <v>23.99282142857143</v>
      </c>
      <c r="BK756">
        <v>23.61631785714286</v>
      </c>
      <c r="BL756">
        <v>652.1445714285716</v>
      </c>
      <c r="BM756">
        <v>24.12074999999999</v>
      </c>
      <c r="BN756">
        <v>500.0797142857143</v>
      </c>
      <c r="BO756">
        <v>90.82499285714286</v>
      </c>
      <c r="BP756">
        <v>0.1000427964285714</v>
      </c>
      <c r="BQ756">
        <v>26.96638928571429</v>
      </c>
      <c r="BR756">
        <v>27.49433214285714</v>
      </c>
      <c r="BS756">
        <v>999.9000000000002</v>
      </c>
      <c r="BT756">
        <v>0</v>
      </c>
      <c r="BU756">
        <v>0</v>
      </c>
      <c r="BV756">
        <v>9991.043571428572</v>
      </c>
      <c r="BW756">
        <v>0</v>
      </c>
      <c r="BX756">
        <v>6.164864642857141</v>
      </c>
      <c r="BY756">
        <v>-29.33353571428572</v>
      </c>
      <c r="BZ756">
        <v>663.7930357142857</v>
      </c>
      <c r="CA756">
        <v>693.5801428571428</v>
      </c>
      <c r="CB756">
        <v>0.3765077142857143</v>
      </c>
      <c r="CC756">
        <v>677.2003214285716</v>
      </c>
      <c r="CD756">
        <v>23.61631785714286</v>
      </c>
      <c r="CE756">
        <v>2.179147142857143</v>
      </c>
      <c r="CF756">
        <v>2.144951428571428</v>
      </c>
      <c r="CG756">
        <v>18.80983928571428</v>
      </c>
      <c r="CH756">
        <v>18.55698571428571</v>
      </c>
      <c r="CI756">
        <v>2000.025</v>
      </c>
      <c r="CJ756">
        <v>0.9800032500000001</v>
      </c>
      <c r="CK756">
        <v>0.01999645</v>
      </c>
      <c r="CL756">
        <v>0</v>
      </c>
      <c r="CM756">
        <v>2.301324999999999</v>
      </c>
      <c r="CN756">
        <v>0</v>
      </c>
      <c r="CO756">
        <v>3603.929642857142</v>
      </c>
      <c r="CP756">
        <v>16749.7</v>
      </c>
      <c r="CQ756">
        <v>38.437</v>
      </c>
      <c r="CR756">
        <v>39.43699999999999</v>
      </c>
      <c r="CS756">
        <v>38.56875</v>
      </c>
      <c r="CT756">
        <v>38.5</v>
      </c>
      <c r="CU756">
        <v>37.625</v>
      </c>
      <c r="CV756">
        <v>1960.034642857142</v>
      </c>
      <c r="CW756">
        <v>39.99035714285714</v>
      </c>
      <c r="CX756">
        <v>0</v>
      </c>
      <c r="CY756">
        <v>1678823206.5</v>
      </c>
      <c r="CZ756">
        <v>0</v>
      </c>
      <c r="DA756">
        <v>0</v>
      </c>
      <c r="DB756" t="s">
        <v>356</v>
      </c>
      <c r="DC756">
        <v>1678481775.6</v>
      </c>
      <c r="DD756">
        <v>1678481780.6</v>
      </c>
      <c r="DE756">
        <v>0</v>
      </c>
      <c r="DF756">
        <v>1.339</v>
      </c>
      <c r="DG756">
        <v>0.082</v>
      </c>
      <c r="DH756">
        <v>-1.99</v>
      </c>
      <c r="DI756">
        <v>-0.032</v>
      </c>
      <c r="DJ756">
        <v>420</v>
      </c>
      <c r="DK756">
        <v>29</v>
      </c>
      <c r="DL756">
        <v>0.33</v>
      </c>
      <c r="DM756">
        <v>0.22</v>
      </c>
      <c r="DN756">
        <v>-29.31561749999999</v>
      </c>
      <c r="DO756">
        <v>-0.06979024390236624</v>
      </c>
      <c r="DP756">
        <v>0.07176369516510404</v>
      </c>
      <c r="DQ756">
        <v>1</v>
      </c>
      <c r="DR756">
        <v>0.3776238</v>
      </c>
      <c r="DS756">
        <v>-0.02089499437148391</v>
      </c>
      <c r="DT756">
        <v>0.002127969222051856</v>
      </c>
      <c r="DU756">
        <v>1</v>
      </c>
      <c r="DV756">
        <v>2</v>
      </c>
      <c r="DW756">
        <v>2</v>
      </c>
      <c r="DX756" t="s">
        <v>775</v>
      </c>
      <c r="DY756">
        <v>2.98072</v>
      </c>
      <c r="DZ756">
        <v>2.71569</v>
      </c>
      <c r="EA756">
        <v>0.133337</v>
      </c>
      <c r="EB756">
        <v>0.135388</v>
      </c>
      <c r="EC756">
        <v>0.107523</v>
      </c>
      <c r="ED756">
        <v>0.104193</v>
      </c>
      <c r="EE756">
        <v>27467.9</v>
      </c>
      <c r="EF756">
        <v>27496</v>
      </c>
      <c r="EG756">
        <v>29469.5</v>
      </c>
      <c r="EH756">
        <v>29419.9</v>
      </c>
      <c r="EI756">
        <v>34849.5</v>
      </c>
      <c r="EJ756">
        <v>35022.3</v>
      </c>
      <c r="EK756">
        <v>41517.9</v>
      </c>
      <c r="EL756">
        <v>41916.1</v>
      </c>
      <c r="EM756">
        <v>1.95182</v>
      </c>
      <c r="EN756">
        <v>1.8755</v>
      </c>
      <c r="EO756">
        <v>0.0794604</v>
      </c>
      <c r="EP756">
        <v>0</v>
      </c>
      <c r="EQ756">
        <v>26.2122</v>
      </c>
      <c r="ER756">
        <v>999.9</v>
      </c>
      <c r="ES756">
        <v>52.1</v>
      </c>
      <c r="ET756">
        <v>32.6</v>
      </c>
      <c r="EU756">
        <v>28.3352</v>
      </c>
      <c r="EV756">
        <v>63.107</v>
      </c>
      <c r="EW756">
        <v>31.0096</v>
      </c>
      <c r="EX756">
        <v>1</v>
      </c>
      <c r="EY756">
        <v>0.0863211</v>
      </c>
      <c r="EZ756">
        <v>1.32354</v>
      </c>
      <c r="FA756">
        <v>20.3347</v>
      </c>
      <c r="FB756">
        <v>5.21774</v>
      </c>
      <c r="FC756">
        <v>12.0099</v>
      </c>
      <c r="FD756">
        <v>4.98875</v>
      </c>
      <c r="FE756">
        <v>3.28845</v>
      </c>
      <c r="FF756">
        <v>9999</v>
      </c>
      <c r="FG756">
        <v>9999</v>
      </c>
      <c r="FH756">
        <v>9999</v>
      </c>
      <c r="FI756">
        <v>999.9</v>
      </c>
      <c r="FJ756">
        <v>1.86752</v>
      </c>
      <c r="FK756">
        <v>1.86661</v>
      </c>
      <c r="FL756">
        <v>1.86603</v>
      </c>
      <c r="FM756">
        <v>1.866</v>
      </c>
      <c r="FN756">
        <v>1.86783</v>
      </c>
      <c r="FO756">
        <v>1.87027</v>
      </c>
      <c r="FP756">
        <v>1.8689</v>
      </c>
      <c r="FQ756">
        <v>1.87042</v>
      </c>
      <c r="FR756">
        <v>0</v>
      </c>
      <c r="FS756">
        <v>0</v>
      </c>
      <c r="FT756">
        <v>0</v>
      </c>
      <c r="FU756">
        <v>0</v>
      </c>
      <c r="FV756" t="s">
        <v>358</v>
      </c>
      <c r="FW756" t="s">
        <v>359</v>
      </c>
      <c r="FX756" t="s">
        <v>360</v>
      </c>
      <c r="FY756" t="s">
        <v>360</v>
      </c>
      <c r="FZ756" t="s">
        <v>360</v>
      </c>
      <c r="GA756" t="s">
        <v>360</v>
      </c>
      <c r="GB756">
        <v>0</v>
      </c>
      <c r="GC756">
        <v>100</v>
      </c>
      <c r="GD756">
        <v>100</v>
      </c>
      <c r="GE756">
        <v>-4.36</v>
      </c>
      <c r="GF756">
        <v>-0.1279</v>
      </c>
      <c r="GG756">
        <v>-2.056217051124162</v>
      </c>
      <c r="GH756">
        <v>-0.003737517340571005</v>
      </c>
      <c r="GI756">
        <v>5.982085394622747E-07</v>
      </c>
      <c r="GJ756">
        <v>-1.391655459703326E-10</v>
      </c>
      <c r="GK756">
        <v>-0.1764639834609928</v>
      </c>
      <c r="GL756">
        <v>-0.02035982196881906</v>
      </c>
      <c r="GM756">
        <v>0.001568582532168705</v>
      </c>
      <c r="GN756">
        <v>-2.657820970413759E-05</v>
      </c>
      <c r="GO756">
        <v>3</v>
      </c>
      <c r="GP756">
        <v>2314</v>
      </c>
      <c r="GQ756">
        <v>1</v>
      </c>
      <c r="GR756">
        <v>27</v>
      </c>
      <c r="GS756">
        <v>5690.4</v>
      </c>
      <c r="GT756">
        <v>5690.3</v>
      </c>
      <c r="GU756">
        <v>1.61865</v>
      </c>
      <c r="GV756">
        <v>2.22412</v>
      </c>
      <c r="GW756">
        <v>1.39648</v>
      </c>
      <c r="GX756">
        <v>2.34741</v>
      </c>
      <c r="GY756">
        <v>1.49536</v>
      </c>
      <c r="GZ756">
        <v>2.41577</v>
      </c>
      <c r="HA756">
        <v>37.9164</v>
      </c>
      <c r="HB756">
        <v>24.07</v>
      </c>
      <c r="HC756">
        <v>18</v>
      </c>
      <c r="HD756">
        <v>533.934</v>
      </c>
      <c r="HE756">
        <v>439.533</v>
      </c>
      <c r="HF756">
        <v>24.1856</v>
      </c>
      <c r="HG756">
        <v>28.571</v>
      </c>
      <c r="HH756">
        <v>29.9998</v>
      </c>
      <c r="HI756">
        <v>28.5911</v>
      </c>
      <c r="HJ756">
        <v>28.5436</v>
      </c>
      <c r="HK756">
        <v>32.5097</v>
      </c>
      <c r="HL756">
        <v>23.7481</v>
      </c>
      <c r="HM756">
        <v>100</v>
      </c>
      <c r="HN756">
        <v>24.1912</v>
      </c>
      <c r="HO756">
        <v>726.847</v>
      </c>
      <c r="HP756">
        <v>23.5659</v>
      </c>
      <c r="HQ756">
        <v>100.787</v>
      </c>
      <c r="HR756">
        <v>100.676</v>
      </c>
    </row>
    <row r="757" spans="1:226">
      <c r="A757">
        <v>741</v>
      </c>
      <c r="B757">
        <v>1678823206</v>
      </c>
      <c r="C757">
        <v>12886.90000009537</v>
      </c>
      <c r="D757" t="s">
        <v>1845</v>
      </c>
      <c r="E757" t="s">
        <v>1846</v>
      </c>
      <c r="F757">
        <v>5</v>
      </c>
      <c r="G757" t="s">
        <v>1568</v>
      </c>
      <c r="H757" t="s">
        <v>354</v>
      </c>
      <c r="I757">
        <v>1678823198.5</v>
      </c>
      <c r="J757">
        <f>(K757)/1000</f>
        <v>0</v>
      </c>
      <c r="K757">
        <f>IF(BF757, AN757, AH757)</f>
        <v>0</v>
      </c>
      <c r="L757">
        <f>IF(BF757, AI757, AG757)</f>
        <v>0</v>
      </c>
      <c r="M757">
        <f>BH757 - IF(AU757&gt;1, L757*BB757*100.0/(AW757*BV757), 0)</f>
        <v>0</v>
      </c>
      <c r="N757">
        <f>((T757-J757/2)*M757-L757)/(T757+J757/2)</f>
        <v>0</v>
      </c>
      <c r="O757">
        <f>N757*(BO757+BP757)/1000.0</f>
        <v>0</v>
      </c>
      <c r="P757">
        <f>(BH757 - IF(AU757&gt;1, L757*BB757*100.0/(AW757*BV757), 0))*(BO757+BP757)/1000.0</f>
        <v>0</v>
      </c>
      <c r="Q757">
        <f>2.0/((1/S757-1/R757)+SIGN(S757)*SQRT((1/S757-1/R757)*(1/S757-1/R757) + 4*BC757/((BC757+1)*(BC757+1))*(2*1/S757*1/R757-1/R757*1/R757)))</f>
        <v>0</v>
      </c>
      <c r="R757">
        <f>IF(LEFT(BD757,1)&lt;&gt;"0",IF(LEFT(BD757,1)="1",3.0,BE757),$D$5+$E$5*(BV757*BO757/($K$5*1000))+$F$5*(BV757*BO757/($K$5*1000))*MAX(MIN(BB757,$J$5),$I$5)*MAX(MIN(BB757,$J$5),$I$5)+$G$5*MAX(MIN(BB757,$J$5),$I$5)*(BV757*BO757/($K$5*1000))+$H$5*(BV757*BO757/($K$5*1000))*(BV757*BO757/($K$5*1000)))</f>
        <v>0</v>
      </c>
      <c r="S757">
        <f>J757*(1000-(1000*0.61365*exp(17.502*W757/(240.97+W757))/(BO757+BP757)+BJ757)/2)/(1000*0.61365*exp(17.502*W757/(240.97+W757))/(BO757+BP757)-BJ757)</f>
        <v>0</v>
      </c>
      <c r="T757">
        <f>1/((BC757+1)/(Q757/1.6)+1/(R757/1.37)) + BC757/((BC757+1)/(Q757/1.6) + BC757/(R757/1.37))</f>
        <v>0</v>
      </c>
      <c r="U757">
        <f>(AX757*BA757)</f>
        <v>0</v>
      </c>
      <c r="V757">
        <f>(BQ757+(U757+2*0.95*5.67E-8*(((BQ757+$B$7)+273)^4-(BQ757+273)^4)-44100*J757)/(1.84*29.3*R757+8*0.95*5.67E-8*(BQ757+273)^3))</f>
        <v>0</v>
      </c>
      <c r="W757">
        <f>($C$7*BR757+$D$7*BS757+$E$7*V757)</f>
        <v>0</v>
      </c>
      <c r="X757">
        <f>0.61365*exp(17.502*W757/(240.97+W757))</f>
        <v>0</v>
      </c>
      <c r="Y757">
        <f>(Z757/AA757*100)</f>
        <v>0</v>
      </c>
      <c r="Z757">
        <f>BJ757*(BO757+BP757)/1000</f>
        <v>0</v>
      </c>
      <c r="AA757">
        <f>0.61365*exp(17.502*BQ757/(240.97+BQ757))</f>
        <v>0</v>
      </c>
      <c r="AB757">
        <f>(X757-BJ757*(BO757+BP757)/1000)</f>
        <v>0</v>
      </c>
      <c r="AC757">
        <f>(-J757*44100)</f>
        <v>0</v>
      </c>
      <c r="AD757">
        <f>2*29.3*R757*0.92*(BQ757-W757)</f>
        <v>0</v>
      </c>
      <c r="AE757">
        <f>2*0.95*5.67E-8*(((BQ757+$B$7)+273)^4-(W757+273)^4)</f>
        <v>0</v>
      </c>
      <c r="AF757">
        <f>U757+AE757+AC757+AD757</f>
        <v>0</v>
      </c>
      <c r="AG757">
        <f>BN757*AU757*(BI757-BH757*(1000-AU757*BK757)/(1000-AU757*BJ757))/(100*BB757)</f>
        <v>0</v>
      </c>
      <c r="AH757">
        <f>1000*BN757*AU757*(BJ757-BK757)/(100*BB757*(1000-AU757*BJ757))</f>
        <v>0</v>
      </c>
      <c r="AI757">
        <f>(AJ757 - AK757 - BO757*1E3/(8.314*(BQ757+273.15)) * AM757/BN757 * AL757) * BN757/(100*BB757) * (1000 - BK757)/1000</f>
        <v>0</v>
      </c>
      <c r="AJ757">
        <v>727.2662268118705</v>
      </c>
      <c r="AK757">
        <v>705.7416909090908</v>
      </c>
      <c r="AL757">
        <v>3.416177511001237</v>
      </c>
      <c r="AM757">
        <v>64.45171149066847</v>
      </c>
      <c r="AN757">
        <f>(AP757 - AO757 + BO757*1E3/(8.314*(BQ757+273.15)) * AR757/BN757 * AQ757) * BN757/(100*BB757) * 1000/(1000 - AP757)</f>
        <v>0</v>
      </c>
      <c r="AO757">
        <v>23.61615260406932</v>
      </c>
      <c r="AP757">
        <v>23.98818242424242</v>
      </c>
      <c r="AQ757">
        <v>-9.617411898648298E-06</v>
      </c>
      <c r="AR757">
        <v>112.7251065649256</v>
      </c>
      <c r="AS757">
        <v>0</v>
      </c>
      <c r="AT757">
        <v>0</v>
      </c>
      <c r="AU757">
        <f>IF(AS757*$H$13&gt;=AW757,1.0,(AW757/(AW757-AS757*$H$13)))</f>
        <v>0</v>
      </c>
      <c r="AV757">
        <f>(AU757-1)*100</f>
        <v>0</v>
      </c>
      <c r="AW757">
        <f>MAX(0,($B$13+$C$13*BV757)/(1+$D$13*BV757)*BO757/(BQ757+273)*$E$13)</f>
        <v>0</v>
      </c>
      <c r="AX757">
        <f>$B$11*BW757+$C$11*BX757+$F$11*CI757*(1-CL757)</f>
        <v>0</v>
      </c>
      <c r="AY757">
        <f>AX757*AZ757</f>
        <v>0</v>
      </c>
      <c r="AZ757">
        <f>($B$11*$D$9+$C$11*$D$9+$F$11*((CV757+CN757)/MAX(CV757+CN757+CW757, 0.1)*$I$9+CW757/MAX(CV757+CN757+CW757, 0.1)*$J$9))/($B$11+$C$11+$F$11)</f>
        <v>0</v>
      </c>
      <c r="BA757">
        <f>($B$11*$K$9+$C$11*$K$9+$F$11*((CV757+CN757)/MAX(CV757+CN757+CW757, 0.1)*$P$9+CW757/MAX(CV757+CN757+CW757, 0.1)*$Q$9))/($B$11+$C$11+$F$11)</f>
        <v>0</v>
      </c>
      <c r="BB757">
        <v>1.91</v>
      </c>
      <c r="BC757">
        <v>0.5</v>
      </c>
      <c r="BD757" t="s">
        <v>355</v>
      </c>
      <c r="BE757">
        <v>2</v>
      </c>
      <c r="BF757" t="b">
        <v>1</v>
      </c>
      <c r="BG757">
        <v>1678823198.5</v>
      </c>
      <c r="BH757">
        <v>665.5060740740741</v>
      </c>
      <c r="BI757">
        <v>694.8891851851851</v>
      </c>
      <c r="BJ757">
        <v>23.99117777777778</v>
      </c>
      <c r="BK757">
        <v>23.61662222222222</v>
      </c>
      <c r="BL757">
        <v>669.8392962962963</v>
      </c>
      <c r="BM757">
        <v>24.11912592592593</v>
      </c>
      <c r="BN757">
        <v>500.0720740740741</v>
      </c>
      <c r="BO757">
        <v>90.82398518518519</v>
      </c>
      <c r="BP757">
        <v>0.1000063814814815</v>
      </c>
      <c r="BQ757">
        <v>26.96684444444444</v>
      </c>
      <c r="BR757">
        <v>27.49881111111111</v>
      </c>
      <c r="BS757">
        <v>999.9000000000001</v>
      </c>
      <c r="BT757">
        <v>0</v>
      </c>
      <c r="BU757">
        <v>0</v>
      </c>
      <c r="BV757">
        <v>9997.425925925925</v>
      </c>
      <c r="BW757">
        <v>0</v>
      </c>
      <c r="BX757">
        <v>6.166801111111112</v>
      </c>
      <c r="BY757">
        <v>-29.38304444444445</v>
      </c>
      <c r="BZ757">
        <v>681.8648148148147</v>
      </c>
      <c r="CA757">
        <v>711.697</v>
      </c>
      <c r="CB757">
        <v>0.3745567037037038</v>
      </c>
      <c r="CC757">
        <v>694.8891851851851</v>
      </c>
      <c r="CD757">
        <v>23.61662222222222</v>
      </c>
      <c r="CE757">
        <v>2.178974074074074</v>
      </c>
      <c r="CF757">
        <v>2.144956296296296</v>
      </c>
      <c r="CG757">
        <v>18.80855555555555</v>
      </c>
      <c r="CH757">
        <v>18.55701111111111</v>
      </c>
      <c r="CI757">
        <v>1999.989259259259</v>
      </c>
      <c r="CJ757">
        <v>0.980002888888889</v>
      </c>
      <c r="CK757">
        <v>0.01999681111111111</v>
      </c>
      <c r="CL757">
        <v>0</v>
      </c>
      <c r="CM757">
        <v>2.321011111111111</v>
      </c>
      <c r="CN757">
        <v>0</v>
      </c>
      <c r="CO757">
        <v>3603.531481481481</v>
      </c>
      <c r="CP757">
        <v>16749.39259259259</v>
      </c>
      <c r="CQ757">
        <v>38.437</v>
      </c>
      <c r="CR757">
        <v>39.43699999999999</v>
      </c>
      <c r="CS757">
        <v>38.562</v>
      </c>
      <c r="CT757">
        <v>38.5</v>
      </c>
      <c r="CU757">
        <v>37.625</v>
      </c>
      <c r="CV757">
        <v>1959.998888888889</v>
      </c>
      <c r="CW757">
        <v>39.99037037037037</v>
      </c>
      <c r="CX757">
        <v>0</v>
      </c>
      <c r="CY757">
        <v>1678823211.3</v>
      </c>
      <c r="CZ757">
        <v>0</v>
      </c>
      <c r="DA757">
        <v>0</v>
      </c>
      <c r="DB757" t="s">
        <v>356</v>
      </c>
      <c r="DC757">
        <v>1678481775.6</v>
      </c>
      <c r="DD757">
        <v>1678481780.6</v>
      </c>
      <c r="DE757">
        <v>0</v>
      </c>
      <c r="DF757">
        <v>1.339</v>
      </c>
      <c r="DG757">
        <v>0.082</v>
      </c>
      <c r="DH757">
        <v>-1.99</v>
      </c>
      <c r="DI757">
        <v>-0.032</v>
      </c>
      <c r="DJ757">
        <v>420</v>
      </c>
      <c r="DK757">
        <v>29</v>
      </c>
      <c r="DL757">
        <v>0.33</v>
      </c>
      <c r="DM757">
        <v>0.22</v>
      </c>
      <c r="DN757">
        <v>-29.36447</v>
      </c>
      <c r="DO757">
        <v>-0.2963054409005861</v>
      </c>
      <c r="DP757">
        <v>0.08843853006467246</v>
      </c>
      <c r="DQ757">
        <v>0</v>
      </c>
      <c r="DR757">
        <v>0.375551575</v>
      </c>
      <c r="DS757">
        <v>-0.02333296435272215</v>
      </c>
      <c r="DT757">
        <v>0.002385226214507759</v>
      </c>
      <c r="DU757">
        <v>1</v>
      </c>
      <c r="DV757">
        <v>1</v>
      </c>
      <c r="DW757">
        <v>2</v>
      </c>
      <c r="DX757" t="s">
        <v>357</v>
      </c>
      <c r="DY757">
        <v>2.98063</v>
      </c>
      <c r="DZ757">
        <v>2.71556</v>
      </c>
      <c r="EA757">
        <v>0.135578</v>
      </c>
      <c r="EB757">
        <v>0.137586</v>
      </c>
      <c r="EC757">
        <v>0.107517</v>
      </c>
      <c r="ED757">
        <v>0.104186</v>
      </c>
      <c r="EE757">
        <v>27397.6</v>
      </c>
      <c r="EF757">
        <v>27426.3</v>
      </c>
      <c r="EG757">
        <v>29470.2</v>
      </c>
      <c r="EH757">
        <v>29420.1</v>
      </c>
      <c r="EI757">
        <v>34850.9</v>
      </c>
      <c r="EJ757">
        <v>35022.7</v>
      </c>
      <c r="EK757">
        <v>41519.2</v>
      </c>
      <c r="EL757">
        <v>41916.2</v>
      </c>
      <c r="EM757">
        <v>1.95215</v>
      </c>
      <c r="EN757">
        <v>1.87598</v>
      </c>
      <c r="EO757">
        <v>0.0786707</v>
      </c>
      <c r="EP757">
        <v>0</v>
      </c>
      <c r="EQ757">
        <v>26.2116</v>
      </c>
      <c r="ER757">
        <v>999.9</v>
      </c>
      <c r="ES757">
        <v>52.1</v>
      </c>
      <c r="ET757">
        <v>32.6</v>
      </c>
      <c r="EU757">
        <v>28.3385</v>
      </c>
      <c r="EV757">
        <v>63.057</v>
      </c>
      <c r="EW757">
        <v>31.6707</v>
      </c>
      <c r="EX757">
        <v>1</v>
      </c>
      <c r="EY757">
        <v>0.08600099999999999</v>
      </c>
      <c r="EZ757">
        <v>1.36497</v>
      </c>
      <c r="FA757">
        <v>20.3347</v>
      </c>
      <c r="FB757">
        <v>5.21849</v>
      </c>
      <c r="FC757">
        <v>12.0099</v>
      </c>
      <c r="FD757">
        <v>4.98905</v>
      </c>
      <c r="FE757">
        <v>3.28865</v>
      </c>
      <c r="FF757">
        <v>9999</v>
      </c>
      <c r="FG757">
        <v>9999</v>
      </c>
      <c r="FH757">
        <v>9999</v>
      </c>
      <c r="FI757">
        <v>999.9</v>
      </c>
      <c r="FJ757">
        <v>1.86753</v>
      </c>
      <c r="FK757">
        <v>1.86661</v>
      </c>
      <c r="FL757">
        <v>1.86604</v>
      </c>
      <c r="FM757">
        <v>1.866</v>
      </c>
      <c r="FN757">
        <v>1.86783</v>
      </c>
      <c r="FO757">
        <v>1.87027</v>
      </c>
      <c r="FP757">
        <v>1.8689</v>
      </c>
      <c r="FQ757">
        <v>1.87042</v>
      </c>
      <c r="FR757">
        <v>0</v>
      </c>
      <c r="FS757">
        <v>0</v>
      </c>
      <c r="FT757">
        <v>0</v>
      </c>
      <c r="FU757">
        <v>0</v>
      </c>
      <c r="FV757" t="s">
        <v>358</v>
      </c>
      <c r="FW757" t="s">
        <v>359</v>
      </c>
      <c r="FX757" t="s">
        <v>360</v>
      </c>
      <c r="FY757" t="s">
        <v>360</v>
      </c>
      <c r="FZ757" t="s">
        <v>360</v>
      </c>
      <c r="GA757" t="s">
        <v>360</v>
      </c>
      <c r="GB757">
        <v>0</v>
      </c>
      <c r="GC757">
        <v>100</v>
      </c>
      <c r="GD757">
        <v>100</v>
      </c>
      <c r="GE757">
        <v>-4.411</v>
      </c>
      <c r="GF757">
        <v>-0.128</v>
      </c>
      <c r="GG757">
        <v>-2.056217051124162</v>
      </c>
      <c r="GH757">
        <v>-0.003737517340571005</v>
      </c>
      <c r="GI757">
        <v>5.982085394622747E-07</v>
      </c>
      <c r="GJ757">
        <v>-1.391655459703326E-10</v>
      </c>
      <c r="GK757">
        <v>-0.1764639834609928</v>
      </c>
      <c r="GL757">
        <v>-0.02035982196881906</v>
      </c>
      <c r="GM757">
        <v>0.001568582532168705</v>
      </c>
      <c r="GN757">
        <v>-2.657820970413759E-05</v>
      </c>
      <c r="GO757">
        <v>3</v>
      </c>
      <c r="GP757">
        <v>2314</v>
      </c>
      <c r="GQ757">
        <v>1</v>
      </c>
      <c r="GR757">
        <v>27</v>
      </c>
      <c r="GS757">
        <v>5690.5</v>
      </c>
      <c r="GT757">
        <v>5690.4</v>
      </c>
      <c r="GU757">
        <v>1.64795</v>
      </c>
      <c r="GV757">
        <v>2.22046</v>
      </c>
      <c r="GW757">
        <v>1.39648</v>
      </c>
      <c r="GX757">
        <v>2.34619</v>
      </c>
      <c r="GY757">
        <v>1.49536</v>
      </c>
      <c r="GZ757">
        <v>2.48779</v>
      </c>
      <c r="HA757">
        <v>37.9164</v>
      </c>
      <c r="HB757">
        <v>24.07</v>
      </c>
      <c r="HC757">
        <v>18</v>
      </c>
      <c r="HD757">
        <v>534.1319999999999</v>
      </c>
      <c r="HE757">
        <v>439.804</v>
      </c>
      <c r="HF757">
        <v>24.1913</v>
      </c>
      <c r="HG757">
        <v>28.5685</v>
      </c>
      <c r="HH757">
        <v>29.9999</v>
      </c>
      <c r="HI757">
        <v>28.5887</v>
      </c>
      <c r="HJ757">
        <v>28.5412</v>
      </c>
      <c r="HK757">
        <v>33.0862</v>
      </c>
      <c r="HL757">
        <v>23.7481</v>
      </c>
      <c r="HM757">
        <v>100</v>
      </c>
      <c r="HN757">
        <v>24.1838</v>
      </c>
      <c r="HO757">
        <v>740.25</v>
      </c>
      <c r="HP757">
        <v>23.5659</v>
      </c>
      <c r="HQ757">
        <v>100.79</v>
      </c>
      <c r="HR757">
        <v>100.676</v>
      </c>
    </row>
    <row r="758" spans="1:226">
      <c r="A758">
        <v>742</v>
      </c>
      <c r="B758">
        <v>1678823211</v>
      </c>
      <c r="C758">
        <v>12891.90000009537</v>
      </c>
      <c r="D758" t="s">
        <v>1847</v>
      </c>
      <c r="E758" t="s">
        <v>1848</v>
      </c>
      <c r="F758">
        <v>5</v>
      </c>
      <c r="G758" t="s">
        <v>1568</v>
      </c>
      <c r="H758" t="s">
        <v>354</v>
      </c>
      <c r="I758">
        <v>1678823203.214286</v>
      </c>
      <c r="J758">
        <f>(K758)/1000</f>
        <v>0</v>
      </c>
      <c r="K758">
        <f>IF(BF758, AN758, AH758)</f>
        <v>0</v>
      </c>
      <c r="L758">
        <f>IF(BF758, AI758, AG758)</f>
        <v>0</v>
      </c>
      <c r="M758">
        <f>BH758 - IF(AU758&gt;1, L758*BB758*100.0/(AW758*BV758), 0)</f>
        <v>0</v>
      </c>
      <c r="N758">
        <f>((T758-J758/2)*M758-L758)/(T758+J758/2)</f>
        <v>0</v>
      </c>
      <c r="O758">
        <f>N758*(BO758+BP758)/1000.0</f>
        <v>0</v>
      </c>
      <c r="P758">
        <f>(BH758 - IF(AU758&gt;1, L758*BB758*100.0/(AW758*BV758), 0))*(BO758+BP758)/1000.0</f>
        <v>0</v>
      </c>
      <c r="Q758">
        <f>2.0/((1/S758-1/R758)+SIGN(S758)*SQRT((1/S758-1/R758)*(1/S758-1/R758) + 4*BC758/((BC758+1)*(BC758+1))*(2*1/S758*1/R758-1/R758*1/R758)))</f>
        <v>0</v>
      </c>
      <c r="R758">
        <f>IF(LEFT(BD758,1)&lt;&gt;"0",IF(LEFT(BD758,1)="1",3.0,BE758),$D$5+$E$5*(BV758*BO758/($K$5*1000))+$F$5*(BV758*BO758/($K$5*1000))*MAX(MIN(BB758,$J$5),$I$5)*MAX(MIN(BB758,$J$5),$I$5)+$G$5*MAX(MIN(BB758,$J$5),$I$5)*(BV758*BO758/($K$5*1000))+$H$5*(BV758*BO758/($K$5*1000))*(BV758*BO758/($K$5*1000)))</f>
        <v>0</v>
      </c>
      <c r="S758">
        <f>J758*(1000-(1000*0.61365*exp(17.502*W758/(240.97+W758))/(BO758+BP758)+BJ758)/2)/(1000*0.61365*exp(17.502*W758/(240.97+W758))/(BO758+BP758)-BJ758)</f>
        <v>0</v>
      </c>
      <c r="T758">
        <f>1/((BC758+1)/(Q758/1.6)+1/(R758/1.37)) + BC758/((BC758+1)/(Q758/1.6) + BC758/(R758/1.37))</f>
        <v>0</v>
      </c>
      <c r="U758">
        <f>(AX758*BA758)</f>
        <v>0</v>
      </c>
      <c r="V758">
        <f>(BQ758+(U758+2*0.95*5.67E-8*(((BQ758+$B$7)+273)^4-(BQ758+273)^4)-44100*J758)/(1.84*29.3*R758+8*0.95*5.67E-8*(BQ758+273)^3))</f>
        <v>0</v>
      </c>
      <c r="W758">
        <f>($C$7*BR758+$D$7*BS758+$E$7*V758)</f>
        <v>0</v>
      </c>
      <c r="X758">
        <f>0.61365*exp(17.502*W758/(240.97+W758))</f>
        <v>0</v>
      </c>
      <c r="Y758">
        <f>(Z758/AA758*100)</f>
        <v>0</v>
      </c>
      <c r="Z758">
        <f>BJ758*(BO758+BP758)/1000</f>
        <v>0</v>
      </c>
      <c r="AA758">
        <f>0.61365*exp(17.502*BQ758/(240.97+BQ758))</f>
        <v>0</v>
      </c>
      <c r="AB758">
        <f>(X758-BJ758*(BO758+BP758)/1000)</f>
        <v>0</v>
      </c>
      <c r="AC758">
        <f>(-J758*44100)</f>
        <v>0</v>
      </c>
      <c r="AD758">
        <f>2*29.3*R758*0.92*(BQ758-W758)</f>
        <v>0</v>
      </c>
      <c r="AE758">
        <f>2*0.95*5.67E-8*(((BQ758+$B$7)+273)^4-(W758+273)^4)</f>
        <v>0</v>
      </c>
      <c r="AF758">
        <f>U758+AE758+AC758+AD758</f>
        <v>0</v>
      </c>
      <c r="AG758">
        <f>BN758*AU758*(BI758-BH758*(1000-AU758*BK758)/(1000-AU758*BJ758))/(100*BB758)</f>
        <v>0</v>
      </c>
      <c r="AH758">
        <f>1000*BN758*AU758*(BJ758-BK758)/(100*BB758*(1000-AU758*BJ758))</f>
        <v>0</v>
      </c>
      <c r="AI758">
        <f>(AJ758 - AK758 - BO758*1E3/(8.314*(BQ758+273.15)) * AM758/BN758 * AL758) * BN758/(100*BB758) * (1000 - BK758)/1000</f>
        <v>0</v>
      </c>
      <c r="AJ758">
        <v>744.4097157915352</v>
      </c>
      <c r="AK758">
        <v>722.8194606060601</v>
      </c>
      <c r="AL758">
        <v>3.42247000440767</v>
      </c>
      <c r="AM758">
        <v>64.45171149066847</v>
      </c>
      <c r="AN758">
        <f>(AP758 - AO758 + BO758*1E3/(8.314*(BQ758+273.15)) * AR758/BN758 * AQ758) * BN758/(100*BB758) * 1000/(1000 - AP758)</f>
        <v>0</v>
      </c>
      <c r="AO758">
        <v>23.61614097947698</v>
      </c>
      <c r="AP758">
        <v>23.98187333333333</v>
      </c>
      <c r="AQ758">
        <v>-3.890645174862981E-05</v>
      </c>
      <c r="AR758">
        <v>112.7251065649256</v>
      </c>
      <c r="AS758">
        <v>0</v>
      </c>
      <c r="AT758">
        <v>0</v>
      </c>
      <c r="AU758">
        <f>IF(AS758*$H$13&gt;=AW758,1.0,(AW758/(AW758-AS758*$H$13)))</f>
        <v>0</v>
      </c>
      <c r="AV758">
        <f>(AU758-1)*100</f>
        <v>0</v>
      </c>
      <c r="AW758">
        <f>MAX(0,($B$13+$C$13*BV758)/(1+$D$13*BV758)*BO758/(BQ758+273)*$E$13)</f>
        <v>0</v>
      </c>
      <c r="AX758">
        <f>$B$11*BW758+$C$11*BX758+$F$11*CI758*(1-CL758)</f>
        <v>0</v>
      </c>
      <c r="AY758">
        <f>AX758*AZ758</f>
        <v>0</v>
      </c>
      <c r="AZ758">
        <f>($B$11*$D$9+$C$11*$D$9+$F$11*((CV758+CN758)/MAX(CV758+CN758+CW758, 0.1)*$I$9+CW758/MAX(CV758+CN758+CW758, 0.1)*$J$9))/($B$11+$C$11+$F$11)</f>
        <v>0</v>
      </c>
      <c r="BA758">
        <f>($B$11*$K$9+$C$11*$K$9+$F$11*((CV758+CN758)/MAX(CV758+CN758+CW758, 0.1)*$P$9+CW758/MAX(CV758+CN758+CW758, 0.1)*$Q$9))/($B$11+$C$11+$F$11)</f>
        <v>0</v>
      </c>
      <c r="BB758">
        <v>1.91</v>
      </c>
      <c r="BC758">
        <v>0.5</v>
      </c>
      <c r="BD758" t="s">
        <v>355</v>
      </c>
      <c r="BE758">
        <v>2</v>
      </c>
      <c r="BF758" t="b">
        <v>1</v>
      </c>
      <c r="BG758">
        <v>1678823203.214286</v>
      </c>
      <c r="BH758">
        <v>681.2195714285715</v>
      </c>
      <c r="BI758">
        <v>710.6605</v>
      </c>
      <c r="BJ758">
        <v>23.98867142857143</v>
      </c>
      <c r="BK758">
        <v>23.61664285714286</v>
      </c>
      <c r="BL758">
        <v>685.6019642857142</v>
      </c>
      <c r="BM758">
        <v>24.11663571428571</v>
      </c>
      <c r="BN758">
        <v>500.0705</v>
      </c>
      <c r="BO758">
        <v>90.82290714285715</v>
      </c>
      <c r="BP758">
        <v>0.09997260357142856</v>
      </c>
      <c r="BQ758">
        <v>26.96783928571429</v>
      </c>
      <c r="BR758">
        <v>27.50185357142857</v>
      </c>
      <c r="BS758">
        <v>999.9000000000002</v>
      </c>
      <c r="BT758">
        <v>0</v>
      </c>
      <c r="BU758">
        <v>0</v>
      </c>
      <c r="BV758">
        <v>9997.604285714286</v>
      </c>
      <c r="BW758">
        <v>0</v>
      </c>
      <c r="BX758">
        <v>6.164912857142858</v>
      </c>
      <c r="BY758">
        <v>-29.44083928571428</v>
      </c>
      <c r="BZ758">
        <v>697.96275</v>
      </c>
      <c r="CA758">
        <v>727.8497857142858</v>
      </c>
      <c r="CB758">
        <v>0.3720284642857142</v>
      </c>
      <c r="CC758">
        <v>710.6605</v>
      </c>
      <c r="CD758">
        <v>23.61664285714286</v>
      </c>
      <c r="CE758">
        <v>2.178720357142857</v>
      </c>
      <c r="CF758">
        <v>2.144932857142857</v>
      </c>
      <c r="CG758">
        <v>18.80668928571429</v>
      </c>
      <c r="CH758">
        <v>18.55683928571429</v>
      </c>
      <c r="CI758">
        <v>1999.983928571429</v>
      </c>
      <c r="CJ758">
        <v>0.9800028214285715</v>
      </c>
      <c r="CK758">
        <v>0.01999687857142857</v>
      </c>
      <c r="CL758">
        <v>0</v>
      </c>
      <c r="CM758">
        <v>2.351432142857143</v>
      </c>
      <c r="CN758">
        <v>0</v>
      </c>
      <c r="CO758">
        <v>3603.21</v>
      </c>
      <c r="CP758">
        <v>16749.34642857143</v>
      </c>
      <c r="CQ758">
        <v>38.437</v>
      </c>
      <c r="CR758">
        <v>39.43035714285713</v>
      </c>
      <c r="CS758">
        <v>38.562</v>
      </c>
      <c r="CT758">
        <v>38.5</v>
      </c>
      <c r="CU758">
        <v>37.625</v>
      </c>
      <c r="CV758">
        <v>1959.993571428571</v>
      </c>
      <c r="CW758">
        <v>39.99035714285714</v>
      </c>
      <c r="CX758">
        <v>0</v>
      </c>
      <c r="CY758">
        <v>1678823216.7</v>
      </c>
      <c r="CZ758">
        <v>0</v>
      </c>
      <c r="DA758">
        <v>0</v>
      </c>
      <c r="DB758" t="s">
        <v>356</v>
      </c>
      <c r="DC758">
        <v>1678481775.6</v>
      </c>
      <c r="DD758">
        <v>1678481780.6</v>
      </c>
      <c r="DE758">
        <v>0</v>
      </c>
      <c r="DF758">
        <v>1.339</v>
      </c>
      <c r="DG758">
        <v>0.082</v>
      </c>
      <c r="DH758">
        <v>-1.99</v>
      </c>
      <c r="DI758">
        <v>-0.032</v>
      </c>
      <c r="DJ758">
        <v>420</v>
      </c>
      <c r="DK758">
        <v>29</v>
      </c>
      <c r="DL758">
        <v>0.33</v>
      </c>
      <c r="DM758">
        <v>0.22</v>
      </c>
      <c r="DN758">
        <v>-29.42748536585366</v>
      </c>
      <c r="DO758">
        <v>-0.938885017421681</v>
      </c>
      <c r="DP758">
        <v>0.1275513623202205</v>
      </c>
      <c r="DQ758">
        <v>0</v>
      </c>
      <c r="DR758">
        <v>0.3733238292682926</v>
      </c>
      <c r="DS758">
        <v>-0.03018717073170687</v>
      </c>
      <c r="DT758">
        <v>0.003123369083900483</v>
      </c>
      <c r="DU758">
        <v>1</v>
      </c>
      <c r="DV758">
        <v>1</v>
      </c>
      <c r="DW758">
        <v>2</v>
      </c>
      <c r="DX758" t="s">
        <v>357</v>
      </c>
      <c r="DY758">
        <v>2.98071</v>
      </c>
      <c r="DZ758">
        <v>2.71553</v>
      </c>
      <c r="EA758">
        <v>0.137799</v>
      </c>
      <c r="EB758">
        <v>0.139754</v>
      </c>
      <c r="EC758">
        <v>0.107498</v>
      </c>
      <c r="ED758">
        <v>0.104187</v>
      </c>
      <c r="EE758">
        <v>27327.4</v>
      </c>
      <c r="EF758">
        <v>27357.4</v>
      </c>
      <c r="EG758">
        <v>29470.4</v>
      </c>
      <c r="EH758">
        <v>29420.1</v>
      </c>
      <c r="EI758">
        <v>34851.8</v>
      </c>
      <c r="EJ758">
        <v>35022.8</v>
      </c>
      <c r="EK758">
        <v>41519.3</v>
      </c>
      <c r="EL758">
        <v>41916.4</v>
      </c>
      <c r="EM758">
        <v>1.95198</v>
      </c>
      <c r="EN758">
        <v>1.87575</v>
      </c>
      <c r="EO758">
        <v>0.0796393</v>
      </c>
      <c r="EP758">
        <v>0</v>
      </c>
      <c r="EQ758">
        <v>26.2116</v>
      </c>
      <c r="ER758">
        <v>999.9</v>
      </c>
      <c r="ES758">
        <v>52.1</v>
      </c>
      <c r="ET758">
        <v>32.6</v>
      </c>
      <c r="EU758">
        <v>28.3385</v>
      </c>
      <c r="EV758">
        <v>62.887</v>
      </c>
      <c r="EW758">
        <v>31.1939</v>
      </c>
      <c r="EX758">
        <v>1</v>
      </c>
      <c r="EY758">
        <v>0.0859858</v>
      </c>
      <c r="EZ758">
        <v>1.3736</v>
      </c>
      <c r="FA758">
        <v>20.3345</v>
      </c>
      <c r="FB758">
        <v>5.21864</v>
      </c>
      <c r="FC758">
        <v>12.0099</v>
      </c>
      <c r="FD758">
        <v>4.9893</v>
      </c>
      <c r="FE758">
        <v>3.28865</v>
      </c>
      <c r="FF758">
        <v>9999</v>
      </c>
      <c r="FG758">
        <v>9999</v>
      </c>
      <c r="FH758">
        <v>9999</v>
      </c>
      <c r="FI758">
        <v>999.9</v>
      </c>
      <c r="FJ758">
        <v>1.86754</v>
      </c>
      <c r="FK758">
        <v>1.86661</v>
      </c>
      <c r="FL758">
        <v>1.86602</v>
      </c>
      <c r="FM758">
        <v>1.866</v>
      </c>
      <c r="FN758">
        <v>1.86783</v>
      </c>
      <c r="FO758">
        <v>1.87027</v>
      </c>
      <c r="FP758">
        <v>1.8689</v>
      </c>
      <c r="FQ758">
        <v>1.87041</v>
      </c>
      <c r="FR758">
        <v>0</v>
      </c>
      <c r="FS758">
        <v>0</v>
      </c>
      <c r="FT758">
        <v>0</v>
      </c>
      <c r="FU758">
        <v>0</v>
      </c>
      <c r="FV758" t="s">
        <v>358</v>
      </c>
      <c r="FW758" t="s">
        <v>359</v>
      </c>
      <c r="FX758" t="s">
        <v>360</v>
      </c>
      <c r="FY758" t="s">
        <v>360</v>
      </c>
      <c r="FZ758" t="s">
        <v>360</v>
      </c>
      <c r="GA758" t="s">
        <v>360</v>
      </c>
      <c r="GB758">
        <v>0</v>
      </c>
      <c r="GC758">
        <v>100</v>
      </c>
      <c r="GD758">
        <v>100</v>
      </c>
      <c r="GE758">
        <v>-4.463</v>
      </c>
      <c r="GF758">
        <v>-0.1281</v>
      </c>
      <c r="GG758">
        <v>-2.056217051124162</v>
      </c>
      <c r="GH758">
        <v>-0.003737517340571005</v>
      </c>
      <c r="GI758">
        <v>5.982085394622747E-07</v>
      </c>
      <c r="GJ758">
        <v>-1.391655459703326E-10</v>
      </c>
      <c r="GK758">
        <v>-0.1764639834609928</v>
      </c>
      <c r="GL758">
        <v>-0.02035982196881906</v>
      </c>
      <c r="GM758">
        <v>0.001568582532168705</v>
      </c>
      <c r="GN758">
        <v>-2.657820970413759E-05</v>
      </c>
      <c r="GO758">
        <v>3</v>
      </c>
      <c r="GP758">
        <v>2314</v>
      </c>
      <c r="GQ758">
        <v>1</v>
      </c>
      <c r="GR758">
        <v>27</v>
      </c>
      <c r="GS758">
        <v>5690.6</v>
      </c>
      <c r="GT758">
        <v>5690.5</v>
      </c>
      <c r="GU758">
        <v>1.67847</v>
      </c>
      <c r="GV758">
        <v>2.23145</v>
      </c>
      <c r="GW758">
        <v>1.39648</v>
      </c>
      <c r="GX758">
        <v>2.34863</v>
      </c>
      <c r="GY758">
        <v>1.49536</v>
      </c>
      <c r="GZ758">
        <v>2.38892</v>
      </c>
      <c r="HA758">
        <v>37.9164</v>
      </c>
      <c r="HB758">
        <v>24.07</v>
      </c>
      <c r="HC758">
        <v>18</v>
      </c>
      <c r="HD758">
        <v>533.9930000000001</v>
      </c>
      <c r="HE758">
        <v>439.649</v>
      </c>
      <c r="HF758">
        <v>24.1856</v>
      </c>
      <c r="HG758">
        <v>28.5661</v>
      </c>
      <c r="HH758">
        <v>29.9999</v>
      </c>
      <c r="HI758">
        <v>28.5863</v>
      </c>
      <c r="HJ758">
        <v>28.5388</v>
      </c>
      <c r="HK758">
        <v>33.722</v>
      </c>
      <c r="HL758">
        <v>23.7481</v>
      </c>
      <c r="HM758">
        <v>100</v>
      </c>
      <c r="HN758">
        <v>24.1828</v>
      </c>
      <c r="HO758">
        <v>760.285</v>
      </c>
      <c r="HP758">
        <v>23.5659</v>
      </c>
      <c r="HQ758">
        <v>100.79</v>
      </c>
      <c r="HR758">
        <v>100.677</v>
      </c>
    </row>
    <row r="759" spans="1:226">
      <c r="A759">
        <v>743</v>
      </c>
      <c r="B759">
        <v>1678823216</v>
      </c>
      <c r="C759">
        <v>12896.90000009537</v>
      </c>
      <c r="D759" t="s">
        <v>1849</v>
      </c>
      <c r="E759" t="s">
        <v>1850</v>
      </c>
      <c r="F759">
        <v>5</v>
      </c>
      <c r="G759" t="s">
        <v>1568</v>
      </c>
      <c r="H759" t="s">
        <v>354</v>
      </c>
      <c r="I759">
        <v>1678823208.5</v>
      </c>
      <c r="J759">
        <f>(K759)/1000</f>
        <v>0</v>
      </c>
      <c r="K759">
        <f>IF(BF759, AN759, AH759)</f>
        <v>0</v>
      </c>
      <c r="L759">
        <f>IF(BF759, AI759, AG759)</f>
        <v>0</v>
      </c>
      <c r="M759">
        <f>BH759 - IF(AU759&gt;1, L759*BB759*100.0/(AW759*BV759), 0)</f>
        <v>0</v>
      </c>
      <c r="N759">
        <f>((T759-J759/2)*M759-L759)/(T759+J759/2)</f>
        <v>0</v>
      </c>
      <c r="O759">
        <f>N759*(BO759+BP759)/1000.0</f>
        <v>0</v>
      </c>
      <c r="P759">
        <f>(BH759 - IF(AU759&gt;1, L759*BB759*100.0/(AW759*BV759), 0))*(BO759+BP759)/1000.0</f>
        <v>0</v>
      </c>
      <c r="Q759">
        <f>2.0/((1/S759-1/R759)+SIGN(S759)*SQRT((1/S759-1/R759)*(1/S759-1/R759) + 4*BC759/((BC759+1)*(BC759+1))*(2*1/S759*1/R759-1/R759*1/R759)))</f>
        <v>0</v>
      </c>
      <c r="R759">
        <f>IF(LEFT(BD759,1)&lt;&gt;"0",IF(LEFT(BD759,1)="1",3.0,BE759),$D$5+$E$5*(BV759*BO759/($K$5*1000))+$F$5*(BV759*BO759/($K$5*1000))*MAX(MIN(BB759,$J$5),$I$5)*MAX(MIN(BB759,$J$5),$I$5)+$G$5*MAX(MIN(BB759,$J$5),$I$5)*(BV759*BO759/($K$5*1000))+$H$5*(BV759*BO759/($K$5*1000))*(BV759*BO759/($K$5*1000)))</f>
        <v>0</v>
      </c>
      <c r="S759">
        <f>J759*(1000-(1000*0.61365*exp(17.502*W759/(240.97+W759))/(BO759+BP759)+BJ759)/2)/(1000*0.61365*exp(17.502*W759/(240.97+W759))/(BO759+BP759)-BJ759)</f>
        <v>0</v>
      </c>
      <c r="T759">
        <f>1/((BC759+1)/(Q759/1.6)+1/(R759/1.37)) + BC759/((BC759+1)/(Q759/1.6) + BC759/(R759/1.37))</f>
        <v>0</v>
      </c>
      <c r="U759">
        <f>(AX759*BA759)</f>
        <v>0</v>
      </c>
      <c r="V759">
        <f>(BQ759+(U759+2*0.95*5.67E-8*(((BQ759+$B$7)+273)^4-(BQ759+273)^4)-44100*J759)/(1.84*29.3*R759+8*0.95*5.67E-8*(BQ759+273)^3))</f>
        <v>0</v>
      </c>
      <c r="W759">
        <f>($C$7*BR759+$D$7*BS759+$E$7*V759)</f>
        <v>0</v>
      </c>
      <c r="X759">
        <f>0.61365*exp(17.502*W759/(240.97+W759))</f>
        <v>0</v>
      </c>
      <c r="Y759">
        <f>(Z759/AA759*100)</f>
        <v>0</v>
      </c>
      <c r="Z759">
        <f>BJ759*(BO759+BP759)/1000</f>
        <v>0</v>
      </c>
      <c r="AA759">
        <f>0.61365*exp(17.502*BQ759/(240.97+BQ759))</f>
        <v>0</v>
      </c>
      <c r="AB759">
        <f>(X759-BJ759*(BO759+BP759)/1000)</f>
        <v>0</v>
      </c>
      <c r="AC759">
        <f>(-J759*44100)</f>
        <v>0</v>
      </c>
      <c r="AD759">
        <f>2*29.3*R759*0.92*(BQ759-W759)</f>
        <v>0</v>
      </c>
      <c r="AE759">
        <f>2*0.95*5.67E-8*(((BQ759+$B$7)+273)^4-(W759+273)^4)</f>
        <v>0</v>
      </c>
      <c r="AF759">
        <f>U759+AE759+AC759+AD759</f>
        <v>0</v>
      </c>
      <c r="AG759">
        <f>BN759*AU759*(BI759-BH759*(1000-AU759*BK759)/(1000-AU759*BJ759))/(100*BB759)</f>
        <v>0</v>
      </c>
      <c r="AH759">
        <f>1000*BN759*AU759*(BJ759-BK759)/(100*BB759*(1000-AU759*BJ759))</f>
        <v>0</v>
      </c>
      <c r="AI759">
        <f>(AJ759 - AK759 - BO759*1E3/(8.314*(BQ759+273.15)) * AM759/BN759 * AL759) * BN759/(100*BB759) * (1000 - BK759)/1000</f>
        <v>0</v>
      </c>
      <c r="AJ759">
        <v>761.7406566152072</v>
      </c>
      <c r="AK759">
        <v>739.9896909090907</v>
      </c>
      <c r="AL759">
        <v>3.447907801117149</v>
      </c>
      <c r="AM759">
        <v>64.45171149066847</v>
      </c>
      <c r="AN759">
        <f>(AP759 - AO759 + BO759*1E3/(8.314*(BQ759+273.15)) * AR759/BN759 * AQ759) * BN759/(100*BB759) * 1000/(1000 - AP759)</f>
        <v>0</v>
      </c>
      <c r="AO759">
        <v>23.61611193534657</v>
      </c>
      <c r="AP759">
        <v>23.97623454545455</v>
      </c>
      <c r="AQ759">
        <v>-2.70359386772404E-05</v>
      </c>
      <c r="AR759">
        <v>112.7251065649256</v>
      </c>
      <c r="AS759">
        <v>0</v>
      </c>
      <c r="AT759">
        <v>0</v>
      </c>
      <c r="AU759">
        <f>IF(AS759*$H$13&gt;=AW759,1.0,(AW759/(AW759-AS759*$H$13)))</f>
        <v>0</v>
      </c>
      <c r="AV759">
        <f>(AU759-1)*100</f>
        <v>0</v>
      </c>
      <c r="AW759">
        <f>MAX(0,($B$13+$C$13*BV759)/(1+$D$13*BV759)*BO759/(BQ759+273)*$E$13)</f>
        <v>0</v>
      </c>
      <c r="AX759">
        <f>$B$11*BW759+$C$11*BX759+$F$11*CI759*(1-CL759)</f>
        <v>0</v>
      </c>
      <c r="AY759">
        <f>AX759*AZ759</f>
        <v>0</v>
      </c>
      <c r="AZ759">
        <f>($B$11*$D$9+$C$11*$D$9+$F$11*((CV759+CN759)/MAX(CV759+CN759+CW759, 0.1)*$I$9+CW759/MAX(CV759+CN759+CW759, 0.1)*$J$9))/($B$11+$C$11+$F$11)</f>
        <v>0</v>
      </c>
      <c r="BA759">
        <f>($B$11*$K$9+$C$11*$K$9+$F$11*((CV759+CN759)/MAX(CV759+CN759+CW759, 0.1)*$P$9+CW759/MAX(CV759+CN759+CW759, 0.1)*$Q$9))/($B$11+$C$11+$F$11)</f>
        <v>0</v>
      </c>
      <c r="BB759">
        <v>1.91</v>
      </c>
      <c r="BC759">
        <v>0.5</v>
      </c>
      <c r="BD759" t="s">
        <v>355</v>
      </c>
      <c r="BE759">
        <v>2</v>
      </c>
      <c r="BF759" t="b">
        <v>1</v>
      </c>
      <c r="BG759">
        <v>1678823208.5</v>
      </c>
      <c r="BH759">
        <v>698.8158148148148</v>
      </c>
      <c r="BI759">
        <v>728.4356296296296</v>
      </c>
      <c r="BJ759">
        <v>23.98418888888889</v>
      </c>
      <c r="BK759">
        <v>23.61625925925926</v>
      </c>
      <c r="BL759">
        <v>703.2531111111113</v>
      </c>
      <c r="BM759">
        <v>24.11218888888889</v>
      </c>
      <c r="BN759">
        <v>500.0872222222222</v>
      </c>
      <c r="BO759">
        <v>90.82285555555555</v>
      </c>
      <c r="BP759">
        <v>0.09999537777777778</v>
      </c>
      <c r="BQ759">
        <v>26.96899259259259</v>
      </c>
      <c r="BR759">
        <v>27.50385185185185</v>
      </c>
      <c r="BS759">
        <v>999.9000000000001</v>
      </c>
      <c r="BT759">
        <v>0</v>
      </c>
      <c r="BU759">
        <v>0</v>
      </c>
      <c r="BV759">
        <v>9998.398518518519</v>
      </c>
      <c r="BW759">
        <v>0</v>
      </c>
      <c r="BX759">
        <v>6.15665111111111</v>
      </c>
      <c r="BY759">
        <v>-29.61975925925926</v>
      </c>
      <c r="BZ759">
        <v>715.9882592592593</v>
      </c>
      <c r="CA759">
        <v>746.0546666666664</v>
      </c>
      <c r="CB759">
        <v>0.3679261111111111</v>
      </c>
      <c r="CC759">
        <v>728.4356296296296</v>
      </c>
      <c r="CD759">
        <v>23.61625925925926</v>
      </c>
      <c r="CE759">
        <v>2.178312592592592</v>
      </c>
      <c r="CF759">
        <v>2.144897037037037</v>
      </c>
      <c r="CG759">
        <v>18.80369259259259</v>
      </c>
      <c r="CH759">
        <v>18.55657407407408</v>
      </c>
      <c r="CI759">
        <v>1999.950370370371</v>
      </c>
      <c r="CJ759">
        <v>0.9800025555555557</v>
      </c>
      <c r="CK759">
        <v>0.01999714444444445</v>
      </c>
      <c r="CL759">
        <v>0</v>
      </c>
      <c r="CM759">
        <v>2.253755555555555</v>
      </c>
      <c r="CN759">
        <v>0</v>
      </c>
      <c r="CO759">
        <v>3602.854074074074</v>
      </c>
      <c r="CP759">
        <v>16749.06666666667</v>
      </c>
      <c r="CQ759">
        <v>38.437</v>
      </c>
      <c r="CR759">
        <v>39.4301111111111</v>
      </c>
      <c r="CS759">
        <v>38.562</v>
      </c>
      <c r="CT759">
        <v>38.5</v>
      </c>
      <c r="CU759">
        <v>37.625</v>
      </c>
      <c r="CV759">
        <v>1959.96037037037</v>
      </c>
      <c r="CW759">
        <v>39.99</v>
      </c>
      <c r="CX759">
        <v>0</v>
      </c>
      <c r="CY759">
        <v>1678823221.5</v>
      </c>
      <c r="CZ759">
        <v>0</v>
      </c>
      <c r="DA759">
        <v>0</v>
      </c>
      <c r="DB759" t="s">
        <v>356</v>
      </c>
      <c r="DC759">
        <v>1678481775.6</v>
      </c>
      <c r="DD759">
        <v>1678481780.6</v>
      </c>
      <c r="DE759">
        <v>0</v>
      </c>
      <c r="DF759">
        <v>1.339</v>
      </c>
      <c r="DG759">
        <v>0.082</v>
      </c>
      <c r="DH759">
        <v>-1.99</v>
      </c>
      <c r="DI759">
        <v>-0.032</v>
      </c>
      <c r="DJ759">
        <v>420</v>
      </c>
      <c r="DK759">
        <v>29</v>
      </c>
      <c r="DL759">
        <v>0.33</v>
      </c>
      <c r="DM759">
        <v>0.22</v>
      </c>
      <c r="DN759">
        <v>-29.51984390243902</v>
      </c>
      <c r="DO759">
        <v>-1.835795121951224</v>
      </c>
      <c r="DP759">
        <v>0.1893005238145902</v>
      </c>
      <c r="DQ759">
        <v>0</v>
      </c>
      <c r="DR759">
        <v>0.3698928048780488</v>
      </c>
      <c r="DS759">
        <v>-0.04493498257839683</v>
      </c>
      <c r="DT759">
        <v>0.00463104579254612</v>
      </c>
      <c r="DU759">
        <v>1</v>
      </c>
      <c r="DV759">
        <v>1</v>
      </c>
      <c r="DW759">
        <v>2</v>
      </c>
      <c r="DX759" t="s">
        <v>357</v>
      </c>
      <c r="DY759">
        <v>2.98075</v>
      </c>
      <c r="DZ759">
        <v>2.71545</v>
      </c>
      <c r="EA759">
        <v>0.140003</v>
      </c>
      <c r="EB759">
        <v>0.141899</v>
      </c>
      <c r="EC759">
        <v>0.107479</v>
      </c>
      <c r="ED759">
        <v>0.104185</v>
      </c>
      <c r="EE759">
        <v>27257.5</v>
      </c>
      <c r="EF759">
        <v>27289.5</v>
      </c>
      <c r="EG759">
        <v>29470.4</v>
      </c>
      <c r="EH759">
        <v>29420.5</v>
      </c>
      <c r="EI759">
        <v>34852.5</v>
      </c>
      <c r="EJ759">
        <v>35023.3</v>
      </c>
      <c r="EK759">
        <v>41519.2</v>
      </c>
      <c r="EL759">
        <v>41916.8</v>
      </c>
      <c r="EM759">
        <v>1.95235</v>
      </c>
      <c r="EN759">
        <v>1.87598</v>
      </c>
      <c r="EO759">
        <v>0.07893890000000001</v>
      </c>
      <c r="EP759">
        <v>0</v>
      </c>
      <c r="EQ759">
        <v>26.2116</v>
      </c>
      <c r="ER759">
        <v>999.9</v>
      </c>
      <c r="ES759">
        <v>52.1</v>
      </c>
      <c r="ET759">
        <v>32.6</v>
      </c>
      <c r="EU759">
        <v>28.339</v>
      </c>
      <c r="EV759">
        <v>62.507</v>
      </c>
      <c r="EW759">
        <v>31.0296</v>
      </c>
      <c r="EX759">
        <v>1</v>
      </c>
      <c r="EY759">
        <v>0.0857749</v>
      </c>
      <c r="EZ759">
        <v>1.38873</v>
      </c>
      <c r="FA759">
        <v>20.3344</v>
      </c>
      <c r="FB759">
        <v>5.21804</v>
      </c>
      <c r="FC759">
        <v>12.0099</v>
      </c>
      <c r="FD759">
        <v>4.9889</v>
      </c>
      <c r="FE759">
        <v>3.2885</v>
      </c>
      <c r="FF759">
        <v>9999</v>
      </c>
      <c r="FG759">
        <v>9999</v>
      </c>
      <c r="FH759">
        <v>9999</v>
      </c>
      <c r="FI759">
        <v>999.9</v>
      </c>
      <c r="FJ759">
        <v>1.86753</v>
      </c>
      <c r="FK759">
        <v>1.86661</v>
      </c>
      <c r="FL759">
        <v>1.86604</v>
      </c>
      <c r="FM759">
        <v>1.866</v>
      </c>
      <c r="FN759">
        <v>1.86783</v>
      </c>
      <c r="FO759">
        <v>1.87027</v>
      </c>
      <c r="FP759">
        <v>1.8689</v>
      </c>
      <c r="FQ759">
        <v>1.87041</v>
      </c>
      <c r="FR759">
        <v>0</v>
      </c>
      <c r="FS759">
        <v>0</v>
      </c>
      <c r="FT759">
        <v>0</v>
      </c>
      <c r="FU759">
        <v>0</v>
      </c>
      <c r="FV759" t="s">
        <v>358</v>
      </c>
      <c r="FW759" t="s">
        <v>359</v>
      </c>
      <c r="FX759" t="s">
        <v>360</v>
      </c>
      <c r="FY759" t="s">
        <v>360</v>
      </c>
      <c r="FZ759" t="s">
        <v>360</v>
      </c>
      <c r="GA759" t="s">
        <v>360</v>
      </c>
      <c r="GB759">
        <v>0</v>
      </c>
      <c r="GC759">
        <v>100</v>
      </c>
      <c r="GD759">
        <v>100</v>
      </c>
      <c r="GE759">
        <v>-4.515</v>
      </c>
      <c r="GF759">
        <v>-0.1281</v>
      </c>
      <c r="GG759">
        <v>-2.056217051124162</v>
      </c>
      <c r="GH759">
        <v>-0.003737517340571005</v>
      </c>
      <c r="GI759">
        <v>5.982085394622747E-07</v>
      </c>
      <c r="GJ759">
        <v>-1.391655459703326E-10</v>
      </c>
      <c r="GK759">
        <v>-0.1764639834609928</v>
      </c>
      <c r="GL759">
        <v>-0.02035982196881906</v>
      </c>
      <c r="GM759">
        <v>0.001568582532168705</v>
      </c>
      <c r="GN759">
        <v>-2.657820970413759E-05</v>
      </c>
      <c r="GO759">
        <v>3</v>
      </c>
      <c r="GP759">
        <v>2314</v>
      </c>
      <c r="GQ759">
        <v>1</v>
      </c>
      <c r="GR759">
        <v>27</v>
      </c>
      <c r="GS759">
        <v>5690.7</v>
      </c>
      <c r="GT759">
        <v>5690.6</v>
      </c>
      <c r="GU759">
        <v>1.71143</v>
      </c>
      <c r="GV759">
        <v>2.21924</v>
      </c>
      <c r="GW759">
        <v>1.39648</v>
      </c>
      <c r="GX759">
        <v>2.34497</v>
      </c>
      <c r="GY759">
        <v>1.49536</v>
      </c>
      <c r="GZ759">
        <v>2.55005</v>
      </c>
      <c r="HA759">
        <v>37.9164</v>
      </c>
      <c r="HB759">
        <v>24.0787</v>
      </c>
      <c r="HC759">
        <v>18</v>
      </c>
      <c r="HD759">
        <v>534.225</v>
      </c>
      <c r="HE759">
        <v>439.769</v>
      </c>
      <c r="HF759">
        <v>24.1822</v>
      </c>
      <c r="HG759">
        <v>28.5636</v>
      </c>
      <c r="HH759">
        <v>29.9999</v>
      </c>
      <c r="HI759">
        <v>28.5838</v>
      </c>
      <c r="HJ759">
        <v>28.5364</v>
      </c>
      <c r="HK759">
        <v>34.2904</v>
      </c>
      <c r="HL759">
        <v>23.7481</v>
      </c>
      <c r="HM759">
        <v>100</v>
      </c>
      <c r="HN759">
        <v>24.1769</v>
      </c>
      <c r="HO759">
        <v>773.67</v>
      </c>
      <c r="HP759">
        <v>23.5659</v>
      </c>
      <c r="HQ759">
        <v>100.79</v>
      </c>
      <c r="HR759">
        <v>100.678</v>
      </c>
    </row>
    <row r="760" spans="1:226">
      <c r="A760">
        <v>744</v>
      </c>
      <c r="B760">
        <v>1678823221</v>
      </c>
      <c r="C760">
        <v>12901.90000009537</v>
      </c>
      <c r="D760" t="s">
        <v>1851</v>
      </c>
      <c r="E760" t="s">
        <v>1852</v>
      </c>
      <c r="F760">
        <v>5</v>
      </c>
      <c r="G760" t="s">
        <v>1568</v>
      </c>
      <c r="H760" t="s">
        <v>354</v>
      </c>
      <c r="I760">
        <v>1678823213.214286</v>
      </c>
      <c r="J760">
        <f>(K760)/1000</f>
        <v>0</v>
      </c>
      <c r="K760">
        <f>IF(BF760, AN760, AH760)</f>
        <v>0</v>
      </c>
      <c r="L760">
        <f>IF(BF760, AI760, AG760)</f>
        <v>0</v>
      </c>
      <c r="M760">
        <f>BH760 - IF(AU760&gt;1, L760*BB760*100.0/(AW760*BV760), 0)</f>
        <v>0</v>
      </c>
      <c r="N760">
        <f>((T760-J760/2)*M760-L760)/(T760+J760/2)</f>
        <v>0</v>
      </c>
      <c r="O760">
        <f>N760*(BO760+BP760)/1000.0</f>
        <v>0</v>
      </c>
      <c r="P760">
        <f>(BH760 - IF(AU760&gt;1, L760*BB760*100.0/(AW760*BV760), 0))*(BO760+BP760)/1000.0</f>
        <v>0</v>
      </c>
      <c r="Q760">
        <f>2.0/((1/S760-1/R760)+SIGN(S760)*SQRT((1/S760-1/R760)*(1/S760-1/R760) + 4*BC760/((BC760+1)*(BC760+1))*(2*1/S760*1/R760-1/R760*1/R760)))</f>
        <v>0</v>
      </c>
      <c r="R760">
        <f>IF(LEFT(BD760,1)&lt;&gt;"0",IF(LEFT(BD760,1)="1",3.0,BE760),$D$5+$E$5*(BV760*BO760/($K$5*1000))+$F$5*(BV760*BO760/($K$5*1000))*MAX(MIN(BB760,$J$5),$I$5)*MAX(MIN(BB760,$J$5),$I$5)+$G$5*MAX(MIN(BB760,$J$5),$I$5)*(BV760*BO760/($K$5*1000))+$H$5*(BV760*BO760/($K$5*1000))*(BV760*BO760/($K$5*1000)))</f>
        <v>0</v>
      </c>
      <c r="S760">
        <f>J760*(1000-(1000*0.61365*exp(17.502*W760/(240.97+W760))/(BO760+BP760)+BJ760)/2)/(1000*0.61365*exp(17.502*W760/(240.97+W760))/(BO760+BP760)-BJ760)</f>
        <v>0</v>
      </c>
      <c r="T760">
        <f>1/((BC760+1)/(Q760/1.6)+1/(R760/1.37)) + BC760/((BC760+1)/(Q760/1.6) + BC760/(R760/1.37))</f>
        <v>0</v>
      </c>
      <c r="U760">
        <f>(AX760*BA760)</f>
        <v>0</v>
      </c>
      <c r="V760">
        <f>(BQ760+(U760+2*0.95*5.67E-8*(((BQ760+$B$7)+273)^4-(BQ760+273)^4)-44100*J760)/(1.84*29.3*R760+8*0.95*5.67E-8*(BQ760+273)^3))</f>
        <v>0</v>
      </c>
      <c r="W760">
        <f>($C$7*BR760+$D$7*BS760+$E$7*V760)</f>
        <v>0</v>
      </c>
      <c r="X760">
        <f>0.61365*exp(17.502*W760/(240.97+W760))</f>
        <v>0</v>
      </c>
      <c r="Y760">
        <f>(Z760/AA760*100)</f>
        <v>0</v>
      </c>
      <c r="Z760">
        <f>BJ760*(BO760+BP760)/1000</f>
        <v>0</v>
      </c>
      <c r="AA760">
        <f>0.61365*exp(17.502*BQ760/(240.97+BQ760))</f>
        <v>0</v>
      </c>
      <c r="AB760">
        <f>(X760-BJ760*(BO760+BP760)/1000)</f>
        <v>0</v>
      </c>
      <c r="AC760">
        <f>(-J760*44100)</f>
        <v>0</v>
      </c>
      <c r="AD760">
        <f>2*29.3*R760*0.92*(BQ760-W760)</f>
        <v>0</v>
      </c>
      <c r="AE760">
        <f>2*0.95*5.67E-8*(((BQ760+$B$7)+273)^4-(W760+273)^4)</f>
        <v>0</v>
      </c>
      <c r="AF760">
        <f>U760+AE760+AC760+AD760</f>
        <v>0</v>
      </c>
      <c r="AG760">
        <f>BN760*AU760*(BI760-BH760*(1000-AU760*BK760)/(1000-AU760*BJ760))/(100*BB760)</f>
        <v>0</v>
      </c>
      <c r="AH760">
        <f>1000*BN760*AU760*(BJ760-BK760)/(100*BB760*(1000-AU760*BJ760))</f>
        <v>0</v>
      </c>
      <c r="AI760">
        <f>(AJ760 - AK760 - BO760*1E3/(8.314*(BQ760+273.15)) * AM760/BN760 * AL760) * BN760/(100*BB760) * (1000 - BK760)/1000</f>
        <v>0</v>
      </c>
      <c r="AJ760">
        <v>778.7736862472238</v>
      </c>
      <c r="AK760">
        <v>757.0394484848483</v>
      </c>
      <c r="AL760">
        <v>3.410337680229493</v>
      </c>
      <c r="AM760">
        <v>64.45171149066847</v>
      </c>
      <c r="AN760">
        <f>(AP760 - AO760 + BO760*1E3/(8.314*(BQ760+273.15)) * AR760/BN760 * AQ760) * BN760/(100*BB760) * 1000/(1000 - AP760)</f>
        <v>0</v>
      </c>
      <c r="AO760">
        <v>23.61380621041436</v>
      </c>
      <c r="AP760">
        <v>23.97129575757576</v>
      </c>
      <c r="AQ760">
        <v>-1.50192893936389E-05</v>
      </c>
      <c r="AR760">
        <v>112.7251065649256</v>
      </c>
      <c r="AS760">
        <v>0</v>
      </c>
      <c r="AT760">
        <v>0</v>
      </c>
      <c r="AU760">
        <f>IF(AS760*$H$13&gt;=AW760,1.0,(AW760/(AW760-AS760*$H$13)))</f>
        <v>0</v>
      </c>
      <c r="AV760">
        <f>(AU760-1)*100</f>
        <v>0</v>
      </c>
      <c r="AW760">
        <f>MAX(0,($B$13+$C$13*BV760)/(1+$D$13*BV760)*BO760/(BQ760+273)*$E$13)</f>
        <v>0</v>
      </c>
      <c r="AX760">
        <f>$B$11*BW760+$C$11*BX760+$F$11*CI760*(1-CL760)</f>
        <v>0</v>
      </c>
      <c r="AY760">
        <f>AX760*AZ760</f>
        <v>0</v>
      </c>
      <c r="AZ760">
        <f>($B$11*$D$9+$C$11*$D$9+$F$11*((CV760+CN760)/MAX(CV760+CN760+CW760, 0.1)*$I$9+CW760/MAX(CV760+CN760+CW760, 0.1)*$J$9))/($B$11+$C$11+$F$11)</f>
        <v>0</v>
      </c>
      <c r="BA760">
        <f>($B$11*$K$9+$C$11*$K$9+$F$11*((CV760+CN760)/MAX(CV760+CN760+CW760, 0.1)*$P$9+CW760/MAX(CV760+CN760+CW760, 0.1)*$Q$9))/($B$11+$C$11+$F$11)</f>
        <v>0</v>
      </c>
      <c r="BB760">
        <v>1.91</v>
      </c>
      <c r="BC760">
        <v>0.5</v>
      </c>
      <c r="BD760" t="s">
        <v>355</v>
      </c>
      <c r="BE760">
        <v>2</v>
      </c>
      <c r="BF760" t="b">
        <v>1</v>
      </c>
      <c r="BG760">
        <v>1678823213.214286</v>
      </c>
      <c r="BH760">
        <v>714.5556785714285</v>
      </c>
      <c r="BI760">
        <v>744.2490357142858</v>
      </c>
      <c r="BJ760">
        <v>23.97919642857143</v>
      </c>
      <c r="BK760">
        <v>23.61541071428571</v>
      </c>
      <c r="BL760">
        <v>719.0418214285713</v>
      </c>
      <c r="BM760">
        <v>24.10724285714285</v>
      </c>
      <c r="BN760">
        <v>500.0824285714286</v>
      </c>
      <c r="BO760">
        <v>90.82265357142857</v>
      </c>
      <c r="BP760">
        <v>0.1000282571428571</v>
      </c>
      <c r="BQ760">
        <v>26.97047857142857</v>
      </c>
      <c r="BR760">
        <v>27.49993214285715</v>
      </c>
      <c r="BS760">
        <v>999.9000000000002</v>
      </c>
      <c r="BT760">
        <v>0</v>
      </c>
      <c r="BU760">
        <v>0</v>
      </c>
      <c r="BV760">
        <v>9980.960357142858</v>
      </c>
      <c r="BW760">
        <v>0</v>
      </c>
      <c r="BX760">
        <v>6.150710357142858</v>
      </c>
      <c r="BY760">
        <v>-29.69329285714286</v>
      </c>
      <c r="BZ760">
        <v>732.1111428571429</v>
      </c>
      <c r="CA760">
        <v>762.2498571428572</v>
      </c>
      <c r="CB760">
        <v>0.3637904642857143</v>
      </c>
      <c r="CC760">
        <v>744.2490357142858</v>
      </c>
      <c r="CD760">
        <v>23.61541071428571</v>
      </c>
      <c r="CE760">
        <v>2.177854642857143</v>
      </c>
      <c r="CF760">
        <v>2.144813214285715</v>
      </c>
      <c r="CG760">
        <v>18.80032857142857</v>
      </c>
      <c r="CH760">
        <v>18.55595714285714</v>
      </c>
      <c r="CI760">
        <v>1999.937142857143</v>
      </c>
      <c r="CJ760">
        <v>0.9800023928571431</v>
      </c>
      <c r="CK760">
        <v>0.01999730714285715</v>
      </c>
      <c r="CL760">
        <v>0</v>
      </c>
      <c r="CM760">
        <v>2.224471428571429</v>
      </c>
      <c r="CN760">
        <v>0</v>
      </c>
      <c r="CO760">
        <v>3602.501428571428</v>
      </c>
      <c r="CP760">
        <v>16748.95714285714</v>
      </c>
      <c r="CQ760">
        <v>38.437</v>
      </c>
      <c r="CR760">
        <v>39.43035714285713</v>
      </c>
      <c r="CS760">
        <v>38.562</v>
      </c>
      <c r="CT760">
        <v>38.5</v>
      </c>
      <c r="CU760">
        <v>37.625</v>
      </c>
      <c r="CV760">
        <v>1959.947142857143</v>
      </c>
      <c r="CW760">
        <v>39.99</v>
      </c>
      <c r="CX760">
        <v>0</v>
      </c>
      <c r="CY760">
        <v>1678823226.3</v>
      </c>
      <c r="CZ760">
        <v>0</v>
      </c>
      <c r="DA760">
        <v>0</v>
      </c>
      <c r="DB760" t="s">
        <v>356</v>
      </c>
      <c r="DC760">
        <v>1678481775.6</v>
      </c>
      <c r="DD760">
        <v>1678481780.6</v>
      </c>
      <c r="DE760">
        <v>0</v>
      </c>
      <c r="DF760">
        <v>1.339</v>
      </c>
      <c r="DG760">
        <v>0.082</v>
      </c>
      <c r="DH760">
        <v>-1.99</v>
      </c>
      <c r="DI760">
        <v>-0.032</v>
      </c>
      <c r="DJ760">
        <v>420</v>
      </c>
      <c r="DK760">
        <v>29</v>
      </c>
      <c r="DL760">
        <v>0.33</v>
      </c>
      <c r="DM760">
        <v>0.22</v>
      </c>
      <c r="DN760">
        <v>-29.628465</v>
      </c>
      <c r="DO760">
        <v>-1.16869193245775</v>
      </c>
      <c r="DP760">
        <v>0.1286001915822833</v>
      </c>
      <c r="DQ760">
        <v>0</v>
      </c>
      <c r="DR760">
        <v>0.36616635</v>
      </c>
      <c r="DS760">
        <v>-0.05307624765478489</v>
      </c>
      <c r="DT760">
        <v>0.005254685150177883</v>
      </c>
      <c r="DU760">
        <v>1</v>
      </c>
      <c r="DV760">
        <v>1</v>
      </c>
      <c r="DW760">
        <v>2</v>
      </c>
      <c r="DX760" t="s">
        <v>357</v>
      </c>
      <c r="DY760">
        <v>2.98058</v>
      </c>
      <c r="DZ760">
        <v>2.71541</v>
      </c>
      <c r="EA760">
        <v>0.142168</v>
      </c>
      <c r="EB760">
        <v>0.144018</v>
      </c>
      <c r="EC760">
        <v>0.107467</v>
      </c>
      <c r="ED760">
        <v>0.104181</v>
      </c>
      <c r="EE760">
        <v>27188.6</v>
      </c>
      <c r="EF760">
        <v>27222.3</v>
      </c>
      <c r="EG760">
        <v>29470.1</v>
      </c>
      <c r="EH760">
        <v>29420.7</v>
      </c>
      <c r="EI760">
        <v>34852.8</v>
      </c>
      <c r="EJ760">
        <v>35023.6</v>
      </c>
      <c r="EK760">
        <v>41518.9</v>
      </c>
      <c r="EL760">
        <v>41916.9</v>
      </c>
      <c r="EM760">
        <v>1.95228</v>
      </c>
      <c r="EN760">
        <v>1.87595</v>
      </c>
      <c r="EO760">
        <v>0.0782907</v>
      </c>
      <c r="EP760">
        <v>0</v>
      </c>
      <c r="EQ760">
        <v>26.2116</v>
      </c>
      <c r="ER760">
        <v>999.9</v>
      </c>
      <c r="ES760">
        <v>52.1</v>
      </c>
      <c r="ET760">
        <v>32.6</v>
      </c>
      <c r="EU760">
        <v>28.3363</v>
      </c>
      <c r="EV760">
        <v>63.207</v>
      </c>
      <c r="EW760">
        <v>31.3662</v>
      </c>
      <c r="EX760">
        <v>1</v>
      </c>
      <c r="EY760">
        <v>0.08548020000000001</v>
      </c>
      <c r="EZ760">
        <v>1.36408</v>
      </c>
      <c r="FA760">
        <v>20.3345</v>
      </c>
      <c r="FB760">
        <v>5.21744</v>
      </c>
      <c r="FC760">
        <v>12.0099</v>
      </c>
      <c r="FD760">
        <v>4.98885</v>
      </c>
      <c r="FE760">
        <v>3.2885</v>
      </c>
      <c r="FF760">
        <v>9999</v>
      </c>
      <c r="FG760">
        <v>9999</v>
      </c>
      <c r="FH760">
        <v>9999</v>
      </c>
      <c r="FI760">
        <v>999.9</v>
      </c>
      <c r="FJ760">
        <v>1.86753</v>
      </c>
      <c r="FK760">
        <v>1.86661</v>
      </c>
      <c r="FL760">
        <v>1.86603</v>
      </c>
      <c r="FM760">
        <v>1.866</v>
      </c>
      <c r="FN760">
        <v>1.86783</v>
      </c>
      <c r="FO760">
        <v>1.87027</v>
      </c>
      <c r="FP760">
        <v>1.86891</v>
      </c>
      <c r="FQ760">
        <v>1.87039</v>
      </c>
      <c r="FR760">
        <v>0</v>
      </c>
      <c r="FS760">
        <v>0</v>
      </c>
      <c r="FT760">
        <v>0</v>
      </c>
      <c r="FU760">
        <v>0</v>
      </c>
      <c r="FV760" t="s">
        <v>358</v>
      </c>
      <c r="FW760" t="s">
        <v>359</v>
      </c>
      <c r="FX760" t="s">
        <v>360</v>
      </c>
      <c r="FY760" t="s">
        <v>360</v>
      </c>
      <c r="FZ760" t="s">
        <v>360</v>
      </c>
      <c r="GA760" t="s">
        <v>360</v>
      </c>
      <c r="GB760">
        <v>0</v>
      </c>
      <c r="GC760">
        <v>100</v>
      </c>
      <c r="GD760">
        <v>100</v>
      </c>
      <c r="GE760">
        <v>-4.566</v>
      </c>
      <c r="GF760">
        <v>-0.1281</v>
      </c>
      <c r="GG760">
        <v>-2.056217051124162</v>
      </c>
      <c r="GH760">
        <v>-0.003737517340571005</v>
      </c>
      <c r="GI760">
        <v>5.982085394622747E-07</v>
      </c>
      <c r="GJ760">
        <v>-1.391655459703326E-10</v>
      </c>
      <c r="GK760">
        <v>-0.1764639834609928</v>
      </c>
      <c r="GL760">
        <v>-0.02035982196881906</v>
      </c>
      <c r="GM760">
        <v>0.001568582532168705</v>
      </c>
      <c r="GN760">
        <v>-2.657820970413759E-05</v>
      </c>
      <c r="GO760">
        <v>3</v>
      </c>
      <c r="GP760">
        <v>2314</v>
      </c>
      <c r="GQ760">
        <v>1</v>
      </c>
      <c r="GR760">
        <v>27</v>
      </c>
      <c r="GS760">
        <v>5690.8</v>
      </c>
      <c r="GT760">
        <v>5690.7</v>
      </c>
      <c r="GU760">
        <v>1.73828</v>
      </c>
      <c r="GV760">
        <v>2.22046</v>
      </c>
      <c r="GW760">
        <v>1.39648</v>
      </c>
      <c r="GX760">
        <v>2.34497</v>
      </c>
      <c r="GY760">
        <v>1.49536</v>
      </c>
      <c r="GZ760">
        <v>2.5415</v>
      </c>
      <c r="HA760">
        <v>37.9164</v>
      </c>
      <c r="HB760">
        <v>24.0787</v>
      </c>
      <c r="HC760">
        <v>18</v>
      </c>
      <c r="HD760">
        <v>534.157</v>
      </c>
      <c r="HE760">
        <v>439.744</v>
      </c>
      <c r="HF760">
        <v>24.1776</v>
      </c>
      <c r="HG760">
        <v>28.561</v>
      </c>
      <c r="HH760">
        <v>30</v>
      </c>
      <c r="HI760">
        <v>28.5818</v>
      </c>
      <c r="HJ760">
        <v>28.535</v>
      </c>
      <c r="HK760">
        <v>34.9215</v>
      </c>
      <c r="HL760">
        <v>23.7481</v>
      </c>
      <c r="HM760">
        <v>100</v>
      </c>
      <c r="HN760">
        <v>24.1816</v>
      </c>
      <c r="HO760">
        <v>793.7089999999999</v>
      </c>
      <c r="HP760">
        <v>23.566</v>
      </c>
      <c r="HQ760">
        <v>100.79</v>
      </c>
      <c r="HR760">
        <v>100.678</v>
      </c>
    </row>
    <row r="761" spans="1:226">
      <c r="A761">
        <v>745</v>
      </c>
      <c r="B761">
        <v>1678823226</v>
      </c>
      <c r="C761">
        <v>12906.90000009537</v>
      </c>
      <c r="D761" t="s">
        <v>1853</v>
      </c>
      <c r="E761" t="s">
        <v>1854</v>
      </c>
      <c r="F761">
        <v>5</v>
      </c>
      <c r="G761" t="s">
        <v>1568</v>
      </c>
      <c r="H761" t="s">
        <v>354</v>
      </c>
      <c r="I761">
        <v>1678823218.5</v>
      </c>
      <c r="J761">
        <f>(K761)/1000</f>
        <v>0</v>
      </c>
      <c r="K761">
        <f>IF(BF761, AN761, AH761)</f>
        <v>0</v>
      </c>
      <c r="L761">
        <f>IF(BF761, AI761, AG761)</f>
        <v>0</v>
      </c>
      <c r="M761">
        <f>BH761 - IF(AU761&gt;1, L761*BB761*100.0/(AW761*BV761), 0)</f>
        <v>0</v>
      </c>
      <c r="N761">
        <f>((T761-J761/2)*M761-L761)/(T761+J761/2)</f>
        <v>0</v>
      </c>
      <c r="O761">
        <f>N761*(BO761+BP761)/1000.0</f>
        <v>0</v>
      </c>
      <c r="P761">
        <f>(BH761 - IF(AU761&gt;1, L761*BB761*100.0/(AW761*BV761), 0))*(BO761+BP761)/1000.0</f>
        <v>0</v>
      </c>
      <c r="Q761">
        <f>2.0/((1/S761-1/R761)+SIGN(S761)*SQRT((1/S761-1/R761)*(1/S761-1/R761) + 4*BC761/((BC761+1)*(BC761+1))*(2*1/S761*1/R761-1/R761*1/R761)))</f>
        <v>0</v>
      </c>
      <c r="R761">
        <f>IF(LEFT(BD761,1)&lt;&gt;"0",IF(LEFT(BD761,1)="1",3.0,BE761),$D$5+$E$5*(BV761*BO761/($K$5*1000))+$F$5*(BV761*BO761/($K$5*1000))*MAX(MIN(BB761,$J$5),$I$5)*MAX(MIN(BB761,$J$5),$I$5)+$G$5*MAX(MIN(BB761,$J$5),$I$5)*(BV761*BO761/($K$5*1000))+$H$5*(BV761*BO761/($K$5*1000))*(BV761*BO761/($K$5*1000)))</f>
        <v>0</v>
      </c>
      <c r="S761">
        <f>J761*(1000-(1000*0.61365*exp(17.502*W761/(240.97+W761))/(BO761+BP761)+BJ761)/2)/(1000*0.61365*exp(17.502*W761/(240.97+W761))/(BO761+BP761)-BJ761)</f>
        <v>0</v>
      </c>
      <c r="T761">
        <f>1/((BC761+1)/(Q761/1.6)+1/(R761/1.37)) + BC761/((BC761+1)/(Q761/1.6) + BC761/(R761/1.37))</f>
        <v>0</v>
      </c>
      <c r="U761">
        <f>(AX761*BA761)</f>
        <v>0</v>
      </c>
      <c r="V761">
        <f>(BQ761+(U761+2*0.95*5.67E-8*(((BQ761+$B$7)+273)^4-(BQ761+273)^4)-44100*J761)/(1.84*29.3*R761+8*0.95*5.67E-8*(BQ761+273)^3))</f>
        <v>0</v>
      </c>
      <c r="W761">
        <f>($C$7*BR761+$D$7*BS761+$E$7*V761)</f>
        <v>0</v>
      </c>
      <c r="X761">
        <f>0.61365*exp(17.502*W761/(240.97+W761))</f>
        <v>0</v>
      </c>
      <c r="Y761">
        <f>(Z761/AA761*100)</f>
        <v>0</v>
      </c>
      <c r="Z761">
        <f>BJ761*(BO761+BP761)/1000</f>
        <v>0</v>
      </c>
      <c r="AA761">
        <f>0.61365*exp(17.502*BQ761/(240.97+BQ761))</f>
        <v>0</v>
      </c>
      <c r="AB761">
        <f>(X761-BJ761*(BO761+BP761)/1000)</f>
        <v>0</v>
      </c>
      <c r="AC761">
        <f>(-J761*44100)</f>
        <v>0</v>
      </c>
      <c r="AD761">
        <f>2*29.3*R761*0.92*(BQ761-W761)</f>
        <v>0</v>
      </c>
      <c r="AE761">
        <f>2*0.95*5.67E-8*(((BQ761+$B$7)+273)^4-(W761+273)^4)</f>
        <v>0</v>
      </c>
      <c r="AF761">
        <f>U761+AE761+AC761+AD761</f>
        <v>0</v>
      </c>
      <c r="AG761">
        <f>BN761*AU761*(BI761-BH761*(1000-AU761*BK761)/(1000-AU761*BJ761))/(100*BB761)</f>
        <v>0</v>
      </c>
      <c r="AH761">
        <f>1000*BN761*AU761*(BJ761-BK761)/(100*BB761*(1000-AU761*BJ761))</f>
        <v>0</v>
      </c>
      <c r="AI761">
        <f>(AJ761 - AK761 - BO761*1E3/(8.314*(BQ761+273.15)) * AM761/BN761 * AL761) * BN761/(100*BB761) * (1000 - BK761)/1000</f>
        <v>0</v>
      </c>
      <c r="AJ761">
        <v>796.0571149206285</v>
      </c>
      <c r="AK761">
        <v>774.2836484848484</v>
      </c>
      <c r="AL761">
        <v>3.446444953863158</v>
      </c>
      <c r="AM761">
        <v>64.45171149066847</v>
      </c>
      <c r="AN761">
        <f>(AP761 - AO761 + BO761*1E3/(8.314*(BQ761+273.15)) * AR761/BN761 * AQ761) * BN761/(100*BB761) * 1000/(1000 - AP761)</f>
        <v>0</v>
      </c>
      <c r="AO761">
        <v>23.61573489567831</v>
      </c>
      <c r="AP761">
        <v>23.96811515151515</v>
      </c>
      <c r="AQ761">
        <v>-1.012017039367185E-05</v>
      </c>
      <c r="AR761">
        <v>112.7251065649256</v>
      </c>
      <c r="AS761">
        <v>0</v>
      </c>
      <c r="AT761">
        <v>0</v>
      </c>
      <c r="AU761">
        <f>IF(AS761*$H$13&gt;=AW761,1.0,(AW761/(AW761-AS761*$H$13)))</f>
        <v>0</v>
      </c>
      <c r="AV761">
        <f>(AU761-1)*100</f>
        <v>0</v>
      </c>
      <c r="AW761">
        <f>MAX(0,($B$13+$C$13*BV761)/(1+$D$13*BV761)*BO761/(BQ761+273)*$E$13)</f>
        <v>0</v>
      </c>
      <c r="AX761">
        <f>$B$11*BW761+$C$11*BX761+$F$11*CI761*(1-CL761)</f>
        <v>0</v>
      </c>
      <c r="AY761">
        <f>AX761*AZ761</f>
        <v>0</v>
      </c>
      <c r="AZ761">
        <f>($B$11*$D$9+$C$11*$D$9+$F$11*((CV761+CN761)/MAX(CV761+CN761+CW761, 0.1)*$I$9+CW761/MAX(CV761+CN761+CW761, 0.1)*$J$9))/($B$11+$C$11+$F$11)</f>
        <v>0</v>
      </c>
      <c r="BA761">
        <f>($B$11*$K$9+$C$11*$K$9+$F$11*((CV761+CN761)/MAX(CV761+CN761+CW761, 0.1)*$P$9+CW761/MAX(CV761+CN761+CW761, 0.1)*$Q$9))/($B$11+$C$11+$F$11)</f>
        <v>0</v>
      </c>
      <c r="BB761">
        <v>1.91</v>
      </c>
      <c r="BC761">
        <v>0.5</v>
      </c>
      <c r="BD761" t="s">
        <v>355</v>
      </c>
      <c r="BE761">
        <v>2</v>
      </c>
      <c r="BF761" t="b">
        <v>1</v>
      </c>
      <c r="BG761">
        <v>1678823218.5</v>
      </c>
      <c r="BH761">
        <v>732.2421111111109</v>
      </c>
      <c r="BI761">
        <v>762.0144814814814</v>
      </c>
      <c r="BJ761">
        <v>23.97364814814814</v>
      </c>
      <c r="BK761">
        <v>23.61516666666667</v>
      </c>
      <c r="BL761">
        <v>736.7831111111111</v>
      </c>
      <c r="BM761">
        <v>24.10174444444444</v>
      </c>
      <c r="BN761">
        <v>500.0799629629629</v>
      </c>
      <c r="BO761">
        <v>90.82261851851852</v>
      </c>
      <c r="BP761">
        <v>0.09998606296296299</v>
      </c>
      <c r="BQ761">
        <v>26.97078518518518</v>
      </c>
      <c r="BR761">
        <v>27.49992222222222</v>
      </c>
      <c r="BS761">
        <v>999.9000000000001</v>
      </c>
      <c r="BT761">
        <v>0</v>
      </c>
      <c r="BU761">
        <v>0</v>
      </c>
      <c r="BV761">
        <v>9986.365925925926</v>
      </c>
      <c r="BW761">
        <v>0</v>
      </c>
      <c r="BX761">
        <v>6.153633703703703</v>
      </c>
      <c r="BY761">
        <v>-29.77228148148148</v>
      </c>
      <c r="BZ761">
        <v>750.2279259259259</v>
      </c>
      <c r="CA761">
        <v>780.4448888888888</v>
      </c>
      <c r="CB761">
        <v>0.358488925925926</v>
      </c>
      <c r="CC761">
        <v>762.0144814814814</v>
      </c>
      <c r="CD761">
        <v>23.61516666666667</v>
      </c>
      <c r="CE761">
        <v>2.17735037037037</v>
      </c>
      <c r="CF761">
        <v>2.144790370370371</v>
      </c>
      <c r="CG761">
        <v>18.79662222222222</v>
      </c>
      <c r="CH761">
        <v>18.55578518518519</v>
      </c>
      <c r="CI761">
        <v>1999.934074074074</v>
      </c>
      <c r="CJ761">
        <v>0.9800023333333335</v>
      </c>
      <c r="CK761">
        <v>0.01999736666666667</v>
      </c>
      <c r="CL761">
        <v>0</v>
      </c>
      <c r="CM761">
        <v>2.281285185185185</v>
      </c>
      <c r="CN761">
        <v>0</v>
      </c>
      <c r="CO761">
        <v>3602.101481481482</v>
      </c>
      <c r="CP761">
        <v>16748.92962962963</v>
      </c>
      <c r="CQ761">
        <v>38.437</v>
      </c>
      <c r="CR761">
        <v>39.42551851851852</v>
      </c>
      <c r="CS761">
        <v>38.562</v>
      </c>
      <c r="CT761">
        <v>38.5</v>
      </c>
      <c r="CU761">
        <v>37.625</v>
      </c>
      <c r="CV761">
        <v>1959.944074074074</v>
      </c>
      <c r="CW761">
        <v>39.99</v>
      </c>
      <c r="CX761">
        <v>0</v>
      </c>
      <c r="CY761">
        <v>1678823231.1</v>
      </c>
      <c r="CZ761">
        <v>0</v>
      </c>
      <c r="DA761">
        <v>0</v>
      </c>
      <c r="DB761" t="s">
        <v>356</v>
      </c>
      <c r="DC761">
        <v>1678481775.6</v>
      </c>
      <c r="DD761">
        <v>1678481780.6</v>
      </c>
      <c r="DE761">
        <v>0</v>
      </c>
      <c r="DF761">
        <v>1.339</v>
      </c>
      <c r="DG761">
        <v>0.082</v>
      </c>
      <c r="DH761">
        <v>-1.99</v>
      </c>
      <c r="DI761">
        <v>-0.032</v>
      </c>
      <c r="DJ761">
        <v>420</v>
      </c>
      <c r="DK761">
        <v>29</v>
      </c>
      <c r="DL761">
        <v>0.33</v>
      </c>
      <c r="DM761">
        <v>0.22</v>
      </c>
      <c r="DN761">
        <v>-29.71492</v>
      </c>
      <c r="DO761">
        <v>-0.7959287054407894</v>
      </c>
      <c r="DP761">
        <v>0.09719713010166513</v>
      </c>
      <c r="DQ761">
        <v>0</v>
      </c>
      <c r="DR761">
        <v>0.361843325</v>
      </c>
      <c r="DS761">
        <v>-0.05958485178236379</v>
      </c>
      <c r="DT761">
        <v>0.005777508132350399</v>
      </c>
      <c r="DU761">
        <v>1</v>
      </c>
      <c r="DV761">
        <v>1</v>
      </c>
      <c r="DW761">
        <v>2</v>
      </c>
      <c r="DX761" t="s">
        <v>357</v>
      </c>
      <c r="DY761">
        <v>2.98061</v>
      </c>
      <c r="DZ761">
        <v>2.71566</v>
      </c>
      <c r="EA761">
        <v>0.144334</v>
      </c>
      <c r="EB761">
        <v>0.146122</v>
      </c>
      <c r="EC761">
        <v>0.107456</v>
      </c>
      <c r="ED761">
        <v>0.104185</v>
      </c>
      <c r="EE761">
        <v>27119.4</v>
      </c>
      <c r="EF761">
        <v>27155.6</v>
      </c>
      <c r="EG761">
        <v>29469.5</v>
      </c>
      <c r="EH761">
        <v>29420.9</v>
      </c>
      <c r="EI761">
        <v>34852.5</v>
      </c>
      <c r="EJ761">
        <v>35023.9</v>
      </c>
      <c r="EK761">
        <v>41518.1</v>
      </c>
      <c r="EL761">
        <v>41917.3</v>
      </c>
      <c r="EM761">
        <v>1.9522</v>
      </c>
      <c r="EN761">
        <v>1.8762</v>
      </c>
      <c r="EO761">
        <v>0.0785217</v>
      </c>
      <c r="EP761">
        <v>0</v>
      </c>
      <c r="EQ761">
        <v>26.2121</v>
      </c>
      <c r="ER761">
        <v>999.9</v>
      </c>
      <c r="ES761">
        <v>52.1</v>
      </c>
      <c r="ET761">
        <v>32.6</v>
      </c>
      <c r="EU761">
        <v>28.3365</v>
      </c>
      <c r="EV761">
        <v>63.067</v>
      </c>
      <c r="EW761">
        <v>31.6226</v>
      </c>
      <c r="EX761">
        <v>1</v>
      </c>
      <c r="EY761">
        <v>0.08544210000000001</v>
      </c>
      <c r="EZ761">
        <v>1.3516</v>
      </c>
      <c r="FA761">
        <v>20.3348</v>
      </c>
      <c r="FB761">
        <v>5.21804</v>
      </c>
      <c r="FC761">
        <v>12.0099</v>
      </c>
      <c r="FD761">
        <v>4.98895</v>
      </c>
      <c r="FE761">
        <v>3.2885</v>
      </c>
      <c r="FF761">
        <v>9999</v>
      </c>
      <c r="FG761">
        <v>9999</v>
      </c>
      <c r="FH761">
        <v>9999</v>
      </c>
      <c r="FI761">
        <v>999.9</v>
      </c>
      <c r="FJ761">
        <v>1.86754</v>
      </c>
      <c r="FK761">
        <v>1.86661</v>
      </c>
      <c r="FL761">
        <v>1.86603</v>
      </c>
      <c r="FM761">
        <v>1.866</v>
      </c>
      <c r="FN761">
        <v>1.86783</v>
      </c>
      <c r="FO761">
        <v>1.87027</v>
      </c>
      <c r="FP761">
        <v>1.8689</v>
      </c>
      <c r="FQ761">
        <v>1.8704</v>
      </c>
      <c r="FR761">
        <v>0</v>
      </c>
      <c r="FS761">
        <v>0</v>
      </c>
      <c r="FT761">
        <v>0</v>
      </c>
      <c r="FU761">
        <v>0</v>
      </c>
      <c r="FV761" t="s">
        <v>358</v>
      </c>
      <c r="FW761" t="s">
        <v>359</v>
      </c>
      <c r="FX761" t="s">
        <v>360</v>
      </c>
      <c r="FY761" t="s">
        <v>360</v>
      </c>
      <c r="FZ761" t="s">
        <v>360</v>
      </c>
      <c r="GA761" t="s">
        <v>360</v>
      </c>
      <c r="GB761">
        <v>0</v>
      </c>
      <c r="GC761">
        <v>100</v>
      </c>
      <c r="GD761">
        <v>100</v>
      </c>
      <c r="GE761">
        <v>-4.618</v>
      </c>
      <c r="GF761">
        <v>-0.1281</v>
      </c>
      <c r="GG761">
        <v>-2.056217051124162</v>
      </c>
      <c r="GH761">
        <v>-0.003737517340571005</v>
      </c>
      <c r="GI761">
        <v>5.982085394622747E-07</v>
      </c>
      <c r="GJ761">
        <v>-1.391655459703326E-10</v>
      </c>
      <c r="GK761">
        <v>-0.1764639834609928</v>
      </c>
      <c r="GL761">
        <v>-0.02035982196881906</v>
      </c>
      <c r="GM761">
        <v>0.001568582532168705</v>
      </c>
      <c r="GN761">
        <v>-2.657820970413759E-05</v>
      </c>
      <c r="GO761">
        <v>3</v>
      </c>
      <c r="GP761">
        <v>2314</v>
      </c>
      <c r="GQ761">
        <v>1</v>
      </c>
      <c r="GR761">
        <v>27</v>
      </c>
      <c r="GS761">
        <v>5690.8</v>
      </c>
      <c r="GT761">
        <v>5690.8</v>
      </c>
      <c r="GU761">
        <v>1.77124</v>
      </c>
      <c r="GV761">
        <v>2.22778</v>
      </c>
      <c r="GW761">
        <v>1.39648</v>
      </c>
      <c r="GX761">
        <v>2.34619</v>
      </c>
      <c r="GY761">
        <v>1.49536</v>
      </c>
      <c r="GZ761">
        <v>2.46582</v>
      </c>
      <c r="HA761">
        <v>37.8921</v>
      </c>
      <c r="HB761">
        <v>24.0612</v>
      </c>
      <c r="HC761">
        <v>18</v>
      </c>
      <c r="HD761">
        <v>534.09</v>
      </c>
      <c r="HE761">
        <v>439.884</v>
      </c>
      <c r="HF761">
        <v>24.1809</v>
      </c>
      <c r="HG761">
        <v>28.5587</v>
      </c>
      <c r="HH761">
        <v>30</v>
      </c>
      <c r="HI761">
        <v>28.5801</v>
      </c>
      <c r="HJ761">
        <v>28.5333</v>
      </c>
      <c r="HK761">
        <v>35.4835</v>
      </c>
      <c r="HL761">
        <v>23.7481</v>
      </c>
      <c r="HM761">
        <v>100</v>
      </c>
      <c r="HN761">
        <v>24.1845</v>
      </c>
      <c r="HO761">
        <v>807.068</v>
      </c>
      <c r="HP761">
        <v>23.5718</v>
      </c>
      <c r="HQ761">
        <v>100.787</v>
      </c>
      <c r="HR761">
        <v>100.679</v>
      </c>
    </row>
    <row r="762" spans="1:226">
      <c r="A762">
        <v>746</v>
      </c>
      <c r="B762">
        <v>1678823231</v>
      </c>
      <c r="C762">
        <v>12911.90000009537</v>
      </c>
      <c r="D762" t="s">
        <v>1855</v>
      </c>
      <c r="E762" t="s">
        <v>1856</v>
      </c>
      <c r="F762">
        <v>5</v>
      </c>
      <c r="G762" t="s">
        <v>1568</v>
      </c>
      <c r="H762" t="s">
        <v>354</v>
      </c>
      <c r="I762">
        <v>1678823223.214286</v>
      </c>
      <c r="J762">
        <f>(K762)/1000</f>
        <v>0</v>
      </c>
      <c r="K762">
        <f>IF(BF762, AN762, AH762)</f>
        <v>0</v>
      </c>
      <c r="L762">
        <f>IF(BF762, AI762, AG762)</f>
        <v>0</v>
      </c>
      <c r="M762">
        <f>BH762 - IF(AU762&gt;1, L762*BB762*100.0/(AW762*BV762), 0)</f>
        <v>0</v>
      </c>
      <c r="N762">
        <f>((T762-J762/2)*M762-L762)/(T762+J762/2)</f>
        <v>0</v>
      </c>
      <c r="O762">
        <f>N762*(BO762+BP762)/1000.0</f>
        <v>0</v>
      </c>
      <c r="P762">
        <f>(BH762 - IF(AU762&gt;1, L762*BB762*100.0/(AW762*BV762), 0))*(BO762+BP762)/1000.0</f>
        <v>0</v>
      </c>
      <c r="Q762">
        <f>2.0/((1/S762-1/R762)+SIGN(S762)*SQRT((1/S762-1/R762)*(1/S762-1/R762) + 4*BC762/((BC762+1)*(BC762+1))*(2*1/S762*1/R762-1/R762*1/R762)))</f>
        <v>0</v>
      </c>
      <c r="R762">
        <f>IF(LEFT(BD762,1)&lt;&gt;"0",IF(LEFT(BD762,1)="1",3.0,BE762),$D$5+$E$5*(BV762*BO762/($K$5*1000))+$F$5*(BV762*BO762/($K$5*1000))*MAX(MIN(BB762,$J$5),$I$5)*MAX(MIN(BB762,$J$5),$I$5)+$G$5*MAX(MIN(BB762,$J$5),$I$5)*(BV762*BO762/($K$5*1000))+$H$5*(BV762*BO762/($K$5*1000))*(BV762*BO762/($K$5*1000)))</f>
        <v>0</v>
      </c>
      <c r="S762">
        <f>J762*(1000-(1000*0.61365*exp(17.502*W762/(240.97+W762))/(BO762+BP762)+BJ762)/2)/(1000*0.61365*exp(17.502*W762/(240.97+W762))/(BO762+BP762)-BJ762)</f>
        <v>0</v>
      </c>
      <c r="T762">
        <f>1/((BC762+1)/(Q762/1.6)+1/(R762/1.37)) + BC762/((BC762+1)/(Q762/1.6) + BC762/(R762/1.37))</f>
        <v>0</v>
      </c>
      <c r="U762">
        <f>(AX762*BA762)</f>
        <v>0</v>
      </c>
      <c r="V762">
        <f>(BQ762+(U762+2*0.95*5.67E-8*(((BQ762+$B$7)+273)^4-(BQ762+273)^4)-44100*J762)/(1.84*29.3*R762+8*0.95*5.67E-8*(BQ762+273)^3))</f>
        <v>0</v>
      </c>
      <c r="W762">
        <f>($C$7*BR762+$D$7*BS762+$E$7*V762)</f>
        <v>0</v>
      </c>
      <c r="X762">
        <f>0.61365*exp(17.502*W762/(240.97+W762))</f>
        <v>0</v>
      </c>
      <c r="Y762">
        <f>(Z762/AA762*100)</f>
        <v>0</v>
      </c>
      <c r="Z762">
        <f>BJ762*(BO762+BP762)/1000</f>
        <v>0</v>
      </c>
      <c r="AA762">
        <f>0.61365*exp(17.502*BQ762/(240.97+BQ762))</f>
        <v>0</v>
      </c>
      <c r="AB762">
        <f>(X762-BJ762*(BO762+BP762)/1000)</f>
        <v>0</v>
      </c>
      <c r="AC762">
        <f>(-J762*44100)</f>
        <v>0</v>
      </c>
      <c r="AD762">
        <f>2*29.3*R762*0.92*(BQ762-W762)</f>
        <v>0</v>
      </c>
      <c r="AE762">
        <f>2*0.95*5.67E-8*(((BQ762+$B$7)+273)^4-(W762+273)^4)</f>
        <v>0</v>
      </c>
      <c r="AF762">
        <f>U762+AE762+AC762+AD762</f>
        <v>0</v>
      </c>
      <c r="AG762">
        <f>BN762*AU762*(BI762-BH762*(1000-AU762*BK762)/(1000-AU762*BJ762))/(100*BB762)</f>
        <v>0</v>
      </c>
      <c r="AH762">
        <f>1000*BN762*AU762*(BJ762-BK762)/(100*BB762*(1000-AU762*BJ762))</f>
        <v>0</v>
      </c>
      <c r="AI762">
        <f>(AJ762 - AK762 - BO762*1E3/(8.314*(BQ762+273.15)) * AM762/BN762 * AL762) * BN762/(100*BB762) * (1000 - BK762)/1000</f>
        <v>0</v>
      </c>
      <c r="AJ762">
        <v>813.2870482461208</v>
      </c>
      <c r="AK762">
        <v>791.4945939393938</v>
      </c>
      <c r="AL762">
        <v>3.435971020210524</v>
      </c>
      <c r="AM762">
        <v>64.45171149066847</v>
      </c>
      <c r="AN762">
        <f>(AP762 - AO762 + BO762*1E3/(8.314*(BQ762+273.15)) * AR762/BN762 * AQ762) * BN762/(100*BB762) * 1000/(1000 - AP762)</f>
        <v>0</v>
      </c>
      <c r="AO762">
        <v>23.61372732373653</v>
      </c>
      <c r="AP762">
        <v>23.96355151515151</v>
      </c>
      <c r="AQ762">
        <v>4.331622041873925E-07</v>
      </c>
      <c r="AR762">
        <v>112.7251065649256</v>
      </c>
      <c r="AS762">
        <v>0</v>
      </c>
      <c r="AT762">
        <v>0</v>
      </c>
      <c r="AU762">
        <f>IF(AS762*$H$13&gt;=AW762,1.0,(AW762/(AW762-AS762*$H$13)))</f>
        <v>0</v>
      </c>
      <c r="AV762">
        <f>(AU762-1)*100</f>
        <v>0</v>
      </c>
      <c r="AW762">
        <f>MAX(0,($B$13+$C$13*BV762)/(1+$D$13*BV762)*BO762/(BQ762+273)*$E$13)</f>
        <v>0</v>
      </c>
      <c r="AX762">
        <f>$B$11*BW762+$C$11*BX762+$F$11*CI762*(1-CL762)</f>
        <v>0</v>
      </c>
      <c r="AY762">
        <f>AX762*AZ762</f>
        <v>0</v>
      </c>
      <c r="AZ762">
        <f>($B$11*$D$9+$C$11*$D$9+$F$11*((CV762+CN762)/MAX(CV762+CN762+CW762, 0.1)*$I$9+CW762/MAX(CV762+CN762+CW762, 0.1)*$J$9))/($B$11+$C$11+$F$11)</f>
        <v>0</v>
      </c>
      <c r="BA762">
        <f>($B$11*$K$9+$C$11*$K$9+$F$11*((CV762+CN762)/MAX(CV762+CN762+CW762, 0.1)*$P$9+CW762/MAX(CV762+CN762+CW762, 0.1)*$Q$9))/($B$11+$C$11+$F$11)</f>
        <v>0</v>
      </c>
      <c r="BB762">
        <v>1.91</v>
      </c>
      <c r="BC762">
        <v>0.5</v>
      </c>
      <c r="BD762" t="s">
        <v>355</v>
      </c>
      <c r="BE762">
        <v>2</v>
      </c>
      <c r="BF762" t="b">
        <v>1</v>
      </c>
      <c r="BG762">
        <v>1678823223.214286</v>
      </c>
      <c r="BH762">
        <v>748.058392857143</v>
      </c>
      <c r="BI762">
        <v>777.8146428571428</v>
      </c>
      <c r="BJ762">
        <v>23.96909642857144</v>
      </c>
      <c r="BK762">
        <v>23.61457142857143</v>
      </c>
      <c r="BL762">
        <v>752.6481071428572</v>
      </c>
      <c r="BM762">
        <v>24.09724285714286</v>
      </c>
      <c r="BN762">
        <v>500.0692857142857</v>
      </c>
      <c r="BO762">
        <v>90.82243214285714</v>
      </c>
      <c r="BP762">
        <v>0.09997001428571428</v>
      </c>
      <c r="BQ762">
        <v>26.96986071428572</v>
      </c>
      <c r="BR762">
        <v>27.49804642857142</v>
      </c>
      <c r="BS762">
        <v>999.9000000000002</v>
      </c>
      <c r="BT762">
        <v>0</v>
      </c>
      <c r="BU762">
        <v>0</v>
      </c>
      <c r="BV762">
        <v>9988.391428571427</v>
      </c>
      <c r="BW762">
        <v>0</v>
      </c>
      <c r="BX762">
        <v>6.148051428571429</v>
      </c>
      <c r="BY762">
        <v>-29.75615357142857</v>
      </c>
      <c r="BZ762">
        <v>766.4290357142856</v>
      </c>
      <c r="CA762">
        <v>796.6267142857142</v>
      </c>
      <c r="CB762">
        <v>0.3545286071428571</v>
      </c>
      <c r="CC762">
        <v>777.8146428571428</v>
      </c>
      <c r="CD762">
        <v>23.61457142857143</v>
      </c>
      <c r="CE762">
        <v>2.1769325</v>
      </c>
      <c r="CF762">
        <v>2.1447325</v>
      </c>
      <c r="CG762">
        <v>18.79355</v>
      </c>
      <c r="CH762">
        <v>18.55535714285714</v>
      </c>
      <c r="CI762">
        <v>1999.955357142857</v>
      </c>
      <c r="CJ762">
        <v>0.980002392857143</v>
      </c>
      <c r="CK762">
        <v>0.01999730714285714</v>
      </c>
      <c r="CL762">
        <v>0</v>
      </c>
      <c r="CM762">
        <v>2.285725</v>
      </c>
      <c r="CN762">
        <v>0</v>
      </c>
      <c r="CO762">
        <v>3601.787857142858</v>
      </c>
      <c r="CP762">
        <v>16749.1</v>
      </c>
      <c r="CQ762">
        <v>38.437</v>
      </c>
      <c r="CR762">
        <v>39.41264285714285</v>
      </c>
      <c r="CS762">
        <v>38.562</v>
      </c>
      <c r="CT762">
        <v>38.5</v>
      </c>
      <c r="CU762">
        <v>37.625</v>
      </c>
      <c r="CV762">
        <v>1959.965</v>
      </c>
      <c r="CW762">
        <v>39.99035714285714</v>
      </c>
      <c r="CX762">
        <v>0</v>
      </c>
      <c r="CY762">
        <v>1678823236.5</v>
      </c>
      <c r="CZ762">
        <v>0</v>
      </c>
      <c r="DA762">
        <v>0</v>
      </c>
      <c r="DB762" t="s">
        <v>356</v>
      </c>
      <c r="DC762">
        <v>1678481775.6</v>
      </c>
      <c r="DD762">
        <v>1678481780.6</v>
      </c>
      <c r="DE762">
        <v>0</v>
      </c>
      <c r="DF762">
        <v>1.339</v>
      </c>
      <c r="DG762">
        <v>0.082</v>
      </c>
      <c r="DH762">
        <v>-1.99</v>
      </c>
      <c r="DI762">
        <v>-0.032</v>
      </c>
      <c r="DJ762">
        <v>420</v>
      </c>
      <c r="DK762">
        <v>29</v>
      </c>
      <c r="DL762">
        <v>0.33</v>
      </c>
      <c r="DM762">
        <v>0.22</v>
      </c>
      <c r="DN762">
        <v>-29.75986341463414</v>
      </c>
      <c r="DO762">
        <v>-0.3211986062717394</v>
      </c>
      <c r="DP762">
        <v>0.06253661466457985</v>
      </c>
      <c r="DQ762">
        <v>0</v>
      </c>
      <c r="DR762">
        <v>0.3577288780487805</v>
      </c>
      <c r="DS762">
        <v>-0.05304763066202085</v>
      </c>
      <c r="DT762">
        <v>0.005257008674582925</v>
      </c>
      <c r="DU762">
        <v>1</v>
      </c>
      <c r="DV762">
        <v>1</v>
      </c>
      <c r="DW762">
        <v>2</v>
      </c>
      <c r="DX762" t="s">
        <v>357</v>
      </c>
      <c r="DY762">
        <v>2.98056</v>
      </c>
      <c r="DZ762">
        <v>2.71559</v>
      </c>
      <c r="EA762">
        <v>0.146471</v>
      </c>
      <c r="EB762">
        <v>0.148154</v>
      </c>
      <c r="EC762">
        <v>0.107443</v>
      </c>
      <c r="ED762">
        <v>0.104182</v>
      </c>
      <c r="EE762">
        <v>27051.5</v>
      </c>
      <c r="EF762">
        <v>27090.7</v>
      </c>
      <c r="EG762">
        <v>29469.4</v>
      </c>
      <c r="EH762">
        <v>29420.7</v>
      </c>
      <c r="EI762">
        <v>34852.6</v>
      </c>
      <c r="EJ762">
        <v>35024</v>
      </c>
      <c r="EK762">
        <v>41517.5</v>
      </c>
      <c r="EL762">
        <v>41917.3</v>
      </c>
      <c r="EM762">
        <v>1.95205</v>
      </c>
      <c r="EN762">
        <v>1.87612</v>
      </c>
      <c r="EO762">
        <v>0.0785291</v>
      </c>
      <c r="EP762">
        <v>0</v>
      </c>
      <c r="EQ762">
        <v>26.2121</v>
      </c>
      <c r="ER762">
        <v>999.9</v>
      </c>
      <c r="ES762">
        <v>52.1</v>
      </c>
      <c r="ET762">
        <v>32.6</v>
      </c>
      <c r="EU762">
        <v>28.337</v>
      </c>
      <c r="EV762">
        <v>63.077</v>
      </c>
      <c r="EW762">
        <v>31.5505</v>
      </c>
      <c r="EX762">
        <v>1</v>
      </c>
      <c r="EY762">
        <v>0.0853582</v>
      </c>
      <c r="EZ762">
        <v>1.35087</v>
      </c>
      <c r="FA762">
        <v>20.3348</v>
      </c>
      <c r="FB762">
        <v>5.21804</v>
      </c>
      <c r="FC762">
        <v>12.0099</v>
      </c>
      <c r="FD762">
        <v>4.9889</v>
      </c>
      <c r="FE762">
        <v>3.28865</v>
      </c>
      <c r="FF762">
        <v>9999</v>
      </c>
      <c r="FG762">
        <v>9999</v>
      </c>
      <c r="FH762">
        <v>9999</v>
      </c>
      <c r="FI762">
        <v>999.9</v>
      </c>
      <c r="FJ762">
        <v>1.86752</v>
      </c>
      <c r="FK762">
        <v>1.86661</v>
      </c>
      <c r="FL762">
        <v>1.86601</v>
      </c>
      <c r="FM762">
        <v>1.86599</v>
      </c>
      <c r="FN762">
        <v>1.86783</v>
      </c>
      <c r="FO762">
        <v>1.87027</v>
      </c>
      <c r="FP762">
        <v>1.86891</v>
      </c>
      <c r="FQ762">
        <v>1.8704</v>
      </c>
      <c r="FR762">
        <v>0</v>
      </c>
      <c r="FS762">
        <v>0</v>
      </c>
      <c r="FT762">
        <v>0</v>
      </c>
      <c r="FU762">
        <v>0</v>
      </c>
      <c r="FV762" t="s">
        <v>358</v>
      </c>
      <c r="FW762" t="s">
        <v>359</v>
      </c>
      <c r="FX762" t="s">
        <v>360</v>
      </c>
      <c r="FY762" t="s">
        <v>360</v>
      </c>
      <c r="FZ762" t="s">
        <v>360</v>
      </c>
      <c r="GA762" t="s">
        <v>360</v>
      </c>
      <c r="GB762">
        <v>0</v>
      </c>
      <c r="GC762">
        <v>100</v>
      </c>
      <c r="GD762">
        <v>100</v>
      </c>
      <c r="GE762">
        <v>-4.67</v>
      </c>
      <c r="GF762">
        <v>-0.1282</v>
      </c>
      <c r="GG762">
        <v>-2.056217051124162</v>
      </c>
      <c r="GH762">
        <v>-0.003737517340571005</v>
      </c>
      <c r="GI762">
        <v>5.982085394622747E-07</v>
      </c>
      <c r="GJ762">
        <v>-1.391655459703326E-10</v>
      </c>
      <c r="GK762">
        <v>-0.1764639834609928</v>
      </c>
      <c r="GL762">
        <v>-0.02035982196881906</v>
      </c>
      <c r="GM762">
        <v>0.001568582532168705</v>
      </c>
      <c r="GN762">
        <v>-2.657820970413759E-05</v>
      </c>
      <c r="GO762">
        <v>3</v>
      </c>
      <c r="GP762">
        <v>2314</v>
      </c>
      <c r="GQ762">
        <v>1</v>
      </c>
      <c r="GR762">
        <v>27</v>
      </c>
      <c r="GS762">
        <v>5690.9</v>
      </c>
      <c r="GT762">
        <v>5690.8</v>
      </c>
      <c r="GU762">
        <v>1.79565</v>
      </c>
      <c r="GV762">
        <v>2.2229</v>
      </c>
      <c r="GW762">
        <v>1.39648</v>
      </c>
      <c r="GX762">
        <v>2.34741</v>
      </c>
      <c r="GY762">
        <v>1.49536</v>
      </c>
      <c r="GZ762">
        <v>2.55249</v>
      </c>
      <c r="HA762">
        <v>37.9164</v>
      </c>
      <c r="HB762">
        <v>24.0787</v>
      </c>
      <c r="HC762">
        <v>18</v>
      </c>
      <c r="HD762">
        <v>533.972</v>
      </c>
      <c r="HE762">
        <v>439.824</v>
      </c>
      <c r="HF762">
        <v>24.1841</v>
      </c>
      <c r="HG762">
        <v>28.5562</v>
      </c>
      <c r="HH762">
        <v>29.9999</v>
      </c>
      <c r="HI762">
        <v>28.5782</v>
      </c>
      <c r="HJ762">
        <v>28.5315</v>
      </c>
      <c r="HK762">
        <v>35.987</v>
      </c>
      <c r="HL762">
        <v>23.7481</v>
      </c>
      <c r="HM762">
        <v>100</v>
      </c>
      <c r="HN762">
        <v>24.1854</v>
      </c>
      <c r="HO762">
        <v>820.425</v>
      </c>
      <c r="HP762">
        <v>23.5731</v>
      </c>
      <c r="HQ762">
        <v>100.786</v>
      </c>
      <c r="HR762">
        <v>100.679</v>
      </c>
    </row>
    <row r="763" spans="1:226">
      <c r="A763">
        <v>747</v>
      </c>
      <c r="B763">
        <v>1678823236</v>
      </c>
      <c r="C763">
        <v>12916.90000009537</v>
      </c>
      <c r="D763" t="s">
        <v>1857</v>
      </c>
      <c r="E763" t="s">
        <v>1858</v>
      </c>
      <c r="F763">
        <v>5</v>
      </c>
      <c r="G763" t="s">
        <v>1568</v>
      </c>
      <c r="H763" t="s">
        <v>354</v>
      </c>
      <c r="I763">
        <v>1678823228.5</v>
      </c>
      <c r="J763">
        <f>(K763)/1000</f>
        <v>0</v>
      </c>
      <c r="K763">
        <f>IF(BF763, AN763, AH763)</f>
        <v>0</v>
      </c>
      <c r="L763">
        <f>IF(BF763, AI763, AG763)</f>
        <v>0</v>
      </c>
      <c r="M763">
        <f>BH763 - IF(AU763&gt;1, L763*BB763*100.0/(AW763*BV763), 0)</f>
        <v>0</v>
      </c>
      <c r="N763">
        <f>((T763-J763/2)*M763-L763)/(T763+J763/2)</f>
        <v>0</v>
      </c>
      <c r="O763">
        <f>N763*(BO763+BP763)/1000.0</f>
        <v>0</v>
      </c>
      <c r="P763">
        <f>(BH763 - IF(AU763&gt;1, L763*BB763*100.0/(AW763*BV763), 0))*(BO763+BP763)/1000.0</f>
        <v>0</v>
      </c>
      <c r="Q763">
        <f>2.0/((1/S763-1/R763)+SIGN(S763)*SQRT((1/S763-1/R763)*(1/S763-1/R763) + 4*BC763/((BC763+1)*(BC763+1))*(2*1/S763*1/R763-1/R763*1/R763)))</f>
        <v>0</v>
      </c>
      <c r="R763">
        <f>IF(LEFT(BD763,1)&lt;&gt;"0",IF(LEFT(BD763,1)="1",3.0,BE763),$D$5+$E$5*(BV763*BO763/($K$5*1000))+$F$5*(BV763*BO763/($K$5*1000))*MAX(MIN(BB763,$J$5),$I$5)*MAX(MIN(BB763,$J$5),$I$5)+$G$5*MAX(MIN(BB763,$J$5),$I$5)*(BV763*BO763/($K$5*1000))+$H$5*(BV763*BO763/($K$5*1000))*(BV763*BO763/($K$5*1000)))</f>
        <v>0</v>
      </c>
      <c r="S763">
        <f>J763*(1000-(1000*0.61365*exp(17.502*W763/(240.97+W763))/(BO763+BP763)+BJ763)/2)/(1000*0.61365*exp(17.502*W763/(240.97+W763))/(BO763+BP763)-BJ763)</f>
        <v>0</v>
      </c>
      <c r="T763">
        <f>1/((BC763+1)/(Q763/1.6)+1/(R763/1.37)) + BC763/((BC763+1)/(Q763/1.6) + BC763/(R763/1.37))</f>
        <v>0</v>
      </c>
      <c r="U763">
        <f>(AX763*BA763)</f>
        <v>0</v>
      </c>
      <c r="V763">
        <f>(BQ763+(U763+2*0.95*5.67E-8*(((BQ763+$B$7)+273)^4-(BQ763+273)^4)-44100*J763)/(1.84*29.3*R763+8*0.95*5.67E-8*(BQ763+273)^3))</f>
        <v>0</v>
      </c>
      <c r="W763">
        <f>($C$7*BR763+$D$7*BS763+$E$7*V763)</f>
        <v>0</v>
      </c>
      <c r="X763">
        <f>0.61365*exp(17.502*W763/(240.97+W763))</f>
        <v>0</v>
      </c>
      <c r="Y763">
        <f>(Z763/AA763*100)</f>
        <v>0</v>
      </c>
      <c r="Z763">
        <f>BJ763*(BO763+BP763)/1000</f>
        <v>0</v>
      </c>
      <c r="AA763">
        <f>0.61365*exp(17.502*BQ763/(240.97+BQ763))</f>
        <v>0</v>
      </c>
      <c r="AB763">
        <f>(X763-BJ763*(BO763+BP763)/1000)</f>
        <v>0</v>
      </c>
      <c r="AC763">
        <f>(-J763*44100)</f>
        <v>0</v>
      </c>
      <c r="AD763">
        <f>2*29.3*R763*0.92*(BQ763-W763)</f>
        <v>0</v>
      </c>
      <c r="AE763">
        <f>2*0.95*5.67E-8*(((BQ763+$B$7)+273)^4-(W763+273)^4)</f>
        <v>0</v>
      </c>
      <c r="AF763">
        <f>U763+AE763+AC763+AD763</f>
        <v>0</v>
      </c>
      <c r="AG763">
        <f>BN763*AU763*(BI763-BH763*(1000-AU763*BK763)/(1000-AU763*BJ763))/(100*BB763)</f>
        <v>0</v>
      </c>
      <c r="AH763">
        <f>1000*BN763*AU763*(BJ763-BK763)/(100*BB763*(1000-AU763*BJ763))</f>
        <v>0</v>
      </c>
      <c r="AI763">
        <f>(AJ763 - AK763 - BO763*1E3/(8.314*(BQ763+273.15)) * AM763/BN763 * AL763) * BN763/(100*BB763) * (1000 - BK763)/1000</f>
        <v>0</v>
      </c>
      <c r="AJ763">
        <v>829.4566899410545</v>
      </c>
      <c r="AK763">
        <v>808.2159212121213</v>
      </c>
      <c r="AL763">
        <v>3.302562845519138</v>
      </c>
      <c r="AM763">
        <v>64.45171149066847</v>
      </c>
      <c r="AN763">
        <f>(AP763 - AO763 + BO763*1E3/(8.314*(BQ763+273.15)) * AR763/BN763 * AQ763) * BN763/(100*BB763) * 1000/(1000 - AP763)</f>
        <v>0</v>
      </c>
      <c r="AO763">
        <v>23.61489906362431</v>
      </c>
      <c r="AP763">
        <v>23.95955818181817</v>
      </c>
      <c r="AQ763">
        <v>-9.92053654834228E-06</v>
      </c>
      <c r="AR763">
        <v>112.7251065649256</v>
      </c>
      <c r="AS763">
        <v>0</v>
      </c>
      <c r="AT763">
        <v>0</v>
      </c>
      <c r="AU763">
        <f>IF(AS763*$H$13&gt;=AW763,1.0,(AW763/(AW763-AS763*$H$13)))</f>
        <v>0</v>
      </c>
      <c r="AV763">
        <f>(AU763-1)*100</f>
        <v>0</v>
      </c>
      <c r="AW763">
        <f>MAX(0,($B$13+$C$13*BV763)/(1+$D$13*BV763)*BO763/(BQ763+273)*$E$13)</f>
        <v>0</v>
      </c>
      <c r="AX763">
        <f>$B$11*BW763+$C$11*BX763+$F$11*CI763*(1-CL763)</f>
        <v>0</v>
      </c>
      <c r="AY763">
        <f>AX763*AZ763</f>
        <v>0</v>
      </c>
      <c r="AZ763">
        <f>($B$11*$D$9+$C$11*$D$9+$F$11*((CV763+CN763)/MAX(CV763+CN763+CW763, 0.1)*$I$9+CW763/MAX(CV763+CN763+CW763, 0.1)*$J$9))/($B$11+$C$11+$F$11)</f>
        <v>0</v>
      </c>
      <c r="BA763">
        <f>($B$11*$K$9+$C$11*$K$9+$F$11*((CV763+CN763)/MAX(CV763+CN763+CW763, 0.1)*$P$9+CW763/MAX(CV763+CN763+CW763, 0.1)*$Q$9))/($B$11+$C$11+$F$11)</f>
        <v>0</v>
      </c>
      <c r="BB763">
        <v>1.91</v>
      </c>
      <c r="BC763">
        <v>0.5</v>
      </c>
      <c r="BD763" t="s">
        <v>355</v>
      </c>
      <c r="BE763">
        <v>2</v>
      </c>
      <c r="BF763" t="b">
        <v>1</v>
      </c>
      <c r="BG763">
        <v>1678823228.5</v>
      </c>
      <c r="BH763">
        <v>765.7544074074073</v>
      </c>
      <c r="BI763">
        <v>795.2316666666667</v>
      </c>
      <c r="BJ763">
        <v>23.96487037037037</v>
      </c>
      <c r="BK763">
        <v>23.6147</v>
      </c>
      <c r="BL763">
        <v>770.3985925925925</v>
      </c>
      <c r="BM763">
        <v>24.09305185185185</v>
      </c>
      <c r="BN763">
        <v>500.0692962962963</v>
      </c>
      <c r="BO763">
        <v>90.82226296296295</v>
      </c>
      <c r="BP763">
        <v>0.09992731111111111</v>
      </c>
      <c r="BQ763">
        <v>26.96882592592593</v>
      </c>
      <c r="BR763">
        <v>27.49747037037037</v>
      </c>
      <c r="BS763">
        <v>999.9000000000001</v>
      </c>
      <c r="BT763">
        <v>0</v>
      </c>
      <c r="BU763">
        <v>0</v>
      </c>
      <c r="BV763">
        <v>10003.51925925926</v>
      </c>
      <c r="BW763">
        <v>0</v>
      </c>
      <c r="BX763">
        <v>6.125841111111112</v>
      </c>
      <c r="BY763">
        <v>-29.47718148148148</v>
      </c>
      <c r="BZ763">
        <v>784.5562592592594</v>
      </c>
      <c r="CA763">
        <v>814.4650740740741</v>
      </c>
      <c r="CB763">
        <v>0.3501668518518518</v>
      </c>
      <c r="CC763">
        <v>795.2316666666667</v>
      </c>
      <c r="CD763">
        <v>23.6147</v>
      </c>
      <c r="CE763">
        <v>2.176543333333333</v>
      </c>
      <c r="CF763">
        <v>2.144741481481481</v>
      </c>
      <c r="CG763">
        <v>18.7907</v>
      </c>
      <c r="CH763">
        <v>18.55541851851852</v>
      </c>
      <c r="CI763">
        <v>1999.997407407407</v>
      </c>
      <c r="CJ763">
        <v>0.9800024444444446</v>
      </c>
      <c r="CK763">
        <v>0.01999725555555555</v>
      </c>
      <c r="CL763">
        <v>0</v>
      </c>
      <c r="CM763">
        <v>2.26605925925926</v>
      </c>
      <c r="CN763">
        <v>0</v>
      </c>
      <c r="CO763">
        <v>3601.434814814815</v>
      </c>
      <c r="CP763">
        <v>16749.45185185185</v>
      </c>
      <c r="CQ763">
        <v>38.437</v>
      </c>
      <c r="CR763">
        <v>39.39566666666666</v>
      </c>
      <c r="CS763">
        <v>38.562</v>
      </c>
      <c r="CT763">
        <v>38.5</v>
      </c>
      <c r="CU763">
        <v>37.625</v>
      </c>
      <c r="CV763">
        <v>1960.005925925926</v>
      </c>
      <c r="CW763">
        <v>39.99148148148148</v>
      </c>
      <c r="CX763">
        <v>0</v>
      </c>
      <c r="CY763">
        <v>1678823241.3</v>
      </c>
      <c r="CZ763">
        <v>0</v>
      </c>
      <c r="DA763">
        <v>0</v>
      </c>
      <c r="DB763" t="s">
        <v>356</v>
      </c>
      <c r="DC763">
        <v>1678481775.6</v>
      </c>
      <c r="DD763">
        <v>1678481780.6</v>
      </c>
      <c r="DE763">
        <v>0</v>
      </c>
      <c r="DF763">
        <v>1.339</v>
      </c>
      <c r="DG763">
        <v>0.082</v>
      </c>
      <c r="DH763">
        <v>-1.99</v>
      </c>
      <c r="DI763">
        <v>-0.032</v>
      </c>
      <c r="DJ763">
        <v>420</v>
      </c>
      <c r="DK763">
        <v>29</v>
      </c>
      <c r="DL763">
        <v>0.33</v>
      </c>
      <c r="DM763">
        <v>0.22</v>
      </c>
      <c r="DN763">
        <v>-29.55879024390244</v>
      </c>
      <c r="DO763">
        <v>2.742848780487743</v>
      </c>
      <c r="DP763">
        <v>0.3756033707249449</v>
      </c>
      <c r="DQ763">
        <v>0</v>
      </c>
      <c r="DR763">
        <v>0.3527579268292683</v>
      </c>
      <c r="DS763">
        <v>-0.04863296864111494</v>
      </c>
      <c r="DT763">
        <v>0.004838577826685232</v>
      </c>
      <c r="DU763">
        <v>1</v>
      </c>
      <c r="DV763">
        <v>1</v>
      </c>
      <c r="DW763">
        <v>2</v>
      </c>
      <c r="DX763" t="s">
        <v>357</v>
      </c>
      <c r="DY763">
        <v>2.98054</v>
      </c>
      <c r="DZ763">
        <v>2.71554</v>
      </c>
      <c r="EA763">
        <v>0.148514</v>
      </c>
      <c r="EB763">
        <v>0.150061</v>
      </c>
      <c r="EC763">
        <v>0.10743</v>
      </c>
      <c r="ED763">
        <v>0.104186</v>
      </c>
      <c r="EE763">
        <v>26987.3</v>
      </c>
      <c r="EF763">
        <v>27029.7</v>
      </c>
      <c r="EG763">
        <v>29470</v>
      </c>
      <c r="EH763">
        <v>29420.3</v>
      </c>
      <c r="EI763">
        <v>34854.1</v>
      </c>
      <c r="EJ763">
        <v>35023.3</v>
      </c>
      <c r="EK763">
        <v>41518.7</v>
      </c>
      <c r="EL763">
        <v>41916.7</v>
      </c>
      <c r="EM763">
        <v>1.95208</v>
      </c>
      <c r="EN763">
        <v>1.87615</v>
      </c>
      <c r="EO763">
        <v>0.07846210000000001</v>
      </c>
      <c r="EP763">
        <v>0</v>
      </c>
      <c r="EQ763">
        <v>26.2138</v>
      </c>
      <c r="ER763">
        <v>999.9</v>
      </c>
      <c r="ES763">
        <v>52.1</v>
      </c>
      <c r="ET763">
        <v>32.6</v>
      </c>
      <c r="EU763">
        <v>28.3392</v>
      </c>
      <c r="EV763">
        <v>62.847</v>
      </c>
      <c r="EW763">
        <v>31.4343</v>
      </c>
      <c r="EX763">
        <v>1</v>
      </c>
      <c r="EY763">
        <v>0.08526930000000001</v>
      </c>
      <c r="EZ763">
        <v>1.34782</v>
      </c>
      <c r="FA763">
        <v>20.3349</v>
      </c>
      <c r="FB763">
        <v>5.21849</v>
      </c>
      <c r="FC763">
        <v>12.0099</v>
      </c>
      <c r="FD763">
        <v>4.98895</v>
      </c>
      <c r="FE763">
        <v>3.28865</v>
      </c>
      <c r="FF763">
        <v>9999</v>
      </c>
      <c r="FG763">
        <v>9999</v>
      </c>
      <c r="FH763">
        <v>9999</v>
      </c>
      <c r="FI763">
        <v>999.9</v>
      </c>
      <c r="FJ763">
        <v>1.86753</v>
      </c>
      <c r="FK763">
        <v>1.86661</v>
      </c>
      <c r="FL763">
        <v>1.86603</v>
      </c>
      <c r="FM763">
        <v>1.866</v>
      </c>
      <c r="FN763">
        <v>1.86783</v>
      </c>
      <c r="FO763">
        <v>1.87027</v>
      </c>
      <c r="FP763">
        <v>1.86891</v>
      </c>
      <c r="FQ763">
        <v>1.87041</v>
      </c>
      <c r="FR763">
        <v>0</v>
      </c>
      <c r="FS763">
        <v>0</v>
      </c>
      <c r="FT763">
        <v>0</v>
      </c>
      <c r="FU763">
        <v>0</v>
      </c>
      <c r="FV763" t="s">
        <v>358</v>
      </c>
      <c r="FW763" t="s">
        <v>359</v>
      </c>
      <c r="FX763" t="s">
        <v>360</v>
      </c>
      <c r="FY763" t="s">
        <v>360</v>
      </c>
      <c r="FZ763" t="s">
        <v>360</v>
      </c>
      <c r="GA763" t="s">
        <v>360</v>
      </c>
      <c r="GB763">
        <v>0</v>
      </c>
      <c r="GC763">
        <v>100</v>
      </c>
      <c r="GD763">
        <v>100</v>
      </c>
      <c r="GE763">
        <v>-4.72</v>
      </c>
      <c r="GF763">
        <v>-0.1282</v>
      </c>
      <c r="GG763">
        <v>-2.056217051124162</v>
      </c>
      <c r="GH763">
        <v>-0.003737517340571005</v>
      </c>
      <c r="GI763">
        <v>5.982085394622747E-07</v>
      </c>
      <c r="GJ763">
        <v>-1.391655459703326E-10</v>
      </c>
      <c r="GK763">
        <v>-0.1764639834609928</v>
      </c>
      <c r="GL763">
        <v>-0.02035982196881906</v>
      </c>
      <c r="GM763">
        <v>0.001568582532168705</v>
      </c>
      <c r="GN763">
        <v>-2.657820970413759E-05</v>
      </c>
      <c r="GO763">
        <v>3</v>
      </c>
      <c r="GP763">
        <v>2314</v>
      </c>
      <c r="GQ763">
        <v>1</v>
      </c>
      <c r="GR763">
        <v>27</v>
      </c>
      <c r="GS763">
        <v>5691</v>
      </c>
      <c r="GT763">
        <v>5690.9</v>
      </c>
      <c r="GU763">
        <v>1.82129</v>
      </c>
      <c r="GV763">
        <v>2.22168</v>
      </c>
      <c r="GW763">
        <v>1.39648</v>
      </c>
      <c r="GX763">
        <v>2.34741</v>
      </c>
      <c r="GY763">
        <v>1.49536</v>
      </c>
      <c r="GZ763">
        <v>2.55371</v>
      </c>
      <c r="HA763">
        <v>37.9164</v>
      </c>
      <c r="HB763">
        <v>24.07</v>
      </c>
      <c r="HC763">
        <v>18</v>
      </c>
      <c r="HD763">
        <v>533.968</v>
      </c>
      <c r="HE763">
        <v>439.822</v>
      </c>
      <c r="HF763">
        <v>24.1862</v>
      </c>
      <c r="HG763">
        <v>28.5538</v>
      </c>
      <c r="HH763">
        <v>29.9999</v>
      </c>
      <c r="HI763">
        <v>28.5758</v>
      </c>
      <c r="HJ763">
        <v>28.5292</v>
      </c>
      <c r="HK763">
        <v>36.6101</v>
      </c>
      <c r="HL763">
        <v>23.7481</v>
      </c>
      <c r="HM763">
        <v>100</v>
      </c>
      <c r="HN763">
        <v>24.1878</v>
      </c>
      <c r="HO763">
        <v>840.46</v>
      </c>
      <c r="HP763">
        <v>23.5787</v>
      </c>
      <c r="HQ763">
        <v>100.789</v>
      </c>
      <c r="HR763">
        <v>100.677</v>
      </c>
    </row>
    <row r="764" spans="1:226">
      <c r="A764">
        <v>748</v>
      </c>
      <c r="B764">
        <v>1678823241</v>
      </c>
      <c r="C764">
        <v>12921.90000009537</v>
      </c>
      <c r="D764" t="s">
        <v>1859</v>
      </c>
      <c r="E764" t="s">
        <v>1860</v>
      </c>
      <c r="F764">
        <v>5</v>
      </c>
      <c r="G764" t="s">
        <v>1568</v>
      </c>
      <c r="H764" t="s">
        <v>354</v>
      </c>
      <c r="I764">
        <v>1678823233.214286</v>
      </c>
      <c r="J764">
        <f>(K764)/1000</f>
        <v>0</v>
      </c>
      <c r="K764">
        <f>IF(BF764, AN764, AH764)</f>
        <v>0</v>
      </c>
      <c r="L764">
        <f>IF(BF764, AI764, AG764)</f>
        <v>0</v>
      </c>
      <c r="M764">
        <f>BH764 - IF(AU764&gt;1, L764*BB764*100.0/(AW764*BV764), 0)</f>
        <v>0</v>
      </c>
      <c r="N764">
        <f>((T764-J764/2)*M764-L764)/(T764+J764/2)</f>
        <v>0</v>
      </c>
      <c r="O764">
        <f>N764*(BO764+BP764)/1000.0</f>
        <v>0</v>
      </c>
      <c r="P764">
        <f>(BH764 - IF(AU764&gt;1, L764*BB764*100.0/(AW764*BV764), 0))*(BO764+BP764)/1000.0</f>
        <v>0</v>
      </c>
      <c r="Q764">
        <f>2.0/((1/S764-1/R764)+SIGN(S764)*SQRT((1/S764-1/R764)*(1/S764-1/R764) + 4*BC764/((BC764+1)*(BC764+1))*(2*1/S764*1/R764-1/R764*1/R764)))</f>
        <v>0</v>
      </c>
      <c r="R764">
        <f>IF(LEFT(BD764,1)&lt;&gt;"0",IF(LEFT(BD764,1)="1",3.0,BE764),$D$5+$E$5*(BV764*BO764/($K$5*1000))+$F$5*(BV764*BO764/($K$5*1000))*MAX(MIN(BB764,$J$5),$I$5)*MAX(MIN(BB764,$J$5),$I$5)+$G$5*MAX(MIN(BB764,$J$5),$I$5)*(BV764*BO764/($K$5*1000))+$H$5*(BV764*BO764/($K$5*1000))*(BV764*BO764/($K$5*1000)))</f>
        <v>0</v>
      </c>
      <c r="S764">
        <f>J764*(1000-(1000*0.61365*exp(17.502*W764/(240.97+W764))/(BO764+BP764)+BJ764)/2)/(1000*0.61365*exp(17.502*W764/(240.97+W764))/(BO764+BP764)-BJ764)</f>
        <v>0</v>
      </c>
      <c r="T764">
        <f>1/((BC764+1)/(Q764/1.6)+1/(R764/1.37)) + BC764/((BC764+1)/(Q764/1.6) + BC764/(R764/1.37))</f>
        <v>0</v>
      </c>
      <c r="U764">
        <f>(AX764*BA764)</f>
        <v>0</v>
      </c>
      <c r="V764">
        <f>(BQ764+(U764+2*0.95*5.67E-8*(((BQ764+$B$7)+273)^4-(BQ764+273)^4)-44100*J764)/(1.84*29.3*R764+8*0.95*5.67E-8*(BQ764+273)^3))</f>
        <v>0</v>
      </c>
      <c r="W764">
        <f>($C$7*BR764+$D$7*BS764+$E$7*V764)</f>
        <v>0</v>
      </c>
      <c r="X764">
        <f>0.61365*exp(17.502*W764/(240.97+W764))</f>
        <v>0</v>
      </c>
      <c r="Y764">
        <f>(Z764/AA764*100)</f>
        <v>0</v>
      </c>
      <c r="Z764">
        <f>BJ764*(BO764+BP764)/1000</f>
        <v>0</v>
      </c>
      <c r="AA764">
        <f>0.61365*exp(17.502*BQ764/(240.97+BQ764))</f>
        <v>0</v>
      </c>
      <c r="AB764">
        <f>(X764-BJ764*(BO764+BP764)/1000)</f>
        <v>0</v>
      </c>
      <c r="AC764">
        <f>(-J764*44100)</f>
        <v>0</v>
      </c>
      <c r="AD764">
        <f>2*29.3*R764*0.92*(BQ764-W764)</f>
        <v>0</v>
      </c>
      <c r="AE764">
        <f>2*0.95*5.67E-8*(((BQ764+$B$7)+273)^4-(W764+273)^4)</f>
        <v>0</v>
      </c>
      <c r="AF764">
        <f>U764+AE764+AC764+AD764</f>
        <v>0</v>
      </c>
      <c r="AG764">
        <f>BN764*AU764*(BI764-BH764*(1000-AU764*BK764)/(1000-AU764*BJ764))/(100*BB764)</f>
        <v>0</v>
      </c>
      <c r="AH764">
        <f>1000*BN764*AU764*(BJ764-BK764)/(100*BB764*(1000-AU764*BJ764))</f>
        <v>0</v>
      </c>
      <c r="AI764">
        <f>(AJ764 - AK764 - BO764*1E3/(8.314*(BQ764+273.15)) * AM764/BN764 * AL764) * BN764/(100*BB764) * (1000 - BK764)/1000</f>
        <v>0</v>
      </c>
      <c r="AJ764">
        <v>845.9465492121292</v>
      </c>
      <c r="AK764">
        <v>824.6604242424241</v>
      </c>
      <c r="AL764">
        <v>3.293276160788561</v>
      </c>
      <c r="AM764">
        <v>64.45171149066847</v>
      </c>
      <c r="AN764">
        <f>(AP764 - AO764 + BO764*1E3/(8.314*(BQ764+273.15)) * AR764/BN764 * AQ764) * BN764/(100*BB764) * 1000/(1000 - AP764)</f>
        <v>0</v>
      </c>
      <c r="AO764">
        <v>23.6146071660051</v>
      </c>
      <c r="AP764">
        <v>23.95430787878788</v>
      </c>
      <c r="AQ764">
        <v>-2.2110955641639E-05</v>
      </c>
      <c r="AR764">
        <v>112.7251065649256</v>
      </c>
      <c r="AS764">
        <v>0</v>
      </c>
      <c r="AT764">
        <v>0</v>
      </c>
      <c r="AU764">
        <f>IF(AS764*$H$13&gt;=AW764,1.0,(AW764/(AW764-AS764*$H$13)))</f>
        <v>0</v>
      </c>
      <c r="AV764">
        <f>(AU764-1)*100</f>
        <v>0</v>
      </c>
      <c r="AW764">
        <f>MAX(0,($B$13+$C$13*BV764)/(1+$D$13*BV764)*BO764/(BQ764+273)*$E$13)</f>
        <v>0</v>
      </c>
      <c r="AX764">
        <f>$B$11*BW764+$C$11*BX764+$F$11*CI764*(1-CL764)</f>
        <v>0</v>
      </c>
      <c r="AY764">
        <f>AX764*AZ764</f>
        <v>0</v>
      </c>
      <c r="AZ764">
        <f>($B$11*$D$9+$C$11*$D$9+$F$11*((CV764+CN764)/MAX(CV764+CN764+CW764, 0.1)*$I$9+CW764/MAX(CV764+CN764+CW764, 0.1)*$J$9))/($B$11+$C$11+$F$11)</f>
        <v>0</v>
      </c>
      <c r="BA764">
        <f>($B$11*$K$9+$C$11*$K$9+$F$11*((CV764+CN764)/MAX(CV764+CN764+CW764, 0.1)*$P$9+CW764/MAX(CV764+CN764+CW764, 0.1)*$Q$9))/($B$11+$C$11+$F$11)</f>
        <v>0</v>
      </c>
      <c r="BB764">
        <v>1.91</v>
      </c>
      <c r="BC764">
        <v>0.5</v>
      </c>
      <c r="BD764" t="s">
        <v>355</v>
      </c>
      <c r="BE764">
        <v>2</v>
      </c>
      <c r="BF764" t="b">
        <v>1</v>
      </c>
      <c r="BG764">
        <v>1678823233.214286</v>
      </c>
      <c r="BH764">
        <v>781.2920357142858</v>
      </c>
      <c r="BI764">
        <v>810.5361785714286</v>
      </c>
      <c r="BJ764">
        <v>23.96096071428571</v>
      </c>
      <c r="BK764">
        <v>23.61454285714286</v>
      </c>
      <c r="BL764">
        <v>785.9837857142857</v>
      </c>
      <c r="BM764">
        <v>24.08917499999999</v>
      </c>
      <c r="BN764">
        <v>500.0817500000001</v>
      </c>
      <c r="BO764">
        <v>90.82215000000001</v>
      </c>
      <c r="BP764">
        <v>0.09997228571428572</v>
      </c>
      <c r="BQ764">
        <v>26.96875714285715</v>
      </c>
      <c r="BR764">
        <v>27.50084285714286</v>
      </c>
      <c r="BS764">
        <v>999.9000000000002</v>
      </c>
      <c r="BT764">
        <v>0</v>
      </c>
      <c r="BU764">
        <v>0</v>
      </c>
      <c r="BV764">
        <v>10000.93714285714</v>
      </c>
      <c r="BW764">
        <v>0</v>
      </c>
      <c r="BX764">
        <v>6.097512142857144</v>
      </c>
      <c r="BY764">
        <v>-29.24417499999999</v>
      </c>
      <c r="BZ764">
        <v>800.4720714285716</v>
      </c>
      <c r="CA764">
        <v>830.1395714285716</v>
      </c>
      <c r="CB764">
        <v>0.3464086071428571</v>
      </c>
      <c r="CC764">
        <v>810.5361785714286</v>
      </c>
      <c r="CD764">
        <v>23.61454285714286</v>
      </c>
      <c r="CE764">
        <v>2.176185357142857</v>
      </c>
      <c r="CF764">
        <v>2.144723928571428</v>
      </c>
      <c r="CG764">
        <v>18.78807142857143</v>
      </c>
      <c r="CH764">
        <v>18.55528928571428</v>
      </c>
      <c r="CI764">
        <v>2000.013571428572</v>
      </c>
      <c r="CJ764">
        <v>0.9800023928571431</v>
      </c>
      <c r="CK764">
        <v>0.01999730714285715</v>
      </c>
      <c r="CL764">
        <v>0</v>
      </c>
      <c r="CM764">
        <v>2.193860714285714</v>
      </c>
      <c r="CN764">
        <v>0</v>
      </c>
      <c r="CO764">
        <v>3601.049285714286</v>
      </c>
      <c r="CP764">
        <v>16749.58928571429</v>
      </c>
      <c r="CQ764">
        <v>38.437</v>
      </c>
      <c r="CR764">
        <v>39.3905</v>
      </c>
      <c r="CS764">
        <v>38.562</v>
      </c>
      <c r="CT764">
        <v>38.5</v>
      </c>
      <c r="CU764">
        <v>37.625</v>
      </c>
      <c r="CV764">
        <v>1960.021428571428</v>
      </c>
      <c r="CW764">
        <v>39.99214285714286</v>
      </c>
      <c r="CX764">
        <v>0</v>
      </c>
      <c r="CY764">
        <v>1678823246.1</v>
      </c>
      <c r="CZ764">
        <v>0</v>
      </c>
      <c r="DA764">
        <v>0</v>
      </c>
      <c r="DB764" t="s">
        <v>356</v>
      </c>
      <c r="DC764">
        <v>1678481775.6</v>
      </c>
      <c r="DD764">
        <v>1678481780.6</v>
      </c>
      <c r="DE764">
        <v>0</v>
      </c>
      <c r="DF764">
        <v>1.339</v>
      </c>
      <c r="DG764">
        <v>0.082</v>
      </c>
      <c r="DH764">
        <v>-1.99</v>
      </c>
      <c r="DI764">
        <v>-0.032</v>
      </c>
      <c r="DJ764">
        <v>420</v>
      </c>
      <c r="DK764">
        <v>29</v>
      </c>
      <c r="DL764">
        <v>0.33</v>
      </c>
      <c r="DM764">
        <v>0.22</v>
      </c>
      <c r="DN764">
        <v>-29.38849024390244</v>
      </c>
      <c r="DO764">
        <v>3.579353310104522</v>
      </c>
      <c r="DP764">
        <v>0.4281579374681888</v>
      </c>
      <c r="DQ764">
        <v>0</v>
      </c>
      <c r="DR764">
        <v>0.3486090487804878</v>
      </c>
      <c r="DS764">
        <v>-0.04888555400696892</v>
      </c>
      <c r="DT764">
        <v>0.004861291161174989</v>
      </c>
      <c r="DU764">
        <v>1</v>
      </c>
      <c r="DV764">
        <v>1</v>
      </c>
      <c r="DW764">
        <v>2</v>
      </c>
      <c r="DX764" t="s">
        <v>357</v>
      </c>
      <c r="DY764">
        <v>2.98044</v>
      </c>
      <c r="DZ764">
        <v>2.71551</v>
      </c>
      <c r="EA764">
        <v>0.150519</v>
      </c>
      <c r="EB764">
        <v>0.152071</v>
      </c>
      <c r="EC764">
        <v>0.107416</v>
      </c>
      <c r="ED764">
        <v>0.104184</v>
      </c>
      <c r="EE764">
        <v>26924</v>
      </c>
      <c r="EF764">
        <v>26966</v>
      </c>
      <c r="EG764">
        <v>29470.2</v>
      </c>
      <c r="EH764">
        <v>29420.5</v>
      </c>
      <c r="EI764">
        <v>34854.7</v>
      </c>
      <c r="EJ764">
        <v>35023.7</v>
      </c>
      <c r="EK764">
        <v>41518.6</v>
      </c>
      <c r="EL764">
        <v>41917</v>
      </c>
      <c r="EM764">
        <v>1.95225</v>
      </c>
      <c r="EN764">
        <v>1.87628</v>
      </c>
      <c r="EO764">
        <v>0.0790283</v>
      </c>
      <c r="EP764">
        <v>0</v>
      </c>
      <c r="EQ764">
        <v>26.2138</v>
      </c>
      <c r="ER764">
        <v>999.9</v>
      </c>
      <c r="ES764">
        <v>52.1</v>
      </c>
      <c r="ET764">
        <v>32.6</v>
      </c>
      <c r="EU764">
        <v>28.3393</v>
      </c>
      <c r="EV764">
        <v>63.037</v>
      </c>
      <c r="EW764">
        <v>31.5224</v>
      </c>
      <c r="EX764">
        <v>1</v>
      </c>
      <c r="EY764">
        <v>0.0847739</v>
      </c>
      <c r="EZ764">
        <v>1.36504</v>
      </c>
      <c r="FA764">
        <v>20.3346</v>
      </c>
      <c r="FB764">
        <v>5.21894</v>
      </c>
      <c r="FC764">
        <v>12.0099</v>
      </c>
      <c r="FD764">
        <v>4.98935</v>
      </c>
      <c r="FE764">
        <v>3.28865</v>
      </c>
      <c r="FF764">
        <v>9999</v>
      </c>
      <c r="FG764">
        <v>9999</v>
      </c>
      <c r="FH764">
        <v>9999</v>
      </c>
      <c r="FI764">
        <v>999.9</v>
      </c>
      <c r="FJ764">
        <v>1.86752</v>
      </c>
      <c r="FK764">
        <v>1.86661</v>
      </c>
      <c r="FL764">
        <v>1.86604</v>
      </c>
      <c r="FM764">
        <v>1.866</v>
      </c>
      <c r="FN764">
        <v>1.86783</v>
      </c>
      <c r="FO764">
        <v>1.87027</v>
      </c>
      <c r="FP764">
        <v>1.8689</v>
      </c>
      <c r="FQ764">
        <v>1.87038</v>
      </c>
      <c r="FR764">
        <v>0</v>
      </c>
      <c r="FS764">
        <v>0</v>
      </c>
      <c r="FT764">
        <v>0</v>
      </c>
      <c r="FU764">
        <v>0</v>
      </c>
      <c r="FV764" t="s">
        <v>358</v>
      </c>
      <c r="FW764" t="s">
        <v>359</v>
      </c>
      <c r="FX764" t="s">
        <v>360</v>
      </c>
      <c r="FY764" t="s">
        <v>360</v>
      </c>
      <c r="FZ764" t="s">
        <v>360</v>
      </c>
      <c r="GA764" t="s">
        <v>360</v>
      </c>
      <c r="GB764">
        <v>0</v>
      </c>
      <c r="GC764">
        <v>100</v>
      </c>
      <c r="GD764">
        <v>100</v>
      </c>
      <c r="GE764">
        <v>-4.769</v>
      </c>
      <c r="GF764">
        <v>-0.1282</v>
      </c>
      <c r="GG764">
        <v>-2.056217051124162</v>
      </c>
      <c r="GH764">
        <v>-0.003737517340571005</v>
      </c>
      <c r="GI764">
        <v>5.982085394622747E-07</v>
      </c>
      <c r="GJ764">
        <v>-1.391655459703326E-10</v>
      </c>
      <c r="GK764">
        <v>-0.1764639834609928</v>
      </c>
      <c r="GL764">
        <v>-0.02035982196881906</v>
      </c>
      <c r="GM764">
        <v>0.001568582532168705</v>
      </c>
      <c r="GN764">
        <v>-2.657820970413759E-05</v>
      </c>
      <c r="GO764">
        <v>3</v>
      </c>
      <c r="GP764">
        <v>2314</v>
      </c>
      <c r="GQ764">
        <v>1</v>
      </c>
      <c r="GR764">
        <v>27</v>
      </c>
      <c r="GS764">
        <v>5691.1</v>
      </c>
      <c r="GT764">
        <v>5691</v>
      </c>
      <c r="GU764">
        <v>1.85425</v>
      </c>
      <c r="GV764">
        <v>2.21436</v>
      </c>
      <c r="GW764">
        <v>1.39648</v>
      </c>
      <c r="GX764">
        <v>2.34741</v>
      </c>
      <c r="GY764">
        <v>1.49536</v>
      </c>
      <c r="GZ764">
        <v>2.57812</v>
      </c>
      <c r="HA764">
        <v>37.8921</v>
      </c>
      <c r="HB764">
        <v>24.07</v>
      </c>
      <c r="HC764">
        <v>18</v>
      </c>
      <c r="HD764">
        <v>534.071</v>
      </c>
      <c r="HE764">
        <v>439.881</v>
      </c>
      <c r="HF764">
        <v>24.1876</v>
      </c>
      <c r="HG764">
        <v>28.552</v>
      </c>
      <c r="HH764">
        <v>29.9999</v>
      </c>
      <c r="HI764">
        <v>28.574</v>
      </c>
      <c r="HJ764">
        <v>28.5267</v>
      </c>
      <c r="HK764">
        <v>37.1584</v>
      </c>
      <c r="HL764">
        <v>23.7481</v>
      </c>
      <c r="HM764">
        <v>100</v>
      </c>
      <c r="HN764">
        <v>24.1845</v>
      </c>
      <c r="HO764">
        <v>853.8150000000001</v>
      </c>
      <c r="HP764">
        <v>23.5889</v>
      </c>
      <c r="HQ764">
        <v>100.789</v>
      </c>
      <c r="HR764">
        <v>100.678</v>
      </c>
    </row>
    <row r="765" spans="1:226">
      <c r="A765">
        <v>749</v>
      </c>
      <c r="B765">
        <v>1678823246</v>
      </c>
      <c r="C765">
        <v>12926.90000009537</v>
      </c>
      <c r="D765" t="s">
        <v>1861</v>
      </c>
      <c r="E765" t="s">
        <v>1862</v>
      </c>
      <c r="F765">
        <v>5</v>
      </c>
      <c r="G765" t="s">
        <v>1568</v>
      </c>
      <c r="H765" t="s">
        <v>354</v>
      </c>
      <c r="I765">
        <v>1678823238.5</v>
      </c>
      <c r="J765">
        <f>(K765)/1000</f>
        <v>0</v>
      </c>
      <c r="K765">
        <f>IF(BF765, AN765, AH765)</f>
        <v>0</v>
      </c>
      <c r="L765">
        <f>IF(BF765, AI765, AG765)</f>
        <v>0</v>
      </c>
      <c r="M765">
        <f>BH765 - IF(AU765&gt;1, L765*BB765*100.0/(AW765*BV765), 0)</f>
        <v>0</v>
      </c>
      <c r="N765">
        <f>((T765-J765/2)*M765-L765)/(T765+J765/2)</f>
        <v>0</v>
      </c>
      <c r="O765">
        <f>N765*(BO765+BP765)/1000.0</f>
        <v>0</v>
      </c>
      <c r="P765">
        <f>(BH765 - IF(AU765&gt;1, L765*BB765*100.0/(AW765*BV765), 0))*(BO765+BP765)/1000.0</f>
        <v>0</v>
      </c>
      <c r="Q765">
        <f>2.0/((1/S765-1/R765)+SIGN(S765)*SQRT((1/S765-1/R765)*(1/S765-1/R765) + 4*BC765/((BC765+1)*(BC765+1))*(2*1/S765*1/R765-1/R765*1/R765)))</f>
        <v>0</v>
      </c>
      <c r="R765">
        <f>IF(LEFT(BD765,1)&lt;&gt;"0",IF(LEFT(BD765,1)="1",3.0,BE765),$D$5+$E$5*(BV765*BO765/($K$5*1000))+$F$5*(BV765*BO765/($K$5*1000))*MAX(MIN(BB765,$J$5),$I$5)*MAX(MIN(BB765,$J$5),$I$5)+$G$5*MAX(MIN(BB765,$J$5),$I$5)*(BV765*BO765/($K$5*1000))+$H$5*(BV765*BO765/($K$5*1000))*(BV765*BO765/($K$5*1000)))</f>
        <v>0</v>
      </c>
      <c r="S765">
        <f>J765*(1000-(1000*0.61365*exp(17.502*W765/(240.97+W765))/(BO765+BP765)+BJ765)/2)/(1000*0.61365*exp(17.502*W765/(240.97+W765))/(BO765+BP765)-BJ765)</f>
        <v>0</v>
      </c>
      <c r="T765">
        <f>1/((BC765+1)/(Q765/1.6)+1/(R765/1.37)) + BC765/((BC765+1)/(Q765/1.6) + BC765/(R765/1.37))</f>
        <v>0</v>
      </c>
      <c r="U765">
        <f>(AX765*BA765)</f>
        <v>0</v>
      </c>
      <c r="V765">
        <f>(BQ765+(U765+2*0.95*5.67E-8*(((BQ765+$B$7)+273)^4-(BQ765+273)^4)-44100*J765)/(1.84*29.3*R765+8*0.95*5.67E-8*(BQ765+273)^3))</f>
        <v>0</v>
      </c>
      <c r="W765">
        <f>($C$7*BR765+$D$7*BS765+$E$7*V765)</f>
        <v>0</v>
      </c>
      <c r="X765">
        <f>0.61365*exp(17.502*W765/(240.97+W765))</f>
        <v>0</v>
      </c>
      <c r="Y765">
        <f>(Z765/AA765*100)</f>
        <v>0</v>
      </c>
      <c r="Z765">
        <f>BJ765*(BO765+BP765)/1000</f>
        <v>0</v>
      </c>
      <c r="AA765">
        <f>0.61365*exp(17.502*BQ765/(240.97+BQ765))</f>
        <v>0</v>
      </c>
      <c r="AB765">
        <f>(X765-BJ765*(BO765+BP765)/1000)</f>
        <v>0</v>
      </c>
      <c r="AC765">
        <f>(-J765*44100)</f>
        <v>0</v>
      </c>
      <c r="AD765">
        <f>2*29.3*R765*0.92*(BQ765-W765)</f>
        <v>0</v>
      </c>
      <c r="AE765">
        <f>2*0.95*5.67E-8*(((BQ765+$B$7)+273)^4-(W765+273)^4)</f>
        <v>0</v>
      </c>
      <c r="AF765">
        <f>U765+AE765+AC765+AD765</f>
        <v>0</v>
      </c>
      <c r="AG765">
        <f>BN765*AU765*(BI765-BH765*(1000-AU765*BK765)/(1000-AU765*BJ765))/(100*BB765)</f>
        <v>0</v>
      </c>
      <c r="AH765">
        <f>1000*BN765*AU765*(BJ765-BK765)/(100*BB765*(1000-AU765*BJ765))</f>
        <v>0</v>
      </c>
      <c r="AI765">
        <f>(AJ765 - AK765 - BO765*1E3/(8.314*(BQ765+273.15)) * AM765/BN765 * AL765) * BN765/(100*BB765) * (1000 - BK765)/1000</f>
        <v>0</v>
      </c>
      <c r="AJ765">
        <v>863.0486074565388</v>
      </c>
      <c r="AK765">
        <v>841.3983030303033</v>
      </c>
      <c r="AL765">
        <v>3.345199261234308</v>
      </c>
      <c r="AM765">
        <v>64.45171149066847</v>
      </c>
      <c r="AN765">
        <f>(AP765 - AO765 + BO765*1E3/(8.314*(BQ765+273.15)) * AR765/BN765 * AQ765) * BN765/(100*BB765) * 1000/(1000 - AP765)</f>
        <v>0</v>
      </c>
      <c r="AO765">
        <v>23.61437739568927</v>
      </c>
      <c r="AP765">
        <v>23.9502896969697</v>
      </c>
      <c r="AQ765">
        <v>-1.894031360989659E-05</v>
      </c>
      <c r="AR765">
        <v>112.7251065649256</v>
      </c>
      <c r="AS765">
        <v>0</v>
      </c>
      <c r="AT765">
        <v>0</v>
      </c>
      <c r="AU765">
        <f>IF(AS765*$H$13&gt;=AW765,1.0,(AW765/(AW765-AS765*$H$13)))</f>
        <v>0</v>
      </c>
      <c r="AV765">
        <f>(AU765-1)*100</f>
        <v>0</v>
      </c>
      <c r="AW765">
        <f>MAX(0,($B$13+$C$13*BV765)/(1+$D$13*BV765)*BO765/(BQ765+273)*$E$13)</f>
        <v>0</v>
      </c>
      <c r="AX765">
        <f>$B$11*BW765+$C$11*BX765+$F$11*CI765*(1-CL765)</f>
        <v>0</v>
      </c>
      <c r="AY765">
        <f>AX765*AZ765</f>
        <v>0</v>
      </c>
      <c r="AZ765">
        <f>($B$11*$D$9+$C$11*$D$9+$F$11*((CV765+CN765)/MAX(CV765+CN765+CW765, 0.1)*$I$9+CW765/MAX(CV765+CN765+CW765, 0.1)*$J$9))/($B$11+$C$11+$F$11)</f>
        <v>0</v>
      </c>
      <c r="BA765">
        <f>($B$11*$K$9+$C$11*$K$9+$F$11*((CV765+CN765)/MAX(CV765+CN765+CW765, 0.1)*$P$9+CW765/MAX(CV765+CN765+CW765, 0.1)*$Q$9))/($B$11+$C$11+$F$11)</f>
        <v>0</v>
      </c>
      <c r="BB765">
        <v>1.91</v>
      </c>
      <c r="BC765">
        <v>0.5</v>
      </c>
      <c r="BD765" t="s">
        <v>355</v>
      </c>
      <c r="BE765">
        <v>2</v>
      </c>
      <c r="BF765" t="b">
        <v>1</v>
      </c>
      <c r="BG765">
        <v>1678823238.5</v>
      </c>
      <c r="BH765">
        <v>798.5386296296298</v>
      </c>
      <c r="BI765">
        <v>827.6856296296296</v>
      </c>
      <c r="BJ765">
        <v>23.95675185185185</v>
      </c>
      <c r="BK765">
        <v>23.61458888888889</v>
      </c>
      <c r="BL765">
        <v>803.2831851851852</v>
      </c>
      <c r="BM765">
        <v>24.08499259259259</v>
      </c>
      <c r="BN765">
        <v>500.0734814814815</v>
      </c>
      <c r="BO765">
        <v>90.82194074074074</v>
      </c>
      <c r="BP765">
        <v>0.09997304074074075</v>
      </c>
      <c r="BQ765">
        <v>26.96815185185185</v>
      </c>
      <c r="BR765">
        <v>27.5024074074074</v>
      </c>
      <c r="BS765">
        <v>999.9000000000001</v>
      </c>
      <c r="BT765">
        <v>0</v>
      </c>
      <c r="BU765">
        <v>0</v>
      </c>
      <c r="BV765">
        <v>9997.28925925926</v>
      </c>
      <c r="BW765">
        <v>0</v>
      </c>
      <c r="BX765">
        <v>6.074314074074075</v>
      </c>
      <c r="BY765">
        <v>-29.14701111111112</v>
      </c>
      <c r="BZ765">
        <v>818.1385555555556</v>
      </c>
      <c r="CA765">
        <v>847.7038148148148</v>
      </c>
      <c r="CB765">
        <v>0.3421527037037037</v>
      </c>
      <c r="CC765">
        <v>827.6856296296296</v>
      </c>
      <c r="CD765">
        <v>23.61458888888889</v>
      </c>
      <c r="CE765">
        <v>2.175797037037037</v>
      </c>
      <c r="CF765">
        <v>2.144722962962963</v>
      </c>
      <c r="CG765">
        <v>18.78521851851852</v>
      </c>
      <c r="CH765">
        <v>18.55528148148148</v>
      </c>
      <c r="CI765">
        <v>2000.032222222222</v>
      </c>
      <c r="CJ765">
        <v>0.9800026666666668</v>
      </c>
      <c r="CK765">
        <v>0.01999703333333333</v>
      </c>
      <c r="CL765">
        <v>0</v>
      </c>
      <c r="CM765">
        <v>2.248477777777778</v>
      </c>
      <c r="CN765">
        <v>0</v>
      </c>
      <c r="CO765">
        <v>3600.633703703703</v>
      </c>
      <c r="CP765">
        <v>16749.75925925926</v>
      </c>
      <c r="CQ765">
        <v>38.437</v>
      </c>
      <c r="CR765">
        <v>39.38418518518519</v>
      </c>
      <c r="CS765">
        <v>38.562</v>
      </c>
      <c r="CT765">
        <v>38.5</v>
      </c>
      <c r="CU765">
        <v>37.625</v>
      </c>
      <c r="CV765">
        <v>1960.040370370371</v>
      </c>
      <c r="CW765">
        <v>39.99185185185185</v>
      </c>
      <c r="CX765">
        <v>0</v>
      </c>
      <c r="CY765">
        <v>1678823251.5</v>
      </c>
      <c r="CZ765">
        <v>0</v>
      </c>
      <c r="DA765">
        <v>0</v>
      </c>
      <c r="DB765" t="s">
        <v>356</v>
      </c>
      <c r="DC765">
        <v>1678481775.6</v>
      </c>
      <c r="DD765">
        <v>1678481780.6</v>
      </c>
      <c r="DE765">
        <v>0</v>
      </c>
      <c r="DF765">
        <v>1.339</v>
      </c>
      <c r="DG765">
        <v>0.082</v>
      </c>
      <c r="DH765">
        <v>-1.99</v>
      </c>
      <c r="DI765">
        <v>-0.032</v>
      </c>
      <c r="DJ765">
        <v>420</v>
      </c>
      <c r="DK765">
        <v>29</v>
      </c>
      <c r="DL765">
        <v>0.33</v>
      </c>
      <c r="DM765">
        <v>0.22</v>
      </c>
      <c r="DN765">
        <v>-29.30927073170732</v>
      </c>
      <c r="DO765">
        <v>0.9321177700347824</v>
      </c>
      <c r="DP765">
        <v>0.3780910931946467</v>
      </c>
      <c r="DQ765">
        <v>0</v>
      </c>
      <c r="DR765">
        <v>0.3445843902439024</v>
      </c>
      <c r="DS765">
        <v>-0.04924806271777026</v>
      </c>
      <c r="DT765">
        <v>0.004890181032501406</v>
      </c>
      <c r="DU765">
        <v>1</v>
      </c>
      <c r="DV765">
        <v>1</v>
      </c>
      <c r="DW765">
        <v>2</v>
      </c>
      <c r="DX765" t="s">
        <v>357</v>
      </c>
      <c r="DY765">
        <v>2.98059</v>
      </c>
      <c r="DZ765">
        <v>2.71551</v>
      </c>
      <c r="EA765">
        <v>0.152534</v>
      </c>
      <c r="EB765">
        <v>0.15409</v>
      </c>
      <c r="EC765">
        <v>0.1074</v>
      </c>
      <c r="ED765">
        <v>0.104186</v>
      </c>
      <c r="EE765">
        <v>26860</v>
      </c>
      <c r="EF765">
        <v>26901.9</v>
      </c>
      <c r="EG765">
        <v>29470.1</v>
      </c>
      <c r="EH765">
        <v>29420.7</v>
      </c>
      <c r="EI765">
        <v>34855.5</v>
      </c>
      <c r="EJ765">
        <v>35023.8</v>
      </c>
      <c r="EK765">
        <v>41518.9</v>
      </c>
      <c r="EL765">
        <v>41917.2</v>
      </c>
      <c r="EM765">
        <v>1.95212</v>
      </c>
      <c r="EN765">
        <v>1.87655</v>
      </c>
      <c r="EO765">
        <v>0.0785291</v>
      </c>
      <c r="EP765">
        <v>0</v>
      </c>
      <c r="EQ765">
        <v>26.2138</v>
      </c>
      <c r="ER765">
        <v>999.9</v>
      </c>
      <c r="ES765">
        <v>52.1</v>
      </c>
      <c r="ET765">
        <v>32.6</v>
      </c>
      <c r="EU765">
        <v>28.3379</v>
      </c>
      <c r="EV765">
        <v>63.167</v>
      </c>
      <c r="EW765">
        <v>31.1899</v>
      </c>
      <c r="EX765">
        <v>1</v>
      </c>
      <c r="EY765">
        <v>0.0847764</v>
      </c>
      <c r="EZ765">
        <v>1.39382</v>
      </c>
      <c r="FA765">
        <v>20.334</v>
      </c>
      <c r="FB765">
        <v>5.21684</v>
      </c>
      <c r="FC765">
        <v>12.0099</v>
      </c>
      <c r="FD765">
        <v>4.9885</v>
      </c>
      <c r="FE765">
        <v>3.28842</v>
      </c>
      <c r="FF765">
        <v>9999</v>
      </c>
      <c r="FG765">
        <v>9999</v>
      </c>
      <c r="FH765">
        <v>9999</v>
      </c>
      <c r="FI765">
        <v>999.9</v>
      </c>
      <c r="FJ765">
        <v>1.86752</v>
      </c>
      <c r="FK765">
        <v>1.86661</v>
      </c>
      <c r="FL765">
        <v>1.86604</v>
      </c>
      <c r="FM765">
        <v>1.866</v>
      </c>
      <c r="FN765">
        <v>1.86783</v>
      </c>
      <c r="FO765">
        <v>1.87027</v>
      </c>
      <c r="FP765">
        <v>1.8689</v>
      </c>
      <c r="FQ765">
        <v>1.87039</v>
      </c>
      <c r="FR765">
        <v>0</v>
      </c>
      <c r="FS765">
        <v>0</v>
      </c>
      <c r="FT765">
        <v>0</v>
      </c>
      <c r="FU765">
        <v>0</v>
      </c>
      <c r="FV765" t="s">
        <v>358</v>
      </c>
      <c r="FW765" t="s">
        <v>359</v>
      </c>
      <c r="FX765" t="s">
        <v>360</v>
      </c>
      <c r="FY765" t="s">
        <v>360</v>
      </c>
      <c r="FZ765" t="s">
        <v>360</v>
      </c>
      <c r="GA765" t="s">
        <v>360</v>
      </c>
      <c r="GB765">
        <v>0</v>
      </c>
      <c r="GC765">
        <v>100</v>
      </c>
      <c r="GD765">
        <v>100</v>
      </c>
      <c r="GE765">
        <v>-4.819</v>
      </c>
      <c r="GF765">
        <v>-0.1284</v>
      </c>
      <c r="GG765">
        <v>-2.056217051124162</v>
      </c>
      <c r="GH765">
        <v>-0.003737517340571005</v>
      </c>
      <c r="GI765">
        <v>5.982085394622747E-07</v>
      </c>
      <c r="GJ765">
        <v>-1.391655459703326E-10</v>
      </c>
      <c r="GK765">
        <v>-0.1764639834609928</v>
      </c>
      <c r="GL765">
        <v>-0.02035982196881906</v>
      </c>
      <c r="GM765">
        <v>0.001568582532168705</v>
      </c>
      <c r="GN765">
        <v>-2.657820970413759E-05</v>
      </c>
      <c r="GO765">
        <v>3</v>
      </c>
      <c r="GP765">
        <v>2314</v>
      </c>
      <c r="GQ765">
        <v>1</v>
      </c>
      <c r="GR765">
        <v>27</v>
      </c>
      <c r="GS765">
        <v>5691.2</v>
      </c>
      <c r="GT765">
        <v>5691.1</v>
      </c>
      <c r="GU765">
        <v>1.88477</v>
      </c>
      <c r="GV765">
        <v>2.21313</v>
      </c>
      <c r="GW765">
        <v>1.39648</v>
      </c>
      <c r="GX765">
        <v>2.34741</v>
      </c>
      <c r="GY765">
        <v>1.49536</v>
      </c>
      <c r="GZ765">
        <v>2.51709</v>
      </c>
      <c r="HA765">
        <v>37.8921</v>
      </c>
      <c r="HB765">
        <v>24.07</v>
      </c>
      <c r="HC765">
        <v>18</v>
      </c>
      <c r="HD765">
        <v>533.9640000000001</v>
      </c>
      <c r="HE765">
        <v>440.035</v>
      </c>
      <c r="HF765">
        <v>24.1833</v>
      </c>
      <c r="HG765">
        <v>28.5495</v>
      </c>
      <c r="HH765">
        <v>29.9999</v>
      </c>
      <c r="HI765">
        <v>28.5717</v>
      </c>
      <c r="HJ765">
        <v>28.5249</v>
      </c>
      <c r="HK765">
        <v>37.7792</v>
      </c>
      <c r="HL765">
        <v>23.7481</v>
      </c>
      <c r="HM765">
        <v>100</v>
      </c>
      <c r="HN765">
        <v>24.176</v>
      </c>
      <c r="HO765">
        <v>873.855</v>
      </c>
      <c r="HP765">
        <v>23.6004</v>
      </c>
      <c r="HQ765">
        <v>100.789</v>
      </c>
      <c r="HR765">
        <v>100.679</v>
      </c>
    </row>
    <row r="766" spans="1:226">
      <c r="A766">
        <v>750</v>
      </c>
      <c r="B766">
        <v>1678823250.5</v>
      </c>
      <c r="C766">
        <v>12931.40000009537</v>
      </c>
      <c r="D766" t="s">
        <v>1863</v>
      </c>
      <c r="E766" t="s">
        <v>1864</v>
      </c>
      <c r="F766">
        <v>5</v>
      </c>
      <c r="G766" t="s">
        <v>1568</v>
      </c>
      <c r="H766" t="s">
        <v>354</v>
      </c>
      <c r="I766">
        <v>1678823242.944444</v>
      </c>
      <c r="J766">
        <f>(K766)/1000</f>
        <v>0</v>
      </c>
      <c r="K766">
        <f>IF(BF766, AN766, AH766)</f>
        <v>0</v>
      </c>
      <c r="L766">
        <f>IF(BF766, AI766, AG766)</f>
        <v>0</v>
      </c>
      <c r="M766">
        <f>BH766 - IF(AU766&gt;1, L766*BB766*100.0/(AW766*BV766), 0)</f>
        <v>0</v>
      </c>
      <c r="N766">
        <f>((T766-J766/2)*M766-L766)/(T766+J766/2)</f>
        <v>0</v>
      </c>
      <c r="O766">
        <f>N766*(BO766+BP766)/1000.0</f>
        <v>0</v>
      </c>
      <c r="P766">
        <f>(BH766 - IF(AU766&gt;1, L766*BB766*100.0/(AW766*BV766), 0))*(BO766+BP766)/1000.0</f>
        <v>0</v>
      </c>
      <c r="Q766">
        <f>2.0/((1/S766-1/R766)+SIGN(S766)*SQRT((1/S766-1/R766)*(1/S766-1/R766) + 4*BC766/((BC766+1)*(BC766+1))*(2*1/S766*1/R766-1/R766*1/R766)))</f>
        <v>0</v>
      </c>
      <c r="R766">
        <f>IF(LEFT(BD766,1)&lt;&gt;"0",IF(LEFT(BD766,1)="1",3.0,BE766),$D$5+$E$5*(BV766*BO766/($K$5*1000))+$F$5*(BV766*BO766/($K$5*1000))*MAX(MIN(BB766,$J$5),$I$5)*MAX(MIN(BB766,$J$5),$I$5)+$G$5*MAX(MIN(BB766,$J$5),$I$5)*(BV766*BO766/($K$5*1000))+$H$5*(BV766*BO766/($K$5*1000))*(BV766*BO766/($K$5*1000)))</f>
        <v>0</v>
      </c>
      <c r="S766">
        <f>J766*(1000-(1000*0.61365*exp(17.502*W766/(240.97+W766))/(BO766+BP766)+BJ766)/2)/(1000*0.61365*exp(17.502*W766/(240.97+W766))/(BO766+BP766)-BJ766)</f>
        <v>0</v>
      </c>
      <c r="T766">
        <f>1/((BC766+1)/(Q766/1.6)+1/(R766/1.37)) + BC766/((BC766+1)/(Q766/1.6) + BC766/(R766/1.37))</f>
        <v>0</v>
      </c>
      <c r="U766">
        <f>(AX766*BA766)</f>
        <v>0</v>
      </c>
      <c r="V766">
        <f>(BQ766+(U766+2*0.95*5.67E-8*(((BQ766+$B$7)+273)^4-(BQ766+273)^4)-44100*J766)/(1.84*29.3*R766+8*0.95*5.67E-8*(BQ766+273)^3))</f>
        <v>0</v>
      </c>
      <c r="W766">
        <f>($C$7*BR766+$D$7*BS766+$E$7*V766)</f>
        <v>0</v>
      </c>
      <c r="X766">
        <f>0.61365*exp(17.502*W766/(240.97+W766))</f>
        <v>0</v>
      </c>
      <c r="Y766">
        <f>(Z766/AA766*100)</f>
        <v>0</v>
      </c>
      <c r="Z766">
        <f>BJ766*(BO766+BP766)/1000</f>
        <v>0</v>
      </c>
      <c r="AA766">
        <f>0.61365*exp(17.502*BQ766/(240.97+BQ766))</f>
        <v>0</v>
      </c>
      <c r="AB766">
        <f>(X766-BJ766*(BO766+BP766)/1000)</f>
        <v>0</v>
      </c>
      <c r="AC766">
        <f>(-J766*44100)</f>
        <v>0</v>
      </c>
      <c r="AD766">
        <f>2*29.3*R766*0.92*(BQ766-W766)</f>
        <v>0</v>
      </c>
      <c r="AE766">
        <f>2*0.95*5.67E-8*(((BQ766+$B$7)+273)^4-(W766+273)^4)</f>
        <v>0</v>
      </c>
      <c r="AF766">
        <f>U766+AE766+AC766+AD766</f>
        <v>0</v>
      </c>
      <c r="AG766">
        <f>BN766*AU766*(BI766-BH766*(1000-AU766*BK766)/(1000-AU766*BJ766))/(100*BB766)</f>
        <v>0</v>
      </c>
      <c r="AH766">
        <f>1000*BN766*AU766*(BJ766-BK766)/(100*BB766*(1000-AU766*BJ766))</f>
        <v>0</v>
      </c>
      <c r="AI766">
        <f>(AJ766 - AK766 - BO766*1E3/(8.314*(BQ766+273.15)) * AM766/BN766 * AL766) * BN766/(100*BB766) * (1000 - BK766)/1000</f>
        <v>0</v>
      </c>
      <c r="AJ766">
        <v>878.4195409504954</v>
      </c>
      <c r="AK766">
        <v>856.5821999999999</v>
      </c>
      <c r="AL766">
        <v>3.36460820373838</v>
      </c>
      <c r="AM766">
        <v>64.45171149066847</v>
      </c>
      <c r="AN766">
        <f>(AP766 - AO766 + BO766*1E3/(8.314*(BQ766+273.15)) * AR766/BN766 * AQ766) * BN766/(100*BB766) * 1000/(1000 - AP766)</f>
        <v>0</v>
      </c>
      <c r="AO766">
        <v>23.61459494760929</v>
      </c>
      <c r="AP766">
        <v>23.94593939393939</v>
      </c>
      <c r="AQ766">
        <v>-4.143197615575931E-06</v>
      </c>
      <c r="AR766">
        <v>112.7251065649256</v>
      </c>
      <c r="AS766">
        <v>0</v>
      </c>
      <c r="AT766">
        <v>0</v>
      </c>
      <c r="AU766">
        <f>IF(AS766*$H$13&gt;=AW766,1.0,(AW766/(AW766-AS766*$H$13)))</f>
        <v>0</v>
      </c>
      <c r="AV766">
        <f>(AU766-1)*100</f>
        <v>0</v>
      </c>
      <c r="AW766">
        <f>MAX(0,($B$13+$C$13*BV766)/(1+$D$13*BV766)*BO766/(BQ766+273)*$E$13)</f>
        <v>0</v>
      </c>
      <c r="AX766">
        <f>$B$11*BW766+$C$11*BX766+$F$11*CI766*(1-CL766)</f>
        <v>0</v>
      </c>
      <c r="AY766">
        <f>AX766*AZ766</f>
        <v>0</v>
      </c>
      <c r="AZ766">
        <f>($B$11*$D$9+$C$11*$D$9+$F$11*((CV766+CN766)/MAX(CV766+CN766+CW766, 0.1)*$I$9+CW766/MAX(CV766+CN766+CW766, 0.1)*$J$9))/($B$11+$C$11+$F$11)</f>
        <v>0</v>
      </c>
      <c r="BA766">
        <f>($B$11*$K$9+$C$11*$K$9+$F$11*((CV766+CN766)/MAX(CV766+CN766+CW766, 0.1)*$P$9+CW766/MAX(CV766+CN766+CW766, 0.1)*$Q$9))/($B$11+$C$11+$F$11)</f>
        <v>0</v>
      </c>
      <c r="BB766">
        <v>1.91</v>
      </c>
      <c r="BC766">
        <v>0.5</v>
      </c>
      <c r="BD766" t="s">
        <v>355</v>
      </c>
      <c r="BE766">
        <v>2</v>
      </c>
      <c r="BF766" t="b">
        <v>1</v>
      </c>
      <c r="BG766">
        <v>1678823242.944444</v>
      </c>
      <c r="BH766">
        <v>812.9695925925926</v>
      </c>
      <c r="BI766">
        <v>842.3552222222223</v>
      </c>
      <c r="BJ766">
        <v>23.95243333333333</v>
      </c>
      <c r="BK766">
        <v>23.6146</v>
      </c>
      <c r="BL766">
        <v>817.7581851851852</v>
      </c>
      <c r="BM766">
        <v>24.08071481481482</v>
      </c>
      <c r="BN766">
        <v>500.0725185185186</v>
      </c>
      <c r="BO766">
        <v>90.82214074074075</v>
      </c>
      <c r="BP766">
        <v>0.09999005555555555</v>
      </c>
      <c r="BQ766">
        <v>26.96775185185185</v>
      </c>
      <c r="BR766">
        <v>27.50415185185185</v>
      </c>
      <c r="BS766">
        <v>999.9000000000001</v>
      </c>
      <c r="BT766">
        <v>0</v>
      </c>
      <c r="BU766">
        <v>0</v>
      </c>
      <c r="BV766">
        <v>9995.737777777777</v>
      </c>
      <c r="BW766">
        <v>0</v>
      </c>
      <c r="BX766">
        <v>6.070410000000002</v>
      </c>
      <c r="BY766">
        <v>-29.3856037037037</v>
      </c>
      <c r="BZ766">
        <v>832.9200000000002</v>
      </c>
      <c r="CA766">
        <v>862.7281851851852</v>
      </c>
      <c r="CB766">
        <v>0.3378226666666667</v>
      </c>
      <c r="CC766">
        <v>842.3552222222223</v>
      </c>
      <c r="CD766">
        <v>23.6146</v>
      </c>
      <c r="CE766">
        <v>2.17541037037037</v>
      </c>
      <c r="CF766">
        <v>2.144728888888889</v>
      </c>
      <c r="CG766">
        <v>18.78237037037037</v>
      </c>
      <c r="CH766">
        <v>18.55532592592592</v>
      </c>
      <c r="CI766">
        <v>2000.007777777777</v>
      </c>
      <c r="CJ766">
        <v>0.9800026666666668</v>
      </c>
      <c r="CK766">
        <v>0.01999703333333333</v>
      </c>
      <c r="CL766">
        <v>0</v>
      </c>
      <c r="CM766">
        <v>2.267496296296297</v>
      </c>
      <c r="CN766">
        <v>0</v>
      </c>
      <c r="CO766">
        <v>3600.267407407408</v>
      </c>
      <c r="CP766">
        <v>16749.54444444444</v>
      </c>
      <c r="CQ766">
        <v>38.437</v>
      </c>
      <c r="CR766">
        <v>39.37959259259259</v>
      </c>
      <c r="CS766">
        <v>38.562</v>
      </c>
      <c r="CT766">
        <v>38.5</v>
      </c>
      <c r="CU766">
        <v>37.625</v>
      </c>
      <c r="CV766">
        <v>1960.017037037037</v>
      </c>
      <c r="CW766">
        <v>39.99074074074074</v>
      </c>
      <c r="CX766">
        <v>0</v>
      </c>
      <c r="CY766">
        <v>1678823255.7</v>
      </c>
      <c r="CZ766">
        <v>0</v>
      </c>
      <c r="DA766">
        <v>0</v>
      </c>
      <c r="DB766" t="s">
        <v>356</v>
      </c>
      <c r="DC766">
        <v>1678481775.6</v>
      </c>
      <c r="DD766">
        <v>1678481780.6</v>
      </c>
      <c r="DE766">
        <v>0</v>
      </c>
      <c r="DF766">
        <v>1.339</v>
      </c>
      <c r="DG766">
        <v>0.082</v>
      </c>
      <c r="DH766">
        <v>-1.99</v>
      </c>
      <c r="DI766">
        <v>-0.032</v>
      </c>
      <c r="DJ766">
        <v>420</v>
      </c>
      <c r="DK766">
        <v>29</v>
      </c>
      <c r="DL766">
        <v>0.33</v>
      </c>
      <c r="DM766">
        <v>0.22</v>
      </c>
      <c r="DN766">
        <v>-29.29061463414634</v>
      </c>
      <c r="DO766">
        <v>-2.125672473867581</v>
      </c>
      <c r="DP766">
        <v>0.3558083058580125</v>
      </c>
      <c r="DQ766">
        <v>0</v>
      </c>
      <c r="DR766">
        <v>0.3409357317073171</v>
      </c>
      <c r="DS766">
        <v>-0.05686189547038323</v>
      </c>
      <c r="DT766">
        <v>0.005665605330173233</v>
      </c>
      <c r="DU766">
        <v>1</v>
      </c>
      <c r="DV766">
        <v>1</v>
      </c>
      <c r="DW766">
        <v>2</v>
      </c>
      <c r="DX766" t="s">
        <v>357</v>
      </c>
      <c r="DY766">
        <v>2.98078</v>
      </c>
      <c r="DZ766">
        <v>2.7156</v>
      </c>
      <c r="EA766">
        <v>0.154344</v>
      </c>
      <c r="EB766">
        <v>0.155876</v>
      </c>
      <c r="EC766">
        <v>0.10739</v>
      </c>
      <c r="ED766">
        <v>0.104186</v>
      </c>
      <c r="EE766">
        <v>26802.3</v>
      </c>
      <c r="EF766">
        <v>26845.1</v>
      </c>
      <c r="EG766">
        <v>29469.7</v>
      </c>
      <c r="EH766">
        <v>29420.7</v>
      </c>
      <c r="EI766">
        <v>34855.7</v>
      </c>
      <c r="EJ766">
        <v>35024</v>
      </c>
      <c r="EK766">
        <v>41518.6</v>
      </c>
      <c r="EL766">
        <v>41917.4</v>
      </c>
      <c r="EM766">
        <v>1.95212</v>
      </c>
      <c r="EN766">
        <v>1.87637</v>
      </c>
      <c r="EO766">
        <v>0.0784956</v>
      </c>
      <c r="EP766">
        <v>0</v>
      </c>
      <c r="EQ766">
        <v>26.216</v>
      </c>
      <c r="ER766">
        <v>999.9</v>
      </c>
      <c r="ES766">
        <v>52.1</v>
      </c>
      <c r="ET766">
        <v>32.6</v>
      </c>
      <c r="EU766">
        <v>28.3357</v>
      </c>
      <c r="EV766">
        <v>62.917</v>
      </c>
      <c r="EW766">
        <v>31.25</v>
      </c>
      <c r="EX766">
        <v>1</v>
      </c>
      <c r="EY766">
        <v>0.08477129999999999</v>
      </c>
      <c r="EZ766">
        <v>1.36592</v>
      </c>
      <c r="FA766">
        <v>20.3345</v>
      </c>
      <c r="FB766">
        <v>5.21774</v>
      </c>
      <c r="FC766">
        <v>12.0099</v>
      </c>
      <c r="FD766">
        <v>4.98865</v>
      </c>
      <c r="FE766">
        <v>3.28853</v>
      </c>
      <c r="FF766">
        <v>9999</v>
      </c>
      <c r="FG766">
        <v>9999</v>
      </c>
      <c r="FH766">
        <v>9999</v>
      </c>
      <c r="FI766">
        <v>999.9</v>
      </c>
      <c r="FJ766">
        <v>1.86753</v>
      </c>
      <c r="FK766">
        <v>1.86661</v>
      </c>
      <c r="FL766">
        <v>1.86603</v>
      </c>
      <c r="FM766">
        <v>1.866</v>
      </c>
      <c r="FN766">
        <v>1.86783</v>
      </c>
      <c r="FO766">
        <v>1.87027</v>
      </c>
      <c r="FP766">
        <v>1.86891</v>
      </c>
      <c r="FQ766">
        <v>1.87041</v>
      </c>
      <c r="FR766">
        <v>0</v>
      </c>
      <c r="FS766">
        <v>0</v>
      </c>
      <c r="FT766">
        <v>0</v>
      </c>
      <c r="FU766">
        <v>0</v>
      </c>
      <c r="FV766" t="s">
        <v>358</v>
      </c>
      <c r="FW766" t="s">
        <v>359</v>
      </c>
      <c r="FX766" t="s">
        <v>360</v>
      </c>
      <c r="FY766" t="s">
        <v>360</v>
      </c>
      <c r="FZ766" t="s">
        <v>360</v>
      </c>
      <c r="GA766" t="s">
        <v>360</v>
      </c>
      <c r="GB766">
        <v>0</v>
      </c>
      <c r="GC766">
        <v>100</v>
      </c>
      <c r="GD766">
        <v>100</v>
      </c>
      <c r="GE766">
        <v>-4.864</v>
      </c>
      <c r="GF766">
        <v>-0.1283</v>
      </c>
      <c r="GG766">
        <v>-2.056217051124162</v>
      </c>
      <c r="GH766">
        <v>-0.003737517340571005</v>
      </c>
      <c r="GI766">
        <v>5.982085394622747E-07</v>
      </c>
      <c r="GJ766">
        <v>-1.391655459703326E-10</v>
      </c>
      <c r="GK766">
        <v>-0.1764639834609928</v>
      </c>
      <c r="GL766">
        <v>-0.02035982196881906</v>
      </c>
      <c r="GM766">
        <v>0.001568582532168705</v>
      </c>
      <c r="GN766">
        <v>-2.657820970413759E-05</v>
      </c>
      <c r="GO766">
        <v>3</v>
      </c>
      <c r="GP766">
        <v>2314</v>
      </c>
      <c r="GQ766">
        <v>1</v>
      </c>
      <c r="GR766">
        <v>27</v>
      </c>
      <c r="GS766">
        <v>5691.2</v>
      </c>
      <c r="GT766">
        <v>5691.2</v>
      </c>
      <c r="GU766">
        <v>1.9104</v>
      </c>
      <c r="GV766">
        <v>2.21313</v>
      </c>
      <c r="GW766">
        <v>1.39648</v>
      </c>
      <c r="GX766">
        <v>2.34741</v>
      </c>
      <c r="GY766">
        <v>1.49536</v>
      </c>
      <c r="GZ766">
        <v>2.52563</v>
      </c>
      <c r="HA766">
        <v>37.9164</v>
      </c>
      <c r="HB766">
        <v>24.07</v>
      </c>
      <c r="HC766">
        <v>18</v>
      </c>
      <c r="HD766">
        <v>533.9450000000001</v>
      </c>
      <c r="HE766">
        <v>439.917</v>
      </c>
      <c r="HF766">
        <v>24.177</v>
      </c>
      <c r="HG766">
        <v>28.5474</v>
      </c>
      <c r="HH766">
        <v>29.9999</v>
      </c>
      <c r="HI766">
        <v>28.5694</v>
      </c>
      <c r="HJ766">
        <v>28.5234</v>
      </c>
      <c r="HK766">
        <v>38.2852</v>
      </c>
      <c r="HL766">
        <v>23.7481</v>
      </c>
      <c r="HM766">
        <v>100</v>
      </c>
      <c r="HN766">
        <v>24.182</v>
      </c>
      <c r="HO766">
        <v>887.216</v>
      </c>
      <c r="HP766">
        <v>23.6092</v>
      </c>
      <c r="HQ766">
        <v>100.788</v>
      </c>
      <c r="HR766">
        <v>100.679</v>
      </c>
    </row>
    <row r="767" spans="1:226">
      <c r="A767">
        <v>751</v>
      </c>
      <c r="B767">
        <v>1678823256</v>
      </c>
      <c r="C767">
        <v>12936.90000009537</v>
      </c>
      <c r="D767" t="s">
        <v>1865</v>
      </c>
      <c r="E767" t="s">
        <v>1866</v>
      </c>
      <c r="F767">
        <v>5</v>
      </c>
      <c r="G767" t="s">
        <v>1568</v>
      </c>
      <c r="H767" t="s">
        <v>354</v>
      </c>
      <c r="I767">
        <v>1678823248.232143</v>
      </c>
      <c r="J767">
        <f>(K767)/1000</f>
        <v>0</v>
      </c>
      <c r="K767">
        <f>IF(BF767, AN767, AH767)</f>
        <v>0</v>
      </c>
      <c r="L767">
        <f>IF(BF767, AI767, AG767)</f>
        <v>0</v>
      </c>
      <c r="M767">
        <f>BH767 - IF(AU767&gt;1, L767*BB767*100.0/(AW767*BV767), 0)</f>
        <v>0</v>
      </c>
      <c r="N767">
        <f>((T767-J767/2)*M767-L767)/(T767+J767/2)</f>
        <v>0</v>
      </c>
      <c r="O767">
        <f>N767*(BO767+BP767)/1000.0</f>
        <v>0</v>
      </c>
      <c r="P767">
        <f>(BH767 - IF(AU767&gt;1, L767*BB767*100.0/(AW767*BV767), 0))*(BO767+BP767)/1000.0</f>
        <v>0</v>
      </c>
      <c r="Q767">
        <f>2.0/((1/S767-1/R767)+SIGN(S767)*SQRT((1/S767-1/R767)*(1/S767-1/R767) + 4*BC767/((BC767+1)*(BC767+1))*(2*1/S767*1/R767-1/R767*1/R767)))</f>
        <v>0</v>
      </c>
      <c r="R767">
        <f>IF(LEFT(BD767,1)&lt;&gt;"0",IF(LEFT(BD767,1)="1",3.0,BE767),$D$5+$E$5*(BV767*BO767/($K$5*1000))+$F$5*(BV767*BO767/($K$5*1000))*MAX(MIN(BB767,$J$5),$I$5)*MAX(MIN(BB767,$J$5),$I$5)+$G$5*MAX(MIN(BB767,$J$5),$I$5)*(BV767*BO767/($K$5*1000))+$H$5*(BV767*BO767/($K$5*1000))*(BV767*BO767/($K$5*1000)))</f>
        <v>0</v>
      </c>
      <c r="S767">
        <f>J767*(1000-(1000*0.61365*exp(17.502*W767/(240.97+W767))/(BO767+BP767)+BJ767)/2)/(1000*0.61365*exp(17.502*W767/(240.97+W767))/(BO767+BP767)-BJ767)</f>
        <v>0</v>
      </c>
      <c r="T767">
        <f>1/((BC767+1)/(Q767/1.6)+1/(R767/1.37)) + BC767/((BC767+1)/(Q767/1.6) + BC767/(R767/1.37))</f>
        <v>0</v>
      </c>
      <c r="U767">
        <f>(AX767*BA767)</f>
        <v>0</v>
      </c>
      <c r="V767">
        <f>(BQ767+(U767+2*0.95*5.67E-8*(((BQ767+$B$7)+273)^4-(BQ767+273)^4)-44100*J767)/(1.84*29.3*R767+8*0.95*5.67E-8*(BQ767+273)^3))</f>
        <v>0</v>
      </c>
      <c r="W767">
        <f>($C$7*BR767+$D$7*BS767+$E$7*V767)</f>
        <v>0</v>
      </c>
      <c r="X767">
        <f>0.61365*exp(17.502*W767/(240.97+W767))</f>
        <v>0</v>
      </c>
      <c r="Y767">
        <f>(Z767/AA767*100)</f>
        <v>0</v>
      </c>
      <c r="Z767">
        <f>BJ767*(BO767+BP767)/1000</f>
        <v>0</v>
      </c>
      <c r="AA767">
        <f>0.61365*exp(17.502*BQ767/(240.97+BQ767))</f>
        <v>0</v>
      </c>
      <c r="AB767">
        <f>(X767-BJ767*(BO767+BP767)/1000)</f>
        <v>0</v>
      </c>
      <c r="AC767">
        <f>(-J767*44100)</f>
        <v>0</v>
      </c>
      <c r="AD767">
        <f>2*29.3*R767*0.92*(BQ767-W767)</f>
        <v>0</v>
      </c>
      <c r="AE767">
        <f>2*0.95*5.67E-8*(((BQ767+$B$7)+273)^4-(W767+273)^4)</f>
        <v>0</v>
      </c>
      <c r="AF767">
        <f>U767+AE767+AC767+AD767</f>
        <v>0</v>
      </c>
      <c r="AG767">
        <f>BN767*AU767*(BI767-BH767*(1000-AU767*BK767)/(1000-AU767*BJ767))/(100*BB767)</f>
        <v>0</v>
      </c>
      <c r="AH767">
        <f>1000*BN767*AU767*(BJ767-BK767)/(100*BB767*(1000-AU767*BJ767))</f>
        <v>0</v>
      </c>
      <c r="AI767">
        <f>(AJ767 - AK767 - BO767*1E3/(8.314*(BQ767+273.15)) * AM767/BN767 * AL767) * BN767/(100*BB767) * (1000 - BK767)/1000</f>
        <v>0</v>
      </c>
      <c r="AJ767">
        <v>897.393762168157</v>
      </c>
      <c r="AK767">
        <v>875.3883939393937</v>
      </c>
      <c r="AL767">
        <v>3.446822205313913</v>
      </c>
      <c r="AM767">
        <v>64.45171149066847</v>
      </c>
      <c r="AN767">
        <f>(AP767 - AO767 + BO767*1E3/(8.314*(BQ767+273.15)) * AR767/BN767 * AQ767) * BN767/(100*BB767) * 1000/(1000 - AP767)</f>
        <v>0</v>
      </c>
      <c r="AO767">
        <v>23.61424632709769</v>
      </c>
      <c r="AP767">
        <v>23.94010181818181</v>
      </c>
      <c r="AQ767">
        <v>-5.165928108502895E-06</v>
      </c>
      <c r="AR767">
        <v>112.7251065649256</v>
      </c>
      <c r="AS767">
        <v>0</v>
      </c>
      <c r="AT767">
        <v>0</v>
      </c>
      <c r="AU767">
        <f>IF(AS767*$H$13&gt;=AW767,1.0,(AW767/(AW767-AS767*$H$13)))</f>
        <v>0</v>
      </c>
      <c r="AV767">
        <f>(AU767-1)*100</f>
        <v>0</v>
      </c>
      <c r="AW767">
        <f>MAX(0,($B$13+$C$13*BV767)/(1+$D$13*BV767)*BO767/(BQ767+273)*$E$13)</f>
        <v>0</v>
      </c>
      <c r="AX767">
        <f>$B$11*BW767+$C$11*BX767+$F$11*CI767*(1-CL767)</f>
        <v>0</v>
      </c>
      <c r="AY767">
        <f>AX767*AZ767</f>
        <v>0</v>
      </c>
      <c r="AZ767">
        <f>($B$11*$D$9+$C$11*$D$9+$F$11*((CV767+CN767)/MAX(CV767+CN767+CW767, 0.1)*$I$9+CW767/MAX(CV767+CN767+CW767, 0.1)*$J$9))/($B$11+$C$11+$F$11)</f>
        <v>0</v>
      </c>
      <c r="BA767">
        <f>($B$11*$K$9+$C$11*$K$9+$F$11*((CV767+CN767)/MAX(CV767+CN767+CW767, 0.1)*$P$9+CW767/MAX(CV767+CN767+CW767, 0.1)*$Q$9))/($B$11+$C$11+$F$11)</f>
        <v>0</v>
      </c>
      <c r="BB767">
        <v>1.91</v>
      </c>
      <c r="BC767">
        <v>0.5</v>
      </c>
      <c r="BD767" t="s">
        <v>355</v>
      </c>
      <c r="BE767">
        <v>2</v>
      </c>
      <c r="BF767" t="b">
        <v>1</v>
      </c>
      <c r="BG767">
        <v>1678823248.232143</v>
      </c>
      <c r="BH767">
        <v>830.3122857142858</v>
      </c>
      <c r="BI767">
        <v>860.0708571428571</v>
      </c>
      <c r="BJ767">
        <v>23.94691785714286</v>
      </c>
      <c r="BK767">
        <v>23.61426071428572</v>
      </c>
      <c r="BL767">
        <v>835.1537142857143</v>
      </c>
      <c r="BM767">
        <v>24.07525</v>
      </c>
      <c r="BN767">
        <v>500.0755714285714</v>
      </c>
      <c r="BO767">
        <v>90.82268928571429</v>
      </c>
      <c r="BP767">
        <v>0.1000215035714286</v>
      </c>
      <c r="BQ767">
        <v>26.96816785714286</v>
      </c>
      <c r="BR767">
        <v>27.50343571428571</v>
      </c>
      <c r="BS767">
        <v>999.9000000000002</v>
      </c>
      <c r="BT767">
        <v>0</v>
      </c>
      <c r="BU767">
        <v>0</v>
      </c>
      <c r="BV767">
        <v>9993.348214285712</v>
      </c>
      <c r="BW767">
        <v>0</v>
      </c>
      <c r="BX767">
        <v>6.028506071428572</v>
      </c>
      <c r="BY767">
        <v>-29.75846071428571</v>
      </c>
      <c r="BZ767">
        <v>850.6835714285714</v>
      </c>
      <c r="CA767">
        <v>880.8719285714285</v>
      </c>
      <c r="CB767">
        <v>0.3326554642857142</v>
      </c>
      <c r="CC767">
        <v>860.0708571428571</v>
      </c>
      <c r="CD767">
        <v>23.61426071428572</v>
      </c>
      <c r="CE767">
        <v>2.174922857142857</v>
      </c>
      <c r="CF767">
        <v>2.144711071428572</v>
      </c>
      <c r="CG767">
        <v>18.77878214285714</v>
      </c>
      <c r="CH767">
        <v>18.5552</v>
      </c>
      <c r="CI767">
        <v>1999.995357142857</v>
      </c>
      <c r="CJ767">
        <v>0.9800026071428574</v>
      </c>
      <c r="CK767">
        <v>0.01999709285714285</v>
      </c>
      <c r="CL767">
        <v>0</v>
      </c>
      <c r="CM767">
        <v>2.282114285714286</v>
      </c>
      <c r="CN767">
        <v>0</v>
      </c>
      <c r="CO767">
        <v>3599.832142857143</v>
      </c>
      <c r="CP767">
        <v>16749.43571428571</v>
      </c>
      <c r="CQ767">
        <v>38.437</v>
      </c>
      <c r="CR767">
        <v>39.375</v>
      </c>
      <c r="CS767">
        <v>38.562</v>
      </c>
      <c r="CT767">
        <v>38.5</v>
      </c>
      <c r="CU767">
        <v>37.625</v>
      </c>
      <c r="CV767">
        <v>1960.004999999999</v>
      </c>
      <c r="CW767">
        <v>39.99035714285714</v>
      </c>
      <c r="CX767">
        <v>0</v>
      </c>
      <c r="CY767">
        <v>1678823261.1</v>
      </c>
      <c r="CZ767">
        <v>0</v>
      </c>
      <c r="DA767">
        <v>0</v>
      </c>
      <c r="DB767" t="s">
        <v>356</v>
      </c>
      <c r="DC767">
        <v>1678481775.6</v>
      </c>
      <c r="DD767">
        <v>1678481780.6</v>
      </c>
      <c r="DE767">
        <v>0</v>
      </c>
      <c r="DF767">
        <v>1.339</v>
      </c>
      <c r="DG767">
        <v>0.082</v>
      </c>
      <c r="DH767">
        <v>-1.99</v>
      </c>
      <c r="DI767">
        <v>-0.032</v>
      </c>
      <c r="DJ767">
        <v>420</v>
      </c>
      <c r="DK767">
        <v>29</v>
      </c>
      <c r="DL767">
        <v>0.33</v>
      </c>
      <c r="DM767">
        <v>0.22</v>
      </c>
      <c r="DN767">
        <v>-29.54134</v>
      </c>
      <c r="DO767">
        <v>-4.242796998123658</v>
      </c>
      <c r="DP767">
        <v>0.4162969629963684</v>
      </c>
      <c r="DQ767">
        <v>0</v>
      </c>
      <c r="DR767">
        <v>0.335499475</v>
      </c>
      <c r="DS767">
        <v>-0.05957388742964336</v>
      </c>
      <c r="DT767">
        <v>0.005777423050060899</v>
      </c>
      <c r="DU767">
        <v>1</v>
      </c>
      <c r="DV767">
        <v>1</v>
      </c>
      <c r="DW767">
        <v>2</v>
      </c>
      <c r="DX767" t="s">
        <v>357</v>
      </c>
      <c r="DY767">
        <v>2.98082</v>
      </c>
      <c r="DZ767">
        <v>2.71557</v>
      </c>
      <c r="EA767">
        <v>0.15657</v>
      </c>
      <c r="EB767">
        <v>0.158066</v>
      </c>
      <c r="EC767">
        <v>0.107376</v>
      </c>
      <c r="ED767">
        <v>0.104187</v>
      </c>
      <c r="EE767">
        <v>26732.1</v>
      </c>
      <c r="EF767">
        <v>26775.6</v>
      </c>
      <c r="EG767">
        <v>29470.1</v>
      </c>
      <c r="EH767">
        <v>29420.9</v>
      </c>
      <c r="EI767">
        <v>34856.8</v>
      </c>
      <c r="EJ767">
        <v>35024.3</v>
      </c>
      <c r="EK767">
        <v>41519.2</v>
      </c>
      <c r="EL767">
        <v>41917.7</v>
      </c>
      <c r="EM767">
        <v>1.95235</v>
      </c>
      <c r="EN767">
        <v>1.87665</v>
      </c>
      <c r="EO767">
        <v>0.07946789999999999</v>
      </c>
      <c r="EP767">
        <v>0</v>
      </c>
      <c r="EQ767">
        <v>26.2171</v>
      </c>
      <c r="ER767">
        <v>999.9</v>
      </c>
      <c r="ES767">
        <v>52.1</v>
      </c>
      <c r="ET767">
        <v>32.6</v>
      </c>
      <c r="EU767">
        <v>28.3358</v>
      </c>
      <c r="EV767">
        <v>62.9769</v>
      </c>
      <c r="EW767">
        <v>31.4944</v>
      </c>
      <c r="EX767">
        <v>1</v>
      </c>
      <c r="EY767">
        <v>0.0842378</v>
      </c>
      <c r="EZ767">
        <v>1.36437</v>
      </c>
      <c r="FA767">
        <v>20.3347</v>
      </c>
      <c r="FB767">
        <v>5.21804</v>
      </c>
      <c r="FC767">
        <v>12.0099</v>
      </c>
      <c r="FD767">
        <v>4.98905</v>
      </c>
      <c r="FE767">
        <v>3.28848</v>
      </c>
      <c r="FF767">
        <v>9999</v>
      </c>
      <c r="FG767">
        <v>9999</v>
      </c>
      <c r="FH767">
        <v>9999</v>
      </c>
      <c r="FI767">
        <v>999.9</v>
      </c>
      <c r="FJ767">
        <v>1.86752</v>
      </c>
      <c r="FK767">
        <v>1.86661</v>
      </c>
      <c r="FL767">
        <v>1.86606</v>
      </c>
      <c r="FM767">
        <v>1.866</v>
      </c>
      <c r="FN767">
        <v>1.86783</v>
      </c>
      <c r="FO767">
        <v>1.87027</v>
      </c>
      <c r="FP767">
        <v>1.86891</v>
      </c>
      <c r="FQ767">
        <v>1.87042</v>
      </c>
      <c r="FR767">
        <v>0</v>
      </c>
      <c r="FS767">
        <v>0</v>
      </c>
      <c r="FT767">
        <v>0</v>
      </c>
      <c r="FU767">
        <v>0</v>
      </c>
      <c r="FV767" t="s">
        <v>358</v>
      </c>
      <c r="FW767" t="s">
        <v>359</v>
      </c>
      <c r="FX767" t="s">
        <v>360</v>
      </c>
      <c r="FY767" t="s">
        <v>360</v>
      </c>
      <c r="FZ767" t="s">
        <v>360</v>
      </c>
      <c r="GA767" t="s">
        <v>360</v>
      </c>
      <c r="GB767">
        <v>0</v>
      </c>
      <c r="GC767">
        <v>100</v>
      </c>
      <c r="GD767">
        <v>100</v>
      </c>
      <c r="GE767">
        <v>-4.92</v>
      </c>
      <c r="GF767">
        <v>-0.1284</v>
      </c>
      <c r="GG767">
        <v>-2.056217051124162</v>
      </c>
      <c r="GH767">
        <v>-0.003737517340571005</v>
      </c>
      <c r="GI767">
        <v>5.982085394622747E-07</v>
      </c>
      <c r="GJ767">
        <v>-1.391655459703326E-10</v>
      </c>
      <c r="GK767">
        <v>-0.1764639834609928</v>
      </c>
      <c r="GL767">
        <v>-0.02035982196881906</v>
      </c>
      <c r="GM767">
        <v>0.001568582532168705</v>
      </c>
      <c r="GN767">
        <v>-2.657820970413759E-05</v>
      </c>
      <c r="GO767">
        <v>3</v>
      </c>
      <c r="GP767">
        <v>2314</v>
      </c>
      <c r="GQ767">
        <v>1</v>
      </c>
      <c r="GR767">
        <v>27</v>
      </c>
      <c r="GS767">
        <v>5691.3</v>
      </c>
      <c r="GT767">
        <v>5691.3</v>
      </c>
      <c r="GU767">
        <v>1.94336</v>
      </c>
      <c r="GV767">
        <v>2.21069</v>
      </c>
      <c r="GW767">
        <v>1.39648</v>
      </c>
      <c r="GX767">
        <v>2.34863</v>
      </c>
      <c r="GY767">
        <v>1.49536</v>
      </c>
      <c r="GZ767">
        <v>2.53662</v>
      </c>
      <c r="HA767">
        <v>37.8921</v>
      </c>
      <c r="HB767">
        <v>24.07</v>
      </c>
      <c r="HC767">
        <v>18</v>
      </c>
      <c r="HD767">
        <v>534.079</v>
      </c>
      <c r="HE767">
        <v>440.069</v>
      </c>
      <c r="HF767">
        <v>24.1805</v>
      </c>
      <c r="HG767">
        <v>28.5453</v>
      </c>
      <c r="HH767">
        <v>30</v>
      </c>
      <c r="HI767">
        <v>28.5673</v>
      </c>
      <c r="HJ767">
        <v>28.5213</v>
      </c>
      <c r="HK767">
        <v>38.9412</v>
      </c>
      <c r="HL767">
        <v>23.7481</v>
      </c>
      <c r="HM767">
        <v>100</v>
      </c>
      <c r="HN767">
        <v>24.1804</v>
      </c>
      <c r="HO767">
        <v>907.343</v>
      </c>
      <c r="HP767">
        <v>23.6216</v>
      </c>
      <c r="HQ767">
        <v>100.79</v>
      </c>
      <c r="HR767">
        <v>100.68</v>
      </c>
    </row>
    <row r="768" spans="1:226">
      <c r="A768">
        <v>752</v>
      </c>
      <c r="B768">
        <v>1678823261</v>
      </c>
      <c r="C768">
        <v>12941.90000009537</v>
      </c>
      <c r="D768" t="s">
        <v>1867</v>
      </c>
      <c r="E768" t="s">
        <v>1868</v>
      </c>
      <c r="F768">
        <v>5</v>
      </c>
      <c r="G768" t="s">
        <v>1568</v>
      </c>
      <c r="H768" t="s">
        <v>354</v>
      </c>
      <c r="I768">
        <v>1678823253.518518</v>
      </c>
      <c r="J768">
        <f>(K768)/1000</f>
        <v>0</v>
      </c>
      <c r="K768">
        <f>IF(BF768, AN768, AH768)</f>
        <v>0</v>
      </c>
      <c r="L768">
        <f>IF(BF768, AI768, AG768)</f>
        <v>0</v>
      </c>
      <c r="M768">
        <f>BH768 - IF(AU768&gt;1, L768*BB768*100.0/(AW768*BV768), 0)</f>
        <v>0</v>
      </c>
      <c r="N768">
        <f>((T768-J768/2)*M768-L768)/(T768+J768/2)</f>
        <v>0</v>
      </c>
      <c r="O768">
        <f>N768*(BO768+BP768)/1000.0</f>
        <v>0</v>
      </c>
      <c r="P768">
        <f>(BH768 - IF(AU768&gt;1, L768*BB768*100.0/(AW768*BV768), 0))*(BO768+BP768)/1000.0</f>
        <v>0</v>
      </c>
      <c r="Q768">
        <f>2.0/((1/S768-1/R768)+SIGN(S768)*SQRT((1/S768-1/R768)*(1/S768-1/R768) + 4*BC768/((BC768+1)*(BC768+1))*(2*1/S768*1/R768-1/R768*1/R768)))</f>
        <v>0</v>
      </c>
      <c r="R768">
        <f>IF(LEFT(BD768,1)&lt;&gt;"0",IF(LEFT(BD768,1)="1",3.0,BE768),$D$5+$E$5*(BV768*BO768/($K$5*1000))+$F$5*(BV768*BO768/($K$5*1000))*MAX(MIN(BB768,$J$5),$I$5)*MAX(MIN(BB768,$J$5),$I$5)+$G$5*MAX(MIN(BB768,$J$5),$I$5)*(BV768*BO768/($K$5*1000))+$H$5*(BV768*BO768/($K$5*1000))*(BV768*BO768/($K$5*1000)))</f>
        <v>0</v>
      </c>
      <c r="S768">
        <f>J768*(1000-(1000*0.61365*exp(17.502*W768/(240.97+W768))/(BO768+BP768)+BJ768)/2)/(1000*0.61365*exp(17.502*W768/(240.97+W768))/(BO768+BP768)-BJ768)</f>
        <v>0</v>
      </c>
      <c r="T768">
        <f>1/((BC768+1)/(Q768/1.6)+1/(R768/1.37)) + BC768/((BC768+1)/(Q768/1.6) + BC768/(R768/1.37))</f>
        <v>0</v>
      </c>
      <c r="U768">
        <f>(AX768*BA768)</f>
        <v>0</v>
      </c>
      <c r="V768">
        <f>(BQ768+(U768+2*0.95*5.67E-8*(((BQ768+$B$7)+273)^4-(BQ768+273)^4)-44100*J768)/(1.84*29.3*R768+8*0.95*5.67E-8*(BQ768+273)^3))</f>
        <v>0</v>
      </c>
      <c r="W768">
        <f>($C$7*BR768+$D$7*BS768+$E$7*V768)</f>
        <v>0</v>
      </c>
      <c r="X768">
        <f>0.61365*exp(17.502*W768/(240.97+W768))</f>
        <v>0</v>
      </c>
      <c r="Y768">
        <f>(Z768/AA768*100)</f>
        <v>0</v>
      </c>
      <c r="Z768">
        <f>BJ768*(BO768+BP768)/1000</f>
        <v>0</v>
      </c>
      <c r="AA768">
        <f>0.61365*exp(17.502*BQ768/(240.97+BQ768))</f>
        <v>0</v>
      </c>
      <c r="AB768">
        <f>(X768-BJ768*(BO768+BP768)/1000)</f>
        <v>0</v>
      </c>
      <c r="AC768">
        <f>(-J768*44100)</f>
        <v>0</v>
      </c>
      <c r="AD768">
        <f>2*29.3*R768*0.92*(BQ768-W768)</f>
        <v>0</v>
      </c>
      <c r="AE768">
        <f>2*0.95*5.67E-8*(((BQ768+$B$7)+273)^4-(W768+273)^4)</f>
        <v>0</v>
      </c>
      <c r="AF768">
        <f>U768+AE768+AC768+AD768</f>
        <v>0</v>
      </c>
      <c r="AG768">
        <f>BN768*AU768*(BI768-BH768*(1000-AU768*BK768)/(1000-AU768*BJ768))/(100*BB768)</f>
        <v>0</v>
      </c>
      <c r="AH768">
        <f>1000*BN768*AU768*(BJ768-BK768)/(100*BB768*(1000-AU768*BJ768))</f>
        <v>0</v>
      </c>
      <c r="AI768">
        <f>(AJ768 - AK768 - BO768*1E3/(8.314*(BQ768+273.15)) * AM768/BN768 * AL768) * BN768/(100*BB768) * (1000 - BK768)/1000</f>
        <v>0</v>
      </c>
      <c r="AJ768">
        <v>914.6452913930166</v>
      </c>
      <c r="AK768">
        <v>892.5147030303029</v>
      </c>
      <c r="AL768">
        <v>3.424327434046469</v>
      </c>
      <c r="AM768">
        <v>64.45171149066847</v>
      </c>
      <c r="AN768">
        <f>(AP768 - AO768 + BO768*1E3/(8.314*(BQ768+273.15)) * AR768/BN768 * AQ768) * BN768/(100*BB768) * 1000/(1000 - AP768)</f>
        <v>0</v>
      </c>
      <c r="AO768">
        <v>23.61454211678298</v>
      </c>
      <c r="AP768">
        <v>23.93640727272727</v>
      </c>
      <c r="AQ768">
        <v>-1.002111268624941E-05</v>
      </c>
      <c r="AR768">
        <v>112.7251065649256</v>
      </c>
      <c r="AS768">
        <v>0</v>
      </c>
      <c r="AT768">
        <v>0</v>
      </c>
      <c r="AU768">
        <f>IF(AS768*$H$13&gt;=AW768,1.0,(AW768/(AW768-AS768*$H$13)))</f>
        <v>0</v>
      </c>
      <c r="AV768">
        <f>(AU768-1)*100</f>
        <v>0</v>
      </c>
      <c r="AW768">
        <f>MAX(0,($B$13+$C$13*BV768)/(1+$D$13*BV768)*BO768/(BQ768+273)*$E$13)</f>
        <v>0</v>
      </c>
      <c r="AX768">
        <f>$B$11*BW768+$C$11*BX768+$F$11*CI768*(1-CL768)</f>
        <v>0</v>
      </c>
      <c r="AY768">
        <f>AX768*AZ768</f>
        <v>0</v>
      </c>
      <c r="AZ768">
        <f>($B$11*$D$9+$C$11*$D$9+$F$11*((CV768+CN768)/MAX(CV768+CN768+CW768, 0.1)*$I$9+CW768/MAX(CV768+CN768+CW768, 0.1)*$J$9))/($B$11+$C$11+$F$11)</f>
        <v>0</v>
      </c>
      <c r="BA768">
        <f>($B$11*$K$9+$C$11*$K$9+$F$11*((CV768+CN768)/MAX(CV768+CN768+CW768, 0.1)*$P$9+CW768/MAX(CV768+CN768+CW768, 0.1)*$Q$9))/($B$11+$C$11+$F$11)</f>
        <v>0</v>
      </c>
      <c r="BB768">
        <v>1.91</v>
      </c>
      <c r="BC768">
        <v>0.5</v>
      </c>
      <c r="BD768" t="s">
        <v>355</v>
      </c>
      <c r="BE768">
        <v>2</v>
      </c>
      <c r="BF768" t="b">
        <v>1</v>
      </c>
      <c r="BG768">
        <v>1678823253.518518</v>
      </c>
      <c r="BH768">
        <v>847.8361111111111</v>
      </c>
      <c r="BI768">
        <v>877.8210740740739</v>
      </c>
      <c r="BJ768">
        <v>23.94174074074074</v>
      </c>
      <c r="BK768">
        <v>23.61431851851852</v>
      </c>
      <c r="BL768">
        <v>852.7306666666668</v>
      </c>
      <c r="BM768">
        <v>24.07012222222222</v>
      </c>
      <c r="BN768">
        <v>500.0791851851852</v>
      </c>
      <c r="BO768">
        <v>90.82306666666666</v>
      </c>
      <c r="BP768">
        <v>0.1000199185185185</v>
      </c>
      <c r="BQ768">
        <v>26.97016666666667</v>
      </c>
      <c r="BR768">
        <v>27.50173703703704</v>
      </c>
      <c r="BS768">
        <v>999.9000000000001</v>
      </c>
      <c r="BT768">
        <v>0</v>
      </c>
      <c r="BU768">
        <v>0</v>
      </c>
      <c r="BV768">
        <v>10000.30074074074</v>
      </c>
      <c r="BW768">
        <v>0</v>
      </c>
      <c r="BX768">
        <v>5.812534444444446</v>
      </c>
      <c r="BY768">
        <v>-29.98497037037037</v>
      </c>
      <c r="BZ768">
        <v>868.6326296296296</v>
      </c>
      <c r="CA768">
        <v>899.0514814814815</v>
      </c>
      <c r="CB768">
        <v>0.3274242592592592</v>
      </c>
      <c r="CC768">
        <v>877.8210740740739</v>
      </c>
      <c r="CD768">
        <v>23.61431851851852</v>
      </c>
      <c r="CE768">
        <v>2.174462592592592</v>
      </c>
      <c r="CF768">
        <v>2.144725185185185</v>
      </c>
      <c r="CG768">
        <v>18.77539629629629</v>
      </c>
      <c r="CH768">
        <v>18.5553037037037</v>
      </c>
      <c r="CI768">
        <v>1999.995925925926</v>
      </c>
      <c r="CJ768">
        <v>0.9800022222222224</v>
      </c>
      <c r="CK768">
        <v>0.01999747777777778</v>
      </c>
      <c r="CL768">
        <v>0</v>
      </c>
      <c r="CM768">
        <v>2.279051851851852</v>
      </c>
      <c r="CN768">
        <v>0</v>
      </c>
      <c r="CO768">
        <v>3599.447407407408</v>
      </c>
      <c r="CP768">
        <v>16749.43333333333</v>
      </c>
      <c r="CQ768">
        <v>38.4347037037037</v>
      </c>
      <c r="CR768">
        <v>39.375</v>
      </c>
      <c r="CS768">
        <v>38.562</v>
      </c>
      <c r="CT768">
        <v>38.49533333333333</v>
      </c>
      <c r="CU768">
        <v>37.625</v>
      </c>
      <c r="CV768">
        <v>1960.004444444445</v>
      </c>
      <c r="CW768">
        <v>39.99148148148148</v>
      </c>
      <c r="CX768">
        <v>0</v>
      </c>
      <c r="CY768">
        <v>1678823266.5</v>
      </c>
      <c r="CZ768">
        <v>0</v>
      </c>
      <c r="DA768">
        <v>0</v>
      </c>
      <c r="DB768" t="s">
        <v>356</v>
      </c>
      <c r="DC768">
        <v>1678481775.6</v>
      </c>
      <c r="DD768">
        <v>1678481780.6</v>
      </c>
      <c r="DE768">
        <v>0</v>
      </c>
      <c r="DF768">
        <v>1.339</v>
      </c>
      <c r="DG768">
        <v>0.082</v>
      </c>
      <c r="DH768">
        <v>-1.99</v>
      </c>
      <c r="DI768">
        <v>-0.032</v>
      </c>
      <c r="DJ768">
        <v>420</v>
      </c>
      <c r="DK768">
        <v>29</v>
      </c>
      <c r="DL768">
        <v>0.33</v>
      </c>
      <c r="DM768">
        <v>0.22</v>
      </c>
      <c r="DN768">
        <v>-29.83995121951219</v>
      </c>
      <c r="DO768">
        <v>-2.798632055749086</v>
      </c>
      <c r="DP768">
        <v>0.2922278313667986</v>
      </c>
      <c r="DQ768">
        <v>0</v>
      </c>
      <c r="DR768">
        <v>0.3305843414634146</v>
      </c>
      <c r="DS768">
        <v>-0.05790951219512149</v>
      </c>
      <c r="DT768">
        <v>0.005768836796180296</v>
      </c>
      <c r="DU768">
        <v>1</v>
      </c>
      <c r="DV768">
        <v>1</v>
      </c>
      <c r="DW768">
        <v>2</v>
      </c>
      <c r="DX768" t="s">
        <v>357</v>
      </c>
      <c r="DY768">
        <v>2.98043</v>
      </c>
      <c r="DZ768">
        <v>2.71569</v>
      </c>
      <c r="EA768">
        <v>0.158567</v>
      </c>
      <c r="EB768">
        <v>0.160017</v>
      </c>
      <c r="EC768">
        <v>0.107364</v>
      </c>
      <c r="ED768">
        <v>0.104191</v>
      </c>
      <c r="EE768">
        <v>26668.4</v>
      </c>
      <c r="EF768">
        <v>26713</v>
      </c>
      <c r="EG768">
        <v>29469.8</v>
      </c>
      <c r="EH768">
        <v>29420.3</v>
      </c>
      <c r="EI768">
        <v>34856.8</v>
      </c>
      <c r="EJ768">
        <v>35023.8</v>
      </c>
      <c r="EK768">
        <v>41518.6</v>
      </c>
      <c r="EL768">
        <v>41917.3</v>
      </c>
      <c r="EM768">
        <v>1.95228</v>
      </c>
      <c r="EN768">
        <v>1.8764</v>
      </c>
      <c r="EO768">
        <v>0.07703160000000001</v>
      </c>
      <c r="EP768">
        <v>0</v>
      </c>
      <c r="EQ768">
        <v>26.2183</v>
      </c>
      <c r="ER768">
        <v>999.9</v>
      </c>
      <c r="ES768">
        <v>52.1</v>
      </c>
      <c r="ET768">
        <v>32.6</v>
      </c>
      <c r="EU768">
        <v>28.3366</v>
      </c>
      <c r="EV768">
        <v>63.137</v>
      </c>
      <c r="EW768">
        <v>31.4583</v>
      </c>
      <c r="EX768">
        <v>1</v>
      </c>
      <c r="EY768">
        <v>0.0843216</v>
      </c>
      <c r="EZ768">
        <v>1.40081</v>
      </c>
      <c r="FA768">
        <v>20.3345</v>
      </c>
      <c r="FB768">
        <v>5.21804</v>
      </c>
      <c r="FC768">
        <v>12.0099</v>
      </c>
      <c r="FD768">
        <v>4.98905</v>
      </c>
      <c r="FE768">
        <v>3.28865</v>
      </c>
      <c r="FF768">
        <v>9999</v>
      </c>
      <c r="FG768">
        <v>9999</v>
      </c>
      <c r="FH768">
        <v>9999</v>
      </c>
      <c r="FI768">
        <v>999.9</v>
      </c>
      <c r="FJ768">
        <v>1.86755</v>
      </c>
      <c r="FK768">
        <v>1.86661</v>
      </c>
      <c r="FL768">
        <v>1.86604</v>
      </c>
      <c r="FM768">
        <v>1.866</v>
      </c>
      <c r="FN768">
        <v>1.86782</v>
      </c>
      <c r="FO768">
        <v>1.87027</v>
      </c>
      <c r="FP768">
        <v>1.86891</v>
      </c>
      <c r="FQ768">
        <v>1.87042</v>
      </c>
      <c r="FR768">
        <v>0</v>
      </c>
      <c r="FS768">
        <v>0</v>
      </c>
      <c r="FT768">
        <v>0</v>
      </c>
      <c r="FU768">
        <v>0</v>
      </c>
      <c r="FV768" t="s">
        <v>358</v>
      </c>
      <c r="FW768" t="s">
        <v>359</v>
      </c>
      <c r="FX768" t="s">
        <v>360</v>
      </c>
      <c r="FY768" t="s">
        <v>360</v>
      </c>
      <c r="FZ768" t="s">
        <v>360</v>
      </c>
      <c r="GA768" t="s">
        <v>360</v>
      </c>
      <c r="GB768">
        <v>0</v>
      </c>
      <c r="GC768">
        <v>100</v>
      </c>
      <c r="GD768">
        <v>100</v>
      </c>
      <c r="GE768">
        <v>-4.97</v>
      </c>
      <c r="GF768">
        <v>-0.1284</v>
      </c>
      <c r="GG768">
        <v>-2.056217051124162</v>
      </c>
      <c r="GH768">
        <v>-0.003737517340571005</v>
      </c>
      <c r="GI768">
        <v>5.982085394622747E-07</v>
      </c>
      <c r="GJ768">
        <v>-1.391655459703326E-10</v>
      </c>
      <c r="GK768">
        <v>-0.1764639834609928</v>
      </c>
      <c r="GL768">
        <v>-0.02035982196881906</v>
      </c>
      <c r="GM768">
        <v>0.001568582532168705</v>
      </c>
      <c r="GN768">
        <v>-2.657820970413759E-05</v>
      </c>
      <c r="GO768">
        <v>3</v>
      </c>
      <c r="GP768">
        <v>2314</v>
      </c>
      <c r="GQ768">
        <v>1</v>
      </c>
      <c r="GR768">
        <v>27</v>
      </c>
      <c r="GS768">
        <v>5691.4</v>
      </c>
      <c r="GT768">
        <v>5691.3</v>
      </c>
      <c r="GU768">
        <v>1.97144</v>
      </c>
      <c r="GV768">
        <v>2.22046</v>
      </c>
      <c r="GW768">
        <v>1.39648</v>
      </c>
      <c r="GX768">
        <v>2.34741</v>
      </c>
      <c r="GY768">
        <v>1.49536</v>
      </c>
      <c r="GZ768">
        <v>2.43042</v>
      </c>
      <c r="HA768">
        <v>37.8921</v>
      </c>
      <c r="HB768">
        <v>24.0612</v>
      </c>
      <c r="HC768">
        <v>18</v>
      </c>
      <c r="HD768">
        <v>534.011</v>
      </c>
      <c r="HE768">
        <v>439.903</v>
      </c>
      <c r="HF768">
        <v>24.1778</v>
      </c>
      <c r="HG768">
        <v>28.5434</v>
      </c>
      <c r="HH768">
        <v>30</v>
      </c>
      <c r="HI768">
        <v>28.5655</v>
      </c>
      <c r="HJ768">
        <v>28.5195</v>
      </c>
      <c r="HK768">
        <v>39.4845</v>
      </c>
      <c r="HL768">
        <v>23.7481</v>
      </c>
      <c r="HM768">
        <v>100</v>
      </c>
      <c r="HN768">
        <v>24.1695</v>
      </c>
      <c r="HO768">
        <v>920.918</v>
      </c>
      <c r="HP768">
        <v>23.6365</v>
      </c>
      <c r="HQ768">
        <v>100.789</v>
      </c>
      <c r="HR768">
        <v>100.678</v>
      </c>
    </row>
    <row r="769" spans="1:226">
      <c r="A769">
        <v>753</v>
      </c>
      <c r="B769">
        <v>1678823265.5</v>
      </c>
      <c r="C769">
        <v>12946.40000009537</v>
      </c>
      <c r="D769" t="s">
        <v>1869</v>
      </c>
      <c r="E769" t="s">
        <v>1870</v>
      </c>
      <c r="F769">
        <v>5</v>
      </c>
      <c r="G769" t="s">
        <v>1568</v>
      </c>
      <c r="H769" t="s">
        <v>354</v>
      </c>
      <c r="I769">
        <v>1678823257.962963</v>
      </c>
      <c r="J769">
        <f>(K769)/1000</f>
        <v>0</v>
      </c>
      <c r="K769">
        <f>IF(BF769, AN769, AH769)</f>
        <v>0</v>
      </c>
      <c r="L769">
        <f>IF(BF769, AI769, AG769)</f>
        <v>0</v>
      </c>
      <c r="M769">
        <f>BH769 - IF(AU769&gt;1, L769*BB769*100.0/(AW769*BV769), 0)</f>
        <v>0</v>
      </c>
      <c r="N769">
        <f>((T769-J769/2)*M769-L769)/(T769+J769/2)</f>
        <v>0</v>
      </c>
      <c r="O769">
        <f>N769*(BO769+BP769)/1000.0</f>
        <v>0</v>
      </c>
      <c r="P769">
        <f>(BH769 - IF(AU769&gt;1, L769*BB769*100.0/(AW769*BV769), 0))*(BO769+BP769)/1000.0</f>
        <v>0</v>
      </c>
      <c r="Q769">
        <f>2.0/((1/S769-1/R769)+SIGN(S769)*SQRT((1/S769-1/R769)*(1/S769-1/R769) + 4*BC769/((BC769+1)*(BC769+1))*(2*1/S769*1/R769-1/R769*1/R769)))</f>
        <v>0</v>
      </c>
      <c r="R769">
        <f>IF(LEFT(BD769,1)&lt;&gt;"0",IF(LEFT(BD769,1)="1",3.0,BE769),$D$5+$E$5*(BV769*BO769/($K$5*1000))+$F$5*(BV769*BO769/($K$5*1000))*MAX(MIN(BB769,$J$5),$I$5)*MAX(MIN(BB769,$J$5),$I$5)+$G$5*MAX(MIN(BB769,$J$5),$I$5)*(BV769*BO769/($K$5*1000))+$H$5*(BV769*BO769/($K$5*1000))*(BV769*BO769/($K$5*1000)))</f>
        <v>0</v>
      </c>
      <c r="S769">
        <f>J769*(1000-(1000*0.61365*exp(17.502*W769/(240.97+W769))/(BO769+BP769)+BJ769)/2)/(1000*0.61365*exp(17.502*W769/(240.97+W769))/(BO769+BP769)-BJ769)</f>
        <v>0</v>
      </c>
      <c r="T769">
        <f>1/((BC769+1)/(Q769/1.6)+1/(R769/1.37)) + BC769/((BC769+1)/(Q769/1.6) + BC769/(R769/1.37))</f>
        <v>0</v>
      </c>
      <c r="U769">
        <f>(AX769*BA769)</f>
        <v>0</v>
      </c>
      <c r="V769">
        <f>(BQ769+(U769+2*0.95*5.67E-8*(((BQ769+$B$7)+273)^4-(BQ769+273)^4)-44100*J769)/(1.84*29.3*R769+8*0.95*5.67E-8*(BQ769+273)^3))</f>
        <v>0</v>
      </c>
      <c r="W769">
        <f>($C$7*BR769+$D$7*BS769+$E$7*V769)</f>
        <v>0</v>
      </c>
      <c r="X769">
        <f>0.61365*exp(17.502*W769/(240.97+W769))</f>
        <v>0</v>
      </c>
      <c r="Y769">
        <f>(Z769/AA769*100)</f>
        <v>0</v>
      </c>
      <c r="Z769">
        <f>BJ769*(BO769+BP769)/1000</f>
        <v>0</v>
      </c>
      <c r="AA769">
        <f>0.61365*exp(17.502*BQ769/(240.97+BQ769))</f>
        <v>0</v>
      </c>
      <c r="AB769">
        <f>(X769-BJ769*(BO769+BP769)/1000)</f>
        <v>0</v>
      </c>
      <c r="AC769">
        <f>(-J769*44100)</f>
        <v>0</v>
      </c>
      <c r="AD769">
        <f>2*29.3*R769*0.92*(BQ769-W769)</f>
        <v>0</v>
      </c>
      <c r="AE769">
        <f>2*0.95*5.67E-8*(((BQ769+$B$7)+273)^4-(W769+273)^4)</f>
        <v>0</v>
      </c>
      <c r="AF769">
        <f>U769+AE769+AC769+AD769</f>
        <v>0</v>
      </c>
      <c r="AG769">
        <f>BN769*AU769*(BI769-BH769*(1000-AU769*BK769)/(1000-AU769*BJ769))/(100*BB769)</f>
        <v>0</v>
      </c>
      <c r="AH769">
        <f>1000*BN769*AU769*(BJ769-BK769)/(100*BB769*(1000-AU769*BJ769))</f>
        <v>0</v>
      </c>
      <c r="AI769">
        <f>(AJ769 - AK769 - BO769*1E3/(8.314*(BQ769+273.15)) * AM769/BN769 * AL769) * BN769/(100*BB769) * (1000 - BK769)/1000</f>
        <v>0</v>
      </c>
      <c r="AJ769">
        <v>930.1046705647067</v>
      </c>
      <c r="AK769">
        <v>907.9963939393938</v>
      </c>
      <c r="AL769">
        <v>3.452715608882133</v>
      </c>
      <c r="AM769">
        <v>64.45171149066847</v>
      </c>
      <c r="AN769">
        <f>(AP769 - AO769 + BO769*1E3/(8.314*(BQ769+273.15)) * AR769/BN769 * AQ769) * BN769/(100*BB769) * 1000/(1000 - AP769)</f>
        <v>0</v>
      </c>
      <c r="AO769">
        <v>23.61447798984006</v>
      </c>
      <c r="AP769">
        <v>23.93258787878787</v>
      </c>
      <c r="AQ769">
        <v>-2.139042927650839E-05</v>
      </c>
      <c r="AR769">
        <v>112.7251065649256</v>
      </c>
      <c r="AS769">
        <v>0</v>
      </c>
      <c r="AT769">
        <v>0</v>
      </c>
      <c r="AU769">
        <f>IF(AS769*$H$13&gt;=AW769,1.0,(AW769/(AW769-AS769*$H$13)))</f>
        <v>0</v>
      </c>
      <c r="AV769">
        <f>(AU769-1)*100</f>
        <v>0</v>
      </c>
      <c r="AW769">
        <f>MAX(0,($B$13+$C$13*BV769)/(1+$D$13*BV769)*BO769/(BQ769+273)*$E$13)</f>
        <v>0</v>
      </c>
      <c r="AX769">
        <f>$B$11*BW769+$C$11*BX769+$F$11*CI769*(1-CL769)</f>
        <v>0</v>
      </c>
      <c r="AY769">
        <f>AX769*AZ769</f>
        <v>0</v>
      </c>
      <c r="AZ769">
        <f>($B$11*$D$9+$C$11*$D$9+$F$11*((CV769+CN769)/MAX(CV769+CN769+CW769, 0.1)*$I$9+CW769/MAX(CV769+CN769+CW769, 0.1)*$J$9))/($B$11+$C$11+$F$11)</f>
        <v>0</v>
      </c>
      <c r="BA769">
        <f>($B$11*$K$9+$C$11*$K$9+$F$11*((CV769+CN769)/MAX(CV769+CN769+CW769, 0.1)*$P$9+CW769/MAX(CV769+CN769+CW769, 0.1)*$Q$9))/($B$11+$C$11+$F$11)</f>
        <v>0</v>
      </c>
      <c r="BB769">
        <v>1.91</v>
      </c>
      <c r="BC769">
        <v>0.5</v>
      </c>
      <c r="BD769" t="s">
        <v>355</v>
      </c>
      <c r="BE769">
        <v>2</v>
      </c>
      <c r="BF769" t="b">
        <v>1</v>
      </c>
      <c r="BG769">
        <v>1678823257.962963</v>
      </c>
      <c r="BH769">
        <v>862.6485555555555</v>
      </c>
      <c r="BI769">
        <v>892.7756666666667</v>
      </c>
      <c r="BJ769">
        <v>23.93826666666666</v>
      </c>
      <c r="BK769">
        <v>23.61427777777778</v>
      </c>
      <c r="BL769">
        <v>867.5879629629629</v>
      </c>
      <c r="BM769">
        <v>24.06667037037037</v>
      </c>
      <c r="BN769">
        <v>500.0736296296296</v>
      </c>
      <c r="BO769">
        <v>90.82322962962962</v>
      </c>
      <c r="BP769">
        <v>0.09997859259259261</v>
      </c>
      <c r="BQ769">
        <v>26.97047037037037</v>
      </c>
      <c r="BR769">
        <v>27.49738888888889</v>
      </c>
      <c r="BS769">
        <v>999.9000000000001</v>
      </c>
      <c r="BT769">
        <v>0</v>
      </c>
      <c r="BU769">
        <v>0</v>
      </c>
      <c r="BV769">
        <v>10006.68777777778</v>
      </c>
      <c r="BW769">
        <v>0</v>
      </c>
      <c r="BX769">
        <v>5.643653333333333</v>
      </c>
      <c r="BY769">
        <v>-30.1270962962963</v>
      </c>
      <c r="BZ769">
        <v>883.8052962962964</v>
      </c>
      <c r="CA769">
        <v>914.3677407407406</v>
      </c>
      <c r="CB769">
        <v>0.3239819629629629</v>
      </c>
      <c r="CC769">
        <v>892.7756666666667</v>
      </c>
      <c r="CD769">
        <v>23.61427777777778</v>
      </c>
      <c r="CE769">
        <v>2.17415037037037</v>
      </c>
      <c r="CF769">
        <v>2.144724814814815</v>
      </c>
      <c r="CG769">
        <v>18.7731</v>
      </c>
      <c r="CH769">
        <v>18.55530740740741</v>
      </c>
      <c r="CI769">
        <v>1999.995185185185</v>
      </c>
      <c r="CJ769">
        <v>0.9800022222222223</v>
      </c>
      <c r="CK769">
        <v>0.01999747777777778</v>
      </c>
      <c r="CL769">
        <v>0</v>
      </c>
      <c r="CM769">
        <v>2.274951851851852</v>
      </c>
      <c r="CN769">
        <v>0</v>
      </c>
      <c r="CO769">
        <v>3599.150740740741</v>
      </c>
      <c r="CP769">
        <v>16749.43333333333</v>
      </c>
      <c r="CQ769">
        <v>38.43011111111111</v>
      </c>
      <c r="CR769">
        <v>39.375</v>
      </c>
      <c r="CS769">
        <v>38.562</v>
      </c>
      <c r="CT769">
        <v>38.49533333333333</v>
      </c>
      <c r="CU769">
        <v>37.625</v>
      </c>
      <c r="CV769">
        <v>1960.003703703704</v>
      </c>
      <c r="CW769">
        <v>39.99148148148148</v>
      </c>
      <c r="CX769">
        <v>0</v>
      </c>
      <c r="CY769">
        <v>1678823270.7</v>
      </c>
      <c r="CZ769">
        <v>0</v>
      </c>
      <c r="DA769">
        <v>0</v>
      </c>
      <c r="DB769" t="s">
        <v>356</v>
      </c>
      <c r="DC769">
        <v>1678481775.6</v>
      </c>
      <c r="DD769">
        <v>1678481780.6</v>
      </c>
      <c r="DE769">
        <v>0</v>
      </c>
      <c r="DF769">
        <v>1.339</v>
      </c>
      <c r="DG769">
        <v>0.082</v>
      </c>
      <c r="DH769">
        <v>-1.99</v>
      </c>
      <c r="DI769">
        <v>-0.032</v>
      </c>
      <c r="DJ769">
        <v>420</v>
      </c>
      <c r="DK769">
        <v>29</v>
      </c>
      <c r="DL769">
        <v>0.33</v>
      </c>
      <c r="DM769">
        <v>0.22</v>
      </c>
      <c r="DN769">
        <v>-29.99984390243903</v>
      </c>
      <c r="DO769">
        <v>-1.824434843205601</v>
      </c>
      <c r="DP769">
        <v>0.1982121788101665</v>
      </c>
      <c r="DQ769">
        <v>0</v>
      </c>
      <c r="DR769">
        <v>0.3269837073170732</v>
      </c>
      <c r="DS769">
        <v>-0.05014754006968639</v>
      </c>
      <c r="DT769">
        <v>0.00501891587382007</v>
      </c>
      <c r="DU769">
        <v>1</v>
      </c>
      <c r="DV769">
        <v>1</v>
      </c>
      <c r="DW769">
        <v>2</v>
      </c>
      <c r="DX769" t="s">
        <v>357</v>
      </c>
      <c r="DY769">
        <v>2.98055</v>
      </c>
      <c r="DZ769">
        <v>2.71564</v>
      </c>
      <c r="EA769">
        <v>0.16036</v>
      </c>
      <c r="EB769">
        <v>0.161772</v>
      </c>
      <c r="EC769">
        <v>0.107348</v>
      </c>
      <c r="ED769">
        <v>0.104188</v>
      </c>
      <c r="EE769">
        <v>26611.9</v>
      </c>
      <c r="EF769">
        <v>26657.2</v>
      </c>
      <c r="EG769">
        <v>29470.1</v>
      </c>
      <c r="EH769">
        <v>29420.3</v>
      </c>
      <c r="EI769">
        <v>34857.8</v>
      </c>
      <c r="EJ769">
        <v>35024</v>
      </c>
      <c r="EK769">
        <v>41519</v>
      </c>
      <c r="EL769">
        <v>41917.3</v>
      </c>
      <c r="EM769">
        <v>1.95225</v>
      </c>
      <c r="EN769">
        <v>1.87685</v>
      </c>
      <c r="EO769">
        <v>0.077609</v>
      </c>
      <c r="EP769">
        <v>0</v>
      </c>
      <c r="EQ769">
        <v>26.2185</v>
      </c>
      <c r="ER769">
        <v>999.9</v>
      </c>
      <c r="ES769">
        <v>52.1</v>
      </c>
      <c r="ET769">
        <v>32.6</v>
      </c>
      <c r="EU769">
        <v>28.3385</v>
      </c>
      <c r="EV769">
        <v>62.7369</v>
      </c>
      <c r="EW769">
        <v>31.3982</v>
      </c>
      <c r="EX769">
        <v>1</v>
      </c>
      <c r="EY769">
        <v>0.0842378</v>
      </c>
      <c r="EZ769">
        <v>1.36781</v>
      </c>
      <c r="FA769">
        <v>20.3345</v>
      </c>
      <c r="FB769">
        <v>5.21684</v>
      </c>
      <c r="FC769">
        <v>12.0099</v>
      </c>
      <c r="FD769">
        <v>4.98855</v>
      </c>
      <c r="FE769">
        <v>3.28842</v>
      </c>
      <c r="FF769">
        <v>9999</v>
      </c>
      <c r="FG769">
        <v>9999</v>
      </c>
      <c r="FH769">
        <v>9999</v>
      </c>
      <c r="FI769">
        <v>999.9</v>
      </c>
      <c r="FJ769">
        <v>1.86752</v>
      </c>
      <c r="FK769">
        <v>1.86661</v>
      </c>
      <c r="FL769">
        <v>1.86602</v>
      </c>
      <c r="FM769">
        <v>1.866</v>
      </c>
      <c r="FN769">
        <v>1.86783</v>
      </c>
      <c r="FO769">
        <v>1.87027</v>
      </c>
      <c r="FP769">
        <v>1.86891</v>
      </c>
      <c r="FQ769">
        <v>1.87041</v>
      </c>
      <c r="FR769">
        <v>0</v>
      </c>
      <c r="FS769">
        <v>0</v>
      </c>
      <c r="FT769">
        <v>0</v>
      </c>
      <c r="FU769">
        <v>0</v>
      </c>
      <c r="FV769" t="s">
        <v>358</v>
      </c>
      <c r="FW769" t="s">
        <v>359</v>
      </c>
      <c r="FX769" t="s">
        <v>360</v>
      </c>
      <c r="FY769" t="s">
        <v>360</v>
      </c>
      <c r="FZ769" t="s">
        <v>360</v>
      </c>
      <c r="GA769" t="s">
        <v>360</v>
      </c>
      <c r="GB769">
        <v>0</v>
      </c>
      <c r="GC769">
        <v>100</v>
      </c>
      <c r="GD769">
        <v>100</v>
      </c>
      <c r="GE769">
        <v>-5.016</v>
      </c>
      <c r="GF769">
        <v>-0.1285</v>
      </c>
      <c r="GG769">
        <v>-2.056217051124162</v>
      </c>
      <c r="GH769">
        <v>-0.003737517340571005</v>
      </c>
      <c r="GI769">
        <v>5.982085394622747E-07</v>
      </c>
      <c r="GJ769">
        <v>-1.391655459703326E-10</v>
      </c>
      <c r="GK769">
        <v>-0.1764639834609928</v>
      </c>
      <c r="GL769">
        <v>-0.02035982196881906</v>
      </c>
      <c r="GM769">
        <v>0.001568582532168705</v>
      </c>
      <c r="GN769">
        <v>-2.657820970413759E-05</v>
      </c>
      <c r="GO769">
        <v>3</v>
      </c>
      <c r="GP769">
        <v>2314</v>
      </c>
      <c r="GQ769">
        <v>1</v>
      </c>
      <c r="GR769">
        <v>27</v>
      </c>
      <c r="GS769">
        <v>5691.5</v>
      </c>
      <c r="GT769">
        <v>5691.4</v>
      </c>
      <c r="GU769">
        <v>1.99585</v>
      </c>
      <c r="GV769">
        <v>2.22046</v>
      </c>
      <c r="GW769">
        <v>1.39648</v>
      </c>
      <c r="GX769">
        <v>2.34863</v>
      </c>
      <c r="GY769">
        <v>1.49536</v>
      </c>
      <c r="GZ769">
        <v>2.40356</v>
      </c>
      <c r="HA769">
        <v>37.8921</v>
      </c>
      <c r="HB769">
        <v>24.0612</v>
      </c>
      <c r="HC769">
        <v>18</v>
      </c>
      <c r="HD769">
        <v>533.984</v>
      </c>
      <c r="HE769">
        <v>440.163</v>
      </c>
      <c r="HF769">
        <v>24.1706</v>
      </c>
      <c r="HG769">
        <v>28.5411</v>
      </c>
      <c r="HH769">
        <v>30</v>
      </c>
      <c r="HI769">
        <v>28.5644</v>
      </c>
      <c r="HJ769">
        <v>28.5174</v>
      </c>
      <c r="HK769">
        <v>40.0575</v>
      </c>
      <c r="HL769">
        <v>23.7481</v>
      </c>
      <c r="HM769">
        <v>100</v>
      </c>
      <c r="HN769">
        <v>24.1769</v>
      </c>
      <c r="HO769">
        <v>941.076</v>
      </c>
      <c r="HP769">
        <v>23.6521</v>
      </c>
      <c r="HQ769">
        <v>100.79</v>
      </c>
      <c r="HR769">
        <v>100.678</v>
      </c>
    </row>
    <row r="770" spans="1:226">
      <c r="A770">
        <v>754</v>
      </c>
      <c r="B770">
        <v>1678823270.5</v>
      </c>
      <c r="C770">
        <v>12951.40000009537</v>
      </c>
      <c r="D770" t="s">
        <v>1871</v>
      </c>
      <c r="E770" t="s">
        <v>1872</v>
      </c>
      <c r="F770">
        <v>5</v>
      </c>
      <c r="G770" t="s">
        <v>1568</v>
      </c>
      <c r="H770" t="s">
        <v>354</v>
      </c>
      <c r="I770">
        <v>1678823262.678571</v>
      </c>
      <c r="J770">
        <f>(K770)/1000</f>
        <v>0</v>
      </c>
      <c r="K770">
        <f>IF(BF770, AN770, AH770)</f>
        <v>0</v>
      </c>
      <c r="L770">
        <f>IF(BF770, AI770, AG770)</f>
        <v>0</v>
      </c>
      <c r="M770">
        <f>BH770 - IF(AU770&gt;1, L770*BB770*100.0/(AW770*BV770), 0)</f>
        <v>0</v>
      </c>
      <c r="N770">
        <f>((T770-J770/2)*M770-L770)/(T770+J770/2)</f>
        <v>0</v>
      </c>
      <c r="O770">
        <f>N770*(BO770+BP770)/1000.0</f>
        <v>0</v>
      </c>
      <c r="P770">
        <f>(BH770 - IF(AU770&gt;1, L770*BB770*100.0/(AW770*BV770), 0))*(BO770+BP770)/1000.0</f>
        <v>0</v>
      </c>
      <c r="Q770">
        <f>2.0/((1/S770-1/R770)+SIGN(S770)*SQRT((1/S770-1/R770)*(1/S770-1/R770) + 4*BC770/((BC770+1)*(BC770+1))*(2*1/S770*1/R770-1/R770*1/R770)))</f>
        <v>0</v>
      </c>
      <c r="R770">
        <f>IF(LEFT(BD770,1)&lt;&gt;"0",IF(LEFT(BD770,1)="1",3.0,BE770),$D$5+$E$5*(BV770*BO770/($K$5*1000))+$F$5*(BV770*BO770/($K$5*1000))*MAX(MIN(BB770,$J$5),$I$5)*MAX(MIN(BB770,$J$5),$I$5)+$G$5*MAX(MIN(BB770,$J$5),$I$5)*(BV770*BO770/($K$5*1000))+$H$5*(BV770*BO770/($K$5*1000))*(BV770*BO770/($K$5*1000)))</f>
        <v>0</v>
      </c>
      <c r="S770">
        <f>J770*(1000-(1000*0.61365*exp(17.502*W770/(240.97+W770))/(BO770+BP770)+BJ770)/2)/(1000*0.61365*exp(17.502*W770/(240.97+W770))/(BO770+BP770)-BJ770)</f>
        <v>0</v>
      </c>
      <c r="T770">
        <f>1/((BC770+1)/(Q770/1.6)+1/(R770/1.37)) + BC770/((BC770+1)/(Q770/1.6) + BC770/(R770/1.37))</f>
        <v>0</v>
      </c>
      <c r="U770">
        <f>(AX770*BA770)</f>
        <v>0</v>
      </c>
      <c r="V770">
        <f>(BQ770+(U770+2*0.95*5.67E-8*(((BQ770+$B$7)+273)^4-(BQ770+273)^4)-44100*J770)/(1.84*29.3*R770+8*0.95*5.67E-8*(BQ770+273)^3))</f>
        <v>0</v>
      </c>
      <c r="W770">
        <f>($C$7*BR770+$D$7*BS770+$E$7*V770)</f>
        <v>0</v>
      </c>
      <c r="X770">
        <f>0.61365*exp(17.502*W770/(240.97+W770))</f>
        <v>0</v>
      </c>
      <c r="Y770">
        <f>(Z770/AA770*100)</f>
        <v>0</v>
      </c>
      <c r="Z770">
        <f>BJ770*(BO770+BP770)/1000</f>
        <v>0</v>
      </c>
      <c r="AA770">
        <f>0.61365*exp(17.502*BQ770/(240.97+BQ770))</f>
        <v>0</v>
      </c>
      <c r="AB770">
        <f>(X770-BJ770*(BO770+BP770)/1000)</f>
        <v>0</v>
      </c>
      <c r="AC770">
        <f>(-J770*44100)</f>
        <v>0</v>
      </c>
      <c r="AD770">
        <f>2*29.3*R770*0.92*(BQ770-W770)</f>
        <v>0</v>
      </c>
      <c r="AE770">
        <f>2*0.95*5.67E-8*(((BQ770+$B$7)+273)^4-(W770+273)^4)</f>
        <v>0</v>
      </c>
      <c r="AF770">
        <f>U770+AE770+AC770+AD770</f>
        <v>0</v>
      </c>
      <c r="AG770">
        <f>BN770*AU770*(BI770-BH770*(1000-AU770*BK770)/(1000-AU770*BJ770))/(100*BB770)</f>
        <v>0</v>
      </c>
      <c r="AH770">
        <f>1000*BN770*AU770*(BJ770-BK770)/(100*BB770*(1000-AU770*BJ770))</f>
        <v>0</v>
      </c>
      <c r="AI770">
        <f>(AJ770 - AK770 - BO770*1E3/(8.314*(BQ770+273.15)) * AM770/BN770 * AL770) * BN770/(100*BB770) * (1000 - BK770)/1000</f>
        <v>0</v>
      </c>
      <c r="AJ770">
        <v>947.5463641354859</v>
      </c>
      <c r="AK770">
        <v>925.1714727272723</v>
      </c>
      <c r="AL770">
        <v>3.428018744445346</v>
      </c>
      <c r="AM770">
        <v>64.45171149066847</v>
      </c>
      <c r="AN770">
        <f>(AP770 - AO770 + BO770*1E3/(8.314*(BQ770+273.15)) * AR770/BN770 * AQ770) * BN770/(100*BB770) * 1000/(1000 - AP770)</f>
        <v>0</v>
      </c>
      <c r="AO770">
        <v>23.61491758688435</v>
      </c>
      <c r="AP770">
        <v>23.92729151515151</v>
      </c>
      <c r="AQ770">
        <v>-4.701774958544277E-06</v>
      </c>
      <c r="AR770">
        <v>112.7251065649256</v>
      </c>
      <c r="AS770">
        <v>0</v>
      </c>
      <c r="AT770">
        <v>0</v>
      </c>
      <c r="AU770">
        <f>IF(AS770*$H$13&gt;=AW770,1.0,(AW770/(AW770-AS770*$H$13)))</f>
        <v>0</v>
      </c>
      <c r="AV770">
        <f>(AU770-1)*100</f>
        <v>0</v>
      </c>
      <c r="AW770">
        <f>MAX(0,($B$13+$C$13*BV770)/(1+$D$13*BV770)*BO770/(BQ770+273)*$E$13)</f>
        <v>0</v>
      </c>
      <c r="AX770">
        <f>$B$11*BW770+$C$11*BX770+$F$11*CI770*(1-CL770)</f>
        <v>0</v>
      </c>
      <c r="AY770">
        <f>AX770*AZ770</f>
        <v>0</v>
      </c>
      <c r="AZ770">
        <f>($B$11*$D$9+$C$11*$D$9+$F$11*((CV770+CN770)/MAX(CV770+CN770+CW770, 0.1)*$I$9+CW770/MAX(CV770+CN770+CW770, 0.1)*$J$9))/($B$11+$C$11+$F$11)</f>
        <v>0</v>
      </c>
      <c r="BA770">
        <f>($B$11*$K$9+$C$11*$K$9+$F$11*((CV770+CN770)/MAX(CV770+CN770+CW770, 0.1)*$P$9+CW770/MAX(CV770+CN770+CW770, 0.1)*$Q$9))/($B$11+$C$11+$F$11)</f>
        <v>0</v>
      </c>
      <c r="BB770">
        <v>1.91</v>
      </c>
      <c r="BC770">
        <v>0.5</v>
      </c>
      <c r="BD770" t="s">
        <v>355</v>
      </c>
      <c r="BE770">
        <v>2</v>
      </c>
      <c r="BF770" t="b">
        <v>1</v>
      </c>
      <c r="BG770">
        <v>1678823262.678571</v>
      </c>
      <c r="BH770">
        <v>878.4666785714287</v>
      </c>
      <c r="BI770">
        <v>908.6935000000001</v>
      </c>
      <c r="BJ770">
        <v>23.93405714285714</v>
      </c>
      <c r="BK770">
        <v>23.61469642857143</v>
      </c>
      <c r="BL770">
        <v>883.4538214285712</v>
      </c>
      <c r="BM770">
        <v>24.0625</v>
      </c>
      <c r="BN770">
        <v>500.0809285714286</v>
      </c>
      <c r="BO770">
        <v>90.82290357142857</v>
      </c>
      <c r="BP770">
        <v>0.1000002857142857</v>
      </c>
      <c r="BQ770">
        <v>26.97094642857143</v>
      </c>
      <c r="BR770">
        <v>27.49382857142857</v>
      </c>
      <c r="BS770">
        <v>999.9000000000002</v>
      </c>
      <c r="BT770">
        <v>0</v>
      </c>
      <c r="BU770">
        <v>0</v>
      </c>
      <c r="BV770">
        <v>10006.74214285714</v>
      </c>
      <c r="BW770">
        <v>0</v>
      </c>
      <c r="BX770">
        <v>5.490022142857144</v>
      </c>
      <c r="BY770">
        <v>-30.22679642857143</v>
      </c>
      <c r="BZ770">
        <v>900.0074285714285</v>
      </c>
      <c r="CA770">
        <v>930.671</v>
      </c>
      <c r="CB770">
        <v>0.3193404642857143</v>
      </c>
      <c r="CC770">
        <v>908.6935000000001</v>
      </c>
      <c r="CD770">
        <v>23.61469642857143</v>
      </c>
      <c r="CE770">
        <v>2.173759642857143</v>
      </c>
      <c r="CF770">
        <v>2.144755714285715</v>
      </c>
      <c r="CG770">
        <v>18.77022142857143</v>
      </c>
      <c r="CH770">
        <v>18.55553571428571</v>
      </c>
      <c r="CI770">
        <v>2000.0025</v>
      </c>
      <c r="CJ770">
        <v>0.9800022857142858</v>
      </c>
      <c r="CK770">
        <v>0.01999741428571428</v>
      </c>
      <c r="CL770">
        <v>0</v>
      </c>
      <c r="CM770">
        <v>2.313385714285714</v>
      </c>
      <c r="CN770">
        <v>0</v>
      </c>
      <c r="CO770">
        <v>3598.741785714285</v>
      </c>
      <c r="CP770">
        <v>16749.49642857143</v>
      </c>
      <c r="CQ770">
        <v>38.41485714285714</v>
      </c>
      <c r="CR770">
        <v>39.375</v>
      </c>
      <c r="CS770">
        <v>38.55757142857143</v>
      </c>
      <c r="CT770">
        <v>38.49099999999999</v>
      </c>
      <c r="CU770">
        <v>37.625</v>
      </c>
      <c r="CV770">
        <v>1960.011071428571</v>
      </c>
      <c r="CW770">
        <v>39.99142857142857</v>
      </c>
      <c r="CX770">
        <v>0</v>
      </c>
      <c r="CY770">
        <v>1678823275.5</v>
      </c>
      <c r="CZ770">
        <v>0</v>
      </c>
      <c r="DA770">
        <v>0</v>
      </c>
      <c r="DB770" t="s">
        <v>356</v>
      </c>
      <c r="DC770">
        <v>1678481775.6</v>
      </c>
      <c r="DD770">
        <v>1678481780.6</v>
      </c>
      <c r="DE770">
        <v>0</v>
      </c>
      <c r="DF770">
        <v>1.339</v>
      </c>
      <c r="DG770">
        <v>0.082</v>
      </c>
      <c r="DH770">
        <v>-1.99</v>
      </c>
      <c r="DI770">
        <v>-0.032</v>
      </c>
      <c r="DJ770">
        <v>420</v>
      </c>
      <c r="DK770">
        <v>29</v>
      </c>
      <c r="DL770">
        <v>0.33</v>
      </c>
      <c r="DM770">
        <v>0.22</v>
      </c>
      <c r="DN770">
        <v>-30.15753902439024</v>
      </c>
      <c r="DO770">
        <v>-1.298571428571495</v>
      </c>
      <c r="DP770">
        <v>0.1409339853732751</v>
      </c>
      <c r="DQ770">
        <v>0</v>
      </c>
      <c r="DR770">
        <v>0.3222635121951219</v>
      </c>
      <c r="DS770">
        <v>-0.05611582578397224</v>
      </c>
      <c r="DT770">
        <v>0.005631510407462946</v>
      </c>
      <c r="DU770">
        <v>1</v>
      </c>
      <c r="DV770">
        <v>1</v>
      </c>
      <c r="DW770">
        <v>2</v>
      </c>
      <c r="DX770" t="s">
        <v>357</v>
      </c>
      <c r="DY770">
        <v>2.98064</v>
      </c>
      <c r="DZ770">
        <v>2.71553</v>
      </c>
      <c r="EA770">
        <v>0.162335</v>
      </c>
      <c r="EB770">
        <v>0.16371</v>
      </c>
      <c r="EC770">
        <v>0.107334</v>
      </c>
      <c r="ED770">
        <v>0.104191</v>
      </c>
      <c r="EE770">
        <v>26549.5</v>
      </c>
      <c r="EF770">
        <v>26595.6</v>
      </c>
      <c r="EG770">
        <v>29470.3</v>
      </c>
      <c r="EH770">
        <v>29420.4</v>
      </c>
      <c r="EI770">
        <v>34858.7</v>
      </c>
      <c r="EJ770">
        <v>35024</v>
      </c>
      <c r="EK770">
        <v>41519.4</v>
      </c>
      <c r="EL770">
        <v>41917.5</v>
      </c>
      <c r="EM770">
        <v>1.95245</v>
      </c>
      <c r="EN770">
        <v>1.87693</v>
      </c>
      <c r="EO770">
        <v>0.0783093</v>
      </c>
      <c r="EP770">
        <v>0</v>
      </c>
      <c r="EQ770">
        <v>26.2204</v>
      </c>
      <c r="ER770">
        <v>999.9</v>
      </c>
      <c r="ES770">
        <v>52.1</v>
      </c>
      <c r="ET770">
        <v>32.6</v>
      </c>
      <c r="EU770">
        <v>28.3355</v>
      </c>
      <c r="EV770">
        <v>63.197</v>
      </c>
      <c r="EW770">
        <v>31.7228</v>
      </c>
      <c r="EX770">
        <v>1</v>
      </c>
      <c r="EY770">
        <v>0.0841717</v>
      </c>
      <c r="EZ770">
        <v>1.33612</v>
      </c>
      <c r="FA770">
        <v>20.3349</v>
      </c>
      <c r="FB770">
        <v>5.21774</v>
      </c>
      <c r="FC770">
        <v>12.0099</v>
      </c>
      <c r="FD770">
        <v>4.9889</v>
      </c>
      <c r="FE770">
        <v>3.28855</v>
      </c>
      <c r="FF770">
        <v>9999</v>
      </c>
      <c r="FG770">
        <v>9999</v>
      </c>
      <c r="FH770">
        <v>9999</v>
      </c>
      <c r="FI770">
        <v>999.9</v>
      </c>
      <c r="FJ770">
        <v>1.86752</v>
      </c>
      <c r="FK770">
        <v>1.86661</v>
      </c>
      <c r="FL770">
        <v>1.86602</v>
      </c>
      <c r="FM770">
        <v>1.866</v>
      </c>
      <c r="FN770">
        <v>1.86783</v>
      </c>
      <c r="FO770">
        <v>1.87027</v>
      </c>
      <c r="FP770">
        <v>1.86891</v>
      </c>
      <c r="FQ770">
        <v>1.87042</v>
      </c>
      <c r="FR770">
        <v>0</v>
      </c>
      <c r="FS770">
        <v>0</v>
      </c>
      <c r="FT770">
        <v>0</v>
      </c>
      <c r="FU770">
        <v>0</v>
      </c>
      <c r="FV770" t="s">
        <v>358</v>
      </c>
      <c r="FW770" t="s">
        <v>359</v>
      </c>
      <c r="FX770" t="s">
        <v>360</v>
      </c>
      <c r="FY770" t="s">
        <v>360</v>
      </c>
      <c r="FZ770" t="s">
        <v>360</v>
      </c>
      <c r="GA770" t="s">
        <v>360</v>
      </c>
      <c r="GB770">
        <v>0</v>
      </c>
      <c r="GC770">
        <v>100</v>
      </c>
      <c r="GD770">
        <v>100</v>
      </c>
      <c r="GE770">
        <v>-5.066</v>
      </c>
      <c r="GF770">
        <v>-0.1285</v>
      </c>
      <c r="GG770">
        <v>-2.056217051124162</v>
      </c>
      <c r="GH770">
        <v>-0.003737517340571005</v>
      </c>
      <c r="GI770">
        <v>5.982085394622747E-07</v>
      </c>
      <c r="GJ770">
        <v>-1.391655459703326E-10</v>
      </c>
      <c r="GK770">
        <v>-0.1764639834609928</v>
      </c>
      <c r="GL770">
        <v>-0.02035982196881906</v>
      </c>
      <c r="GM770">
        <v>0.001568582532168705</v>
      </c>
      <c r="GN770">
        <v>-2.657820970413759E-05</v>
      </c>
      <c r="GO770">
        <v>3</v>
      </c>
      <c r="GP770">
        <v>2314</v>
      </c>
      <c r="GQ770">
        <v>1</v>
      </c>
      <c r="GR770">
        <v>27</v>
      </c>
      <c r="GS770">
        <v>5691.6</v>
      </c>
      <c r="GT770">
        <v>5691.5</v>
      </c>
      <c r="GU770">
        <v>2.02637</v>
      </c>
      <c r="GV770">
        <v>2.21436</v>
      </c>
      <c r="GW770">
        <v>1.39771</v>
      </c>
      <c r="GX770">
        <v>2.34741</v>
      </c>
      <c r="GY770">
        <v>1.49536</v>
      </c>
      <c r="GZ770">
        <v>2.50366</v>
      </c>
      <c r="HA770">
        <v>37.8921</v>
      </c>
      <c r="HB770">
        <v>24.0787</v>
      </c>
      <c r="HC770">
        <v>18</v>
      </c>
      <c r="HD770">
        <v>534.098</v>
      </c>
      <c r="HE770">
        <v>440.195</v>
      </c>
      <c r="HF770">
        <v>24.1763</v>
      </c>
      <c r="HG770">
        <v>28.5389</v>
      </c>
      <c r="HH770">
        <v>29.9999</v>
      </c>
      <c r="HI770">
        <v>28.562</v>
      </c>
      <c r="HJ770">
        <v>28.5156</v>
      </c>
      <c r="HK770">
        <v>40.6026</v>
      </c>
      <c r="HL770">
        <v>23.7481</v>
      </c>
      <c r="HM770">
        <v>100</v>
      </c>
      <c r="HN770">
        <v>24.185</v>
      </c>
      <c r="HO770">
        <v>954.451</v>
      </c>
      <c r="HP770">
        <v>23.6691</v>
      </c>
      <c r="HQ770">
        <v>100.79</v>
      </c>
      <c r="HR770">
        <v>100.679</v>
      </c>
    </row>
    <row r="771" spans="1:226">
      <c r="A771">
        <v>755</v>
      </c>
      <c r="B771">
        <v>1678823275.5</v>
      </c>
      <c r="C771">
        <v>12956.40000009537</v>
      </c>
      <c r="D771" t="s">
        <v>1873</v>
      </c>
      <c r="E771" t="s">
        <v>1874</v>
      </c>
      <c r="F771">
        <v>5</v>
      </c>
      <c r="G771" t="s">
        <v>1568</v>
      </c>
      <c r="H771" t="s">
        <v>354</v>
      </c>
      <c r="I771">
        <v>1678823267.981482</v>
      </c>
      <c r="J771">
        <f>(K771)/1000</f>
        <v>0</v>
      </c>
      <c r="K771">
        <f>IF(BF771, AN771, AH771)</f>
        <v>0</v>
      </c>
      <c r="L771">
        <f>IF(BF771, AI771, AG771)</f>
        <v>0</v>
      </c>
      <c r="M771">
        <f>BH771 - IF(AU771&gt;1, L771*BB771*100.0/(AW771*BV771), 0)</f>
        <v>0</v>
      </c>
      <c r="N771">
        <f>((T771-J771/2)*M771-L771)/(T771+J771/2)</f>
        <v>0</v>
      </c>
      <c r="O771">
        <f>N771*(BO771+BP771)/1000.0</f>
        <v>0</v>
      </c>
      <c r="P771">
        <f>(BH771 - IF(AU771&gt;1, L771*BB771*100.0/(AW771*BV771), 0))*(BO771+BP771)/1000.0</f>
        <v>0</v>
      </c>
      <c r="Q771">
        <f>2.0/((1/S771-1/R771)+SIGN(S771)*SQRT((1/S771-1/R771)*(1/S771-1/R771) + 4*BC771/((BC771+1)*(BC771+1))*(2*1/S771*1/R771-1/R771*1/R771)))</f>
        <v>0</v>
      </c>
      <c r="R771">
        <f>IF(LEFT(BD771,1)&lt;&gt;"0",IF(LEFT(BD771,1)="1",3.0,BE771),$D$5+$E$5*(BV771*BO771/($K$5*1000))+$F$5*(BV771*BO771/($K$5*1000))*MAX(MIN(BB771,$J$5),$I$5)*MAX(MIN(BB771,$J$5),$I$5)+$G$5*MAX(MIN(BB771,$J$5),$I$5)*(BV771*BO771/($K$5*1000))+$H$5*(BV771*BO771/($K$5*1000))*(BV771*BO771/($K$5*1000)))</f>
        <v>0</v>
      </c>
      <c r="S771">
        <f>J771*(1000-(1000*0.61365*exp(17.502*W771/(240.97+W771))/(BO771+BP771)+BJ771)/2)/(1000*0.61365*exp(17.502*W771/(240.97+W771))/(BO771+BP771)-BJ771)</f>
        <v>0</v>
      </c>
      <c r="T771">
        <f>1/((BC771+1)/(Q771/1.6)+1/(R771/1.37)) + BC771/((BC771+1)/(Q771/1.6) + BC771/(R771/1.37))</f>
        <v>0</v>
      </c>
      <c r="U771">
        <f>(AX771*BA771)</f>
        <v>0</v>
      </c>
      <c r="V771">
        <f>(BQ771+(U771+2*0.95*5.67E-8*(((BQ771+$B$7)+273)^4-(BQ771+273)^4)-44100*J771)/(1.84*29.3*R771+8*0.95*5.67E-8*(BQ771+273)^3))</f>
        <v>0</v>
      </c>
      <c r="W771">
        <f>($C$7*BR771+$D$7*BS771+$E$7*V771)</f>
        <v>0</v>
      </c>
      <c r="X771">
        <f>0.61365*exp(17.502*W771/(240.97+W771))</f>
        <v>0</v>
      </c>
      <c r="Y771">
        <f>(Z771/AA771*100)</f>
        <v>0</v>
      </c>
      <c r="Z771">
        <f>BJ771*(BO771+BP771)/1000</f>
        <v>0</v>
      </c>
      <c r="AA771">
        <f>0.61365*exp(17.502*BQ771/(240.97+BQ771))</f>
        <v>0</v>
      </c>
      <c r="AB771">
        <f>(X771-BJ771*(BO771+BP771)/1000)</f>
        <v>0</v>
      </c>
      <c r="AC771">
        <f>(-J771*44100)</f>
        <v>0</v>
      </c>
      <c r="AD771">
        <f>2*29.3*R771*0.92*(BQ771-W771)</f>
        <v>0</v>
      </c>
      <c r="AE771">
        <f>2*0.95*5.67E-8*(((BQ771+$B$7)+273)^4-(W771+273)^4)</f>
        <v>0</v>
      </c>
      <c r="AF771">
        <f>U771+AE771+AC771+AD771</f>
        <v>0</v>
      </c>
      <c r="AG771">
        <f>BN771*AU771*(BI771-BH771*(1000-AU771*BK771)/(1000-AU771*BJ771))/(100*BB771)</f>
        <v>0</v>
      </c>
      <c r="AH771">
        <f>1000*BN771*AU771*(BJ771-BK771)/(100*BB771*(1000-AU771*BJ771))</f>
        <v>0</v>
      </c>
      <c r="AI771">
        <f>(AJ771 - AK771 - BO771*1E3/(8.314*(BQ771+273.15)) * AM771/BN771 * AL771) * BN771/(100*BB771) * (1000 - BK771)/1000</f>
        <v>0</v>
      </c>
      <c r="AJ771">
        <v>964.6007346927146</v>
      </c>
      <c r="AK771">
        <v>942.3807696969694</v>
      </c>
      <c r="AL771">
        <v>3.437703997456373</v>
      </c>
      <c r="AM771">
        <v>64.45171149066847</v>
      </c>
      <c r="AN771">
        <f>(AP771 - AO771 + BO771*1E3/(8.314*(BQ771+273.15)) * AR771/BN771 * AQ771) * BN771/(100*BB771) * 1000/(1000 - AP771)</f>
        <v>0</v>
      </c>
      <c r="AO771">
        <v>23.61432678188678</v>
      </c>
      <c r="AP771">
        <v>23.92467454545455</v>
      </c>
      <c r="AQ771">
        <v>-3.136066306486942E-06</v>
      </c>
      <c r="AR771">
        <v>112.7251065649256</v>
      </c>
      <c r="AS771">
        <v>0</v>
      </c>
      <c r="AT771">
        <v>0</v>
      </c>
      <c r="AU771">
        <f>IF(AS771*$H$13&gt;=AW771,1.0,(AW771/(AW771-AS771*$H$13)))</f>
        <v>0</v>
      </c>
      <c r="AV771">
        <f>(AU771-1)*100</f>
        <v>0</v>
      </c>
      <c r="AW771">
        <f>MAX(0,($B$13+$C$13*BV771)/(1+$D$13*BV771)*BO771/(BQ771+273)*$E$13)</f>
        <v>0</v>
      </c>
      <c r="AX771">
        <f>$B$11*BW771+$C$11*BX771+$F$11*CI771*(1-CL771)</f>
        <v>0</v>
      </c>
      <c r="AY771">
        <f>AX771*AZ771</f>
        <v>0</v>
      </c>
      <c r="AZ771">
        <f>($B$11*$D$9+$C$11*$D$9+$F$11*((CV771+CN771)/MAX(CV771+CN771+CW771, 0.1)*$I$9+CW771/MAX(CV771+CN771+CW771, 0.1)*$J$9))/($B$11+$C$11+$F$11)</f>
        <v>0</v>
      </c>
      <c r="BA771">
        <f>($B$11*$K$9+$C$11*$K$9+$F$11*((CV771+CN771)/MAX(CV771+CN771+CW771, 0.1)*$P$9+CW771/MAX(CV771+CN771+CW771, 0.1)*$Q$9))/($B$11+$C$11+$F$11)</f>
        <v>0</v>
      </c>
      <c r="BB771">
        <v>1.91</v>
      </c>
      <c r="BC771">
        <v>0.5</v>
      </c>
      <c r="BD771" t="s">
        <v>355</v>
      </c>
      <c r="BE771">
        <v>2</v>
      </c>
      <c r="BF771" t="b">
        <v>1</v>
      </c>
      <c r="BG771">
        <v>1678823267.981482</v>
      </c>
      <c r="BH771">
        <v>896.262074074074</v>
      </c>
      <c r="BI771">
        <v>926.5219259259258</v>
      </c>
      <c r="BJ771">
        <v>23.92958518518519</v>
      </c>
      <c r="BK771">
        <v>23.6148037037037</v>
      </c>
      <c r="BL771">
        <v>901.3028148148151</v>
      </c>
      <c r="BM771">
        <v>24.05805925925926</v>
      </c>
      <c r="BN771">
        <v>500.0782962962962</v>
      </c>
      <c r="BO771">
        <v>90.82273703703703</v>
      </c>
      <c r="BP771">
        <v>0.09996945925925926</v>
      </c>
      <c r="BQ771">
        <v>26.97092962962963</v>
      </c>
      <c r="BR771">
        <v>27.49498518518519</v>
      </c>
      <c r="BS771">
        <v>999.9000000000001</v>
      </c>
      <c r="BT771">
        <v>0</v>
      </c>
      <c r="BU771">
        <v>0</v>
      </c>
      <c r="BV771">
        <v>10009.05481481481</v>
      </c>
      <c r="BW771">
        <v>0</v>
      </c>
      <c r="BX771">
        <v>5.482474444444445</v>
      </c>
      <c r="BY771">
        <v>-30.25982592592592</v>
      </c>
      <c r="BZ771">
        <v>918.2349629629629</v>
      </c>
      <c r="CA771">
        <v>948.9307037037038</v>
      </c>
      <c r="CB771">
        <v>0.3147600740740741</v>
      </c>
      <c r="CC771">
        <v>926.5219259259258</v>
      </c>
      <c r="CD771">
        <v>23.6148037037037</v>
      </c>
      <c r="CE771">
        <v>2.173348888888889</v>
      </c>
      <c r="CF771">
        <v>2.144761111111111</v>
      </c>
      <c r="CG771">
        <v>18.7672037037037</v>
      </c>
      <c r="CH771">
        <v>18.55558148148148</v>
      </c>
      <c r="CI771">
        <v>2000.002962962963</v>
      </c>
      <c r="CJ771">
        <v>0.9800023333333335</v>
      </c>
      <c r="CK771">
        <v>0.01999736666666667</v>
      </c>
      <c r="CL771">
        <v>0</v>
      </c>
      <c r="CM771">
        <v>2.318188888888889</v>
      </c>
      <c r="CN771">
        <v>0</v>
      </c>
      <c r="CO771">
        <v>3598.27962962963</v>
      </c>
      <c r="CP771">
        <v>16749.5</v>
      </c>
      <c r="CQ771">
        <v>38.40025925925926</v>
      </c>
      <c r="CR771">
        <v>39.375</v>
      </c>
      <c r="CS771">
        <v>38.54822222222222</v>
      </c>
      <c r="CT771">
        <v>38.48366666666667</v>
      </c>
      <c r="CU771">
        <v>37.62033333333333</v>
      </c>
      <c r="CV771">
        <v>1960.011481481482</v>
      </c>
      <c r="CW771">
        <v>39.99111111111111</v>
      </c>
      <c r="CX771">
        <v>0</v>
      </c>
      <c r="CY771">
        <v>1678823280.9</v>
      </c>
      <c r="CZ771">
        <v>0</v>
      </c>
      <c r="DA771">
        <v>0</v>
      </c>
      <c r="DB771" t="s">
        <v>356</v>
      </c>
      <c r="DC771">
        <v>1678481775.6</v>
      </c>
      <c r="DD771">
        <v>1678481780.6</v>
      </c>
      <c r="DE771">
        <v>0</v>
      </c>
      <c r="DF771">
        <v>1.339</v>
      </c>
      <c r="DG771">
        <v>0.082</v>
      </c>
      <c r="DH771">
        <v>-1.99</v>
      </c>
      <c r="DI771">
        <v>-0.032</v>
      </c>
      <c r="DJ771">
        <v>420</v>
      </c>
      <c r="DK771">
        <v>29</v>
      </c>
      <c r="DL771">
        <v>0.33</v>
      </c>
      <c r="DM771">
        <v>0.22</v>
      </c>
      <c r="DN771">
        <v>-30.2253125</v>
      </c>
      <c r="DO771">
        <v>-0.5444048780487352</v>
      </c>
      <c r="DP771">
        <v>0.09731317276581798</v>
      </c>
      <c r="DQ771">
        <v>0</v>
      </c>
      <c r="DR771">
        <v>0.3171602</v>
      </c>
      <c r="DS771">
        <v>-0.05477169230769292</v>
      </c>
      <c r="DT771">
        <v>0.005409891695773582</v>
      </c>
      <c r="DU771">
        <v>1</v>
      </c>
      <c r="DV771">
        <v>1</v>
      </c>
      <c r="DW771">
        <v>2</v>
      </c>
      <c r="DX771" t="s">
        <v>357</v>
      </c>
      <c r="DY771">
        <v>2.98072</v>
      </c>
      <c r="DZ771">
        <v>2.71576</v>
      </c>
      <c r="EA771">
        <v>0.164287</v>
      </c>
      <c r="EB771">
        <v>0.165597</v>
      </c>
      <c r="EC771">
        <v>0.107325</v>
      </c>
      <c r="ED771">
        <v>0.104185</v>
      </c>
      <c r="EE771">
        <v>26488.1</v>
      </c>
      <c r="EF771">
        <v>26536.2</v>
      </c>
      <c r="EG771">
        <v>29470.8</v>
      </c>
      <c r="EH771">
        <v>29421.1</v>
      </c>
      <c r="EI771">
        <v>34859.7</v>
      </c>
      <c r="EJ771">
        <v>35024.8</v>
      </c>
      <c r="EK771">
        <v>41520.2</v>
      </c>
      <c r="EL771">
        <v>41918.1</v>
      </c>
      <c r="EM771">
        <v>1.95235</v>
      </c>
      <c r="EN771">
        <v>1.877</v>
      </c>
      <c r="EO771">
        <v>0.0781044</v>
      </c>
      <c r="EP771">
        <v>0</v>
      </c>
      <c r="EQ771">
        <v>26.2222</v>
      </c>
      <c r="ER771">
        <v>999.9</v>
      </c>
      <c r="ES771">
        <v>52.1</v>
      </c>
      <c r="ET771">
        <v>32.6</v>
      </c>
      <c r="EU771">
        <v>28.3351</v>
      </c>
      <c r="EV771">
        <v>63.057</v>
      </c>
      <c r="EW771">
        <v>31.2821</v>
      </c>
      <c r="EX771">
        <v>1</v>
      </c>
      <c r="EY771">
        <v>0.0841133</v>
      </c>
      <c r="EZ771">
        <v>1.3576</v>
      </c>
      <c r="FA771">
        <v>20.3346</v>
      </c>
      <c r="FB771">
        <v>5.21744</v>
      </c>
      <c r="FC771">
        <v>12.0099</v>
      </c>
      <c r="FD771">
        <v>4.9888</v>
      </c>
      <c r="FE771">
        <v>3.28845</v>
      </c>
      <c r="FF771">
        <v>9999</v>
      </c>
      <c r="FG771">
        <v>9999</v>
      </c>
      <c r="FH771">
        <v>9999</v>
      </c>
      <c r="FI771">
        <v>999.9</v>
      </c>
      <c r="FJ771">
        <v>1.86753</v>
      </c>
      <c r="FK771">
        <v>1.86661</v>
      </c>
      <c r="FL771">
        <v>1.86603</v>
      </c>
      <c r="FM771">
        <v>1.866</v>
      </c>
      <c r="FN771">
        <v>1.86783</v>
      </c>
      <c r="FO771">
        <v>1.87027</v>
      </c>
      <c r="FP771">
        <v>1.86892</v>
      </c>
      <c r="FQ771">
        <v>1.87039</v>
      </c>
      <c r="FR771">
        <v>0</v>
      </c>
      <c r="FS771">
        <v>0</v>
      </c>
      <c r="FT771">
        <v>0</v>
      </c>
      <c r="FU771">
        <v>0</v>
      </c>
      <c r="FV771" t="s">
        <v>358</v>
      </c>
      <c r="FW771" t="s">
        <v>359</v>
      </c>
      <c r="FX771" t="s">
        <v>360</v>
      </c>
      <c r="FY771" t="s">
        <v>360</v>
      </c>
      <c r="FZ771" t="s">
        <v>360</v>
      </c>
      <c r="GA771" t="s">
        <v>360</v>
      </c>
      <c r="GB771">
        <v>0</v>
      </c>
      <c r="GC771">
        <v>100</v>
      </c>
      <c r="GD771">
        <v>100</v>
      </c>
      <c r="GE771">
        <v>-5.116</v>
      </c>
      <c r="GF771">
        <v>-0.1286</v>
      </c>
      <c r="GG771">
        <v>-2.056217051124162</v>
      </c>
      <c r="GH771">
        <v>-0.003737517340571005</v>
      </c>
      <c r="GI771">
        <v>5.982085394622747E-07</v>
      </c>
      <c r="GJ771">
        <v>-1.391655459703326E-10</v>
      </c>
      <c r="GK771">
        <v>-0.1764639834609928</v>
      </c>
      <c r="GL771">
        <v>-0.02035982196881906</v>
      </c>
      <c r="GM771">
        <v>0.001568582532168705</v>
      </c>
      <c r="GN771">
        <v>-2.657820970413759E-05</v>
      </c>
      <c r="GO771">
        <v>3</v>
      </c>
      <c r="GP771">
        <v>2314</v>
      </c>
      <c r="GQ771">
        <v>1</v>
      </c>
      <c r="GR771">
        <v>27</v>
      </c>
      <c r="GS771">
        <v>5691.7</v>
      </c>
      <c r="GT771">
        <v>5691.6</v>
      </c>
      <c r="GU771">
        <v>2.05322</v>
      </c>
      <c r="GV771">
        <v>2.21069</v>
      </c>
      <c r="GW771">
        <v>1.39648</v>
      </c>
      <c r="GX771">
        <v>2.34863</v>
      </c>
      <c r="GY771">
        <v>1.49536</v>
      </c>
      <c r="GZ771">
        <v>2.52563</v>
      </c>
      <c r="HA771">
        <v>37.8921</v>
      </c>
      <c r="HB771">
        <v>24.0787</v>
      </c>
      <c r="HC771">
        <v>18</v>
      </c>
      <c r="HD771">
        <v>534.0119999999999</v>
      </c>
      <c r="HE771">
        <v>440.233</v>
      </c>
      <c r="HF771">
        <v>24.1835</v>
      </c>
      <c r="HG771">
        <v>28.5366</v>
      </c>
      <c r="HH771">
        <v>29.9999</v>
      </c>
      <c r="HI771">
        <v>28.5599</v>
      </c>
      <c r="HJ771">
        <v>28.5145</v>
      </c>
      <c r="HK771">
        <v>41.2125</v>
      </c>
      <c r="HL771">
        <v>23.7481</v>
      </c>
      <c r="HM771">
        <v>100</v>
      </c>
      <c r="HN771">
        <v>24.1789</v>
      </c>
      <c r="HO771">
        <v>974.52</v>
      </c>
      <c r="HP771">
        <v>23.6862</v>
      </c>
      <c r="HQ771">
        <v>100.792</v>
      </c>
      <c r="HR771">
        <v>100.681</v>
      </c>
    </row>
    <row r="772" spans="1:226">
      <c r="A772">
        <v>756</v>
      </c>
      <c r="B772">
        <v>1678823280.5</v>
      </c>
      <c r="C772">
        <v>12961.40000009537</v>
      </c>
      <c r="D772" t="s">
        <v>1875</v>
      </c>
      <c r="E772" t="s">
        <v>1876</v>
      </c>
      <c r="F772">
        <v>5</v>
      </c>
      <c r="G772" t="s">
        <v>1568</v>
      </c>
      <c r="H772" t="s">
        <v>354</v>
      </c>
      <c r="I772">
        <v>1678823273</v>
      </c>
      <c r="J772">
        <f>(K772)/1000</f>
        <v>0</v>
      </c>
      <c r="K772">
        <f>IF(BF772, AN772, AH772)</f>
        <v>0</v>
      </c>
      <c r="L772">
        <f>IF(BF772, AI772, AG772)</f>
        <v>0</v>
      </c>
      <c r="M772">
        <f>BH772 - IF(AU772&gt;1, L772*BB772*100.0/(AW772*BV772), 0)</f>
        <v>0</v>
      </c>
      <c r="N772">
        <f>((T772-J772/2)*M772-L772)/(T772+J772/2)</f>
        <v>0</v>
      </c>
      <c r="O772">
        <f>N772*(BO772+BP772)/1000.0</f>
        <v>0</v>
      </c>
      <c r="P772">
        <f>(BH772 - IF(AU772&gt;1, L772*BB772*100.0/(AW772*BV772), 0))*(BO772+BP772)/1000.0</f>
        <v>0</v>
      </c>
      <c r="Q772">
        <f>2.0/((1/S772-1/R772)+SIGN(S772)*SQRT((1/S772-1/R772)*(1/S772-1/R772) + 4*BC772/((BC772+1)*(BC772+1))*(2*1/S772*1/R772-1/R772*1/R772)))</f>
        <v>0</v>
      </c>
      <c r="R772">
        <f>IF(LEFT(BD772,1)&lt;&gt;"0",IF(LEFT(BD772,1)="1",3.0,BE772),$D$5+$E$5*(BV772*BO772/($K$5*1000))+$F$5*(BV772*BO772/($K$5*1000))*MAX(MIN(BB772,$J$5),$I$5)*MAX(MIN(BB772,$J$5),$I$5)+$G$5*MAX(MIN(BB772,$J$5),$I$5)*(BV772*BO772/($K$5*1000))+$H$5*(BV772*BO772/($K$5*1000))*(BV772*BO772/($K$5*1000)))</f>
        <v>0</v>
      </c>
      <c r="S772">
        <f>J772*(1000-(1000*0.61365*exp(17.502*W772/(240.97+W772))/(BO772+BP772)+BJ772)/2)/(1000*0.61365*exp(17.502*W772/(240.97+W772))/(BO772+BP772)-BJ772)</f>
        <v>0</v>
      </c>
      <c r="T772">
        <f>1/((BC772+1)/(Q772/1.6)+1/(R772/1.37)) + BC772/((BC772+1)/(Q772/1.6) + BC772/(R772/1.37))</f>
        <v>0</v>
      </c>
      <c r="U772">
        <f>(AX772*BA772)</f>
        <v>0</v>
      </c>
      <c r="V772">
        <f>(BQ772+(U772+2*0.95*5.67E-8*(((BQ772+$B$7)+273)^4-(BQ772+273)^4)-44100*J772)/(1.84*29.3*R772+8*0.95*5.67E-8*(BQ772+273)^3))</f>
        <v>0</v>
      </c>
      <c r="W772">
        <f>($C$7*BR772+$D$7*BS772+$E$7*V772)</f>
        <v>0</v>
      </c>
      <c r="X772">
        <f>0.61365*exp(17.502*W772/(240.97+W772))</f>
        <v>0</v>
      </c>
      <c r="Y772">
        <f>(Z772/AA772*100)</f>
        <v>0</v>
      </c>
      <c r="Z772">
        <f>BJ772*(BO772+BP772)/1000</f>
        <v>0</v>
      </c>
      <c r="AA772">
        <f>0.61365*exp(17.502*BQ772/(240.97+BQ772))</f>
        <v>0</v>
      </c>
      <c r="AB772">
        <f>(X772-BJ772*(BO772+BP772)/1000)</f>
        <v>0</v>
      </c>
      <c r="AC772">
        <f>(-J772*44100)</f>
        <v>0</v>
      </c>
      <c r="AD772">
        <f>2*29.3*R772*0.92*(BQ772-W772)</f>
        <v>0</v>
      </c>
      <c r="AE772">
        <f>2*0.95*5.67E-8*(((BQ772+$B$7)+273)^4-(W772+273)^4)</f>
        <v>0</v>
      </c>
      <c r="AF772">
        <f>U772+AE772+AC772+AD772</f>
        <v>0</v>
      </c>
      <c r="AG772">
        <f>BN772*AU772*(BI772-BH772*(1000-AU772*BK772)/(1000-AU772*BJ772))/(100*BB772)</f>
        <v>0</v>
      </c>
      <c r="AH772">
        <f>1000*BN772*AU772*(BJ772-BK772)/(100*BB772*(1000-AU772*BJ772))</f>
        <v>0</v>
      </c>
      <c r="AI772">
        <f>(AJ772 - AK772 - BO772*1E3/(8.314*(BQ772+273.15)) * AM772/BN772 * AL772) * BN772/(100*BB772) * (1000 - BK772)/1000</f>
        <v>0</v>
      </c>
      <c r="AJ772">
        <v>981.7127124551469</v>
      </c>
      <c r="AK772">
        <v>959.5888787878786</v>
      </c>
      <c r="AL772">
        <v>3.453336558785568</v>
      </c>
      <c r="AM772">
        <v>64.45171149066847</v>
      </c>
      <c r="AN772">
        <f>(AP772 - AO772 + BO772*1E3/(8.314*(BQ772+273.15)) * AR772/BN772 * AQ772) * BN772/(100*BB772) * 1000/(1000 - AP772)</f>
        <v>0</v>
      </c>
      <c r="AO772">
        <v>23.61315081254456</v>
      </c>
      <c r="AP772">
        <v>23.91942969696969</v>
      </c>
      <c r="AQ772">
        <v>-1.385239975386757E-05</v>
      </c>
      <c r="AR772">
        <v>112.7251065649256</v>
      </c>
      <c r="AS772">
        <v>0</v>
      </c>
      <c r="AT772">
        <v>0</v>
      </c>
      <c r="AU772">
        <f>IF(AS772*$H$13&gt;=AW772,1.0,(AW772/(AW772-AS772*$H$13)))</f>
        <v>0</v>
      </c>
      <c r="AV772">
        <f>(AU772-1)*100</f>
        <v>0</v>
      </c>
      <c r="AW772">
        <f>MAX(0,($B$13+$C$13*BV772)/(1+$D$13*BV772)*BO772/(BQ772+273)*$E$13)</f>
        <v>0</v>
      </c>
      <c r="AX772">
        <f>$B$11*BW772+$C$11*BX772+$F$11*CI772*(1-CL772)</f>
        <v>0</v>
      </c>
      <c r="AY772">
        <f>AX772*AZ772</f>
        <v>0</v>
      </c>
      <c r="AZ772">
        <f>($B$11*$D$9+$C$11*$D$9+$F$11*((CV772+CN772)/MAX(CV772+CN772+CW772, 0.1)*$I$9+CW772/MAX(CV772+CN772+CW772, 0.1)*$J$9))/($B$11+$C$11+$F$11)</f>
        <v>0</v>
      </c>
      <c r="BA772">
        <f>($B$11*$K$9+$C$11*$K$9+$F$11*((CV772+CN772)/MAX(CV772+CN772+CW772, 0.1)*$P$9+CW772/MAX(CV772+CN772+CW772, 0.1)*$Q$9))/($B$11+$C$11+$F$11)</f>
        <v>0</v>
      </c>
      <c r="BB772">
        <v>1.91</v>
      </c>
      <c r="BC772">
        <v>0.5</v>
      </c>
      <c r="BD772" t="s">
        <v>355</v>
      </c>
      <c r="BE772">
        <v>2</v>
      </c>
      <c r="BF772" t="b">
        <v>1</v>
      </c>
      <c r="BG772">
        <v>1678823273</v>
      </c>
      <c r="BH772">
        <v>913.1145555555556</v>
      </c>
      <c r="BI772">
        <v>943.3863333333334</v>
      </c>
      <c r="BJ772">
        <v>23.9251</v>
      </c>
      <c r="BK772">
        <v>23.61422222222222</v>
      </c>
      <c r="BL772">
        <v>918.2058888888888</v>
      </c>
      <c r="BM772">
        <v>24.05362222222222</v>
      </c>
      <c r="BN772">
        <v>500.0919999999999</v>
      </c>
      <c r="BO772">
        <v>90.82240000000002</v>
      </c>
      <c r="BP772">
        <v>0.1000157444444444</v>
      </c>
      <c r="BQ772">
        <v>26.97201481481482</v>
      </c>
      <c r="BR772">
        <v>27.49941111111111</v>
      </c>
      <c r="BS772">
        <v>999.9000000000001</v>
      </c>
      <c r="BT772">
        <v>0</v>
      </c>
      <c r="BU772">
        <v>0</v>
      </c>
      <c r="BV772">
        <v>10002.46148148148</v>
      </c>
      <c r="BW772">
        <v>0</v>
      </c>
      <c r="BX772">
        <v>5.407217777777777</v>
      </c>
      <c r="BY772">
        <v>-30.27173333333333</v>
      </c>
      <c r="BZ772">
        <v>935.4963333333334</v>
      </c>
      <c r="CA772">
        <v>966.2024444444445</v>
      </c>
      <c r="CB772">
        <v>0.3108648148148149</v>
      </c>
      <c r="CC772">
        <v>943.3863333333334</v>
      </c>
      <c r="CD772">
        <v>23.61422222222222</v>
      </c>
      <c r="CE772">
        <v>2.172934074074074</v>
      </c>
      <c r="CF772">
        <v>2.144700740740741</v>
      </c>
      <c r="CG772">
        <v>18.76415185185185</v>
      </c>
      <c r="CH772">
        <v>18.55512962962963</v>
      </c>
      <c r="CI772">
        <v>1999.997777777778</v>
      </c>
      <c r="CJ772">
        <v>0.9800022222222224</v>
      </c>
      <c r="CK772">
        <v>0.01999747777777778</v>
      </c>
      <c r="CL772">
        <v>0</v>
      </c>
      <c r="CM772">
        <v>2.307981481481482</v>
      </c>
      <c r="CN772">
        <v>0</v>
      </c>
      <c r="CO772">
        <v>3597.779999999999</v>
      </c>
      <c r="CP772">
        <v>16749.46296296296</v>
      </c>
      <c r="CQ772">
        <v>38.38648148148148</v>
      </c>
      <c r="CR772">
        <v>39.375</v>
      </c>
      <c r="CS772">
        <v>38.53674074074074</v>
      </c>
      <c r="CT772">
        <v>38.479</v>
      </c>
      <c r="CU772">
        <v>37.61566666666667</v>
      </c>
      <c r="CV772">
        <v>1960.004814814815</v>
      </c>
      <c r="CW772">
        <v>39.99111111111111</v>
      </c>
      <c r="CX772">
        <v>0</v>
      </c>
      <c r="CY772">
        <v>1678823285.7</v>
      </c>
      <c r="CZ772">
        <v>0</v>
      </c>
      <c r="DA772">
        <v>0</v>
      </c>
      <c r="DB772" t="s">
        <v>356</v>
      </c>
      <c r="DC772">
        <v>1678481775.6</v>
      </c>
      <c r="DD772">
        <v>1678481780.6</v>
      </c>
      <c r="DE772">
        <v>0</v>
      </c>
      <c r="DF772">
        <v>1.339</v>
      </c>
      <c r="DG772">
        <v>0.082</v>
      </c>
      <c r="DH772">
        <v>-1.99</v>
      </c>
      <c r="DI772">
        <v>-0.032</v>
      </c>
      <c r="DJ772">
        <v>420</v>
      </c>
      <c r="DK772">
        <v>29</v>
      </c>
      <c r="DL772">
        <v>0.33</v>
      </c>
      <c r="DM772">
        <v>0.22</v>
      </c>
      <c r="DN772">
        <v>-30.24236</v>
      </c>
      <c r="DO772">
        <v>-0.1095827392120133</v>
      </c>
      <c r="DP772">
        <v>0.08574137799219204</v>
      </c>
      <c r="DQ772">
        <v>0</v>
      </c>
      <c r="DR772">
        <v>0.3142074</v>
      </c>
      <c r="DS772">
        <v>-0.04565040900562926</v>
      </c>
      <c r="DT772">
        <v>0.004668809697342564</v>
      </c>
      <c r="DU772">
        <v>1</v>
      </c>
      <c r="DV772">
        <v>1</v>
      </c>
      <c r="DW772">
        <v>2</v>
      </c>
      <c r="DX772" t="s">
        <v>357</v>
      </c>
      <c r="DY772">
        <v>2.9805</v>
      </c>
      <c r="DZ772">
        <v>2.71565</v>
      </c>
      <c r="EA772">
        <v>0.166223</v>
      </c>
      <c r="EB772">
        <v>0.167495</v>
      </c>
      <c r="EC772">
        <v>0.107308</v>
      </c>
      <c r="ED772">
        <v>0.104184</v>
      </c>
      <c r="EE772">
        <v>26426.7</v>
      </c>
      <c r="EF772">
        <v>26476</v>
      </c>
      <c r="EG772">
        <v>29470.8</v>
      </c>
      <c r="EH772">
        <v>29421.3</v>
      </c>
      <c r="EI772">
        <v>34860.2</v>
      </c>
      <c r="EJ772">
        <v>35025.2</v>
      </c>
      <c r="EK772">
        <v>41519.9</v>
      </c>
      <c r="EL772">
        <v>41918.5</v>
      </c>
      <c r="EM772">
        <v>1.9525</v>
      </c>
      <c r="EN772">
        <v>1.87728</v>
      </c>
      <c r="EO772">
        <v>0.0787452</v>
      </c>
      <c r="EP772">
        <v>0</v>
      </c>
      <c r="EQ772">
        <v>26.2227</v>
      </c>
      <c r="ER772">
        <v>999.9</v>
      </c>
      <c r="ES772">
        <v>52.1</v>
      </c>
      <c r="ET772">
        <v>32.6</v>
      </c>
      <c r="EU772">
        <v>28.3357</v>
      </c>
      <c r="EV772">
        <v>63.097</v>
      </c>
      <c r="EW772">
        <v>31.8029</v>
      </c>
      <c r="EX772">
        <v>1</v>
      </c>
      <c r="EY772">
        <v>0.0835823</v>
      </c>
      <c r="EZ772">
        <v>1.37093</v>
      </c>
      <c r="FA772">
        <v>20.3346</v>
      </c>
      <c r="FB772">
        <v>5.21834</v>
      </c>
      <c r="FC772">
        <v>12.0099</v>
      </c>
      <c r="FD772">
        <v>4.9889</v>
      </c>
      <c r="FE772">
        <v>3.28863</v>
      </c>
      <c r="FF772">
        <v>9999</v>
      </c>
      <c r="FG772">
        <v>9999</v>
      </c>
      <c r="FH772">
        <v>9999</v>
      </c>
      <c r="FI772">
        <v>999.9</v>
      </c>
      <c r="FJ772">
        <v>1.86753</v>
      </c>
      <c r="FK772">
        <v>1.86661</v>
      </c>
      <c r="FL772">
        <v>1.86602</v>
      </c>
      <c r="FM772">
        <v>1.866</v>
      </c>
      <c r="FN772">
        <v>1.86783</v>
      </c>
      <c r="FO772">
        <v>1.87027</v>
      </c>
      <c r="FP772">
        <v>1.8689</v>
      </c>
      <c r="FQ772">
        <v>1.8704</v>
      </c>
      <c r="FR772">
        <v>0</v>
      </c>
      <c r="FS772">
        <v>0</v>
      </c>
      <c r="FT772">
        <v>0</v>
      </c>
      <c r="FU772">
        <v>0</v>
      </c>
      <c r="FV772" t="s">
        <v>358</v>
      </c>
      <c r="FW772" t="s">
        <v>359</v>
      </c>
      <c r="FX772" t="s">
        <v>360</v>
      </c>
      <c r="FY772" t="s">
        <v>360</v>
      </c>
      <c r="FZ772" t="s">
        <v>360</v>
      </c>
      <c r="GA772" t="s">
        <v>360</v>
      </c>
      <c r="GB772">
        <v>0</v>
      </c>
      <c r="GC772">
        <v>100</v>
      </c>
      <c r="GD772">
        <v>100</v>
      </c>
      <c r="GE772">
        <v>-5.166</v>
      </c>
      <c r="GF772">
        <v>-0.1286</v>
      </c>
      <c r="GG772">
        <v>-2.056217051124162</v>
      </c>
      <c r="GH772">
        <v>-0.003737517340571005</v>
      </c>
      <c r="GI772">
        <v>5.982085394622747E-07</v>
      </c>
      <c r="GJ772">
        <v>-1.391655459703326E-10</v>
      </c>
      <c r="GK772">
        <v>-0.1764639834609928</v>
      </c>
      <c r="GL772">
        <v>-0.02035982196881906</v>
      </c>
      <c r="GM772">
        <v>0.001568582532168705</v>
      </c>
      <c r="GN772">
        <v>-2.657820970413759E-05</v>
      </c>
      <c r="GO772">
        <v>3</v>
      </c>
      <c r="GP772">
        <v>2314</v>
      </c>
      <c r="GQ772">
        <v>1</v>
      </c>
      <c r="GR772">
        <v>27</v>
      </c>
      <c r="GS772">
        <v>5691.7</v>
      </c>
      <c r="GT772">
        <v>5691.7</v>
      </c>
      <c r="GU772">
        <v>2.08374</v>
      </c>
      <c r="GV772">
        <v>2.21924</v>
      </c>
      <c r="GW772">
        <v>1.39771</v>
      </c>
      <c r="GX772">
        <v>2.34863</v>
      </c>
      <c r="GY772">
        <v>1.49536</v>
      </c>
      <c r="GZ772">
        <v>2.47681</v>
      </c>
      <c r="HA772">
        <v>37.8921</v>
      </c>
      <c r="HB772">
        <v>24.07</v>
      </c>
      <c r="HC772">
        <v>18</v>
      </c>
      <c r="HD772">
        <v>534.101</v>
      </c>
      <c r="HE772">
        <v>440.383</v>
      </c>
      <c r="HF772">
        <v>24.1799</v>
      </c>
      <c r="HG772">
        <v>28.5346</v>
      </c>
      <c r="HH772">
        <v>29.9999</v>
      </c>
      <c r="HI772">
        <v>28.5585</v>
      </c>
      <c r="HJ772">
        <v>28.5122</v>
      </c>
      <c r="HK772">
        <v>41.7564</v>
      </c>
      <c r="HL772">
        <v>23.7481</v>
      </c>
      <c r="HM772">
        <v>100</v>
      </c>
      <c r="HN772">
        <v>24.1776</v>
      </c>
      <c r="HO772">
        <v>987.893</v>
      </c>
      <c r="HP772">
        <v>23.7089</v>
      </c>
      <c r="HQ772">
        <v>100.792</v>
      </c>
      <c r="HR772">
        <v>100.681</v>
      </c>
    </row>
    <row r="773" spans="1:226">
      <c r="A773">
        <v>757</v>
      </c>
      <c r="B773">
        <v>1678823285.5</v>
      </c>
      <c r="C773">
        <v>12966.40000009537</v>
      </c>
      <c r="D773" t="s">
        <v>1877</v>
      </c>
      <c r="E773" t="s">
        <v>1878</v>
      </c>
      <c r="F773">
        <v>5</v>
      </c>
      <c r="G773" t="s">
        <v>1568</v>
      </c>
      <c r="H773" t="s">
        <v>354</v>
      </c>
      <c r="I773">
        <v>1678823277.714286</v>
      </c>
      <c r="J773">
        <f>(K773)/1000</f>
        <v>0</v>
      </c>
      <c r="K773">
        <f>IF(BF773, AN773, AH773)</f>
        <v>0</v>
      </c>
      <c r="L773">
        <f>IF(BF773, AI773, AG773)</f>
        <v>0</v>
      </c>
      <c r="M773">
        <f>BH773 - IF(AU773&gt;1, L773*BB773*100.0/(AW773*BV773), 0)</f>
        <v>0</v>
      </c>
      <c r="N773">
        <f>((T773-J773/2)*M773-L773)/(T773+J773/2)</f>
        <v>0</v>
      </c>
      <c r="O773">
        <f>N773*(BO773+BP773)/1000.0</f>
        <v>0</v>
      </c>
      <c r="P773">
        <f>(BH773 - IF(AU773&gt;1, L773*BB773*100.0/(AW773*BV773), 0))*(BO773+BP773)/1000.0</f>
        <v>0</v>
      </c>
      <c r="Q773">
        <f>2.0/((1/S773-1/R773)+SIGN(S773)*SQRT((1/S773-1/R773)*(1/S773-1/R773) + 4*BC773/((BC773+1)*(BC773+1))*(2*1/S773*1/R773-1/R773*1/R773)))</f>
        <v>0</v>
      </c>
      <c r="R773">
        <f>IF(LEFT(BD773,1)&lt;&gt;"0",IF(LEFT(BD773,1)="1",3.0,BE773),$D$5+$E$5*(BV773*BO773/($K$5*1000))+$F$5*(BV773*BO773/($K$5*1000))*MAX(MIN(BB773,$J$5),$I$5)*MAX(MIN(BB773,$J$5),$I$5)+$G$5*MAX(MIN(BB773,$J$5),$I$5)*(BV773*BO773/($K$5*1000))+$H$5*(BV773*BO773/($K$5*1000))*(BV773*BO773/($K$5*1000)))</f>
        <v>0</v>
      </c>
      <c r="S773">
        <f>J773*(1000-(1000*0.61365*exp(17.502*W773/(240.97+W773))/(BO773+BP773)+BJ773)/2)/(1000*0.61365*exp(17.502*W773/(240.97+W773))/(BO773+BP773)-BJ773)</f>
        <v>0</v>
      </c>
      <c r="T773">
        <f>1/((BC773+1)/(Q773/1.6)+1/(R773/1.37)) + BC773/((BC773+1)/(Q773/1.6) + BC773/(R773/1.37))</f>
        <v>0</v>
      </c>
      <c r="U773">
        <f>(AX773*BA773)</f>
        <v>0</v>
      </c>
      <c r="V773">
        <f>(BQ773+(U773+2*0.95*5.67E-8*(((BQ773+$B$7)+273)^4-(BQ773+273)^4)-44100*J773)/(1.84*29.3*R773+8*0.95*5.67E-8*(BQ773+273)^3))</f>
        <v>0</v>
      </c>
      <c r="W773">
        <f>($C$7*BR773+$D$7*BS773+$E$7*V773)</f>
        <v>0</v>
      </c>
      <c r="X773">
        <f>0.61365*exp(17.502*W773/(240.97+W773))</f>
        <v>0</v>
      </c>
      <c r="Y773">
        <f>(Z773/AA773*100)</f>
        <v>0</v>
      </c>
      <c r="Z773">
        <f>BJ773*(BO773+BP773)/1000</f>
        <v>0</v>
      </c>
      <c r="AA773">
        <f>0.61365*exp(17.502*BQ773/(240.97+BQ773))</f>
        <v>0</v>
      </c>
      <c r="AB773">
        <f>(X773-BJ773*(BO773+BP773)/1000)</f>
        <v>0</v>
      </c>
      <c r="AC773">
        <f>(-J773*44100)</f>
        <v>0</v>
      </c>
      <c r="AD773">
        <f>2*29.3*R773*0.92*(BQ773-W773)</f>
        <v>0</v>
      </c>
      <c r="AE773">
        <f>2*0.95*5.67E-8*(((BQ773+$B$7)+273)^4-(W773+273)^4)</f>
        <v>0</v>
      </c>
      <c r="AF773">
        <f>U773+AE773+AC773+AD773</f>
        <v>0</v>
      </c>
      <c r="AG773">
        <f>BN773*AU773*(BI773-BH773*(1000-AU773*BK773)/(1000-AU773*BJ773))/(100*BB773)</f>
        <v>0</v>
      </c>
      <c r="AH773">
        <f>1000*BN773*AU773*(BJ773-BK773)/(100*BB773*(1000-AU773*BJ773))</f>
        <v>0</v>
      </c>
      <c r="AI773">
        <f>(AJ773 - AK773 - BO773*1E3/(8.314*(BQ773+273.15)) * AM773/BN773 * AL773) * BN773/(100*BB773) * (1000 - BK773)/1000</f>
        <v>0</v>
      </c>
      <c r="AJ773">
        <v>998.9481894055268</v>
      </c>
      <c r="AK773">
        <v>976.5803999999997</v>
      </c>
      <c r="AL773">
        <v>3.392024533899658</v>
      </c>
      <c r="AM773">
        <v>64.45171149066847</v>
      </c>
      <c r="AN773">
        <f>(AP773 - AO773 + BO773*1E3/(8.314*(BQ773+273.15)) * AR773/BN773 * AQ773) * BN773/(100*BB773) * 1000/(1000 - AP773)</f>
        <v>0</v>
      </c>
      <c r="AO773">
        <v>23.61126136784381</v>
      </c>
      <c r="AP773">
        <v>23.90971696969696</v>
      </c>
      <c r="AQ773">
        <v>-1.916770844495774E-05</v>
      </c>
      <c r="AR773">
        <v>112.7251065649256</v>
      </c>
      <c r="AS773">
        <v>0</v>
      </c>
      <c r="AT773">
        <v>0</v>
      </c>
      <c r="AU773">
        <f>IF(AS773*$H$13&gt;=AW773,1.0,(AW773/(AW773-AS773*$H$13)))</f>
        <v>0</v>
      </c>
      <c r="AV773">
        <f>(AU773-1)*100</f>
        <v>0</v>
      </c>
      <c r="AW773">
        <f>MAX(0,($B$13+$C$13*BV773)/(1+$D$13*BV773)*BO773/(BQ773+273)*$E$13)</f>
        <v>0</v>
      </c>
      <c r="AX773">
        <f>$B$11*BW773+$C$11*BX773+$F$11*CI773*(1-CL773)</f>
        <v>0</v>
      </c>
      <c r="AY773">
        <f>AX773*AZ773</f>
        <v>0</v>
      </c>
      <c r="AZ773">
        <f>($B$11*$D$9+$C$11*$D$9+$F$11*((CV773+CN773)/MAX(CV773+CN773+CW773, 0.1)*$I$9+CW773/MAX(CV773+CN773+CW773, 0.1)*$J$9))/($B$11+$C$11+$F$11)</f>
        <v>0</v>
      </c>
      <c r="BA773">
        <f>($B$11*$K$9+$C$11*$K$9+$F$11*((CV773+CN773)/MAX(CV773+CN773+CW773, 0.1)*$P$9+CW773/MAX(CV773+CN773+CW773, 0.1)*$Q$9))/($B$11+$C$11+$F$11)</f>
        <v>0</v>
      </c>
      <c r="BB773">
        <v>1.91</v>
      </c>
      <c r="BC773">
        <v>0.5</v>
      </c>
      <c r="BD773" t="s">
        <v>355</v>
      </c>
      <c r="BE773">
        <v>2</v>
      </c>
      <c r="BF773" t="b">
        <v>1</v>
      </c>
      <c r="BG773">
        <v>1678823277.714286</v>
      </c>
      <c r="BH773">
        <v>928.915</v>
      </c>
      <c r="BI773">
        <v>959.1589285714284</v>
      </c>
      <c r="BJ773">
        <v>23.92025</v>
      </c>
      <c r="BK773">
        <v>23.61321071428571</v>
      </c>
      <c r="BL773">
        <v>934.05375</v>
      </c>
      <c r="BM773">
        <v>24.04881071428571</v>
      </c>
      <c r="BN773">
        <v>500.0773571428572</v>
      </c>
      <c r="BO773">
        <v>90.82250357142856</v>
      </c>
      <c r="BP773">
        <v>0.09997383928571431</v>
      </c>
      <c r="BQ773">
        <v>26.97211785714286</v>
      </c>
      <c r="BR773">
        <v>27.50428214285714</v>
      </c>
      <c r="BS773">
        <v>999.9000000000002</v>
      </c>
      <c r="BT773">
        <v>0</v>
      </c>
      <c r="BU773">
        <v>0</v>
      </c>
      <c r="BV773">
        <v>10005.52464285714</v>
      </c>
      <c r="BW773">
        <v>0</v>
      </c>
      <c r="BX773">
        <v>5.609562142857142</v>
      </c>
      <c r="BY773">
        <v>-30.24388928571429</v>
      </c>
      <c r="BZ773">
        <v>951.6793214285715</v>
      </c>
      <c r="CA773">
        <v>982.3556071428571</v>
      </c>
      <c r="CB773">
        <v>0.3070299285714286</v>
      </c>
      <c r="CC773">
        <v>959.1589285714284</v>
      </c>
      <c r="CD773">
        <v>23.61321071428571</v>
      </c>
      <c r="CE773">
        <v>2.172496428571429</v>
      </c>
      <c r="CF773">
        <v>2.144611785714286</v>
      </c>
      <c r="CG773">
        <v>18.76093214285714</v>
      </c>
      <c r="CH773">
        <v>18.55445714285714</v>
      </c>
      <c r="CI773">
        <v>1999.985714285714</v>
      </c>
      <c r="CJ773">
        <v>0.9800020714285715</v>
      </c>
      <c r="CK773">
        <v>0.01999762857142857</v>
      </c>
      <c r="CL773">
        <v>0</v>
      </c>
      <c r="CM773">
        <v>2.290807142857143</v>
      </c>
      <c r="CN773">
        <v>0</v>
      </c>
      <c r="CO773">
        <v>3597.383571428571</v>
      </c>
      <c r="CP773">
        <v>16749.36071428571</v>
      </c>
      <c r="CQ773">
        <v>38.38607142857143</v>
      </c>
      <c r="CR773">
        <v>39.375</v>
      </c>
      <c r="CS773">
        <v>38.53985714285714</v>
      </c>
      <c r="CT773">
        <v>38.46174999999999</v>
      </c>
      <c r="CU773">
        <v>37.6115</v>
      </c>
      <c r="CV773">
        <v>1959.991071428572</v>
      </c>
      <c r="CW773">
        <v>39.99107142857143</v>
      </c>
      <c r="CX773">
        <v>0</v>
      </c>
      <c r="CY773">
        <v>1678823290.5</v>
      </c>
      <c r="CZ773">
        <v>0</v>
      </c>
      <c r="DA773">
        <v>0</v>
      </c>
      <c r="DB773" t="s">
        <v>356</v>
      </c>
      <c r="DC773">
        <v>1678481775.6</v>
      </c>
      <c r="DD773">
        <v>1678481780.6</v>
      </c>
      <c r="DE773">
        <v>0</v>
      </c>
      <c r="DF773">
        <v>1.339</v>
      </c>
      <c r="DG773">
        <v>0.082</v>
      </c>
      <c r="DH773">
        <v>-1.99</v>
      </c>
      <c r="DI773">
        <v>-0.032</v>
      </c>
      <c r="DJ773">
        <v>420</v>
      </c>
      <c r="DK773">
        <v>29</v>
      </c>
      <c r="DL773">
        <v>0.33</v>
      </c>
      <c r="DM773">
        <v>0.22</v>
      </c>
      <c r="DN773">
        <v>-30.2700175</v>
      </c>
      <c r="DO773">
        <v>0.2570015009380874</v>
      </c>
      <c r="DP773">
        <v>0.0726128807013602</v>
      </c>
      <c r="DQ773">
        <v>0</v>
      </c>
      <c r="DR773">
        <v>0.30866985</v>
      </c>
      <c r="DS773">
        <v>-0.04569460412758047</v>
      </c>
      <c r="DT773">
        <v>0.004682807963978455</v>
      </c>
      <c r="DU773">
        <v>1</v>
      </c>
      <c r="DV773">
        <v>1</v>
      </c>
      <c r="DW773">
        <v>2</v>
      </c>
      <c r="DX773" t="s">
        <v>357</v>
      </c>
      <c r="DY773">
        <v>2.98064</v>
      </c>
      <c r="DZ773">
        <v>2.71559</v>
      </c>
      <c r="EA773">
        <v>0.168122</v>
      </c>
      <c r="EB773">
        <v>0.169351</v>
      </c>
      <c r="EC773">
        <v>0.107282</v>
      </c>
      <c r="ED773">
        <v>0.104192</v>
      </c>
      <c r="EE773">
        <v>26366.5</v>
      </c>
      <c r="EF773">
        <v>26416.8</v>
      </c>
      <c r="EG773">
        <v>29470.8</v>
      </c>
      <c r="EH773">
        <v>29421.1</v>
      </c>
      <c r="EI773">
        <v>34861.6</v>
      </c>
      <c r="EJ773">
        <v>35024.7</v>
      </c>
      <c r="EK773">
        <v>41520.3</v>
      </c>
      <c r="EL773">
        <v>41918.3</v>
      </c>
      <c r="EM773">
        <v>1.95255</v>
      </c>
      <c r="EN773">
        <v>1.87735</v>
      </c>
      <c r="EO773">
        <v>0.07759779999999999</v>
      </c>
      <c r="EP773">
        <v>0</v>
      </c>
      <c r="EQ773">
        <v>26.2227</v>
      </c>
      <c r="ER773">
        <v>999.9</v>
      </c>
      <c r="ES773">
        <v>52.1</v>
      </c>
      <c r="ET773">
        <v>32.6</v>
      </c>
      <c r="EU773">
        <v>28.3355</v>
      </c>
      <c r="EV773">
        <v>62.897</v>
      </c>
      <c r="EW773">
        <v>31.5144</v>
      </c>
      <c r="EX773">
        <v>1</v>
      </c>
      <c r="EY773">
        <v>0.08363569999999999</v>
      </c>
      <c r="EZ773">
        <v>1.38999</v>
      </c>
      <c r="FA773">
        <v>20.3346</v>
      </c>
      <c r="FB773">
        <v>5.21834</v>
      </c>
      <c r="FC773">
        <v>12.0099</v>
      </c>
      <c r="FD773">
        <v>4.9891</v>
      </c>
      <c r="FE773">
        <v>3.28865</v>
      </c>
      <c r="FF773">
        <v>9999</v>
      </c>
      <c r="FG773">
        <v>9999</v>
      </c>
      <c r="FH773">
        <v>9999</v>
      </c>
      <c r="FI773">
        <v>999.9</v>
      </c>
      <c r="FJ773">
        <v>1.86753</v>
      </c>
      <c r="FK773">
        <v>1.86661</v>
      </c>
      <c r="FL773">
        <v>1.86601</v>
      </c>
      <c r="FM773">
        <v>1.866</v>
      </c>
      <c r="FN773">
        <v>1.86783</v>
      </c>
      <c r="FO773">
        <v>1.87027</v>
      </c>
      <c r="FP773">
        <v>1.8689</v>
      </c>
      <c r="FQ773">
        <v>1.87039</v>
      </c>
      <c r="FR773">
        <v>0</v>
      </c>
      <c r="FS773">
        <v>0</v>
      </c>
      <c r="FT773">
        <v>0</v>
      </c>
      <c r="FU773">
        <v>0</v>
      </c>
      <c r="FV773" t="s">
        <v>358</v>
      </c>
      <c r="FW773" t="s">
        <v>359</v>
      </c>
      <c r="FX773" t="s">
        <v>360</v>
      </c>
      <c r="FY773" t="s">
        <v>360</v>
      </c>
      <c r="FZ773" t="s">
        <v>360</v>
      </c>
      <c r="GA773" t="s">
        <v>360</v>
      </c>
      <c r="GB773">
        <v>0</v>
      </c>
      <c r="GC773">
        <v>100</v>
      </c>
      <c r="GD773">
        <v>100</v>
      </c>
      <c r="GE773">
        <v>-5.216</v>
      </c>
      <c r="GF773">
        <v>-0.1286</v>
      </c>
      <c r="GG773">
        <v>-2.056217051124162</v>
      </c>
      <c r="GH773">
        <v>-0.003737517340571005</v>
      </c>
      <c r="GI773">
        <v>5.982085394622747E-07</v>
      </c>
      <c r="GJ773">
        <v>-1.391655459703326E-10</v>
      </c>
      <c r="GK773">
        <v>-0.1764639834609928</v>
      </c>
      <c r="GL773">
        <v>-0.02035982196881906</v>
      </c>
      <c r="GM773">
        <v>0.001568582532168705</v>
      </c>
      <c r="GN773">
        <v>-2.657820970413759E-05</v>
      </c>
      <c r="GO773">
        <v>3</v>
      </c>
      <c r="GP773">
        <v>2314</v>
      </c>
      <c r="GQ773">
        <v>1</v>
      </c>
      <c r="GR773">
        <v>27</v>
      </c>
      <c r="GS773">
        <v>5691.8</v>
      </c>
      <c r="GT773">
        <v>5691.7</v>
      </c>
      <c r="GU773">
        <v>2.1106</v>
      </c>
      <c r="GV773">
        <v>2.2168</v>
      </c>
      <c r="GW773">
        <v>1.39648</v>
      </c>
      <c r="GX773">
        <v>2.34741</v>
      </c>
      <c r="GY773">
        <v>1.49536</v>
      </c>
      <c r="GZ773">
        <v>2.45483</v>
      </c>
      <c r="HA773">
        <v>37.8921</v>
      </c>
      <c r="HB773">
        <v>24.07</v>
      </c>
      <c r="HC773">
        <v>18</v>
      </c>
      <c r="HD773">
        <v>534.122</v>
      </c>
      <c r="HE773">
        <v>440.415</v>
      </c>
      <c r="HF773">
        <v>24.177</v>
      </c>
      <c r="HG773">
        <v>28.5329</v>
      </c>
      <c r="HH773">
        <v>30</v>
      </c>
      <c r="HI773">
        <v>28.5571</v>
      </c>
      <c r="HJ773">
        <v>28.5103</v>
      </c>
      <c r="HK773">
        <v>42.3613</v>
      </c>
      <c r="HL773">
        <v>23.4672</v>
      </c>
      <c r="HM773">
        <v>100</v>
      </c>
      <c r="HN773">
        <v>24.1696</v>
      </c>
      <c r="HO773">
        <v>1007.95</v>
      </c>
      <c r="HP773">
        <v>23.733</v>
      </c>
      <c r="HQ773">
        <v>100.792</v>
      </c>
      <c r="HR773">
        <v>100.681</v>
      </c>
    </row>
    <row r="774" spans="1:226">
      <c r="A774">
        <v>758</v>
      </c>
      <c r="B774">
        <v>1678823290.5</v>
      </c>
      <c r="C774">
        <v>12971.40000009537</v>
      </c>
      <c r="D774" t="s">
        <v>1879</v>
      </c>
      <c r="E774" t="s">
        <v>1880</v>
      </c>
      <c r="F774">
        <v>5</v>
      </c>
      <c r="G774" t="s">
        <v>1568</v>
      </c>
      <c r="H774" t="s">
        <v>354</v>
      </c>
      <c r="I774">
        <v>1678823283</v>
      </c>
      <c r="J774">
        <f>(K774)/1000</f>
        <v>0</v>
      </c>
      <c r="K774">
        <f>IF(BF774, AN774, AH774)</f>
        <v>0</v>
      </c>
      <c r="L774">
        <f>IF(BF774, AI774, AG774)</f>
        <v>0</v>
      </c>
      <c r="M774">
        <f>BH774 - IF(AU774&gt;1, L774*BB774*100.0/(AW774*BV774), 0)</f>
        <v>0</v>
      </c>
      <c r="N774">
        <f>((T774-J774/2)*M774-L774)/(T774+J774/2)</f>
        <v>0</v>
      </c>
      <c r="O774">
        <f>N774*(BO774+BP774)/1000.0</f>
        <v>0</v>
      </c>
      <c r="P774">
        <f>(BH774 - IF(AU774&gt;1, L774*BB774*100.0/(AW774*BV774), 0))*(BO774+BP774)/1000.0</f>
        <v>0</v>
      </c>
      <c r="Q774">
        <f>2.0/((1/S774-1/R774)+SIGN(S774)*SQRT((1/S774-1/R774)*(1/S774-1/R774) + 4*BC774/((BC774+1)*(BC774+1))*(2*1/S774*1/R774-1/R774*1/R774)))</f>
        <v>0</v>
      </c>
      <c r="R774">
        <f>IF(LEFT(BD774,1)&lt;&gt;"0",IF(LEFT(BD774,1)="1",3.0,BE774),$D$5+$E$5*(BV774*BO774/($K$5*1000))+$F$5*(BV774*BO774/($K$5*1000))*MAX(MIN(BB774,$J$5),$I$5)*MAX(MIN(BB774,$J$5),$I$5)+$G$5*MAX(MIN(BB774,$J$5),$I$5)*(BV774*BO774/($K$5*1000))+$H$5*(BV774*BO774/($K$5*1000))*(BV774*BO774/($K$5*1000)))</f>
        <v>0</v>
      </c>
      <c r="S774">
        <f>J774*(1000-(1000*0.61365*exp(17.502*W774/(240.97+W774))/(BO774+BP774)+BJ774)/2)/(1000*0.61365*exp(17.502*W774/(240.97+W774))/(BO774+BP774)-BJ774)</f>
        <v>0</v>
      </c>
      <c r="T774">
        <f>1/((BC774+1)/(Q774/1.6)+1/(R774/1.37)) + BC774/((BC774+1)/(Q774/1.6) + BC774/(R774/1.37))</f>
        <v>0</v>
      </c>
      <c r="U774">
        <f>(AX774*BA774)</f>
        <v>0</v>
      </c>
      <c r="V774">
        <f>(BQ774+(U774+2*0.95*5.67E-8*(((BQ774+$B$7)+273)^4-(BQ774+273)^4)-44100*J774)/(1.84*29.3*R774+8*0.95*5.67E-8*(BQ774+273)^3))</f>
        <v>0</v>
      </c>
      <c r="W774">
        <f>($C$7*BR774+$D$7*BS774+$E$7*V774)</f>
        <v>0</v>
      </c>
      <c r="X774">
        <f>0.61365*exp(17.502*W774/(240.97+W774))</f>
        <v>0</v>
      </c>
      <c r="Y774">
        <f>(Z774/AA774*100)</f>
        <v>0</v>
      </c>
      <c r="Z774">
        <f>BJ774*(BO774+BP774)/1000</f>
        <v>0</v>
      </c>
      <c r="AA774">
        <f>0.61365*exp(17.502*BQ774/(240.97+BQ774))</f>
        <v>0</v>
      </c>
      <c r="AB774">
        <f>(X774-BJ774*(BO774+BP774)/1000)</f>
        <v>0</v>
      </c>
      <c r="AC774">
        <f>(-J774*44100)</f>
        <v>0</v>
      </c>
      <c r="AD774">
        <f>2*29.3*R774*0.92*(BQ774-W774)</f>
        <v>0</v>
      </c>
      <c r="AE774">
        <f>2*0.95*5.67E-8*(((BQ774+$B$7)+273)^4-(W774+273)^4)</f>
        <v>0</v>
      </c>
      <c r="AF774">
        <f>U774+AE774+AC774+AD774</f>
        <v>0</v>
      </c>
      <c r="AG774">
        <f>BN774*AU774*(BI774-BH774*(1000-AU774*BK774)/(1000-AU774*BJ774))/(100*BB774)</f>
        <v>0</v>
      </c>
      <c r="AH774">
        <f>1000*BN774*AU774*(BJ774-BK774)/(100*BB774*(1000-AU774*BJ774))</f>
        <v>0</v>
      </c>
      <c r="AI774">
        <f>(AJ774 - AK774 - BO774*1E3/(8.314*(BQ774+273.15)) * AM774/BN774 * AL774) * BN774/(100*BB774) * (1000 - BK774)/1000</f>
        <v>0</v>
      </c>
      <c r="AJ774">
        <v>1016.147126052991</v>
      </c>
      <c r="AK774">
        <v>993.8502181818179</v>
      </c>
      <c r="AL774">
        <v>3.465239225972477</v>
      </c>
      <c r="AM774">
        <v>64.45171149066847</v>
      </c>
      <c r="AN774">
        <f>(AP774 - AO774 + BO774*1E3/(8.314*(BQ774+273.15)) * AR774/BN774 * AQ774) * BN774/(100*BB774) * 1000/(1000 - AP774)</f>
        <v>0</v>
      </c>
      <c r="AO774">
        <v>23.6511874170191</v>
      </c>
      <c r="AP774">
        <v>23.91130303030303</v>
      </c>
      <c r="AQ774">
        <v>1.727292446217652E-05</v>
      </c>
      <c r="AR774">
        <v>112.7251065649256</v>
      </c>
      <c r="AS774">
        <v>0</v>
      </c>
      <c r="AT774">
        <v>0</v>
      </c>
      <c r="AU774">
        <f>IF(AS774*$H$13&gt;=AW774,1.0,(AW774/(AW774-AS774*$H$13)))</f>
        <v>0</v>
      </c>
      <c r="AV774">
        <f>(AU774-1)*100</f>
        <v>0</v>
      </c>
      <c r="AW774">
        <f>MAX(0,($B$13+$C$13*BV774)/(1+$D$13*BV774)*BO774/(BQ774+273)*$E$13)</f>
        <v>0</v>
      </c>
      <c r="AX774">
        <f>$B$11*BW774+$C$11*BX774+$F$11*CI774*(1-CL774)</f>
        <v>0</v>
      </c>
      <c r="AY774">
        <f>AX774*AZ774</f>
        <v>0</v>
      </c>
      <c r="AZ774">
        <f>($B$11*$D$9+$C$11*$D$9+$F$11*((CV774+CN774)/MAX(CV774+CN774+CW774, 0.1)*$I$9+CW774/MAX(CV774+CN774+CW774, 0.1)*$J$9))/($B$11+$C$11+$F$11)</f>
        <v>0</v>
      </c>
      <c r="BA774">
        <f>($B$11*$K$9+$C$11*$K$9+$F$11*((CV774+CN774)/MAX(CV774+CN774+CW774, 0.1)*$P$9+CW774/MAX(CV774+CN774+CW774, 0.1)*$Q$9))/($B$11+$C$11+$F$11)</f>
        <v>0</v>
      </c>
      <c r="BB774">
        <v>1.91</v>
      </c>
      <c r="BC774">
        <v>0.5</v>
      </c>
      <c r="BD774" t="s">
        <v>355</v>
      </c>
      <c r="BE774">
        <v>2</v>
      </c>
      <c r="BF774" t="b">
        <v>1</v>
      </c>
      <c r="BG774">
        <v>1678823283</v>
      </c>
      <c r="BH774">
        <v>946.5999629629631</v>
      </c>
      <c r="BI774">
        <v>976.8902962962964</v>
      </c>
      <c r="BJ774">
        <v>23.91463703703703</v>
      </c>
      <c r="BK774">
        <v>23.62145185185186</v>
      </c>
      <c r="BL774">
        <v>951.7915925925927</v>
      </c>
      <c r="BM774">
        <v>24.04325185185185</v>
      </c>
      <c r="BN774">
        <v>500.0962962962963</v>
      </c>
      <c r="BO774">
        <v>90.82232222222221</v>
      </c>
      <c r="BP774">
        <v>0.1000526962962963</v>
      </c>
      <c r="BQ774">
        <v>26.97114814814815</v>
      </c>
      <c r="BR774">
        <v>27.49811481481481</v>
      </c>
      <c r="BS774">
        <v>999.9000000000001</v>
      </c>
      <c r="BT774">
        <v>0</v>
      </c>
      <c r="BU774">
        <v>0</v>
      </c>
      <c r="BV774">
        <v>9991.700370370372</v>
      </c>
      <c r="BW774">
        <v>0</v>
      </c>
      <c r="BX774">
        <v>5.842407777777779</v>
      </c>
      <c r="BY774">
        <v>-30.29042592592593</v>
      </c>
      <c r="BZ774">
        <v>969.792111111111</v>
      </c>
      <c r="CA774">
        <v>1000.524444444444</v>
      </c>
      <c r="CB774">
        <v>0.2931766296296296</v>
      </c>
      <c r="CC774">
        <v>976.8902962962964</v>
      </c>
      <c r="CD774">
        <v>23.62145185185186</v>
      </c>
      <c r="CE774">
        <v>2.171982592592593</v>
      </c>
      <c r="CF774">
        <v>2.145355925925926</v>
      </c>
      <c r="CG774">
        <v>18.75714814814815</v>
      </c>
      <c r="CH774">
        <v>18.5599962962963</v>
      </c>
      <c r="CI774">
        <v>1999.981481481482</v>
      </c>
      <c r="CJ774">
        <v>0.9800020000000002</v>
      </c>
      <c r="CK774">
        <v>0.0199977</v>
      </c>
      <c r="CL774">
        <v>0</v>
      </c>
      <c r="CM774">
        <v>2.287062962962963</v>
      </c>
      <c r="CN774">
        <v>0</v>
      </c>
      <c r="CO774">
        <v>3596.881111111112</v>
      </c>
      <c r="CP774">
        <v>16749.32592592592</v>
      </c>
      <c r="CQ774">
        <v>38.37959259259259</v>
      </c>
      <c r="CR774">
        <v>39.375</v>
      </c>
      <c r="CS774">
        <v>38.53444444444444</v>
      </c>
      <c r="CT774">
        <v>38.45333333333333</v>
      </c>
      <c r="CU774">
        <v>37.60633333333333</v>
      </c>
      <c r="CV774">
        <v>1959.985555555555</v>
      </c>
      <c r="CW774">
        <v>39.99111111111111</v>
      </c>
      <c r="CX774">
        <v>0</v>
      </c>
      <c r="CY774">
        <v>1678823295.9</v>
      </c>
      <c r="CZ774">
        <v>0</v>
      </c>
      <c r="DA774">
        <v>0</v>
      </c>
      <c r="DB774" t="s">
        <v>356</v>
      </c>
      <c r="DC774">
        <v>1678481775.6</v>
      </c>
      <c r="DD774">
        <v>1678481780.6</v>
      </c>
      <c r="DE774">
        <v>0</v>
      </c>
      <c r="DF774">
        <v>1.339</v>
      </c>
      <c r="DG774">
        <v>0.082</v>
      </c>
      <c r="DH774">
        <v>-1.99</v>
      </c>
      <c r="DI774">
        <v>-0.032</v>
      </c>
      <c r="DJ774">
        <v>420</v>
      </c>
      <c r="DK774">
        <v>29</v>
      </c>
      <c r="DL774">
        <v>0.33</v>
      </c>
      <c r="DM774">
        <v>0.22</v>
      </c>
      <c r="DN774">
        <v>-30.27245749999999</v>
      </c>
      <c r="DO774">
        <v>-0.3002893058160007</v>
      </c>
      <c r="DP774">
        <v>0.06987092702798478</v>
      </c>
      <c r="DQ774">
        <v>0</v>
      </c>
      <c r="DR774">
        <v>0.301106775</v>
      </c>
      <c r="DS774">
        <v>-0.1209033658536588</v>
      </c>
      <c r="DT774">
        <v>0.01407210246993586</v>
      </c>
      <c r="DU774">
        <v>0</v>
      </c>
      <c r="DV774">
        <v>0</v>
      </c>
      <c r="DW774">
        <v>2</v>
      </c>
      <c r="DX774" t="s">
        <v>365</v>
      </c>
      <c r="DY774">
        <v>2.98057</v>
      </c>
      <c r="DZ774">
        <v>2.7156</v>
      </c>
      <c r="EA774">
        <v>0.170033</v>
      </c>
      <c r="EB774">
        <v>0.17123</v>
      </c>
      <c r="EC774">
        <v>0.107293</v>
      </c>
      <c r="ED774">
        <v>0.104323</v>
      </c>
      <c r="EE774">
        <v>26306.2</v>
      </c>
      <c r="EF774">
        <v>26357.7</v>
      </c>
      <c r="EG774">
        <v>29471.1</v>
      </c>
      <c r="EH774">
        <v>29421.8</v>
      </c>
      <c r="EI774">
        <v>34861.2</v>
      </c>
      <c r="EJ774">
        <v>35020.4</v>
      </c>
      <c r="EK774">
        <v>41520.3</v>
      </c>
      <c r="EL774">
        <v>41919.3</v>
      </c>
      <c r="EM774">
        <v>1.9523</v>
      </c>
      <c r="EN774">
        <v>1.87715</v>
      </c>
      <c r="EO774">
        <v>0.0771768</v>
      </c>
      <c r="EP774">
        <v>0</v>
      </c>
      <c r="EQ774">
        <v>26.2224</v>
      </c>
      <c r="ER774">
        <v>999.9</v>
      </c>
      <c r="ES774">
        <v>52.1</v>
      </c>
      <c r="ET774">
        <v>32.6</v>
      </c>
      <c r="EU774">
        <v>28.336</v>
      </c>
      <c r="EV774">
        <v>62.697</v>
      </c>
      <c r="EW774">
        <v>31.6386</v>
      </c>
      <c r="EX774">
        <v>1</v>
      </c>
      <c r="EY774">
        <v>0.0835823</v>
      </c>
      <c r="EZ774">
        <v>1.36669</v>
      </c>
      <c r="FA774">
        <v>20.3346</v>
      </c>
      <c r="FB774">
        <v>5.21684</v>
      </c>
      <c r="FC774">
        <v>12.0099</v>
      </c>
      <c r="FD774">
        <v>4.98875</v>
      </c>
      <c r="FE774">
        <v>3.2885</v>
      </c>
      <c r="FF774">
        <v>9999</v>
      </c>
      <c r="FG774">
        <v>9999</v>
      </c>
      <c r="FH774">
        <v>9999</v>
      </c>
      <c r="FI774">
        <v>999.9</v>
      </c>
      <c r="FJ774">
        <v>1.86752</v>
      </c>
      <c r="FK774">
        <v>1.86661</v>
      </c>
      <c r="FL774">
        <v>1.86603</v>
      </c>
      <c r="FM774">
        <v>1.866</v>
      </c>
      <c r="FN774">
        <v>1.86783</v>
      </c>
      <c r="FO774">
        <v>1.87027</v>
      </c>
      <c r="FP774">
        <v>1.8689</v>
      </c>
      <c r="FQ774">
        <v>1.8704</v>
      </c>
      <c r="FR774">
        <v>0</v>
      </c>
      <c r="FS774">
        <v>0</v>
      </c>
      <c r="FT774">
        <v>0</v>
      </c>
      <c r="FU774">
        <v>0</v>
      </c>
      <c r="FV774" t="s">
        <v>358</v>
      </c>
      <c r="FW774" t="s">
        <v>359</v>
      </c>
      <c r="FX774" t="s">
        <v>360</v>
      </c>
      <c r="FY774" t="s">
        <v>360</v>
      </c>
      <c r="FZ774" t="s">
        <v>360</v>
      </c>
      <c r="GA774" t="s">
        <v>360</v>
      </c>
      <c r="GB774">
        <v>0</v>
      </c>
      <c r="GC774">
        <v>100</v>
      </c>
      <c r="GD774">
        <v>100</v>
      </c>
      <c r="GE774">
        <v>-5.266</v>
      </c>
      <c r="GF774">
        <v>-0.1286</v>
      </c>
      <c r="GG774">
        <v>-2.056217051124162</v>
      </c>
      <c r="GH774">
        <v>-0.003737517340571005</v>
      </c>
      <c r="GI774">
        <v>5.982085394622747E-07</v>
      </c>
      <c r="GJ774">
        <v>-1.391655459703326E-10</v>
      </c>
      <c r="GK774">
        <v>-0.1764639834609928</v>
      </c>
      <c r="GL774">
        <v>-0.02035982196881906</v>
      </c>
      <c r="GM774">
        <v>0.001568582532168705</v>
      </c>
      <c r="GN774">
        <v>-2.657820970413759E-05</v>
      </c>
      <c r="GO774">
        <v>3</v>
      </c>
      <c r="GP774">
        <v>2314</v>
      </c>
      <c r="GQ774">
        <v>1</v>
      </c>
      <c r="GR774">
        <v>27</v>
      </c>
      <c r="GS774">
        <v>5691.9</v>
      </c>
      <c r="GT774">
        <v>5691.8</v>
      </c>
      <c r="GU774">
        <v>2.14111</v>
      </c>
      <c r="GV774">
        <v>2.21802</v>
      </c>
      <c r="GW774">
        <v>1.39648</v>
      </c>
      <c r="GX774">
        <v>2.35107</v>
      </c>
      <c r="GY774">
        <v>1.49536</v>
      </c>
      <c r="GZ774">
        <v>2.49634</v>
      </c>
      <c r="HA774">
        <v>37.8921</v>
      </c>
      <c r="HB774">
        <v>24.07</v>
      </c>
      <c r="HC774">
        <v>18</v>
      </c>
      <c r="HD774">
        <v>533.932</v>
      </c>
      <c r="HE774">
        <v>440.288</v>
      </c>
      <c r="HF774">
        <v>24.1703</v>
      </c>
      <c r="HG774">
        <v>28.5314</v>
      </c>
      <c r="HH774">
        <v>30</v>
      </c>
      <c r="HI774">
        <v>28.5547</v>
      </c>
      <c r="HJ774">
        <v>28.5096</v>
      </c>
      <c r="HK774">
        <v>42.8992</v>
      </c>
      <c r="HL774">
        <v>23.4672</v>
      </c>
      <c r="HM774">
        <v>100</v>
      </c>
      <c r="HN774">
        <v>24.1757</v>
      </c>
      <c r="HO774">
        <v>1021.41</v>
      </c>
      <c r="HP774">
        <v>23.7434</v>
      </c>
      <c r="HQ774">
        <v>100.793</v>
      </c>
      <c r="HR774">
        <v>100.683</v>
      </c>
    </row>
    <row r="775" spans="1:226">
      <c r="A775">
        <v>759</v>
      </c>
      <c r="B775">
        <v>1678823295.5</v>
      </c>
      <c r="C775">
        <v>12976.40000009537</v>
      </c>
      <c r="D775" t="s">
        <v>1881</v>
      </c>
      <c r="E775" t="s">
        <v>1882</v>
      </c>
      <c r="F775">
        <v>5</v>
      </c>
      <c r="G775" t="s">
        <v>1568</v>
      </c>
      <c r="H775" t="s">
        <v>354</v>
      </c>
      <c r="I775">
        <v>1678823287.714286</v>
      </c>
      <c r="J775">
        <f>(K775)/1000</f>
        <v>0</v>
      </c>
      <c r="K775">
        <f>IF(BF775, AN775, AH775)</f>
        <v>0</v>
      </c>
      <c r="L775">
        <f>IF(BF775, AI775, AG775)</f>
        <v>0</v>
      </c>
      <c r="M775">
        <f>BH775 - IF(AU775&gt;1, L775*BB775*100.0/(AW775*BV775), 0)</f>
        <v>0</v>
      </c>
      <c r="N775">
        <f>((T775-J775/2)*M775-L775)/(T775+J775/2)</f>
        <v>0</v>
      </c>
      <c r="O775">
        <f>N775*(BO775+BP775)/1000.0</f>
        <v>0</v>
      </c>
      <c r="P775">
        <f>(BH775 - IF(AU775&gt;1, L775*BB775*100.0/(AW775*BV775), 0))*(BO775+BP775)/1000.0</f>
        <v>0</v>
      </c>
      <c r="Q775">
        <f>2.0/((1/S775-1/R775)+SIGN(S775)*SQRT((1/S775-1/R775)*(1/S775-1/R775) + 4*BC775/((BC775+1)*(BC775+1))*(2*1/S775*1/R775-1/R775*1/R775)))</f>
        <v>0</v>
      </c>
      <c r="R775">
        <f>IF(LEFT(BD775,1)&lt;&gt;"0",IF(LEFT(BD775,1)="1",3.0,BE775),$D$5+$E$5*(BV775*BO775/($K$5*1000))+$F$5*(BV775*BO775/($K$5*1000))*MAX(MIN(BB775,$J$5),$I$5)*MAX(MIN(BB775,$J$5),$I$5)+$G$5*MAX(MIN(BB775,$J$5),$I$5)*(BV775*BO775/($K$5*1000))+$H$5*(BV775*BO775/($K$5*1000))*(BV775*BO775/($K$5*1000)))</f>
        <v>0</v>
      </c>
      <c r="S775">
        <f>J775*(1000-(1000*0.61365*exp(17.502*W775/(240.97+W775))/(BO775+BP775)+BJ775)/2)/(1000*0.61365*exp(17.502*W775/(240.97+W775))/(BO775+BP775)-BJ775)</f>
        <v>0</v>
      </c>
      <c r="T775">
        <f>1/((BC775+1)/(Q775/1.6)+1/(R775/1.37)) + BC775/((BC775+1)/(Q775/1.6) + BC775/(R775/1.37))</f>
        <v>0</v>
      </c>
      <c r="U775">
        <f>(AX775*BA775)</f>
        <v>0</v>
      </c>
      <c r="V775">
        <f>(BQ775+(U775+2*0.95*5.67E-8*(((BQ775+$B$7)+273)^4-(BQ775+273)^4)-44100*J775)/(1.84*29.3*R775+8*0.95*5.67E-8*(BQ775+273)^3))</f>
        <v>0</v>
      </c>
      <c r="W775">
        <f>($C$7*BR775+$D$7*BS775+$E$7*V775)</f>
        <v>0</v>
      </c>
      <c r="X775">
        <f>0.61365*exp(17.502*W775/(240.97+W775))</f>
        <v>0</v>
      </c>
      <c r="Y775">
        <f>(Z775/AA775*100)</f>
        <v>0</v>
      </c>
      <c r="Z775">
        <f>BJ775*(BO775+BP775)/1000</f>
        <v>0</v>
      </c>
      <c r="AA775">
        <f>0.61365*exp(17.502*BQ775/(240.97+BQ775))</f>
        <v>0</v>
      </c>
      <c r="AB775">
        <f>(X775-BJ775*(BO775+BP775)/1000)</f>
        <v>0</v>
      </c>
      <c r="AC775">
        <f>(-J775*44100)</f>
        <v>0</v>
      </c>
      <c r="AD775">
        <f>2*29.3*R775*0.92*(BQ775-W775)</f>
        <v>0</v>
      </c>
      <c r="AE775">
        <f>2*0.95*5.67E-8*(((BQ775+$B$7)+273)^4-(W775+273)^4)</f>
        <v>0</v>
      </c>
      <c r="AF775">
        <f>U775+AE775+AC775+AD775</f>
        <v>0</v>
      </c>
      <c r="AG775">
        <f>BN775*AU775*(BI775-BH775*(1000-AU775*BK775)/(1000-AU775*BJ775))/(100*BB775)</f>
        <v>0</v>
      </c>
      <c r="AH775">
        <f>1000*BN775*AU775*(BJ775-BK775)/(100*BB775*(1000-AU775*BJ775))</f>
        <v>0</v>
      </c>
      <c r="AI775">
        <f>(AJ775 - AK775 - BO775*1E3/(8.314*(BQ775+273.15)) * AM775/BN775 * AL775) * BN775/(100*BB775) * (1000 - BK775)/1000</f>
        <v>0</v>
      </c>
      <c r="AJ775">
        <v>1033.535010163333</v>
      </c>
      <c r="AK775">
        <v>1011.078066666666</v>
      </c>
      <c r="AL775">
        <v>3.462970305578925</v>
      </c>
      <c r="AM775">
        <v>64.45171149066847</v>
      </c>
      <c r="AN775">
        <f>(AP775 - AO775 + BO775*1E3/(8.314*(BQ775+273.15)) * AR775/BN775 * AQ775) * BN775/(100*BB775) * 1000/(1000 - AP775)</f>
        <v>0</v>
      </c>
      <c r="AO775">
        <v>23.66347897958768</v>
      </c>
      <c r="AP775">
        <v>23.92161515151515</v>
      </c>
      <c r="AQ775">
        <v>1.947460832639218E-05</v>
      </c>
      <c r="AR775">
        <v>112.7251065649256</v>
      </c>
      <c r="AS775">
        <v>0</v>
      </c>
      <c r="AT775">
        <v>0</v>
      </c>
      <c r="AU775">
        <f>IF(AS775*$H$13&gt;=AW775,1.0,(AW775/(AW775-AS775*$H$13)))</f>
        <v>0</v>
      </c>
      <c r="AV775">
        <f>(AU775-1)*100</f>
        <v>0</v>
      </c>
      <c r="AW775">
        <f>MAX(0,($B$13+$C$13*BV775)/(1+$D$13*BV775)*BO775/(BQ775+273)*$E$13)</f>
        <v>0</v>
      </c>
      <c r="AX775">
        <f>$B$11*BW775+$C$11*BX775+$F$11*CI775*(1-CL775)</f>
        <v>0</v>
      </c>
      <c r="AY775">
        <f>AX775*AZ775</f>
        <v>0</v>
      </c>
      <c r="AZ775">
        <f>($B$11*$D$9+$C$11*$D$9+$F$11*((CV775+CN775)/MAX(CV775+CN775+CW775, 0.1)*$I$9+CW775/MAX(CV775+CN775+CW775, 0.1)*$J$9))/($B$11+$C$11+$F$11)</f>
        <v>0</v>
      </c>
      <c r="BA775">
        <f>($B$11*$K$9+$C$11*$K$9+$F$11*((CV775+CN775)/MAX(CV775+CN775+CW775, 0.1)*$P$9+CW775/MAX(CV775+CN775+CW775, 0.1)*$Q$9))/($B$11+$C$11+$F$11)</f>
        <v>0</v>
      </c>
      <c r="BB775">
        <v>1.91</v>
      </c>
      <c r="BC775">
        <v>0.5</v>
      </c>
      <c r="BD775" t="s">
        <v>355</v>
      </c>
      <c r="BE775">
        <v>2</v>
      </c>
      <c r="BF775" t="b">
        <v>1</v>
      </c>
      <c r="BG775">
        <v>1678823287.714286</v>
      </c>
      <c r="BH775">
        <v>962.3969285714286</v>
      </c>
      <c r="BI775">
        <v>992.7643214285716</v>
      </c>
      <c r="BJ775">
        <v>23.91357857142857</v>
      </c>
      <c r="BK775">
        <v>23.63691428571429</v>
      </c>
      <c r="BL775">
        <v>967.6356071428571</v>
      </c>
      <c r="BM775">
        <v>24.04219285714285</v>
      </c>
      <c r="BN775">
        <v>500.0811071428571</v>
      </c>
      <c r="BO775">
        <v>90.82247142857143</v>
      </c>
      <c r="BP775">
        <v>0.09998550000000002</v>
      </c>
      <c r="BQ775">
        <v>26.96983928571429</v>
      </c>
      <c r="BR775">
        <v>27.49718214285715</v>
      </c>
      <c r="BS775">
        <v>999.9000000000002</v>
      </c>
      <c r="BT775">
        <v>0</v>
      </c>
      <c r="BU775">
        <v>0</v>
      </c>
      <c r="BV775">
        <v>9992.108214285716</v>
      </c>
      <c r="BW775">
        <v>0</v>
      </c>
      <c r="BX775">
        <v>6.116081071428572</v>
      </c>
      <c r="BY775">
        <v>-30.36757142857142</v>
      </c>
      <c r="BZ775">
        <v>985.9751428571428</v>
      </c>
      <c r="CA775">
        <v>1016.799142857143</v>
      </c>
      <c r="CB775">
        <v>0.2766490357142857</v>
      </c>
      <c r="CC775">
        <v>992.7643214285716</v>
      </c>
      <c r="CD775">
        <v>23.63691428571429</v>
      </c>
      <c r="CE775">
        <v>2.171889285714286</v>
      </c>
      <c r="CF775">
        <v>2.146763571428572</v>
      </c>
      <c r="CG775">
        <v>18.75646071428572</v>
      </c>
      <c r="CH775">
        <v>18.57046785714286</v>
      </c>
      <c r="CI775">
        <v>2000.007857142857</v>
      </c>
      <c r="CJ775">
        <v>0.9800020714285715</v>
      </c>
      <c r="CK775">
        <v>0.01999762857142857</v>
      </c>
      <c r="CL775">
        <v>0</v>
      </c>
      <c r="CM775">
        <v>2.366035714285714</v>
      </c>
      <c r="CN775">
        <v>0</v>
      </c>
      <c r="CO775">
        <v>3596.511071428572</v>
      </c>
      <c r="CP775">
        <v>16749.53928571429</v>
      </c>
      <c r="CQ775">
        <v>38.37942857142857</v>
      </c>
      <c r="CR775">
        <v>39.375</v>
      </c>
      <c r="CS775">
        <v>38.52657142857142</v>
      </c>
      <c r="CT775">
        <v>38.43924999999999</v>
      </c>
      <c r="CU775">
        <v>37.59125</v>
      </c>
      <c r="CV775">
        <v>1960.011785714286</v>
      </c>
      <c r="CW775">
        <v>39.99178571428571</v>
      </c>
      <c r="CX775">
        <v>0</v>
      </c>
      <c r="CY775">
        <v>1678823300.7</v>
      </c>
      <c r="CZ775">
        <v>0</v>
      </c>
      <c r="DA775">
        <v>0</v>
      </c>
      <c r="DB775" t="s">
        <v>356</v>
      </c>
      <c r="DC775">
        <v>1678481775.6</v>
      </c>
      <c r="DD775">
        <v>1678481780.6</v>
      </c>
      <c r="DE775">
        <v>0</v>
      </c>
      <c r="DF775">
        <v>1.339</v>
      </c>
      <c r="DG775">
        <v>0.082</v>
      </c>
      <c r="DH775">
        <v>-1.99</v>
      </c>
      <c r="DI775">
        <v>-0.032</v>
      </c>
      <c r="DJ775">
        <v>420</v>
      </c>
      <c r="DK775">
        <v>29</v>
      </c>
      <c r="DL775">
        <v>0.33</v>
      </c>
      <c r="DM775">
        <v>0.22</v>
      </c>
      <c r="DN775">
        <v>-30.32210975609756</v>
      </c>
      <c r="DO775">
        <v>-1.00546829268299</v>
      </c>
      <c r="DP775">
        <v>0.1030452725626046</v>
      </c>
      <c r="DQ775">
        <v>0</v>
      </c>
      <c r="DR775">
        <v>0.2865237073170732</v>
      </c>
      <c r="DS775">
        <v>-0.2162631219512191</v>
      </c>
      <c r="DT775">
        <v>0.02263694670357905</v>
      </c>
      <c r="DU775">
        <v>0</v>
      </c>
      <c r="DV775">
        <v>0</v>
      </c>
      <c r="DW775">
        <v>2</v>
      </c>
      <c r="DX775" t="s">
        <v>365</v>
      </c>
      <c r="DY775">
        <v>2.98074</v>
      </c>
      <c r="DZ775">
        <v>2.7154</v>
      </c>
      <c r="EA775">
        <v>0.171924</v>
      </c>
      <c r="EB775">
        <v>0.173064</v>
      </c>
      <c r="EC775">
        <v>0.107325</v>
      </c>
      <c r="ED775">
        <v>0.104353</v>
      </c>
      <c r="EE775">
        <v>26245.9</v>
      </c>
      <c r="EF775">
        <v>26299.1</v>
      </c>
      <c r="EG775">
        <v>29470.8</v>
      </c>
      <c r="EH775">
        <v>29421.6</v>
      </c>
      <c r="EI775">
        <v>34859.4</v>
      </c>
      <c r="EJ775">
        <v>35018.9</v>
      </c>
      <c r="EK775">
        <v>41519.7</v>
      </c>
      <c r="EL775">
        <v>41918.9</v>
      </c>
      <c r="EM775">
        <v>1.9522</v>
      </c>
      <c r="EN775">
        <v>1.87752</v>
      </c>
      <c r="EO775">
        <v>0.077486</v>
      </c>
      <c r="EP775">
        <v>0</v>
      </c>
      <c r="EQ775">
        <v>26.2204</v>
      </c>
      <c r="ER775">
        <v>999.9</v>
      </c>
      <c r="ES775">
        <v>52.1</v>
      </c>
      <c r="ET775">
        <v>32.6</v>
      </c>
      <c r="EU775">
        <v>28.3379</v>
      </c>
      <c r="EV775">
        <v>62.827</v>
      </c>
      <c r="EW775">
        <v>31.246</v>
      </c>
      <c r="EX775">
        <v>1</v>
      </c>
      <c r="EY775">
        <v>0.0834273</v>
      </c>
      <c r="EZ775">
        <v>1.33987</v>
      </c>
      <c r="FA775">
        <v>20.3346</v>
      </c>
      <c r="FB775">
        <v>5.21579</v>
      </c>
      <c r="FC775">
        <v>12.0099</v>
      </c>
      <c r="FD775">
        <v>4.9886</v>
      </c>
      <c r="FE775">
        <v>3.2885</v>
      </c>
      <c r="FF775">
        <v>9999</v>
      </c>
      <c r="FG775">
        <v>9999</v>
      </c>
      <c r="FH775">
        <v>9999</v>
      </c>
      <c r="FI775">
        <v>999.9</v>
      </c>
      <c r="FJ775">
        <v>1.86752</v>
      </c>
      <c r="FK775">
        <v>1.86661</v>
      </c>
      <c r="FL775">
        <v>1.86604</v>
      </c>
      <c r="FM775">
        <v>1.866</v>
      </c>
      <c r="FN775">
        <v>1.86783</v>
      </c>
      <c r="FO775">
        <v>1.87027</v>
      </c>
      <c r="FP775">
        <v>1.8689</v>
      </c>
      <c r="FQ775">
        <v>1.8704</v>
      </c>
      <c r="FR775">
        <v>0</v>
      </c>
      <c r="FS775">
        <v>0</v>
      </c>
      <c r="FT775">
        <v>0</v>
      </c>
      <c r="FU775">
        <v>0</v>
      </c>
      <c r="FV775" t="s">
        <v>358</v>
      </c>
      <c r="FW775" t="s">
        <v>359</v>
      </c>
      <c r="FX775" t="s">
        <v>360</v>
      </c>
      <c r="FY775" t="s">
        <v>360</v>
      </c>
      <c r="FZ775" t="s">
        <v>360</v>
      </c>
      <c r="GA775" t="s">
        <v>360</v>
      </c>
      <c r="GB775">
        <v>0</v>
      </c>
      <c r="GC775">
        <v>100</v>
      </c>
      <c r="GD775">
        <v>100</v>
      </c>
      <c r="GE775">
        <v>-5.316</v>
      </c>
      <c r="GF775">
        <v>-0.1286</v>
      </c>
      <c r="GG775">
        <v>-2.056217051124162</v>
      </c>
      <c r="GH775">
        <v>-0.003737517340571005</v>
      </c>
      <c r="GI775">
        <v>5.982085394622747E-07</v>
      </c>
      <c r="GJ775">
        <v>-1.391655459703326E-10</v>
      </c>
      <c r="GK775">
        <v>-0.1764639834609928</v>
      </c>
      <c r="GL775">
        <v>-0.02035982196881906</v>
      </c>
      <c r="GM775">
        <v>0.001568582532168705</v>
      </c>
      <c r="GN775">
        <v>-2.657820970413759E-05</v>
      </c>
      <c r="GO775">
        <v>3</v>
      </c>
      <c r="GP775">
        <v>2314</v>
      </c>
      <c r="GQ775">
        <v>1</v>
      </c>
      <c r="GR775">
        <v>27</v>
      </c>
      <c r="GS775">
        <v>5692</v>
      </c>
      <c r="GT775">
        <v>5691.9</v>
      </c>
      <c r="GU775">
        <v>2.16797</v>
      </c>
      <c r="GV775">
        <v>2.20947</v>
      </c>
      <c r="GW775">
        <v>1.39648</v>
      </c>
      <c r="GX775">
        <v>2.34741</v>
      </c>
      <c r="GY775">
        <v>1.49536</v>
      </c>
      <c r="GZ775">
        <v>2.54761</v>
      </c>
      <c r="HA775">
        <v>37.8921</v>
      </c>
      <c r="HB775">
        <v>24.0787</v>
      </c>
      <c r="HC775">
        <v>18</v>
      </c>
      <c r="HD775">
        <v>533.851</v>
      </c>
      <c r="HE775">
        <v>440.501</v>
      </c>
      <c r="HF775">
        <v>24.1747</v>
      </c>
      <c r="HG775">
        <v>28.5289</v>
      </c>
      <c r="HH775">
        <v>29.9999</v>
      </c>
      <c r="HI775">
        <v>28.5532</v>
      </c>
      <c r="HJ775">
        <v>28.5074</v>
      </c>
      <c r="HK775">
        <v>43.4986</v>
      </c>
      <c r="HL775">
        <v>23.1945</v>
      </c>
      <c r="HM775">
        <v>100</v>
      </c>
      <c r="HN775">
        <v>24.1825</v>
      </c>
      <c r="HO775">
        <v>1041.45</v>
      </c>
      <c r="HP775">
        <v>23.7537</v>
      </c>
      <c r="HQ775">
        <v>100.792</v>
      </c>
      <c r="HR775">
        <v>100.682</v>
      </c>
    </row>
    <row r="776" spans="1:226">
      <c r="A776">
        <v>760</v>
      </c>
      <c r="B776">
        <v>1678823300.5</v>
      </c>
      <c r="C776">
        <v>12981.40000009537</v>
      </c>
      <c r="D776" t="s">
        <v>1883</v>
      </c>
      <c r="E776" t="s">
        <v>1884</v>
      </c>
      <c r="F776">
        <v>5</v>
      </c>
      <c r="G776" t="s">
        <v>1568</v>
      </c>
      <c r="H776" t="s">
        <v>354</v>
      </c>
      <c r="I776">
        <v>1678823293</v>
      </c>
      <c r="J776">
        <f>(K776)/1000</f>
        <v>0</v>
      </c>
      <c r="K776">
        <f>IF(BF776, AN776, AH776)</f>
        <v>0</v>
      </c>
      <c r="L776">
        <f>IF(BF776, AI776, AG776)</f>
        <v>0</v>
      </c>
      <c r="M776">
        <f>BH776 - IF(AU776&gt;1, L776*BB776*100.0/(AW776*BV776), 0)</f>
        <v>0</v>
      </c>
      <c r="N776">
        <f>((T776-J776/2)*M776-L776)/(T776+J776/2)</f>
        <v>0</v>
      </c>
      <c r="O776">
        <f>N776*(BO776+BP776)/1000.0</f>
        <v>0</v>
      </c>
      <c r="P776">
        <f>(BH776 - IF(AU776&gt;1, L776*BB776*100.0/(AW776*BV776), 0))*(BO776+BP776)/1000.0</f>
        <v>0</v>
      </c>
      <c r="Q776">
        <f>2.0/((1/S776-1/R776)+SIGN(S776)*SQRT((1/S776-1/R776)*(1/S776-1/R776) + 4*BC776/((BC776+1)*(BC776+1))*(2*1/S776*1/R776-1/R776*1/R776)))</f>
        <v>0</v>
      </c>
      <c r="R776">
        <f>IF(LEFT(BD776,1)&lt;&gt;"0",IF(LEFT(BD776,1)="1",3.0,BE776),$D$5+$E$5*(BV776*BO776/($K$5*1000))+$F$5*(BV776*BO776/($K$5*1000))*MAX(MIN(BB776,$J$5),$I$5)*MAX(MIN(BB776,$J$5),$I$5)+$G$5*MAX(MIN(BB776,$J$5),$I$5)*(BV776*BO776/($K$5*1000))+$H$5*(BV776*BO776/($K$5*1000))*(BV776*BO776/($K$5*1000)))</f>
        <v>0</v>
      </c>
      <c r="S776">
        <f>J776*(1000-(1000*0.61365*exp(17.502*W776/(240.97+W776))/(BO776+BP776)+BJ776)/2)/(1000*0.61365*exp(17.502*W776/(240.97+W776))/(BO776+BP776)-BJ776)</f>
        <v>0</v>
      </c>
      <c r="T776">
        <f>1/((BC776+1)/(Q776/1.6)+1/(R776/1.37)) + BC776/((BC776+1)/(Q776/1.6) + BC776/(R776/1.37))</f>
        <v>0</v>
      </c>
      <c r="U776">
        <f>(AX776*BA776)</f>
        <v>0</v>
      </c>
      <c r="V776">
        <f>(BQ776+(U776+2*0.95*5.67E-8*(((BQ776+$B$7)+273)^4-(BQ776+273)^4)-44100*J776)/(1.84*29.3*R776+8*0.95*5.67E-8*(BQ776+273)^3))</f>
        <v>0</v>
      </c>
      <c r="W776">
        <f>($C$7*BR776+$D$7*BS776+$E$7*V776)</f>
        <v>0</v>
      </c>
      <c r="X776">
        <f>0.61365*exp(17.502*W776/(240.97+W776))</f>
        <v>0</v>
      </c>
      <c r="Y776">
        <f>(Z776/AA776*100)</f>
        <v>0</v>
      </c>
      <c r="Z776">
        <f>BJ776*(BO776+BP776)/1000</f>
        <v>0</v>
      </c>
      <c r="AA776">
        <f>0.61365*exp(17.502*BQ776/(240.97+BQ776))</f>
        <v>0</v>
      </c>
      <c r="AB776">
        <f>(X776-BJ776*(BO776+BP776)/1000)</f>
        <v>0</v>
      </c>
      <c r="AC776">
        <f>(-J776*44100)</f>
        <v>0</v>
      </c>
      <c r="AD776">
        <f>2*29.3*R776*0.92*(BQ776-W776)</f>
        <v>0</v>
      </c>
      <c r="AE776">
        <f>2*0.95*5.67E-8*(((BQ776+$B$7)+273)^4-(W776+273)^4)</f>
        <v>0</v>
      </c>
      <c r="AF776">
        <f>U776+AE776+AC776+AD776</f>
        <v>0</v>
      </c>
      <c r="AG776">
        <f>BN776*AU776*(BI776-BH776*(1000-AU776*BK776)/(1000-AU776*BJ776))/(100*BB776)</f>
        <v>0</v>
      </c>
      <c r="AH776">
        <f>1000*BN776*AU776*(BJ776-BK776)/(100*BB776*(1000-AU776*BJ776))</f>
        <v>0</v>
      </c>
      <c r="AI776">
        <f>(AJ776 - AK776 - BO776*1E3/(8.314*(BQ776+273.15)) * AM776/BN776 * AL776) * BN776/(100*BB776) * (1000 - BK776)/1000</f>
        <v>0</v>
      </c>
      <c r="AJ776">
        <v>1050.518684378792</v>
      </c>
      <c r="AK776">
        <v>1028.260484848485</v>
      </c>
      <c r="AL776">
        <v>3.438948702607762</v>
      </c>
      <c r="AM776">
        <v>64.45171149066847</v>
      </c>
      <c r="AN776">
        <f>(AP776 - AO776 + BO776*1E3/(8.314*(BQ776+273.15)) * AR776/BN776 * AQ776) * BN776/(100*BB776) * 1000/(1000 - AP776)</f>
        <v>0</v>
      </c>
      <c r="AO776">
        <v>23.7341983509638</v>
      </c>
      <c r="AP776">
        <v>23.93919272727273</v>
      </c>
      <c r="AQ776">
        <v>0.005173367293272122</v>
      </c>
      <c r="AR776">
        <v>112.7251065649256</v>
      </c>
      <c r="AS776">
        <v>0</v>
      </c>
      <c r="AT776">
        <v>0</v>
      </c>
      <c r="AU776">
        <f>IF(AS776*$H$13&gt;=AW776,1.0,(AW776/(AW776-AS776*$H$13)))</f>
        <v>0</v>
      </c>
      <c r="AV776">
        <f>(AU776-1)*100</f>
        <v>0</v>
      </c>
      <c r="AW776">
        <f>MAX(0,($B$13+$C$13*BV776)/(1+$D$13*BV776)*BO776/(BQ776+273)*$E$13)</f>
        <v>0</v>
      </c>
      <c r="AX776">
        <f>$B$11*BW776+$C$11*BX776+$F$11*CI776*(1-CL776)</f>
        <v>0</v>
      </c>
      <c r="AY776">
        <f>AX776*AZ776</f>
        <v>0</v>
      </c>
      <c r="AZ776">
        <f>($B$11*$D$9+$C$11*$D$9+$F$11*((CV776+CN776)/MAX(CV776+CN776+CW776, 0.1)*$I$9+CW776/MAX(CV776+CN776+CW776, 0.1)*$J$9))/($B$11+$C$11+$F$11)</f>
        <v>0</v>
      </c>
      <c r="BA776">
        <f>($B$11*$K$9+$C$11*$K$9+$F$11*((CV776+CN776)/MAX(CV776+CN776+CW776, 0.1)*$P$9+CW776/MAX(CV776+CN776+CW776, 0.1)*$Q$9))/($B$11+$C$11+$F$11)</f>
        <v>0</v>
      </c>
      <c r="BB776">
        <v>1.91</v>
      </c>
      <c r="BC776">
        <v>0.5</v>
      </c>
      <c r="BD776" t="s">
        <v>355</v>
      </c>
      <c r="BE776">
        <v>2</v>
      </c>
      <c r="BF776" t="b">
        <v>1</v>
      </c>
      <c r="BG776">
        <v>1678823293</v>
      </c>
      <c r="BH776">
        <v>980.1227037037037</v>
      </c>
      <c r="BI776">
        <v>1010.493259259259</v>
      </c>
      <c r="BJ776">
        <v>23.91902592592592</v>
      </c>
      <c r="BK776">
        <v>23.67077407407407</v>
      </c>
      <c r="BL776">
        <v>985.413925925926</v>
      </c>
      <c r="BM776">
        <v>24.0476037037037</v>
      </c>
      <c r="BN776">
        <v>500.0841851851852</v>
      </c>
      <c r="BO776">
        <v>90.82227777777778</v>
      </c>
      <c r="BP776">
        <v>0.1000056925925926</v>
      </c>
      <c r="BQ776">
        <v>26.96821111111111</v>
      </c>
      <c r="BR776">
        <v>27.49308888888889</v>
      </c>
      <c r="BS776">
        <v>999.9000000000001</v>
      </c>
      <c r="BT776">
        <v>0</v>
      </c>
      <c r="BU776">
        <v>0</v>
      </c>
      <c r="BV776">
        <v>9990.162962962964</v>
      </c>
      <c r="BW776">
        <v>0</v>
      </c>
      <c r="BX776">
        <v>6.126620000000001</v>
      </c>
      <c r="BY776">
        <v>-30.37034074074074</v>
      </c>
      <c r="BZ776">
        <v>1004.141222222222</v>
      </c>
      <c r="CA776">
        <v>1034.992592592592</v>
      </c>
      <c r="CB776">
        <v>0.248249</v>
      </c>
      <c r="CC776">
        <v>1010.493259259259</v>
      </c>
      <c r="CD776">
        <v>23.67077407407407</v>
      </c>
      <c r="CE776">
        <v>2.17237962962963</v>
      </c>
      <c r="CF776">
        <v>2.149832962962963</v>
      </c>
      <c r="CG776">
        <v>18.76007407407407</v>
      </c>
      <c r="CH776">
        <v>18.59328888888889</v>
      </c>
      <c r="CI776">
        <v>2000.016296296296</v>
      </c>
      <c r="CJ776">
        <v>0.9800022222222223</v>
      </c>
      <c r="CK776">
        <v>0.01999747777777778</v>
      </c>
      <c r="CL776">
        <v>0</v>
      </c>
      <c r="CM776">
        <v>2.329677777777778</v>
      </c>
      <c r="CN776">
        <v>0</v>
      </c>
      <c r="CO776">
        <v>3596.112592592593</v>
      </c>
      <c r="CP776">
        <v>16749.60740740741</v>
      </c>
      <c r="CQ776">
        <v>38.37729629629629</v>
      </c>
      <c r="CR776">
        <v>39.375</v>
      </c>
      <c r="CS776">
        <v>38.50688888888889</v>
      </c>
      <c r="CT776">
        <v>38.44166666666666</v>
      </c>
      <c r="CU776">
        <v>37.58066666666667</v>
      </c>
      <c r="CV776">
        <v>1960.01962962963</v>
      </c>
      <c r="CW776">
        <v>39.99148148148148</v>
      </c>
      <c r="CX776">
        <v>0</v>
      </c>
      <c r="CY776">
        <v>1678823305.5</v>
      </c>
      <c r="CZ776">
        <v>0</v>
      </c>
      <c r="DA776">
        <v>0</v>
      </c>
      <c r="DB776" t="s">
        <v>356</v>
      </c>
      <c r="DC776">
        <v>1678481775.6</v>
      </c>
      <c r="DD776">
        <v>1678481780.6</v>
      </c>
      <c r="DE776">
        <v>0</v>
      </c>
      <c r="DF776">
        <v>1.339</v>
      </c>
      <c r="DG776">
        <v>0.082</v>
      </c>
      <c r="DH776">
        <v>-1.99</v>
      </c>
      <c r="DI776">
        <v>-0.032</v>
      </c>
      <c r="DJ776">
        <v>420</v>
      </c>
      <c r="DK776">
        <v>29</v>
      </c>
      <c r="DL776">
        <v>0.33</v>
      </c>
      <c r="DM776">
        <v>0.22</v>
      </c>
      <c r="DN776">
        <v>-30.33909268292683</v>
      </c>
      <c r="DO776">
        <v>-0.2326452961672748</v>
      </c>
      <c r="DP776">
        <v>0.08876251238556201</v>
      </c>
      <c r="DQ776">
        <v>0</v>
      </c>
      <c r="DR776">
        <v>0.2669246097560976</v>
      </c>
      <c r="DS776">
        <v>-0.289047114982578</v>
      </c>
      <c r="DT776">
        <v>0.03004842950555234</v>
      </c>
      <c r="DU776">
        <v>0</v>
      </c>
      <c r="DV776">
        <v>0</v>
      </c>
      <c r="DW776">
        <v>2</v>
      </c>
      <c r="DX776" t="s">
        <v>365</v>
      </c>
      <c r="DY776">
        <v>2.98054</v>
      </c>
      <c r="DZ776">
        <v>2.71569</v>
      </c>
      <c r="EA776">
        <v>0.173791</v>
      </c>
      <c r="EB776">
        <v>0.174893</v>
      </c>
      <c r="EC776">
        <v>0.107387</v>
      </c>
      <c r="ED776">
        <v>0.104618</v>
      </c>
      <c r="EE776">
        <v>26186.8</v>
      </c>
      <c r="EF776">
        <v>26241.1</v>
      </c>
      <c r="EG776">
        <v>29470.9</v>
      </c>
      <c r="EH776">
        <v>29421.8</v>
      </c>
      <c r="EI776">
        <v>34857.5</v>
      </c>
      <c r="EJ776">
        <v>35008.7</v>
      </c>
      <c r="EK776">
        <v>41520.2</v>
      </c>
      <c r="EL776">
        <v>41919.2</v>
      </c>
      <c r="EM776">
        <v>1.95252</v>
      </c>
      <c r="EN776">
        <v>1.87748</v>
      </c>
      <c r="EO776">
        <v>0.0787042</v>
      </c>
      <c r="EP776">
        <v>0</v>
      </c>
      <c r="EQ776">
        <v>26.2204</v>
      </c>
      <c r="ER776">
        <v>999.9</v>
      </c>
      <c r="ES776">
        <v>52.1</v>
      </c>
      <c r="ET776">
        <v>32.6</v>
      </c>
      <c r="EU776">
        <v>28.3358</v>
      </c>
      <c r="EV776">
        <v>62.777</v>
      </c>
      <c r="EW776">
        <v>31.5345</v>
      </c>
      <c r="EX776">
        <v>1</v>
      </c>
      <c r="EY776">
        <v>0.0830716</v>
      </c>
      <c r="EZ776">
        <v>1.32693</v>
      </c>
      <c r="FA776">
        <v>20.335</v>
      </c>
      <c r="FB776">
        <v>5.21564</v>
      </c>
      <c r="FC776">
        <v>12.0099</v>
      </c>
      <c r="FD776">
        <v>4.98885</v>
      </c>
      <c r="FE776">
        <v>3.2885</v>
      </c>
      <c r="FF776">
        <v>9999</v>
      </c>
      <c r="FG776">
        <v>9999</v>
      </c>
      <c r="FH776">
        <v>9999</v>
      </c>
      <c r="FI776">
        <v>999.9</v>
      </c>
      <c r="FJ776">
        <v>1.86752</v>
      </c>
      <c r="FK776">
        <v>1.86661</v>
      </c>
      <c r="FL776">
        <v>1.86603</v>
      </c>
      <c r="FM776">
        <v>1.866</v>
      </c>
      <c r="FN776">
        <v>1.86783</v>
      </c>
      <c r="FO776">
        <v>1.87027</v>
      </c>
      <c r="FP776">
        <v>1.86891</v>
      </c>
      <c r="FQ776">
        <v>1.87038</v>
      </c>
      <c r="FR776">
        <v>0</v>
      </c>
      <c r="FS776">
        <v>0</v>
      </c>
      <c r="FT776">
        <v>0</v>
      </c>
      <c r="FU776">
        <v>0</v>
      </c>
      <c r="FV776" t="s">
        <v>358</v>
      </c>
      <c r="FW776" t="s">
        <v>359</v>
      </c>
      <c r="FX776" t="s">
        <v>360</v>
      </c>
      <c r="FY776" t="s">
        <v>360</v>
      </c>
      <c r="FZ776" t="s">
        <v>360</v>
      </c>
      <c r="GA776" t="s">
        <v>360</v>
      </c>
      <c r="GB776">
        <v>0</v>
      </c>
      <c r="GC776">
        <v>100</v>
      </c>
      <c r="GD776">
        <v>100</v>
      </c>
      <c r="GE776">
        <v>-5.37</v>
      </c>
      <c r="GF776">
        <v>-0.1284</v>
      </c>
      <c r="GG776">
        <v>-2.056217051124162</v>
      </c>
      <c r="GH776">
        <v>-0.003737517340571005</v>
      </c>
      <c r="GI776">
        <v>5.982085394622747E-07</v>
      </c>
      <c r="GJ776">
        <v>-1.391655459703326E-10</v>
      </c>
      <c r="GK776">
        <v>-0.1764639834609928</v>
      </c>
      <c r="GL776">
        <v>-0.02035982196881906</v>
      </c>
      <c r="GM776">
        <v>0.001568582532168705</v>
      </c>
      <c r="GN776">
        <v>-2.657820970413759E-05</v>
      </c>
      <c r="GO776">
        <v>3</v>
      </c>
      <c r="GP776">
        <v>2314</v>
      </c>
      <c r="GQ776">
        <v>1</v>
      </c>
      <c r="GR776">
        <v>27</v>
      </c>
      <c r="GS776">
        <v>5692.1</v>
      </c>
      <c r="GT776">
        <v>5692</v>
      </c>
      <c r="GU776">
        <v>2.19604</v>
      </c>
      <c r="GV776">
        <v>2.20825</v>
      </c>
      <c r="GW776">
        <v>1.39648</v>
      </c>
      <c r="GX776">
        <v>2.34619</v>
      </c>
      <c r="GY776">
        <v>1.49536</v>
      </c>
      <c r="GZ776">
        <v>2.55615</v>
      </c>
      <c r="HA776">
        <v>37.8921</v>
      </c>
      <c r="HB776">
        <v>24.0787</v>
      </c>
      <c r="HC776">
        <v>18</v>
      </c>
      <c r="HD776">
        <v>534.059</v>
      </c>
      <c r="HE776">
        <v>440.459</v>
      </c>
      <c r="HF776">
        <v>24.1827</v>
      </c>
      <c r="HG776">
        <v>28.5267</v>
      </c>
      <c r="HH776">
        <v>30</v>
      </c>
      <c r="HI776">
        <v>28.5518</v>
      </c>
      <c r="HJ776">
        <v>28.5059</v>
      </c>
      <c r="HK776">
        <v>44.034</v>
      </c>
      <c r="HL776">
        <v>23.1945</v>
      </c>
      <c r="HM776">
        <v>100</v>
      </c>
      <c r="HN776">
        <v>24.1884</v>
      </c>
      <c r="HO776">
        <v>1054.84</v>
      </c>
      <c r="HP776">
        <v>23.7418</v>
      </c>
      <c r="HQ776">
        <v>100.792</v>
      </c>
      <c r="HR776">
        <v>100.683</v>
      </c>
    </row>
    <row r="777" spans="1:226">
      <c r="A777">
        <v>761</v>
      </c>
      <c r="B777">
        <v>1678823305.5</v>
      </c>
      <c r="C777">
        <v>12986.40000009537</v>
      </c>
      <c r="D777" t="s">
        <v>1885</v>
      </c>
      <c r="E777" t="s">
        <v>1886</v>
      </c>
      <c r="F777">
        <v>5</v>
      </c>
      <c r="G777" t="s">
        <v>1568</v>
      </c>
      <c r="H777" t="s">
        <v>354</v>
      </c>
      <c r="I777">
        <v>1678823297.714286</v>
      </c>
      <c r="J777">
        <f>(K777)/1000</f>
        <v>0</v>
      </c>
      <c r="K777">
        <f>IF(BF777, AN777, AH777)</f>
        <v>0</v>
      </c>
      <c r="L777">
        <f>IF(BF777, AI777, AG777)</f>
        <v>0</v>
      </c>
      <c r="M777">
        <f>BH777 - IF(AU777&gt;1, L777*BB777*100.0/(AW777*BV777), 0)</f>
        <v>0</v>
      </c>
      <c r="N777">
        <f>((T777-J777/2)*M777-L777)/(T777+J777/2)</f>
        <v>0</v>
      </c>
      <c r="O777">
        <f>N777*(BO777+BP777)/1000.0</f>
        <v>0</v>
      </c>
      <c r="P777">
        <f>(BH777 - IF(AU777&gt;1, L777*BB777*100.0/(AW777*BV777), 0))*(BO777+BP777)/1000.0</f>
        <v>0</v>
      </c>
      <c r="Q777">
        <f>2.0/((1/S777-1/R777)+SIGN(S777)*SQRT((1/S777-1/R777)*(1/S777-1/R777) + 4*BC777/((BC777+1)*(BC777+1))*(2*1/S777*1/R777-1/R777*1/R777)))</f>
        <v>0</v>
      </c>
      <c r="R777">
        <f>IF(LEFT(BD777,1)&lt;&gt;"0",IF(LEFT(BD777,1)="1",3.0,BE777),$D$5+$E$5*(BV777*BO777/($K$5*1000))+$F$5*(BV777*BO777/($K$5*1000))*MAX(MIN(BB777,$J$5),$I$5)*MAX(MIN(BB777,$J$5),$I$5)+$G$5*MAX(MIN(BB777,$J$5),$I$5)*(BV777*BO777/($K$5*1000))+$H$5*(BV777*BO777/($K$5*1000))*(BV777*BO777/($K$5*1000)))</f>
        <v>0</v>
      </c>
      <c r="S777">
        <f>J777*(1000-(1000*0.61365*exp(17.502*W777/(240.97+W777))/(BO777+BP777)+BJ777)/2)/(1000*0.61365*exp(17.502*W777/(240.97+W777))/(BO777+BP777)-BJ777)</f>
        <v>0</v>
      </c>
      <c r="T777">
        <f>1/((BC777+1)/(Q777/1.6)+1/(R777/1.37)) + BC777/((BC777+1)/(Q777/1.6) + BC777/(R777/1.37))</f>
        <v>0</v>
      </c>
      <c r="U777">
        <f>(AX777*BA777)</f>
        <v>0</v>
      </c>
      <c r="V777">
        <f>(BQ777+(U777+2*0.95*5.67E-8*(((BQ777+$B$7)+273)^4-(BQ777+273)^4)-44100*J777)/(1.84*29.3*R777+8*0.95*5.67E-8*(BQ777+273)^3))</f>
        <v>0</v>
      </c>
      <c r="W777">
        <f>($C$7*BR777+$D$7*BS777+$E$7*V777)</f>
        <v>0</v>
      </c>
      <c r="X777">
        <f>0.61365*exp(17.502*W777/(240.97+W777))</f>
        <v>0</v>
      </c>
      <c r="Y777">
        <f>(Z777/AA777*100)</f>
        <v>0</v>
      </c>
      <c r="Z777">
        <f>BJ777*(BO777+BP777)/1000</f>
        <v>0</v>
      </c>
      <c r="AA777">
        <f>0.61365*exp(17.502*BQ777/(240.97+BQ777))</f>
        <v>0</v>
      </c>
      <c r="AB777">
        <f>(X777-BJ777*(BO777+BP777)/1000)</f>
        <v>0</v>
      </c>
      <c r="AC777">
        <f>(-J777*44100)</f>
        <v>0</v>
      </c>
      <c r="AD777">
        <f>2*29.3*R777*0.92*(BQ777-W777)</f>
        <v>0</v>
      </c>
      <c r="AE777">
        <f>2*0.95*5.67E-8*(((BQ777+$B$7)+273)^4-(W777+273)^4)</f>
        <v>0</v>
      </c>
      <c r="AF777">
        <f>U777+AE777+AC777+AD777</f>
        <v>0</v>
      </c>
      <c r="AG777">
        <f>BN777*AU777*(BI777-BH777*(1000-AU777*BK777)/(1000-AU777*BJ777))/(100*BB777)</f>
        <v>0</v>
      </c>
      <c r="AH777">
        <f>1000*BN777*AU777*(BJ777-BK777)/(100*BB777*(1000-AU777*BJ777))</f>
        <v>0</v>
      </c>
      <c r="AI777">
        <f>(AJ777 - AK777 - BO777*1E3/(8.314*(BQ777+273.15)) * AM777/BN777 * AL777) * BN777/(100*BB777) * (1000 - BK777)/1000</f>
        <v>0</v>
      </c>
      <c r="AJ777">
        <v>1067.79302548457</v>
      </c>
      <c r="AK777">
        <v>1045.480424242424</v>
      </c>
      <c r="AL777">
        <v>3.440774802193528</v>
      </c>
      <c r="AM777">
        <v>64.45171149066847</v>
      </c>
      <c r="AN777">
        <f>(AP777 - AO777 + BO777*1E3/(8.314*(BQ777+273.15)) * AR777/BN777 * AQ777) * BN777/(100*BB777) * 1000/(1000 - AP777)</f>
        <v>0</v>
      </c>
      <c r="AO777">
        <v>23.7686185481949</v>
      </c>
      <c r="AP777">
        <v>23.97140181818181</v>
      </c>
      <c r="AQ777">
        <v>0.005399177323082524</v>
      </c>
      <c r="AR777">
        <v>112.7251065649256</v>
      </c>
      <c r="AS777">
        <v>0</v>
      </c>
      <c r="AT777">
        <v>0</v>
      </c>
      <c r="AU777">
        <f>IF(AS777*$H$13&gt;=AW777,1.0,(AW777/(AW777-AS777*$H$13)))</f>
        <v>0</v>
      </c>
      <c r="AV777">
        <f>(AU777-1)*100</f>
        <v>0</v>
      </c>
      <c r="AW777">
        <f>MAX(0,($B$13+$C$13*BV777)/(1+$D$13*BV777)*BO777/(BQ777+273)*$E$13)</f>
        <v>0</v>
      </c>
      <c r="AX777">
        <f>$B$11*BW777+$C$11*BX777+$F$11*CI777*(1-CL777)</f>
        <v>0</v>
      </c>
      <c r="AY777">
        <f>AX777*AZ777</f>
        <v>0</v>
      </c>
      <c r="AZ777">
        <f>($B$11*$D$9+$C$11*$D$9+$F$11*((CV777+CN777)/MAX(CV777+CN777+CW777, 0.1)*$I$9+CW777/MAX(CV777+CN777+CW777, 0.1)*$J$9))/($B$11+$C$11+$F$11)</f>
        <v>0</v>
      </c>
      <c r="BA777">
        <f>($B$11*$K$9+$C$11*$K$9+$F$11*((CV777+CN777)/MAX(CV777+CN777+CW777, 0.1)*$P$9+CW777/MAX(CV777+CN777+CW777, 0.1)*$Q$9))/($B$11+$C$11+$F$11)</f>
        <v>0</v>
      </c>
      <c r="BB777">
        <v>1.91</v>
      </c>
      <c r="BC777">
        <v>0.5</v>
      </c>
      <c r="BD777" t="s">
        <v>355</v>
      </c>
      <c r="BE777">
        <v>2</v>
      </c>
      <c r="BF777" t="b">
        <v>1</v>
      </c>
      <c r="BG777">
        <v>1678823297.714286</v>
      </c>
      <c r="BH777">
        <v>995.9671428571429</v>
      </c>
      <c r="BI777">
        <v>1026.302857142857</v>
      </c>
      <c r="BJ777">
        <v>23.93502142857142</v>
      </c>
      <c r="BK777">
        <v>23.71063214285714</v>
      </c>
      <c r="BL777">
        <v>1001.305464285714</v>
      </c>
      <c r="BM777">
        <v>24.06345714285714</v>
      </c>
      <c r="BN777">
        <v>500.0807142857144</v>
      </c>
      <c r="BO777">
        <v>90.82285714285716</v>
      </c>
      <c r="BP777">
        <v>0.1000125357142857</v>
      </c>
      <c r="BQ777">
        <v>26.96868928571428</v>
      </c>
      <c r="BR777">
        <v>27.49725</v>
      </c>
      <c r="BS777">
        <v>999.9000000000002</v>
      </c>
      <c r="BT777">
        <v>0</v>
      </c>
      <c r="BU777">
        <v>0</v>
      </c>
      <c r="BV777">
        <v>9989.686785714284</v>
      </c>
      <c r="BW777">
        <v>0</v>
      </c>
      <c r="BX777">
        <v>6.126620000000001</v>
      </c>
      <c r="BY777">
        <v>-30.33562142857143</v>
      </c>
      <c r="BZ777">
        <v>1020.390678571429</v>
      </c>
      <c r="CA777">
        <v>1051.228928571428</v>
      </c>
      <c r="CB777">
        <v>0.2243886428571429</v>
      </c>
      <c r="CC777">
        <v>1026.302857142857</v>
      </c>
      <c r="CD777">
        <v>23.71063214285714</v>
      </c>
      <c r="CE777">
        <v>2.173845714285715</v>
      </c>
      <c r="CF777">
        <v>2.153466785714286</v>
      </c>
      <c r="CG777">
        <v>18.77085714285715</v>
      </c>
      <c r="CH777">
        <v>18.62025714285714</v>
      </c>
      <c r="CI777">
        <v>2000.021785714286</v>
      </c>
      <c r="CJ777">
        <v>0.9800021785714288</v>
      </c>
      <c r="CK777">
        <v>0.01999752142857143</v>
      </c>
      <c r="CL777">
        <v>0</v>
      </c>
      <c r="CM777">
        <v>2.28095</v>
      </c>
      <c r="CN777">
        <v>0</v>
      </c>
      <c r="CO777">
        <v>3595.856428571429</v>
      </c>
      <c r="CP777">
        <v>16749.65714285714</v>
      </c>
      <c r="CQ777">
        <v>38.375</v>
      </c>
      <c r="CR777">
        <v>39.375</v>
      </c>
      <c r="CS777">
        <v>38.50442857142857</v>
      </c>
      <c r="CT777">
        <v>38.4415</v>
      </c>
      <c r="CU777">
        <v>37.57100000000001</v>
      </c>
      <c r="CV777">
        <v>1960.025</v>
      </c>
      <c r="CW777">
        <v>39.99178571428571</v>
      </c>
      <c r="CX777">
        <v>0</v>
      </c>
      <c r="CY777">
        <v>1678823310.9</v>
      </c>
      <c r="CZ777">
        <v>0</v>
      </c>
      <c r="DA777">
        <v>0</v>
      </c>
      <c r="DB777" t="s">
        <v>356</v>
      </c>
      <c r="DC777">
        <v>1678481775.6</v>
      </c>
      <c r="DD777">
        <v>1678481780.6</v>
      </c>
      <c r="DE777">
        <v>0</v>
      </c>
      <c r="DF777">
        <v>1.339</v>
      </c>
      <c r="DG777">
        <v>0.082</v>
      </c>
      <c r="DH777">
        <v>-1.99</v>
      </c>
      <c r="DI777">
        <v>-0.032</v>
      </c>
      <c r="DJ777">
        <v>420</v>
      </c>
      <c r="DK777">
        <v>29</v>
      </c>
      <c r="DL777">
        <v>0.33</v>
      </c>
      <c r="DM777">
        <v>0.22</v>
      </c>
      <c r="DN777">
        <v>-30.34073902439025</v>
      </c>
      <c r="DO777">
        <v>0.413259930313539</v>
      </c>
      <c r="DP777">
        <v>0.08908716991211826</v>
      </c>
      <c r="DQ777">
        <v>0</v>
      </c>
      <c r="DR777">
        <v>0.2400467317073171</v>
      </c>
      <c r="DS777">
        <v>-0.3329532752613239</v>
      </c>
      <c r="DT777">
        <v>0.03468130828546458</v>
      </c>
      <c r="DU777">
        <v>0</v>
      </c>
      <c r="DV777">
        <v>0</v>
      </c>
      <c r="DW777">
        <v>2</v>
      </c>
      <c r="DX777" t="s">
        <v>365</v>
      </c>
      <c r="DY777">
        <v>2.98057</v>
      </c>
      <c r="DZ777">
        <v>2.71541</v>
      </c>
      <c r="EA777">
        <v>0.175645</v>
      </c>
      <c r="EB777">
        <v>0.176702</v>
      </c>
      <c r="EC777">
        <v>0.107486</v>
      </c>
      <c r="ED777">
        <v>0.104667</v>
      </c>
      <c r="EE777">
        <v>26128.6</v>
      </c>
      <c r="EF777">
        <v>26183.4</v>
      </c>
      <c r="EG777">
        <v>29471.6</v>
      </c>
      <c r="EH777">
        <v>29421.6</v>
      </c>
      <c r="EI777">
        <v>34854.2</v>
      </c>
      <c r="EJ777">
        <v>35006.5</v>
      </c>
      <c r="EK777">
        <v>41521</v>
      </c>
      <c r="EL777">
        <v>41919</v>
      </c>
      <c r="EM777">
        <v>1.95233</v>
      </c>
      <c r="EN777">
        <v>1.87763</v>
      </c>
      <c r="EO777">
        <v>0.0780821</v>
      </c>
      <c r="EP777">
        <v>0</v>
      </c>
      <c r="EQ777">
        <v>26.2206</v>
      </c>
      <c r="ER777">
        <v>999.9</v>
      </c>
      <c r="ES777">
        <v>52.1</v>
      </c>
      <c r="ET777">
        <v>32.6</v>
      </c>
      <c r="EU777">
        <v>28.3375</v>
      </c>
      <c r="EV777">
        <v>63.147</v>
      </c>
      <c r="EW777">
        <v>31.3942</v>
      </c>
      <c r="EX777">
        <v>1</v>
      </c>
      <c r="EY777">
        <v>0.08304880000000001</v>
      </c>
      <c r="EZ777">
        <v>1.35949</v>
      </c>
      <c r="FA777">
        <v>20.3349</v>
      </c>
      <c r="FB777">
        <v>5.21519</v>
      </c>
      <c r="FC777">
        <v>12.0099</v>
      </c>
      <c r="FD777">
        <v>4.98835</v>
      </c>
      <c r="FE777">
        <v>3.28842</v>
      </c>
      <c r="FF777">
        <v>9999</v>
      </c>
      <c r="FG777">
        <v>9999</v>
      </c>
      <c r="FH777">
        <v>9999</v>
      </c>
      <c r="FI777">
        <v>999.9</v>
      </c>
      <c r="FJ777">
        <v>1.86752</v>
      </c>
      <c r="FK777">
        <v>1.86661</v>
      </c>
      <c r="FL777">
        <v>1.86604</v>
      </c>
      <c r="FM777">
        <v>1.866</v>
      </c>
      <c r="FN777">
        <v>1.86783</v>
      </c>
      <c r="FO777">
        <v>1.87027</v>
      </c>
      <c r="FP777">
        <v>1.8689</v>
      </c>
      <c r="FQ777">
        <v>1.87038</v>
      </c>
      <c r="FR777">
        <v>0</v>
      </c>
      <c r="FS777">
        <v>0</v>
      </c>
      <c r="FT777">
        <v>0</v>
      </c>
      <c r="FU777">
        <v>0</v>
      </c>
      <c r="FV777" t="s">
        <v>358</v>
      </c>
      <c r="FW777" t="s">
        <v>359</v>
      </c>
      <c r="FX777" t="s">
        <v>360</v>
      </c>
      <c r="FY777" t="s">
        <v>360</v>
      </c>
      <c r="FZ777" t="s">
        <v>360</v>
      </c>
      <c r="GA777" t="s">
        <v>360</v>
      </c>
      <c r="GB777">
        <v>0</v>
      </c>
      <c r="GC777">
        <v>100</v>
      </c>
      <c r="GD777">
        <v>100</v>
      </c>
      <c r="GE777">
        <v>-5.42</v>
      </c>
      <c r="GF777">
        <v>-0.128</v>
      </c>
      <c r="GG777">
        <v>-2.056217051124162</v>
      </c>
      <c r="GH777">
        <v>-0.003737517340571005</v>
      </c>
      <c r="GI777">
        <v>5.982085394622747E-07</v>
      </c>
      <c r="GJ777">
        <v>-1.391655459703326E-10</v>
      </c>
      <c r="GK777">
        <v>-0.1764639834609928</v>
      </c>
      <c r="GL777">
        <v>-0.02035982196881906</v>
      </c>
      <c r="GM777">
        <v>0.001568582532168705</v>
      </c>
      <c r="GN777">
        <v>-2.657820970413759E-05</v>
      </c>
      <c r="GO777">
        <v>3</v>
      </c>
      <c r="GP777">
        <v>2314</v>
      </c>
      <c r="GQ777">
        <v>1</v>
      </c>
      <c r="GR777">
        <v>27</v>
      </c>
      <c r="GS777">
        <v>5692.2</v>
      </c>
      <c r="GT777">
        <v>5692.1</v>
      </c>
      <c r="GU777">
        <v>2.22412</v>
      </c>
      <c r="GV777">
        <v>2.21191</v>
      </c>
      <c r="GW777">
        <v>1.39648</v>
      </c>
      <c r="GX777">
        <v>2.34863</v>
      </c>
      <c r="GY777">
        <v>1.49536</v>
      </c>
      <c r="GZ777">
        <v>2.54517</v>
      </c>
      <c r="HA777">
        <v>37.8921</v>
      </c>
      <c r="HB777">
        <v>24.07</v>
      </c>
      <c r="HC777">
        <v>18</v>
      </c>
      <c r="HD777">
        <v>533.905</v>
      </c>
      <c r="HE777">
        <v>440.538</v>
      </c>
      <c r="HF777">
        <v>24.1883</v>
      </c>
      <c r="HG777">
        <v>28.525</v>
      </c>
      <c r="HH777">
        <v>30</v>
      </c>
      <c r="HI777">
        <v>28.5498</v>
      </c>
      <c r="HJ777">
        <v>28.5042</v>
      </c>
      <c r="HK777">
        <v>44.6311</v>
      </c>
      <c r="HL777">
        <v>23.1945</v>
      </c>
      <c r="HM777">
        <v>100</v>
      </c>
      <c r="HN777">
        <v>24.1812</v>
      </c>
      <c r="HO777">
        <v>1074.87</v>
      </c>
      <c r="HP777">
        <v>23.7341</v>
      </c>
      <c r="HQ777">
        <v>100.795</v>
      </c>
      <c r="HR777">
        <v>100.683</v>
      </c>
    </row>
    <row r="778" spans="1:226">
      <c r="A778">
        <v>762</v>
      </c>
      <c r="B778">
        <v>1678823310.5</v>
      </c>
      <c r="C778">
        <v>12991.40000009537</v>
      </c>
      <c r="D778" t="s">
        <v>1887</v>
      </c>
      <c r="E778" t="s">
        <v>1888</v>
      </c>
      <c r="F778">
        <v>5</v>
      </c>
      <c r="G778" t="s">
        <v>1568</v>
      </c>
      <c r="H778" t="s">
        <v>354</v>
      </c>
      <c r="I778">
        <v>1678823303</v>
      </c>
      <c r="J778">
        <f>(K778)/1000</f>
        <v>0</v>
      </c>
      <c r="K778">
        <f>IF(BF778, AN778, AH778)</f>
        <v>0</v>
      </c>
      <c r="L778">
        <f>IF(BF778, AI778, AG778)</f>
        <v>0</v>
      </c>
      <c r="M778">
        <f>BH778 - IF(AU778&gt;1, L778*BB778*100.0/(AW778*BV778), 0)</f>
        <v>0</v>
      </c>
      <c r="N778">
        <f>((T778-J778/2)*M778-L778)/(T778+J778/2)</f>
        <v>0</v>
      </c>
      <c r="O778">
        <f>N778*(BO778+BP778)/1000.0</f>
        <v>0</v>
      </c>
      <c r="P778">
        <f>(BH778 - IF(AU778&gt;1, L778*BB778*100.0/(AW778*BV778), 0))*(BO778+BP778)/1000.0</f>
        <v>0</v>
      </c>
      <c r="Q778">
        <f>2.0/((1/S778-1/R778)+SIGN(S778)*SQRT((1/S778-1/R778)*(1/S778-1/R778) + 4*BC778/((BC778+1)*(BC778+1))*(2*1/S778*1/R778-1/R778*1/R778)))</f>
        <v>0</v>
      </c>
      <c r="R778">
        <f>IF(LEFT(BD778,1)&lt;&gt;"0",IF(LEFT(BD778,1)="1",3.0,BE778),$D$5+$E$5*(BV778*BO778/($K$5*1000))+$F$5*(BV778*BO778/($K$5*1000))*MAX(MIN(BB778,$J$5),$I$5)*MAX(MIN(BB778,$J$5),$I$5)+$G$5*MAX(MIN(BB778,$J$5),$I$5)*(BV778*BO778/($K$5*1000))+$H$5*(BV778*BO778/($K$5*1000))*(BV778*BO778/($K$5*1000)))</f>
        <v>0</v>
      </c>
      <c r="S778">
        <f>J778*(1000-(1000*0.61365*exp(17.502*W778/(240.97+W778))/(BO778+BP778)+BJ778)/2)/(1000*0.61365*exp(17.502*W778/(240.97+W778))/(BO778+BP778)-BJ778)</f>
        <v>0</v>
      </c>
      <c r="T778">
        <f>1/((BC778+1)/(Q778/1.6)+1/(R778/1.37)) + BC778/((BC778+1)/(Q778/1.6) + BC778/(R778/1.37))</f>
        <v>0</v>
      </c>
      <c r="U778">
        <f>(AX778*BA778)</f>
        <v>0</v>
      </c>
      <c r="V778">
        <f>(BQ778+(U778+2*0.95*5.67E-8*(((BQ778+$B$7)+273)^4-(BQ778+273)^4)-44100*J778)/(1.84*29.3*R778+8*0.95*5.67E-8*(BQ778+273)^3))</f>
        <v>0</v>
      </c>
      <c r="W778">
        <f>($C$7*BR778+$D$7*BS778+$E$7*V778)</f>
        <v>0</v>
      </c>
      <c r="X778">
        <f>0.61365*exp(17.502*W778/(240.97+W778))</f>
        <v>0</v>
      </c>
      <c r="Y778">
        <f>(Z778/AA778*100)</f>
        <v>0</v>
      </c>
      <c r="Z778">
        <f>BJ778*(BO778+BP778)/1000</f>
        <v>0</v>
      </c>
      <c r="AA778">
        <f>0.61365*exp(17.502*BQ778/(240.97+BQ778))</f>
        <v>0</v>
      </c>
      <c r="AB778">
        <f>(X778-BJ778*(BO778+BP778)/1000)</f>
        <v>0</v>
      </c>
      <c r="AC778">
        <f>(-J778*44100)</f>
        <v>0</v>
      </c>
      <c r="AD778">
        <f>2*29.3*R778*0.92*(BQ778-W778)</f>
        <v>0</v>
      </c>
      <c r="AE778">
        <f>2*0.95*5.67E-8*(((BQ778+$B$7)+273)^4-(W778+273)^4)</f>
        <v>0</v>
      </c>
      <c r="AF778">
        <f>U778+AE778+AC778+AD778</f>
        <v>0</v>
      </c>
      <c r="AG778">
        <f>BN778*AU778*(BI778-BH778*(1000-AU778*BK778)/(1000-AU778*BJ778))/(100*BB778)</f>
        <v>0</v>
      </c>
      <c r="AH778">
        <f>1000*BN778*AU778*(BJ778-BK778)/(100*BB778*(1000-AU778*BJ778))</f>
        <v>0</v>
      </c>
      <c r="AI778">
        <f>(AJ778 - AK778 - BO778*1E3/(8.314*(BQ778+273.15)) * AM778/BN778 * AL778) * BN778/(100*BB778) * (1000 - BK778)/1000</f>
        <v>0</v>
      </c>
      <c r="AJ778">
        <v>1085.081011009803</v>
      </c>
      <c r="AK778">
        <v>1062.602666666666</v>
      </c>
      <c r="AL778">
        <v>3.410349406400436</v>
      </c>
      <c r="AM778">
        <v>64.45171149066847</v>
      </c>
      <c r="AN778">
        <f>(AP778 - AO778 + BO778*1E3/(8.314*(BQ778+273.15)) * AR778/BN778 * AQ778) * BN778/(100*BB778) * 1000/(1000 - AP778)</f>
        <v>0</v>
      </c>
      <c r="AO778">
        <v>23.77518138431858</v>
      </c>
      <c r="AP778">
        <v>23.99390424242423</v>
      </c>
      <c r="AQ778">
        <v>0.001487558548777994</v>
      </c>
      <c r="AR778">
        <v>112.7251065649256</v>
      </c>
      <c r="AS778">
        <v>0</v>
      </c>
      <c r="AT778">
        <v>0</v>
      </c>
      <c r="AU778">
        <f>IF(AS778*$H$13&gt;=AW778,1.0,(AW778/(AW778-AS778*$H$13)))</f>
        <v>0</v>
      </c>
      <c r="AV778">
        <f>(AU778-1)*100</f>
        <v>0</v>
      </c>
      <c r="AW778">
        <f>MAX(0,($B$13+$C$13*BV778)/(1+$D$13*BV778)*BO778/(BQ778+273)*$E$13)</f>
        <v>0</v>
      </c>
      <c r="AX778">
        <f>$B$11*BW778+$C$11*BX778+$F$11*CI778*(1-CL778)</f>
        <v>0</v>
      </c>
      <c r="AY778">
        <f>AX778*AZ778</f>
        <v>0</v>
      </c>
      <c r="AZ778">
        <f>($B$11*$D$9+$C$11*$D$9+$F$11*((CV778+CN778)/MAX(CV778+CN778+CW778, 0.1)*$I$9+CW778/MAX(CV778+CN778+CW778, 0.1)*$J$9))/($B$11+$C$11+$F$11)</f>
        <v>0</v>
      </c>
      <c r="BA778">
        <f>($B$11*$K$9+$C$11*$K$9+$F$11*((CV778+CN778)/MAX(CV778+CN778+CW778, 0.1)*$P$9+CW778/MAX(CV778+CN778+CW778, 0.1)*$Q$9))/($B$11+$C$11+$F$11)</f>
        <v>0</v>
      </c>
      <c r="BB778">
        <v>1.91</v>
      </c>
      <c r="BC778">
        <v>0.5</v>
      </c>
      <c r="BD778" t="s">
        <v>355</v>
      </c>
      <c r="BE778">
        <v>2</v>
      </c>
      <c r="BF778" t="b">
        <v>1</v>
      </c>
      <c r="BG778">
        <v>1678823303</v>
      </c>
      <c r="BH778">
        <v>1013.706222222222</v>
      </c>
      <c r="BI778">
        <v>1044.002592592592</v>
      </c>
      <c r="BJ778">
        <v>23.95875185185184</v>
      </c>
      <c r="BK778">
        <v>23.74991851851852</v>
      </c>
      <c r="BL778">
        <v>1019.096925925926</v>
      </c>
      <c r="BM778">
        <v>24.08698518518518</v>
      </c>
      <c r="BN778">
        <v>500.0847037037037</v>
      </c>
      <c r="BO778">
        <v>90.8234074074074</v>
      </c>
      <c r="BP778">
        <v>0.09999014074074071</v>
      </c>
      <c r="BQ778">
        <v>26.9679962962963</v>
      </c>
      <c r="BR778">
        <v>27.4994</v>
      </c>
      <c r="BS778">
        <v>999.9000000000001</v>
      </c>
      <c r="BT778">
        <v>0</v>
      </c>
      <c r="BU778">
        <v>0</v>
      </c>
      <c r="BV778">
        <v>9992.728148148148</v>
      </c>
      <c r="BW778">
        <v>0</v>
      </c>
      <c r="BX778">
        <v>6.126620000000001</v>
      </c>
      <c r="BY778">
        <v>-30.29656666666666</v>
      </c>
      <c r="BZ778">
        <v>1038.589259259259</v>
      </c>
      <c r="CA778">
        <v>1069.401481481482</v>
      </c>
      <c r="CB778">
        <v>0.2088414444444444</v>
      </c>
      <c r="CC778">
        <v>1044.002592592592</v>
      </c>
      <c r="CD778">
        <v>23.74991851851852</v>
      </c>
      <c r="CE778">
        <v>2.176014444444445</v>
      </c>
      <c r="CF778">
        <v>2.157048518518519</v>
      </c>
      <c r="CG778">
        <v>18.78681111111111</v>
      </c>
      <c r="CH778">
        <v>18.64681851851852</v>
      </c>
      <c r="CI778">
        <v>1999.996296296296</v>
      </c>
      <c r="CJ778">
        <v>0.9800020000000002</v>
      </c>
      <c r="CK778">
        <v>0.0199977</v>
      </c>
      <c r="CL778">
        <v>0</v>
      </c>
      <c r="CM778">
        <v>2.255803703703704</v>
      </c>
      <c r="CN778">
        <v>0</v>
      </c>
      <c r="CO778">
        <v>3595.38037037037</v>
      </c>
      <c r="CP778">
        <v>16749.44444444445</v>
      </c>
      <c r="CQ778">
        <v>38.375</v>
      </c>
      <c r="CR778">
        <v>39.375</v>
      </c>
      <c r="CS778">
        <v>38.50229629629629</v>
      </c>
      <c r="CT778">
        <v>38.44166666666666</v>
      </c>
      <c r="CU778">
        <v>37.569</v>
      </c>
      <c r="CV778">
        <v>1959.998148148148</v>
      </c>
      <c r="CW778">
        <v>39.99148148148148</v>
      </c>
      <c r="CX778">
        <v>0</v>
      </c>
      <c r="CY778">
        <v>1678823315.7</v>
      </c>
      <c r="CZ778">
        <v>0</v>
      </c>
      <c r="DA778">
        <v>0</v>
      </c>
      <c r="DB778" t="s">
        <v>356</v>
      </c>
      <c r="DC778">
        <v>1678481775.6</v>
      </c>
      <c r="DD778">
        <v>1678481780.6</v>
      </c>
      <c r="DE778">
        <v>0</v>
      </c>
      <c r="DF778">
        <v>1.339</v>
      </c>
      <c r="DG778">
        <v>0.082</v>
      </c>
      <c r="DH778">
        <v>-1.99</v>
      </c>
      <c r="DI778">
        <v>-0.032</v>
      </c>
      <c r="DJ778">
        <v>420</v>
      </c>
      <c r="DK778">
        <v>29</v>
      </c>
      <c r="DL778">
        <v>0.33</v>
      </c>
      <c r="DM778">
        <v>0.22</v>
      </c>
      <c r="DN778">
        <v>-30.3390825</v>
      </c>
      <c r="DO778">
        <v>0.4602945590994844</v>
      </c>
      <c r="DP778">
        <v>0.0876167446539188</v>
      </c>
      <c r="DQ778">
        <v>0</v>
      </c>
      <c r="DR778">
        <v>0.2229977500000001</v>
      </c>
      <c r="DS778">
        <v>-0.2149482326454041</v>
      </c>
      <c r="DT778">
        <v>0.02641604581476001</v>
      </c>
      <c r="DU778">
        <v>0</v>
      </c>
      <c r="DV778">
        <v>0</v>
      </c>
      <c r="DW778">
        <v>2</v>
      </c>
      <c r="DX778" t="s">
        <v>365</v>
      </c>
      <c r="DY778">
        <v>2.9808</v>
      </c>
      <c r="DZ778">
        <v>2.71558</v>
      </c>
      <c r="EA778">
        <v>0.177477</v>
      </c>
      <c r="EB778">
        <v>0.178508</v>
      </c>
      <c r="EC778">
        <v>0.107553</v>
      </c>
      <c r="ED778">
        <v>0.104689</v>
      </c>
      <c r="EE778">
        <v>26069.6</v>
      </c>
      <c r="EF778">
        <v>26126.3</v>
      </c>
      <c r="EG778">
        <v>29470.5</v>
      </c>
      <c r="EH778">
        <v>29422</v>
      </c>
      <c r="EI778">
        <v>34850.6</v>
      </c>
      <c r="EJ778">
        <v>35005.7</v>
      </c>
      <c r="EK778">
        <v>41519.8</v>
      </c>
      <c r="EL778">
        <v>41918.9</v>
      </c>
      <c r="EM778">
        <v>1.95217</v>
      </c>
      <c r="EN778">
        <v>1.87775</v>
      </c>
      <c r="EO778">
        <v>0.07814169999999999</v>
      </c>
      <c r="EP778">
        <v>0</v>
      </c>
      <c r="EQ778">
        <v>26.2227</v>
      </c>
      <c r="ER778">
        <v>999.9</v>
      </c>
      <c r="ES778">
        <v>52.1</v>
      </c>
      <c r="ET778">
        <v>32.6</v>
      </c>
      <c r="EU778">
        <v>28.3367</v>
      </c>
      <c r="EV778">
        <v>62.827</v>
      </c>
      <c r="EW778">
        <v>31.1058</v>
      </c>
      <c r="EX778">
        <v>1</v>
      </c>
      <c r="EY778">
        <v>0.0830005</v>
      </c>
      <c r="EZ778">
        <v>1.36203</v>
      </c>
      <c r="FA778">
        <v>20.3348</v>
      </c>
      <c r="FB778">
        <v>5.21669</v>
      </c>
      <c r="FC778">
        <v>12.0099</v>
      </c>
      <c r="FD778">
        <v>4.98915</v>
      </c>
      <c r="FE778">
        <v>3.28863</v>
      </c>
      <c r="FF778">
        <v>9999</v>
      </c>
      <c r="FG778">
        <v>9999</v>
      </c>
      <c r="FH778">
        <v>9999</v>
      </c>
      <c r="FI778">
        <v>999.9</v>
      </c>
      <c r="FJ778">
        <v>1.86752</v>
      </c>
      <c r="FK778">
        <v>1.86661</v>
      </c>
      <c r="FL778">
        <v>1.86601</v>
      </c>
      <c r="FM778">
        <v>1.866</v>
      </c>
      <c r="FN778">
        <v>1.86781</v>
      </c>
      <c r="FO778">
        <v>1.87027</v>
      </c>
      <c r="FP778">
        <v>1.8689</v>
      </c>
      <c r="FQ778">
        <v>1.87039</v>
      </c>
      <c r="FR778">
        <v>0</v>
      </c>
      <c r="FS778">
        <v>0</v>
      </c>
      <c r="FT778">
        <v>0</v>
      </c>
      <c r="FU778">
        <v>0</v>
      </c>
      <c r="FV778" t="s">
        <v>358</v>
      </c>
      <c r="FW778" t="s">
        <v>359</v>
      </c>
      <c r="FX778" t="s">
        <v>360</v>
      </c>
      <c r="FY778" t="s">
        <v>360</v>
      </c>
      <c r="FZ778" t="s">
        <v>360</v>
      </c>
      <c r="GA778" t="s">
        <v>360</v>
      </c>
      <c r="GB778">
        <v>0</v>
      </c>
      <c r="GC778">
        <v>100</v>
      </c>
      <c r="GD778">
        <v>100</v>
      </c>
      <c r="GE778">
        <v>-5.46</v>
      </c>
      <c r="GF778">
        <v>-0.1279</v>
      </c>
      <c r="GG778">
        <v>-2.056217051124162</v>
      </c>
      <c r="GH778">
        <v>-0.003737517340571005</v>
      </c>
      <c r="GI778">
        <v>5.982085394622747E-07</v>
      </c>
      <c r="GJ778">
        <v>-1.391655459703326E-10</v>
      </c>
      <c r="GK778">
        <v>-0.1764639834609928</v>
      </c>
      <c r="GL778">
        <v>-0.02035982196881906</v>
      </c>
      <c r="GM778">
        <v>0.001568582532168705</v>
      </c>
      <c r="GN778">
        <v>-2.657820970413759E-05</v>
      </c>
      <c r="GO778">
        <v>3</v>
      </c>
      <c r="GP778">
        <v>2314</v>
      </c>
      <c r="GQ778">
        <v>1</v>
      </c>
      <c r="GR778">
        <v>27</v>
      </c>
      <c r="GS778">
        <v>5692.2</v>
      </c>
      <c r="GT778">
        <v>5692.2</v>
      </c>
      <c r="GU778">
        <v>2.25464</v>
      </c>
      <c r="GV778">
        <v>2.20703</v>
      </c>
      <c r="GW778">
        <v>1.39648</v>
      </c>
      <c r="GX778">
        <v>2.34741</v>
      </c>
      <c r="GY778">
        <v>1.49536</v>
      </c>
      <c r="GZ778">
        <v>2.5415</v>
      </c>
      <c r="HA778">
        <v>37.8921</v>
      </c>
      <c r="HB778">
        <v>24.0787</v>
      </c>
      <c r="HC778">
        <v>18</v>
      </c>
      <c r="HD778">
        <v>533.785</v>
      </c>
      <c r="HE778">
        <v>440.602</v>
      </c>
      <c r="HF778">
        <v>24.1834</v>
      </c>
      <c r="HG778">
        <v>28.5237</v>
      </c>
      <c r="HH778">
        <v>30</v>
      </c>
      <c r="HI778">
        <v>28.5476</v>
      </c>
      <c r="HJ778">
        <v>28.5026</v>
      </c>
      <c r="HK778">
        <v>45.1569</v>
      </c>
      <c r="HL778">
        <v>23.1945</v>
      </c>
      <c r="HM778">
        <v>100</v>
      </c>
      <c r="HN778">
        <v>24.1833</v>
      </c>
      <c r="HO778">
        <v>1088.23</v>
      </c>
      <c r="HP778">
        <v>23.7341</v>
      </c>
      <c r="HQ778">
        <v>100.791</v>
      </c>
      <c r="HR778">
        <v>100.683</v>
      </c>
    </row>
    <row r="779" spans="1:226">
      <c r="A779">
        <v>763</v>
      </c>
      <c r="B779">
        <v>1678823315.5</v>
      </c>
      <c r="C779">
        <v>12996.40000009537</v>
      </c>
      <c r="D779" t="s">
        <v>1889</v>
      </c>
      <c r="E779" t="s">
        <v>1890</v>
      </c>
      <c r="F779">
        <v>5</v>
      </c>
      <c r="G779" t="s">
        <v>1568</v>
      </c>
      <c r="H779" t="s">
        <v>354</v>
      </c>
      <c r="I779">
        <v>1678823307.714286</v>
      </c>
      <c r="J779">
        <f>(K779)/1000</f>
        <v>0</v>
      </c>
      <c r="K779">
        <f>IF(BF779, AN779, AH779)</f>
        <v>0</v>
      </c>
      <c r="L779">
        <f>IF(BF779, AI779, AG779)</f>
        <v>0</v>
      </c>
      <c r="M779">
        <f>BH779 - IF(AU779&gt;1, L779*BB779*100.0/(AW779*BV779), 0)</f>
        <v>0</v>
      </c>
      <c r="N779">
        <f>((T779-J779/2)*M779-L779)/(T779+J779/2)</f>
        <v>0</v>
      </c>
      <c r="O779">
        <f>N779*(BO779+BP779)/1000.0</f>
        <v>0</v>
      </c>
      <c r="P779">
        <f>(BH779 - IF(AU779&gt;1, L779*BB779*100.0/(AW779*BV779), 0))*(BO779+BP779)/1000.0</f>
        <v>0</v>
      </c>
      <c r="Q779">
        <f>2.0/((1/S779-1/R779)+SIGN(S779)*SQRT((1/S779-1/R779)*(1/S779-1/R779) + 4*BC779/((BC779+1)*(BC779+1))*(2*1/S779*1/R779-1/R779*1/R779)))</f>
        <v>0</v>
      </c>
      <c r="R779">
        <f>IF(LEFT(BD779,1)&lt;&gt;"0",IF(LEFT(BD779,1)="1",3.0,BE779),$D$5+$E$5*(BV779*BO779/($K$5*1000))+$F$5*(BV779*BO779/($K$5*1000))*MAX(MIN(BB779,$J$5),$I$5)*MAX(MIN(BB779,$J$5),$I$5)+$G$5*MAX(MIN(BB779,$J$5),$I$5)*(BV779*BO779/($K$5*1000))+$H$5*(BV779*BO779/($K$5*1000))*(BV779*BO779/($K$5*1000)))</f>
        <v>0</v>
      </c>
      <c r="S779">
        <f>J779*(1000-(1000*0.61365*exp(17.502*W779/(240.97+W779))/(BO779+BP779)+BJ779)/2)/(1000*0.61365*exp(17.502*W779/(240.97+W779))/(BO779+BP779)-BJ779)</f>
        <v>0</v>
      </c>
      <c r="T779">
        <f>1/((BC779+1)/(Q779/1.6)+1/(R779/1.37)) + BC779/((BC779+1)/(Q779/1.6) + BC779/(R779/1.37))</f>
        <v>0</v>
      </c>
      <c r="U779">
        <f>(AX779*BA779)</f>
        <v>0</v>
      </c>
      <c r="V779">
        <f>(BQ779+(U779+2*0.95*5.67E-8*(((BQ779+$B$7)+273)^4-(BQ779+273)^4)-44100*J779)/(1.84*29.3*R779+8*0.95*5.67E-8*(BQ779+273)^3))</f>
        <v>0</v>
      </c>
      <c r="W779">
        <f>($C$7*BR779+$D$7*BS779+$E$7*V779)</f>
        <v>0</v>
      </c>
      <c r="X779">
        <f>0.61365*exp(17.502*W779/(240.97+W779))</f>
        <v>0</v>
      </c>
      <c r="Y779">
        <f>(Z779/AA779*100)</f>
        <v>0</v>
      </c>
      <c r="Z779">
        <f>BJ779*(BO779+BP779)/1000</f>
        <v>0</v>
      </c>
      <c r="AA779">
        <f>0.61365*exp(17.502*BQ779/(240.97+BQ779))</f>
        <v>0</v>
      </c>
      <c r="AB779">
        <f>(X779-BJ779*(BO779+BP779)/1000)</f>
        <v>0</v>
      </c>
      <c r="AC779">
        <f>(-J779*44100)</f>
        <v>0</v>
      </c>
      <c r="AD779">
        <f>2*29.3*R779*0.92*(BQ779-W779)</f>
        <v>0</v>
      </c>
      <c r="AE779">
        <f>2*0.95*5.67E-8*(((BQ779+$B$7)+273)^4-(W779+273)^4)</f>
        <v>0</v>
      </c>
      <c r="AF779">
        <f>U779+AE779+AC779+AD779</f>
        <v>0</v>
      </c>
      <c r="AG779">
        <f>BN779*AU779*(BI779-BH779*(1000-AU779*BK779)/(1000-AU779*BJ779))/(100*BB779)</f>
        <v>0</v>
      </c>
      <c r="AH779">
        <f>1000*BN779*AU779*(BJ779-BK779)/(100*BB779*(1000-AU779*BJ779))</f>
        <v>0</v>
      </c>
      <c r="AI779">
        <f>(AJ779 - AK779 - BO779*1E3/(8.314*(BQ779+273.15)) * AM779/BN779 * AL779) * BN779/(100*BB779) * (1000 - BK779)/1000</f>
        <v>0</v>
      </c>
      <c r="AJ779">
        <v>1102.320843608265</v>
      </c>
      <c r="AK779">
        <v>1079.859212121212</v>
      </c>
      <c r="AL779">
        <v>3.457458465384368</v>
      </c>
      <c r="AM779">
        <v>64.45171149066847</v>
      </c>
      <c r="AN779">
        <f>(AP779 - AO779 + BO779*1E3/(8.314*(BQ779+273.15)) * AR779/BN779 * AQ779) * BN779/(100*BB779) * 1000/(1000 - AP779)</f>
        <v>0</v>
      </c>
      <c r="AO779">
        <v>23.780703288308</v>
      </c>
      <c r="AP779">
        <v>24.00579575757576</v>
      </c>
      <c r="AQ779">
        <v>0.0003910555680652383</v>
      </c>
      <c r="AR779">
        <v>112.7251065649256</v>
      </c>
      <c r="AS779">
        <v>0</v>
      </c>
      <c r="AT779">
        <v>0</v>
      </c>
      <c r="AU779">
        <f>IF(AS779*$H$13&gt;=AW779,1.0,(AW779/(AW779-AS779*$H$13)))</f>
        <v>0</v>
      </c>
      <c r="AV779">
        <f>(AU779-1)*100</f>
        <v>0</v>
      </c>
      <c r="AW779">
        <f>MAX(0,($B$13+$C$13*BV779)/(1+$D$13*BV779)*BO779/(BQ779+273)*$E$13)</f>
        <v>0</v>
      </c>
      <c r="AX779">
        <f>$B$11*BW779+$C$11*BX779+$F$11*CI779*(1-CL779)</f>
        <v>0</v>
      </c>
      <c r="AY779">
        <f>AX779*AZ779</f>
        <v>0</v>
      </c>
      <c r="AZ779">
        <f>($B$11*$D$9+$C$11*$D$9+$F$11*((CV779+CN779)/MAX(CV779+CN779+CW779, 0.1)*$I$9+CW779/MAX(CV779+CN779+CW779, 0.1)*$J$9))/($B$11+$C$11+$F$11)</f>
        <v>0</v>
      </c>
      <c r="BA779">
        <f>($B$11*$K$9+$C$11*$K$9+$F$11*((CV779+CN779)/MAX(CV779+CN779+CW779, 0.1)*$P$9+CW779/MAX(CV779+CN779+CW779, 0.1)*$Q$9))/($B$11+$C$11+$F$11)</f>
        <v>0</v>
      </c>
      <c r="BB779">
        <v>1.91</v>
      </c>
      <c r="BC779">
        <v>0.5</v>
      </c>
      <c r="BD779" t="s">
        <v>355</v>
      </c>
      <c r="BE779">
        <v>2</v>
      </c>
      <c r="BF779" t="b">
        <v>1</v>
      </c>
      <c r="BG779">
        <v>1678823307.714286</v>
      </c>
      <c r="BH779">
        <v>1029.51</v>
      </c>
      <c r="BI779">
        <v>1059.854285714286</v>
      </c>
      <c r="BJ779">
        <v>23.98106071428572</v>
      </c>
      <c r="BK779">
        <v>23.77200714285714</v>
      </c>
      <c r="BL779">
        <v>1034.947142857143</v>
      </c>
      <c r="BM779">
        <v>24.10909642857143</v>
      </c>
      <c r="BN779">
        <v>500.0740714285715</v>
      </c>
      <c r="BO779">
        <v>90.82416428571428</v>
      </c>
      <c r="BP779">
        <v>0.09998784642857143</v>
      </c>
      <c r="BQ779">
        <v>26.96896428571429</v>
      </c>
      <c r="BR779">
        <v>27.50167857142856</v>
      </c>
      <c r="BS779">
        <v>999.9000000000002</v>
      </c>
      <c r="BT779">
        <v>0</v>
      </c>
      <c r="BU779">
        <v>0</v>
      </c>
      <c r="BV779">
        <v>9988.480357142858</v>
      </c>
      <c r="BW779">
        <v>0</v>
      </c>
      <c r="BX779">
        <v>6.126620000000001</v>
      </c>
      <c r="BY779">
        <v>-30.34549285714286</v>
      </c>
      <c r="BZ779">
        <v>1054.804285714286</v>
      </c>
      <c r="CA779">
        <v>1085.663928571428</v>
      </c>
      <c r="CB779">
        <v>0.2090682857142858</v>
      </c>
      <c r="CC779">
        <v>1059.854285714286</v>
      </c>
      <c r="CD779">
        <v>23.77200714285714</v>
      </c>
      <c r="CE779">
        <v>2.178059285714286</v>
      </c>
      <c r="CF779">
        <v>2.1590725</v>
      </c>
      <c r="CG779">
        <v>18.80183571428572</v>
      </c>
      <c r="CH779">
        <v>18.66181785714286</v>
      </c>
      <c r="CI779">
        <v>1999.99</v>
      </c>
      <c r="CJ779">
        <v>0.9800019642857144</v>
      </c>
      <c r="CK779">
        <v>0.01999773571428571</v>
      </c>
      <c r="CL779">
        <v>0</v>
      </c>
      <c r="CM779">
        <v>2.27795</v>
      </c>
      <c r="CN779">
        <v>0</v>
      </c>
      <c r="CO779">
        <v>3595.048214285714</v>
      </c>
      <c r="CP779">
        <v>16749.39285714286</v>
      </c>
      <c r="CQ779">
        <v>38.375</v>
      </c>
      <c r="CR779">
        <v>39.375</v>
      </c>
      <c r="CS779">
        <v>38.5</v>
      </c>
      <c r="CT779">
        <v>38.437</v>
      </c>
      <c r="CU779">
        <v>37.57324999999999</v>
      </c>
      <c r="CV779">
        <v>1959.9925</v>
      </c>
      <c r="CW779">
        <v>39.99142857142857</v>
      </c>
      <c r="CX779">
        <v>0</v>
      </c>
      <c r="CY779">
        <v>1678823321.1</v>
      </c>
      <c r="CZ779">
        <v>0</v>
      </c>
      <c r="DA779">
        <v>0</v>
      </c>
      <c r="DB779" t="s">
        <v>356</v>
      </c>
      <c r="DC779">
        <v>1678481775.6</v>
      </c>
      <c r="DD779">
        <v>1678481780.6</v>
      </c>
      <c r="DE779">
        <v>0</v>
      </c>
      <c r="DF779">
        <v>1.339</v>
      </c>
      <c r="DG779">
        <v>0.082</v>
      </c>
      <c r="DH779">
        <v>-1.99</v>
      </c>
      <c r="DI779">
        <v>-0.032</v>
      </c>
      <c r="DJ779">
        <v>420</v>
      </c>
      <c r="DK779">
        <v>29</v>
      </c>
      <c r="DL779">
        <v>0.33</v>
      </c>
      <c r="DM779">
        <v>0.22</v>
      </c>
      <c r="DN779">
        <v>-30.330785</v>
      </c>
      <c r="DO779">
        <v>-0.6146409005628242</v>
      </c>
      <c r="DP779">
        <v>0.07506608938129129</v>
      </c>
      <c r="DQ779">
        <v>0</v>
      </c>
      <c r="DR779">
        <v>0.212578525</v>
      </c>
      <c r="DS779">
        <v>0.008897414634145763</v>
      </c>
      <c r="DT779">
        <v>0.01645114113669246</v>
      </c>
      <c r="DU779">
        <v>1</v>
      </c>
      <c r="DV779">
        <v>1</v>
      </c>
      <c r="DW779">
        <v>2</v>
      </c>
      <c r="DX779" t="s">
        <v>357</v>
      </c>
      <c r="DY779">
        <v>2.98042</v>
      </c>
      <c r="DZ779">
        <v>2.7155</v>
      </c>
      <c r="EA779">
        <v>0.179303</v>
      </c>
      <c r="EB779">
        <v>0.180281</v>
      </c>
      <c r="EC779">
        <v>0.107589</v>
      </c>
      <c r="ED779">
        <v>0.1047</v>
      </c>
      <c r="EE779">
        <v>26011.9</v>
      </c>
      <c r="EF779">
        <v>26069.6</v>
      </c>
      <c r="EG779">
        <v>29470.6</v>
      </c>
      <c r="EH779">
        <v>29421.7</v>
      </c>
      <c r="EI779">
        <v>34849</v>
      </c>
      <c r="EJ779">
        <v>35005</v>
      </c>
      <c r="EK779">
        <v>41519.6</v>
      </c>
      <c r="EL779">
        <v>41918.6</v>
      </c>
      <c r="EM779">
        <v>1.9524</v>
      </c>
      <c r="EN779">
        <v>1.87757</v>
      </c>
      <c r="EO779">
        <v>0.0778399</v>
      </c>
      <c r="EP779">
        <v>0</v>
      </c>
      <c r="EQ779">
        <v>26.2227</v>
      </c>
      <c r="ER779">
        <v>999.9</v>
      </c>
      <c r="ES779">
        <v>52.1</v>
      </c>
      <c r="ET779">
        <v>32.6</v>
      </c>
      <c r="EU779">
        <v>28.334</v>
      </c>
      <c r="EV779">
        <v>62.957</v>
      </c>
      <c r="EW779">
        <v>31.6466</v>
      </c>
      <c r="EX779">
        <v>1</v>
      </c>
      <c r="EY779">
        <v>0.0829522</v>
      </c>
      <c r="EZ779">
        <v>1.35934</v>
      </c>
      <c r="FA779">
        <v>20.3347</v>
      </c>
      <c r="FB779">
        <v>5.21699</v>
      </c>
      <c r="FC779">
        <v>12.0099</v>
      </c>
      <c r="FD779">
        <v>4.98935</v>
      </c>
      <c r="FE779">
        <v>3.2886</v>
      </c>
      <c r="FF779">
        <v>9999</v>
      </c>
      <c r="FG779">
        <v>9999</v>
      </c>
      <c r="FH779">
        <v>9999</v>
      </c>
      <c r="FI779">
        <v>999.9</v>
      </c>
      <c r="FJ779">
        <v>1.86752</v>
      </c>
      <c r="FK779">
        <v>1.86661</v>
      </c>
      <c r="FL779">
        <v>1.86606</v>
      </c>
      <c r="FM779">
        <v>1.866</v>
      </c>
      <c r="FN779">
        <v>1.86783</v>
      </c>
      <c r="FO779">
        <v>1.87027</v>
      </c>
      <c r="FP779">
        <v>1.8689</v>
      </c>
      <c r="FQ779">
        <v>1.8704</v>
      </c>
      <c r="FR779">
        <v>0</v>
      </c>
      <c r="FS779">
        <v>0</v>
      </c>
      <c r="FT779">
        <v>0</v>
      </c>
      <c r="FU779">
        <v>0</v>
      </c>
      <c r="FV779" t="s">
        <v>358</v>
      </c>
      <c r="FW779" t="s">
        <v>359</v>
      </c>
      <c r="FX779" t="s">
        <v>360</v>
      </c>
      <c r="FY779" t="s">
        <v>360</v>
      </c>
      <c r="FZ779" t="s">
        <v>360</v>
      </c>
      <c r="GA779" t="s">
        <v>360</v>
      </c>
      <c r="GB779">
        <v>0</v>
      </c>
      <c r="GC779">
        <v>100</v>
      </c>
      <c r="GD779">
        <v>100</v>
      </c>
      <c r="GE779">
        <v>-5.52</v>
      </c>
      <c r="GF779">
        <v>-0.1278</v>
      </c>
      <c r="GG779">
        <v>-2.056217051124162</v>
      </c>
      <c r="GH779">
        <v>-0.003737517340571005</v>
      </c>
      <c r="GI779">
        <v>5.982085394622747E-07</v>
      </c>
      <c r="GJ779">
        <v>-1.391655459703326E-10</v>
      </c>
      <c r="GK779">
        <v>-0.1764639834609928</v>
      </c>
      <c r="GL779">
        <v>-0.02035982196881906</v>
      </c>
      <c r="GM779">
        <v>0.001568582532168705</v>
      </c>
      <c r="GN779">
        <v>-2.657820970413759E-05</v>
      </c>
      <c r="GO779">
        <v>3</v>
      </c>
      <c r="GP779">
        <v>2314</v>
      </c>
      <c r="GQ779">
        <v>1</v>
      </c>
      <c r="GR779">
        <v>27</v>
      </c>
      <c r="GS779">
        <v>5692.3</v>
      </c>
      <c r="GT779">
        <v>5692.2</v>
      </c>
      <c r="GU779">
        <v>2.28027</v>
      </c>
      <c r="GV779">
        <v>2.21313</v>
      </c>
      <c r="GW779">
        <v>1.39648</v>
      </c>
      <c r="GX779">
        <v>2.35107</v>
      </c>
      <c r="GY779">
        <v>1.49536</v>
      </c>
      <c r="GZ779">
        <v>2.49023</v>
      </c>
      <c r="HA779">
        <v>37.8921</v>
      </c>
      <c r="HB779">
        <v>24.07</v>
      </c>
      <c r="HC779">
        <v>18</v>
      </c>
      <c r="HD779">
        <v>533.927</v>
      </c>
      <c r="HE779">
        <v>440.478</v>
      </c>
      <c r="HF779">
        <v>24.1834</v>
      </c>
      <c r="HG779">
        <v>28.5216</v>
      </c>
      <c r="HH779">
        <v>29.9999</v>
      </c>
      <c r="HI779">
        <v>28.5465</v>
      </c>
      <c r="HJ779">
        <v>28.5002</v>
      </c>
      <c r="HK779">
        <v>45.7491</v>
      </c>
      <c r="HL779">
        <v>23.1945</v>
      </c>
      <c r="HM779">
        <v>100</v>
      </c>
      <c r="HN779">
        <v>24.1833</v>
      </c>
      <c r="HO779">
        <v>1108.27</v>
      </c>
      <c r="HP779">
        <v>23.7341</v>
      </c>
      <c r="HQ779">
        <v>100.791</v>
      </c>
      <c r="HR779">
        <v>100.682</v>
      </c>
    </row>
    <row r="780" spans="1:226">
      <c r="A780">
        <v>764</v>
      </c>
      <c r="B780">
        <v>1678823320.5</v>
      </c>
      <c r="C780">
        <v>13001.40000009537</v>
      </c>
      <c r="D780" t="s">
        <v>1891</v>
      </c>
      <c r="E780" t="s">
        <v>1892</v>
      </c>
      <c r="F780">
        <v>5</v>
      </c>
      <c r="G780" t="s">
        <v>1568</v>
      </c>
      <c r="H780" t="s">
        <v>354</v>
      </c>
      <c r="I780">
        <v>1678823313</v>
      </c>
      <c r="J780">
        <f>(K780)/1000</f>
        <v>0</v>
      </c>
      <c r="K780">
        <f>IF(BF780, AN780, AH780)</f>
        <v>0</v>
      </c>
      <c r="L780">
        <f>IF(BF780, AI780, AG780)</f>
        <v>0</v>
      </c>
      <c r="M780">
        <f>BH780 - IF(AU780&gt;1, L780*BB780*100.0/(AW780*BV780), 0)</f>
        <v>0</v>
      </c>
      <c r="N780">
        <f>((T780-J780/2)*M780-L780)/(T780+J780/2)</f>
        <v>0</v>
      </c>
      <c r="O780">
        <f>N780*(BO780+BP780)/1000.0</f>
        <v>0</v>
      </c>
      <c r="P780">
        <f>(BH780 - IF(AU780&gt;1, L780*BB780*100.0/(AW780*BV780), 0))*(BO780+BP780)/1000.0</f>
        <v>0</v>
      </c>
      <c r="Q780">
        <f>2.0/((1/S780-1/R780)+SIGN(S780)*SQRT((1/S780-1/R780)*(1/S780-1/R780) + 4*BC780/((BC780+1)*(BC780+1))*(2*1/S780*1/R780-1/R780*1/R780)))</f>
        <v>0</v>
      </c>
      <c r="R780">
        <f>IF(LEFT(BD780,1)&lt;&gt;"0",IF(LEFT(BD780,1)="1",3.0,BE780),$D$5+$E$5*(BV780*BO780/($K$5*1000))+$F$5*(BV780*BO780/($K$5*1000))*MAX(MIN(BB780,$J$5),$I$5)*MAX(MIN(BB780,$J$5),$I$5)+$G$5*MAX(MIN(BB780,$J$5),$I$5)*(BV780*BO780/($K$5*1000))+$H$5*(BV780*BO780/($K$5*1000))*(BV780*BO780/($K$5*1000)))</f>
        <v>0</v>
      </c>
      <c r="S780">
        <f>J780*(1000-(1000*0.61365*exp(17.502*W780/(240.97+W780))/(BO780+BP780)+BJ780)/2)/(1000*0.61365*exp(17.502*W780/(240.97+W780))/(BO780+BP780)-BJ780)</f>
        <v>0</v>
      </c>
      <c r="T780">
        <f>1/((BC780+1)/(Q780/1.6)+1/(R780/1.37)) + BC780/((BC780+1)/(Q780/1.6) + BC780/(R780/1.37))</f>
        <v>0</v>
      </c>
      <c r="U780">
        <f>(AX780*BA780)</f>
        <v>0</v>
      </c>
      <c r="V780">
        <f>(BQ780+(U780+2*0.95*5.67E-8*(((BQ780+$B$7)+273)^4-(BQ780+273)^4)-44100*J780)/(1.84*29.3*R780+8*0.95*5.67E-8*(BQ780+273)^3))</f>
        <v>0</v>
      </c>
      <c r="W780">
        <f>($C$7*BR780+$D$7*BS780+$E$7*V780)</f>
        <v>0</v>
      </c>
      <c r="X780">
        <f>0.61365*exp(17.502*W780/(240.97+W780))</f>
        <v>0</v>
      </c>
      <c r="Y780">
        <f>(Z780/AA780*100)</f>
        <v>0</v>
      </c>
      <c r="Z780">
        <f>BJ780*(BO780+BP780)/1000</f>
        <v>0</v>
      </c>
      <c r="AA780">
        <f>0.61365*exp(17.502*BQ780/(240.97+BQ780))</f>
        <v>0</v>
      </c>
      <c r="AB780">
        <f>(X780-BJ780*(BO780+BP780)/1000)</f>
        <v>0</v>
      </c>
      <c r="AC780">
        <f>(-J780*44100)</f>
        <v>0</v>
      </c>
      <c r="AD780">
        <f>2*29.3*R780*0.92*(BQ780-W780)</f>
        <v>0</v>
      </c>
      <c r="AE780">
        <f>2*0.95*5.67E-8*(((BQ780+$B$7)+273)^4-(W780+273)^4)</f>
        <v>0</v>
      </c>
      <c r="AF780">
        <f>U780+AE780+AC780+AD780</f>
        <v>0</v>
      </c>
      <c r="AG780">
        <f>BN780*AU780*(BI780-BH780*(1000-AU780*BK780)/(1000-AU780*BJ780))/(100*BB780)</f>
        <v>0</v>
      </c>
      <c r="AH780">
        <f>1000*BN780*AU780*(BJ780-BK780)/(100*BB780*(1000-AU780*BJ780))</f>
        <v>0</v>
      </c>
      <c r="AI780">
        <f>(AJ780 - AK780 - BO780*1E3/(8.314*(BQ780+273.15)) * AM780/BN780 * AL780) * BN780/(100*BB780) * (1000 - BK780)/1000</f>
        <v>0</v>
      </c>
      <c r="AJ780">
        <v>1119.361099002523</v>
      </c>
      <c r="AK780">
        <v>1096.84303030303</v>
      </c>
      <c r="AL780">
        <v>3.40990886099726</v>
      </c>
      <c r="AM780">
        <v>64.45171149066847</v>
      </c>
      <c r="AN780">
        <f>(AP780 - AO780 + BO780*1E3/(8.314*(BQ780+273.15)) * AR780/BN780 * AQ780) * BN780/(100*BB780) * 1000/(1000 - AP780)</f>
        <v>0</v>
      </c>
      <c r="AO780">
        <v>23.77740149982587</v>
      </c>
      <c r="AP780">
        <v>24.01456424242425</v>
      </c>
      <c r="AQ780">
        <v>0.0002354125913804899</v>
      </c>
      <c r="AR780">
        <v>112.7251065649256</v>
      </c>
      <c r="AS780">
        <v>0</v>
      </c>
      <c r="AT780">
        <v>0</v>
      </c>
      <c r="AU780">
        <f>IF(AS780*$H$13&gt;=AW780,1.0,(AW780/(AW780-AS780*$H$13)))</f>
        <v>0</v>
      </c>
      <c r="AV780">
        <f>(AU780-1)*100</f>
        <v>0</v>
      </c>
      <c r="AW780">
        <f>MAX(0,($B$13+$C$13*BV780)/(1+$D$13*BV780)*BO780/(BQ780+273)*$E$13)</f>
        <v>0</v>
      </c>
      <c r="AX780">
        <f>$B$11*BW780+$C$11*BX780+$F$11*CI780*(1-CL780)</f>
        <v>0</v>
      </c>
      <c r="AY780">
        <f>AX780*AZ780</f>
        <v>0</v>
      </c>
      <c r="AZ780">
        <f>($B$11*$D$9+$C$11*$D$9+$F$11*((CV780+CN780)/MAX(CV780+CN780+CW780, 0.1)*$I$9+CW780/MAX(CV780+CN780+CW780, 0.1)*$J$9))/($B$11+$C$11+$F$11)</f>
        <v>0</v>
      </c>
      <c r="BA780">
        <f>($B$11*$K$9+$C$11*$K$9+$F$11*((CV780+CN780)/MAX(CV780+CN780+CW780, 0.1)*$P$9+CW780/MAX(CV780+CN780+CW780, 0.1)*$Q$9))/($B$11+$C$11+$F$11)</f>
        <v>0</v>
      </c>
      <c r="BB780">
        <v>1.91</v>
      </c>
      <c r="BC780">
        <v>0.5</v>
      </c>
      <c r="BD780" t="s">
        <v>355</v>
      </c>
      <c r="BE780">
        <v>2</v>
      </c>
      <c r="BF780" t="b">
        <v>1</v>
      </c>
      <c r="BG780">
        <v>1678823313</v>
      </c>
      <c r="BH780">
        <v>1047.175185185185</v>
      </c>
      <c r="BI780">
        <v>1077.573333333333</v>
      </c>
      <c r="BJ780">
        <v>23.99972592592592</v>
      </c>
      <c r="BK780">
        <v>23.77716666666666</v>
      </c>
      <c r="BL780">
        <v>1052.664444444445</v>
      </c>
      <c r="BM780">
        <v>24.12760740740741</v>
      </c>
      <c r="BN780">
        <v>500.079</v>
      </c>
      <c r="BO780">
        <v>90.82475925925927</v>
      </c>
      <c r="BP780">
        <v>0.09993722222222222</v>
      </c>
      <c r="BQ780">
        <v>26.96818518518518</v>
      </c>
      <c r="BR780">
        <v>27.49752962962963</v>
      </c>
      <c r="BS780">
        <v>999.9000000000001</v>
      </c>
      <c r="BT780">
        <v>0</v>
      </c>
      <c r="BU780">
        <v>0</v>
      </c>
      <c r="BV780">
        <v>9998.637037037035</v>
      </c>
      <c r="BW780">
        <v>0</v>
      </c>
      <c r="BX780">
        <v>6.126620000000001</v>
      </c>
      <c r="BY780">
        <v>-30.40016296296296</v>
      </c>
      <c r="BZ780">
        <v>1072.923333333333</v>
      </c>
      <c r="CA780">
        <v>1103.820740740741</v>
      </c>
      <c r="CB780">
        <v>0.2225787037037037</v>
      </c>
      <c r="CC780">
        <v>1077.573333333333</v>
      </c>
      <c r="CD780">
        <v>23.77716666666666</v>
      </c>
      <c r="CE780">
        <v>2.179769629629629</v>
      </c>
      <c r="CF780">
        <v>2.159555185185185</v>
      </c>
      <c r="CG780">
        <v>18.8144</v>
      </c>
      <c r="CH780">
        <v>18.6653962962963</v>
      </c>
      <c r="CI780">
        <v>1999.989259259259</v>
      </c>
      <c r="CJ780">
        <v>0.9800018888888888</v>
      </c>
      <c r="CK780">
        <v>0.01999781111111111</v>
      </c>
      <c r="CL780">
        <v>0</v>
      </c>
      <c r="CM780">
        <v>2.333714814814815</v>
      </c>
      <c r="CN780">
        <v>0</v>
      </c>
      <c r="CO780">
        <v>3594.592962962963</v>
      </c>
      <c r="CP780">
        <v>16749.38148148148</v>
      </c>
      <c r="CQ780">
        <v>38.375</v>
      </c>
      <c r="CR780">
        <v>39.375</v>
      </c>
      <c r="CS780">
        <v>38.50459259259259</v>
      </c>
      <c r="CT780">
        <v>38.437</v>
      </c>
      <c r="CU780">
        <v>37.57133333333334</v>
      </c>
      <c r="CV780">
        <v>1959.991111111111</v>
      </c>
      <c r="CW780">
        <v>39.99185185185185</v>
      </c>
      <c r="CX780">
        <v>0</v>
      </c>
      <c r="CY780">
        <v>1678823325.9</v>
      </c>
      <c r="CZ780">
        <v>0</v>
      </c>
      <c r="DA780">
        <v>0</v>
      </c>
      <c r="DB780" t="s">
        <v>356</v>
      </c>
      <c r="DC780">
        <v>1678481775.6</v>
      </c>
      <c r="DD780">
        <v>1678481780.6</v>
      </c>
      <c r="DE780">
        <v>0</v>
      </c>
      <c r="DF780">
        <v>1.339</v>
      </c>
      <c r="DG780">
        <v>0.082</v>
      </c>
      <c r="DH780">
        <v>-1.99</v>
      </c>
      <c r="DI780">
        <v>-0.032</v>
      </c>
      <c r="DJ780">
        <v>420</v>
      </c>
      <c r="DK780">
        <v>29</v>
      </c>
      <c r="DL780">
        <v>0.33</v>
      </c>
      <c r="DM780">
        <v>0.22</v>
      </c>
      <c r="DN780">
        <v>-30.3671675</v>
      </c>
      <c r="DO780">
        <v>-0.5813347091932178</v>
      </c>
      <c r="DP780">
        <v>0.07199096952917086</v>
      </c>
      <c r="DQ780">
        <v>0</v>
      </c>
      <c r="DR780">
        <v>0.2149814</v>
      </c>
      <c r="DS780">
        <v>0.1502893733583487</v>
      </c>
      <c r="DT780">
        <v>0.01464311628172091</v>
      </c>
      <c r="DU780">
        <v>0</v>
      </c>
      <c r="DV780">
        <v>0</v>
      </c>
      <c r="DW780">
        <v>2</v>
      </c>
      <c r="DX780" t="s">
        <v>365</v>
      </c>
      <c r="DY780">
        <v>2.98045</v>
      </c>
      <c r="DZ780">
        <v>2.71572</v>
      </c>
      <c r="EA780">
        <v>0.181089</v>
      </c>
      <c r="EB780">
        <v>0.182033</v>
      </c>
      <c r="EC780">
        <v>0.107613</v>
      </c>
      <c r="ED780">
        <v>0.10469</v>
      </c>
      <c r="EE780">
        <v>25954.9</v>
      </c>
      <c r="EF780">
        <v>26014.1</v>
      </c>
      <c r="EG780">
        <v>29470.3</v>
      </c>
      <c r="EH780">
        <v>29421.9</v>
      </c>
      <c r="EI780">
        <v>34847.9</v>
      </c>
      <c r="EJ780">
        <v>35005.7</v>
      </c>
      <c r="EK780">
        <v>41519.4</v>
      </c>
      <c r="EL780">
        <v>41919</v>
      </c>
      <c r="EM780">
        <v>1.9527</v>
      </c>
      <c r="EN780">
        <v>1.87815</v>
      </c>
      <c r="EO780">
        <v>0.0775829</v>
      </c>
      <c r="EP780">
        <v>0</v>
      </c>
      <c r="EQ780">
        <v>26.2249</v>
      </c>
      <c r="ER780">
        <v>999.9</v>
      </c>
      <c r="ES780">
        <v>52.1</v>
      </c>
      <c r="ET780">
        <v>32.6</v>
      </c>
      <c r="EU780">
        <v>28.3346</v>
      </c>
      <c r="EV780">
        <v>62.937</v>
      </c>
      <c r="EW780">
        <v>31.6306</v>
      </c>
      <c r="EX780">
        <v>1</v>
      </c>
      <c r="EY780">
        <v>0.0826626</v>
      </c>
      <c r="EZ780">
        <v>1.3582</v>
      </c>
      <c r="FA780">
        <v>20.3348</v>
      </c>
      <c r="FB780">
        <v>5.21654</v>
      </c>
      <c r="FC780">
        <v>12.0099</v>
      </c>
      <c r="FD780">
        <v>4.98905</v>
      </c>
      <c r="FE780">
        <v>3.28863</v>
      </c>
      <c r="FF780">
        <v>9999</v>
      </c>
      <c r="FG780">
        <v>9999</v>
      </c>
      <c r="FH780">
        <v>9999</v>
      </c>
      <c r="FI780">
        <v>999.9</v>
      </c>
      <c r="FJ780">
        <v>1.86752</v>
      </c>
      <c r="FK780">
        <v>1.86661</v>
      </c>
      <c r="FL780">
        <v>1.86602</v>
      </c>
      <c r="FM780">
        <v>1.86599</v>
      </c>
      <c r="FN780">
        <v>1.86783</v>
      </c>
      <c r="FO780">
        <v>1.87027</v>
      </c>
      <c r="FP780">
        <v>1.8689</v>
      </c>
      <c r="FQ780">
        <v>1.87037</v>
      </c>
      <c r="FR780">
        <v>0</v>
      </c>
      <c r="FS780">
        <v>0</v>
      </c>
      <c r="FT780">
        <v>0</v>
      </c>
      <c r="FU780">
        <v>0</v>
      </c>
      <c r="FV780" t="s">
        <v>358</v>
      </c>
      <c r="FW780" t="s">
        <v>359</v>
      </c>
      <c r="FX780" t="s">
        <v>360</v>
      </c>
      <c r="FY780" t="s">
        <v>360</v>
      </c>
      <c r="FZ780" t="s">
        <v>360</v>
      </c>
      <c r="GA780" t="s">
        <v>360</v>
      </c>
      <c r="GB780">
        <v>0</v>
      </c>
      <c r="GC780">
        <v>100</v>
      </c>
      <c r="GD780">
        <v>100</v>
      </c>
      <c r="GE780">
        <v>-5.56</v>
      </c>
      <c r="GF780">
        <v>-0.1277</v>
      </c>
      <c r="GG780">
        <v>-2.056217051124162</v>
      </c>
      <c r="GH780">
        <v>-0.003737517340571005</v>
      </c>
      <c r="GI780">
        <v>5.982085394622747E-07</v>
      </c>
      <c r="GJ780">
        <v>-1.391655459703326E-10</v>
      </c>
      <c r="GK780">
        <v>-0.1764639834609928</v>
      </c>
      <c r="GL780">
        <v>-0.02035982196881906</v>
      </c>
      <c r="GM780">
        <v>0.001568582532168705</v>
      </c>
      <c r="GN780">
        <v>-2.657820970413759E-05</v>
      </c>
      <c r="GO780">
        <v>3</v>
      </c>
      <c r="GP780">
        <v>2314</v>
      </c>
      <c r="GQ780">
        <v>1</v>
      </c>
      <c r="GR780">
        <v>27</v>
      </c>
      <c r="GS780">
        <v>5692.4</v>
      </c>
      <c r="GT780">
        <v>5692.3</v>
      </c>
      <c r="GU780">
        <v>2.31079</v>
      </c>
      <c r="GV780">
        <v>2.20825</v>
      </c>
      <c r="GW780">
        <v>1.39648</v>
      </c>
      <c r="GX780">
        <v>2.34863</v>
      </c>
      <c r="GY780">
        <v>1.49536</v>
      </c>
      <c r="GZ780">
        <v>2.54639</v>
      </c>
      <c r="HA780">
        <v>37.8921</v>
      </c>
      <c r="HB780">
        <v>24.07</v>
      </c>
      <c r="HC780">
        <v>18</v>
      </c>
      <c r="HD780">
        <v>534.114</v>
      </c>
      <c r="HE780">
        <v>440.818</v>
      </c>
      <c r="HF780">
        <v>24.1832</v>
      </c>
      <c r="HG780">
        <v>28.5192</v>
      </c>
      <c r="HH780">
        <v>29.9999</v>
      </c>
      <c r="HI780">
        <v>28.545</v>
      </c>
      <c r="HJ780">
        <v>28.4987</v>
      </c>
      <c r="HK780">
        <v>46.2762</v>
      </c>
      <c r="HL780">
        <v>23.1945</v>
      </c>
      <c r="HM780">
        <v>100</v>
      </c>
      <c r="HN780">
        <v>24.1833</v>
      </c>
      <c r="HO780">
        <v>1121.64</v>
      </c>
      <c r="HP780">
        <v>23.7341</v>
      </c>
      <c r="HQ780">
        <v>100.79</v>
      </c>
      <c r="HR780">
        <v>100.683</v>
      </c>
    </row>
    <row r="781" spans="1:226">
      <c r="A781">
        <v>765</v>
      </c>
      <c r="B781">
        <v>1678823325.5</v>
      </c>
      <c r="C781">
        <v>13006.40000009537</v>
      </c>
      <c r="D781" t="s">
        <v>1893</v>
      </c>
      <c r="E781" t="s">
        <v>1894</v>
      </c>
      <c r="F781">
        <v>5</v>
      </c>
      <c r="G781" t="s">
        <v>1568</v>
      </c>
      <c r="H781" t="s">
        <v>354</v>
      </c>
      <c r="I781">
        <v>1678823317.714286</v>
      </c>
      <c r="J781">
        <f>(K781)/1000</f>
        <v>0</v>
      </c>
      <c r="K781">
        <f>IF(BF781, AN781, AH781)</f>
        <v>0</v>
      </c>
      <c r="L781">
        <f>IF(BF781, AI781, AG781)</f>
        <v>0</v>
      </c>
      <c r="M781">
        <f>BH781 - IF(AU781&gt;1, L781*BB781*100.0/(AW781*BV781), 0)</f>
        <v>0</v>
      </c>
      <c r="N781">
        <f>((T781-J781/2)*M781-L781)/(T781+J781/2)</f>
        <v>0</v>
      </c>
      <c r="O781">
        <f>N781*(BO781+BP781)/1000.0</f>
        <v>0</v>
      </c>
      <c r="P781">
        <f>(BH781 - IF(AU781&gt;1, L781*BB781*100.0/(AW781*BV781), 0))*(BO781+BP781)/1000.0</f>
        <v>0</v>
      </c>
      <c r="Q781">
        <f>2.0/((1/S781-1/R781)+SIGN(S781)*SQRT((1/S781-1/R781)*(1/S781-1/R781) + 4*BC781/((BC781+1)*(BC781+1))*(2*1/S781*1/R781-1/R781*1/R781)))</f>
        <v>0</v>
      </c>
      <c r="R781">
        <f>IF(LEFT(BD781,1)&lt;&gt;"0",IF(LEFT(BD781,1)="1",3.0,BE781),$D$5+$E$5*(BV781*BO781/($K$5*1000))+$F$5*(BV781*BO781/($K$5*1000))*MAX(MIN(BB781,$J$5),$I$5)*MAX(MIN(BB781,$J$5),$I$5)+$G$5*MAX(MIN(BB781,$J$5),$I$5)*(BV781*BO781/($K$5*1000))+$H$5*(BV781*BO781/($K$5*1000))*(BV781*BO781/($K$5*1000)))</f>
        <v>0</v>
      </c>
      <c r="S781">
        <f>J781*(1000-(1000*0.61365*exp(17.502*W781/(240.97+W781))/(BO781+BP781)+BJ781)/2)/(1000*0.61365*exp(17.502*W781/(240.97+W781))/(BO781+BP781)-BJ781)</f>
        <v>0</v>
      </c>
      <c r="T781">
        <f>1/((BC781+1)/(Q781/1.6)+1/(R781/1.37)) + BC781/((BC781+1)/(Q781/1.6) + BC781/(R781/1.37))</f>
        <v>0</v>
      </c>
      <c r="U781">
        <f>(AX781*BA781)</f>
        <v>0</v>
      </c>
      <c r="V781">
        <f>(BQ781+(U781+2*0.95*5.67E-8*(((BQ781+$B$7)+273)^4-(BQ781+273)^4)-44100*J781)/(1.84*29.3*R781+8*0.95*5.67E-8*(BQ781+273)^3))</f>
        <v>0</v>
      </c>
      <c r="W781">
        <f>($C$7*BR781+$D$7*BS781+$E$7*V781)</f>
        <v>0</v>
      </c>
      <c r="X781">
        <f>0.61365*exp(17.502*W781/(240.97+W781))</f>
        <v>0</v>
      </c>
      <c r="Y781">
        <f>(Z781/AA781*100)</f>
        <v>0</v>
      </c>
      <c r="Z781">
        <f>BJ781*(BO781+BP781)/1000</f>
        <v>0</v>
      </c>
      <c r="AA781">
        <f>0.61365*exp(17.502*BQ781/(240.97+BQ781))</f>
        <v>0</v>
      </c>
      <c r="AB781">
        <f>(X781-BJ781*(BO781+BP781)/1000)</f>
        <v>0</v>
      </c>
      <c r="AC781">
        <f>(-J781*44100)</f>
        <v>0</v>
      </c>
      <c r="AD781">
        <f>2*29.3*R781*0.92*(BQ781-W781)</f>
        <v>0</v>
      </c>
      <c r="AE781">
        <f>2*0.95*5.67E-8*(((BQ781+$B$7)+273)^4-(W781+273)^4)</f>
        <v>0</v>
      </c>
      <c r="AF781">
        <f>U781+AE781+AC781+AD781</f>
        <v>0</v>
      </c>
      <c r="AG781">
        <f>BN781*AU781*(BI781-BH781*(1000-AU781*BK781)/(1000-AU781*BJ781))/(100*BB781)</f>
        <v>0</v>
      </c>
      <c r="AH781">
        <f>1000*BN781*AU781*(BJ781-BK781)/(100*BB781*(1000-AU781*BJ781))</f>
        <v>0</v>
      </c>
      <c r="AI781">
        <f>(AJ781 - AK781 - BO781*1E3/(8.314*(BQ781+273.15)) * AM781/BN781 * AL781) * BN781/(100*BB781) * (1000 - BK781)/1000</f>
        <v>0</v>
      </c>
      <c r="AJ781">
        <v>1136.610326060085</v>
      </c>
      <c r="AK781">
        <v>1114.101515151515</v>
      </c>
      <c r="AL781">
        <v>3.469355870600416</v>
      </c>
      <c r="AM781">
        <v>64.45171149066847</v>
      </c>
      <c r="AN781">
        <f>(AP781 - AO781 + BO781*1E3/(8.314*(BQ781+273.15)) * AR781/BN781 * AQ781) * BN781/(100*BB781) * 1000/(1000 - AP781)</f>
        <v>0</v>
      </c>
      <c r="AO781">
        <v>23.7771179982774</v>
      </c>
      <c r="AP781">
        <v>24.01729212121212</v>
      </c>
      <c r="AQ781">
        <v>0.0001110275040012578</v>
      </c>
      <c r="AR781">
        <v>112.7251065649256</v>
      </c>
      <c r="AS781">
        <v>0</v>
      </c>
      <c r="AT781">
        <v>0</v>
      </c>
      <c r="AU781">
        <f>IF(AS781*$H$13&gt;=AW781,1.0,(AW781/(AW781-AS781*$H$13)))</f>
        <v>0</v>
      </c>
      <c r="AV781">
        <f>(AU781-1)*100</f>
        <v>0</v>
      </c>
      <c r="AW781">
        <f>MAX(0,($B$13+$C$13*BV781)/(1+$D$13*BV781)*BO781/(BQ781+273)*$E$13)</f>
        <v>0</v>
      </c>
      <c r="AX781">
        <f>$B$11*BW781+$C$11*BX781+$F$11*CI781*(1-CL781)</f>
        <v>0</v>
      </c>
      <c r="AY781">
        <f>AX781*AZ781</f>
        <v>0</v>
      </c>
      <c r="AZ781">
        <f>($B$11*$D$9+$C$11*$D$9+$F$11*((CV781+CN781)/MAX(CV781+CN781+CW781, 0.1)*$I$9+CW781/MAX(CV781+CN781+CW781, 0.1)*$J$9))/($B$11+$C$11+$F$11)</f>
        <v>0</v>
      </c>
      <c r="BA781">
        <f>($B$11*$K$9+$C$11*$K$9+$F$11*((CV781+CN781)/MAX(CV781+CN781+CW781, 0.1)*$P$9+CW781/MAX(CV781+CN781+CW781, 0.1)*$Q$9))/($B$11+$C$11+$F$11)</f>
        <v>0</v>
      </c>
      <c r="BB781">
        <v>1.91</v>
      </c>
      <c r="BC781">
        <v>0.5</v>
      </c>
      <c r="BD781" t="s">
        <v>355</v>
      </c>
      <c r="BE781">
        <v>2</v>
      </c>
      <c r="BF781" t="b">
        <v>1</v>
      </c>
      <c r="BG781">
        <v>1678823317.714286</v>
      </c>
      <c r="BH781">
        <v>1062.915714285714</v>
      </c>
      <c r="BI781">
        <v>1093.389642857143</v>
      </c>
      <c r="BJ781">
        <v>24.00890714285714</v>
      </c>
      <c r="BK781">
        <v>23.77810714285715</v>
      </c>
      <c r="BL781">
        <v>1068.451785714286</v>
      </c>
      <c r="BM781">
        <v>24.13670357142857</v>
      </c>
      <c r="BN781">
        <v>500.0842142857143</v>
      </c>
      <c r="BO781">
        <v>90.82490357142856</v>
      </c>
      <c r="BP781">
        <v>0.09999717857142858</v>
      </c>
      <c r="BQ781">
        <v>26.96852142857142</v>
      </c>
      <c r="BR781">
        <v>27.493825</v>
      </c>
      <c r="BS781">
        <v>999.9000000000002</v>
      </c>
      <c r="BT781">
        <v>0</v>
      </c>
      <c r="BU781">
        <v>0</v>
      </c>
      <c r="BV781">
        <v>10001.72214285714</v>
      </c>
      <c r="BW781">
        <v>0</v>
      </c>
      <c r="BX781">
        <v>6.126620000000001</v>
      </c>
      <c r="BY781">
        <v>-30.47496428571429</v>
      </c>
      <c r="BZ781">
        <v>1089.0625</v>
      </c>
      <c r="CA781">
        <v>1120.0225</v>
      </c>
      <c r="CB781">
        <v>0.2308196785714285</v>
      </c>
      <c r="CC781">
        <v>1093.389642857143</v>
      </c>
      <c r="CD781">
        <v>23.77810714285715</v>
      </c>
      <c r="CE781">
        <v>2.180607142857143</v>
      </c>
      <c r="CF781">
        <v>2.159642857142857</v>
      </c>
      <c r="CG781">
        <v>18.82054642857143</v>
      </c>
      <c r="CH781">
        <v>18.66604642857143</v>
      </c>
      <c r="CI781">
        <v>1999.999285714286</v>
      </c>
      <c r="CJ781">
        <v>0.9800020714285715</v>
      </c>
      <c r="CK781">
        <v>0.01999762857142857</v>
      </c>
      <c r="CL781">
        <v>0</v>
      </c>
      <c r="CM781">
        <v>2.30185</v>
      </c>
      <c r="CN781">
        <v>0</v>
      </c>
      <c r="CO781">
        <v>3594.2625</v>
      </c>
      <c r="CP781">
        <v>16749.46071428572</v>
      </c>
      <c r="CQ781">
        <v>38.375</v>
      </c>
      <c r="CR781">
        <v>39.375</v>
      </c>
      <c r="CS781">
        <v>38.50442857142857</v>
      </c>
      <c r="CT781">
        <v>38.437</v>
      </c>
      <c r="CU781">
        <v>37.57100000000001</v>
      </c>
      <c r="CV781">
        <v>1960.000714285715</v>
      </c>
      <c r="CW781">
        <v>39.99142857142857</v>
      </c>
      <c r="CX781">
        <v>0</v>
      </c>
      <c r="CY781">
        <v>1678823330.7</v>
      </c>
      <c r="CZ781">
        <v>0</v>
      </c>
      <c r="DA781">
        <v>0</v>
      </c>
      <c r="DB781" t="s">
        <v>356</v>
      </c>
      <c r="DC781">
        <v>1678481775.6</v>
      </c>
      <c r="DD781">
        <v>1678481780.6</v>
      </c>
      <c r="DE781">
        <v>0</v>
      </c>
      <c r="DF781">
        <v>1.339</v>
      </c>
      <c r="DG781">
        <v>0.082</v>
      </c>
      <c r="DH781">
        <v>-1.99</v>
      </c>
      <c r="DI781">
        <v>-0.032</v>
      </c>
      <c r="DJ781">
        <v>420</v>
      </c>
      <c r="DK781">
        <v>29</v>
      </c>
      <c r="DL781">
        <v>0.33</v>
      </c>
      <c r="DM781">
        <v>0.22</v>
      </c>
      <c r="DN781">
        <v>-30.441985</v>
      </c>
      <c r="DO781">
        <v>-0.7652082551594529</v>
      </c>
      <c r="DP781">
        <v>0.09145709253524339</v>
      </c>
      <c r="DQ781">
        <v>0</v>
      </c>
      <c r="DR781">
        <v>0.226157975</v>
      </c>
      <c r="DS781">
        <v>0.1096170168855531</v>
      </c>
      <c r="DT781">
        <v>0.01071327559966489</v>
      </c>
      <c r="DU781">
        <v>0</v>
      </c>
      <c r="DV781">
        <v>0</v>
      </c>
      <c r="DW781">
        <v>2</v>
      </c>
      <c r="DX781" t="s">
        <v>365</v>
      </c>
      <c r="DY781">
        <v>2.98065</v>
      </c>
      <c r="DZ781">
        <v>2.7157</v>
      </c>
      <c r="EA781">
        <v>0.182891</v>
      </c>
      <c r="EB781">
        <v>0.183811</v>
      </c>
      <c r="EC781">
        <v>0.107621</v>
      </c>
      <c r="ED781">
        <v>0.104692</v>
      </c>
      <c r="EE781">
        <v>25897.8</v>
      </c>
      <c r="EF781">
        <v>25957.6</v>
      </c>
      <c r="EG781">
        <v>29470.3</v>
      </c>
      <c r="EH781">
        <v>29422.1</v>
      </c>
      <c r="EI781">
        <v>34847</v>
      </c>
      <c r="EJ781">
        <v>35006.1</v>
      </c>
      <c r="EK781">
        <v>41518.7</v>
      </c>
      <c r="EL781">
        <v>41919.5</v>
      </c>
      <c r="EM781">
        <v>1.9528</v>
      </c>
      <c r="EN781">
        <v>1.87783</v>
      </c>
      <c r="EO781">
        <v>0.07765370000000001</v>
      </c>
      <c r="EP781">
        <v>0</v>
      </c>
      <c r="EQ781">
        <v>26.2249</v>
      </c>
      <c r="ER781">
        <v>999.9</v>
      </c>
      <c r="ES781">
        <v>52.1</v>
      </c>
      <c r="ET781">
        <v>32.6</v>
      </c>
      <c r="EU781">
        <v>28.3343</v>
      </c>
      <c r="EV781">
        <v>62.947</v>
      </c>
      <c r="EW781">
        <v>31.4263</v>
      </c>
      <c r="EX781">
        <v>1</v>
      </c>
      <c r="EY781">
        <v>0.082561</v>
      </c>
      <c r="EZ781">
        <v>1.33778</v>
      </c>
      <c r="FA781">
        <v>20.335</v>
      </c>
      <c r="FB781">
        <v>5.21669</v>
      </c>
      <c r="FC781">
        <v>12.0099</v>
      </c>
      <c r="FD781">
        <v>4.98905</v>
      </c>
      <c r="FE781">
        <v>3.28863</v>
      </c>
      <c r="FF781">
        <v>9999</v>
      </c>
      <c r="FG781">
        <v>9999</v>
      </c>
      <c r="FH781">
        <v>9999</v>
      </c>
      <c r="FI781">
        <v>999.9</v>
      </c>
      <c r="FJ781">
        <v>1.86752</v>
      </c>
      <c r="FK781">
        <v>1.86661</v>
      </c>
      <c r="FL781">
        <v>1.86604</v>
      </c>
      <c r="FM781">
        <v>1.86599</v>
      </c>
      <c r="FN781">
        <v>1.86782</v>
      </c>
      <c r="FO781">
        <v>1.87027</v>
      </c>
      <c r="FP781">
        <v>1.8689</v>
      </c>
      <c r="FQ781">
        <v>1.87035</v>
      </c>
      <c r="FR781">
        <v>0</v>
      </c>
      <c r="FS781">
        <v>0</v>
      </c>
      <c r="FT781">
        <v>0</v>
      </c>
      <c r="FU781">
        <v>0</v>
      </c>
      <c r="FV781" t="s">
        <v>358</v>
      </c>
      <c r="FW781" t="s">
        <v>359</v>
      </c>
      <c r="FX781" t="s">
        <v>360</v>
      </c>
      <c r="FY781" t="s">
        <v>360</v>
      </c>
      <c r="FZ781" t="s">
        <v>360</v>
      </c>
      <c r="GA781" t="s">
        <v>360</v>
      </c>
      <c r="GB781">
        <v>0</v>
      </c>
      <c r="GC781">
        <v>100</v>
      </c>
      <c r="GD781">
        <v>100</v>
      </c>
      <c r="GE781">
        <v>-5.62</v>
      </c>
      <c r="GF781">
        <v>-0.1277</v>
      </c>
      <c r="GG781">
        <v>-2.056217051124162</v>
      </c>
      <c r="GH781">
        <v>-0.003737517340571005</v>
      </c>
      <c r="GI781">
        <v>5.982085394622747E-07</v>
      </c>
      <c r="GJ781">
        <v>-1.391655459703326E-10</v>
      </c>
      <c r="GK781">
        <v>-0.1764639834609928</v>
      </c>
      <c r="GL781">
        <v>-0.02035982196881906</v>
      </c>
      <c r="GM781">
        <v>0.001568582532168705</v>
      </c>
      <c r="GN781">
        <v>-2.657820970413759E-05</v>
      </c>
      <c r="GO781">
        <v>3</v>
      </c>
      <c r="GP781">
        <v>2314</v>
      </c>
      <c r="GQ781">
        <v>1</v>
      </c>
      <c r="GR781">
        <v>27</v>
      </c>
      <c r="GS781">
        <v>5692.5</v>
      </c>
      <c r="GT781">
        <v>5692.4</v>
      </c>
      <c r="GU781">
        <v>2.33643</v>
      </c>
      <c r="GV781">
        <v>2.20947</v>
      </c>
      <c r="GW781">
        <v>1.39648</v>
      </c>
      <c r="GX781">
        <v>2.35107</v>
      </c>
      <c r="GY781">
        <v>1.49536</v>
      </c>
      <c r="GZ781">
        <v>2.55127</v>
      </c>
      <c r="HA781">
        <v>37.8921</v>
      </c>
      <c r="HB781">
        <v>24.0612</v>
      </c>
      <c r="HC781">
        <v>18</v>
      </c>
      <c r="HD781">
        <v>534.1609999999999</v>
      </c>
      <c r="HE781">
        <v>440.606</v>
      </c>
      <c r="HF781">
        <v>24.1836</v>
      </c>
      <c r="HG781">
        <v>28.5177</v>
      </c>
      <c r="HH781">
        <v>30.0001</v>
      </c>
      <c r="HI781">
        <v>28.5425</v>
      </c>
      <c r="HJ781">
        <v>28.497</v>
      </c>
      <c r="HK781">
        <v>46.8555</v>
      </c>
      <c r="HL781">
        <v>23.1945</v>
      </c>
      <c r="HM781">
        <v>100</v>
      </c>
      <c r="HN781">
        <v>24.1898</v>
      </c>
      <c r="HO781">
        <v>1141.68</v>
      </c>
      <c r="HP781">
        <v>23.7341</v>
      </c>
      <c r="HQ781">
        <v>100.789</v>
      </c>
      <c r="HR781">
        <v>100.684</v>
      </c>
    </row>
    <row r="782" spans="1:226">
      <c r="A782">
        <v>766</v>
      </c>
      <c r="B782">
        <v>1678823330.5</v>
      </c>
      <c r="C782">
        <v>13011.40000009537</v>
      </c>
      <c r="D782" t="s">
        <v>1895</v>
      </c>
      <c r="E782" t="s">
        <v>1896</v>
      </c>
      <c r="F782">
        <v>5</v>
      </c>
      <c r="G782" t="s">
        <v>1568</v>
      </c>
      <c r="H782" t="s">
        <v>354</v>
      </c>
      <c r="I782">
        <v>1678823323</v>
      </c>
      <c r="J782">
        <f>(K782)/1000</f>
        <v>0</v>
      </c>
      <c r="K782">
        <f>IF(BF782, AN782, AH782)</f>
        <v>0</v>
      </c>
      <c r="L782">
        <f>IF(BF782, AI782, AG782)</f>
        <v>0</v>
      </c>
      <c r="M782">
        <f>BH782 - IF(AU782&gt;1, L782*BB782*100.0/(AW782*BV782), 0)</f>
        <v>0</v>
      </c>
      <c r="N782">
        <f>((T782-J782/2)*M782-L782)/(T782+J782/2)</f>
        <v>0</v>
      </c>
      <c r="O782">
        <f>N782*(BO782+BP782)/1000.0</f>
        <v>0</v>
      </c>
      <c r="P782">
        <f>(BH782 - IF(AU782&gt;1, L782*BB782*100.0/(AW782*BV782), 0))*(BO782+BP782)/1000.0</f>
        <v>0</v>
      </c>
      <c r="Q782">
        <f>2.0/((1/S782-1/R782)+SIGN(S782)*SQRT((1/S782-1/R782)*(1/S782-1/R782) + 4*BC782/((BC782+1)*(BC782+1))*(2*1/S782*1/R782-1/R782*1/R782)))</f>
        <v>0</v>
      </c>
      <c r="R782">
        <f>IF(LEFT(BD782,1)&lt;&gt;"0",IF(LEFT(BD782,1)="1",3.0,BE782),$D$5+$E$5*(BV782*BO782/($K$5*1000))+$F$5*(BV782*BO782/($K$5*1000))*MAX(MIN(BB782,$J$5),$I$5)*MAX(MIN(BB782,$J$5),$I$5)+$G$5*MAX(MIN(BB782,$J$5),$I$5)*(BV782*BO782/($K$5*1000))+$H$5*(BV782*BO782/($K$5*1000))*(BV782*BO782/($K$5*1000)))</f>
        <v>0</v>
      </c>
      <c r="S782">
        <f>J782*(1000-(1000*0.61365*exp(17.502*W782/(240.97+W782))/(BO782+BP782)+BJ782)/2)/(1000*0.61365*exp(17.502*W782/(240.97+W782))/(BO782+BP782)-BJ782)</f>
        <v>0</v>
      </c>
      <c r="T782">
        <f>1/((BC782+1)/(Q782/1.6)+1/(R782/1.37)) + BC782/((BC782+1)/(Q782/1.6) + BC782/(R782/1.37))</f>
        <v>0</v>
      </c>
      <c r="U782">
        <f>(AX782*BA782)</f>
        <v>0</v>
      </c>
      <c r="V782">
        <f>(BQ782+(U782+2*0.95*5.67E-8*(((BQ782+$B$7)+273)^4-(BQ782+273)^4)-44100*J782)/(1.84*29.3*R782+8*0.95*5.67E-8*(BQ782+273)^3))</f>
        <v>0</v>
      </c>
      <c r="W782">
        <f>($C$7*BR782+$D$7*BS782+$E$7*V782)</f>
        <v>0</v>
      </c>
      <c r="X782">
        <f>0.61365*exp(17.502*W782/(240.97+W782))</f>
        <v>0</v>
      </c>
      <c r="Y782">
        <f>(Z782/AA782*100)</f>
        <v>0</v>
      </c>
      <c r="Z782">
        <f>BJ782*(BO782+BP782)/1000</f>
        <v>0</v>
      </c>
      <c r="AA782">
        <f>0.61365*exp(17.502*BQ782/(240.97+BQ782))</f>
        <v>0</v>
      </c>
      <c r="AB782">
        <f>(X782-BJ782*(BO782+BP782)/1000)</f>
        <v>0</v>
      </c>
      <c r="AC782">
        <f>(-J782*44100)</f>
        <v>0</v>
      </c>
      <c r="AD782">
        <f>2*29.3*R782*0.92*(BQ782-W782)</f>
        <v>0</v>
      </c>
      <c r="AE782">
        <f>2*0.95*5.67E-8*(((BQ782+$B$7)+273)^4-(W782+273)^4)</f>
        <v>0</v>
      </c>
      <c r="AF782">
        <f>U782+AE782+AC782+AD782</f>
        <v>0</v>
      </c>
      <c r="AG782">
        <f>BN782*AU782*(BI782-BH782*(1000-AU782*BK782)/(1000-AU782*BJ782))/(100*BB782)</f>
        <v>0</v>
      </c>
      <c r="AH782">
        <f>1000*BN782*AU782*(BJ782-BK782)/(100*BB782*(1000-AU782*BJ782))</f>
        <v>0</v>
      </c>
      <c r="AI782">
        <f>(AJ782 - AK782 - BO782*1E3/(8.314*(BQ782+273.15)) * AM782/BN782 * AL782) * BN782/(100*BB782) * (1000 - BK782)/1000</f>
        <v>0</v>
      </c>
      <c r="AJ782">
        <v>1153.713975230541</v>
      </c>
      <c r="AK782">
        <v>1131.324969696969</v>
      </c>
      <c r="AL782">
        <v>3.435146130223263</v>
      </c>
      <c r="AM782">
        <v>64.45171149066847</v>
      </c>
      <c r="AN782">
        <f>(AP782 - AO782 + BO782*1E3/(8.314*(BQ782+273.15)) * AR782/BN782 * AQ782) * BN782/(100*BB782) * 1000/(1000 - AP782)</f>
        <v>0</v>
      </c>
      <c r="AO782">
        <v>23.77682144117808</v>
      </c>
      <c r="AP782">
        <v>24.01784</v>
      </c>
      <c r="AQ782">
        <v>-2.60946129067372E-05</v>
      </c>
      <c r="AR782">
        <v>112.7251065649256</v>
      </c>
      <c r="AS782">
        <v>0</v>
      </c>
      <c r="AT782">
        <v>0</v>
      </c>
      <c r="AU782">
        <f>IF(AS782*$H$13&gt;=AW782,1.0,(AW782/(AW782-AS782*$H$13)))</f>
        <v>0</v>
      </c>
      <c r="AV782">
        <f>(AU782-1)*100</f>
        <v>0</v>
      </c>
      <c r="AW782">
        <f>MAX(0,($B$13+$C$13*BV782)/(1+$D$13*BV782)*BO782/(BQ782+273)*$E$13)</f>
        <v>0</v>
      </c>
      <c r="AX782">
        <f>$B$11*BW782+$C$11*BX782+$F$11*CI782*(1-CL782)</f>
        <v>0</v>
      </c>
      <c r="AY782">
        <f>AX782*AZ782</f>
        <v>0</v>
      </c>
      <c r="AZ782">
        <f>($B$11*$D$9+$C$11*$D$9+$F$11*((CV782+CN782)/MAX(CV782+CN782+CW782, 0.1)*$I$9+CW782/MAX(CV782+CN782+CW782, 0.1)*$J$9))/($B$11+$C$11+$F$11)</f>
        <v>0</v>
      </c>
      <c r="BA782">
        <f>($B$11*$K$9+$C$11*$K$9+$F$11*((CV782+CN782)/MAX(CV782+CN782+CW782, 0.1)*$P$9+CW782/MAX(CV782+CN782+CW782, 0.1)*$Q$9))/($B$11+$C$11+$F$11)</f>
        <v>0</v>
      </c>
      <c r="BB782">
        <v>1.91</v>
      </c>
      <c r="BC782">
        <v>0.5</v>
      </c>
      <c r="BD782" t="s">
        <v>355</v>
      </c>
      <c r="BE782">
        <v>2</v>
      </c>
      <c r="BF782" t="b">
        <v>1</v>
      </c>
      <c r="BG782">
        <v>1678823323</v>
      </c>
      <c r="BH782">
        <v>1080.62</v>
      </c>
      <c r="BI782">
        <v>1111.085925925926</v>
      </c>
      <c r="BJ782">
        <v>24.01501111111111</v>
      </c>
      <c r="BK782">
        <v>23.77735185185185</v>
      </c>
      <c r="BL782">
        <v>1086.207777777778</v>
      </c>
      <c r="BM782">
        <v>24.14274814814815</v>
      </c>
      <c r="BN782">
        <v>500.0968148148147</v>
      </c>
      <c r="BO782">
        <v>90.82484444444445</v>
      </c>
      <c r="BP782">
        <v>0.09998177407407409</v>
      </c>
      <c r="BQ782">
        <v>26.96702962962963</v>
      </c>
      <c r="BR782">
        <v>27.49109259259259</v>
      </c>
      <c r="BS782">
        <v>999.9000000000001</v>
      </c>
      <c r="BT782">
        <v>0</v>
      </c>
      <c r="BU782">
        <v>0</v>
      </c>
      <c r="BV782">
        <v>10007.36740740741</v>
      </c>
      <c r="BW782">
        <v>0</v>
      </c>
      <c r="BX782">
        <v>6.065832962962964</v>
      </c>
      <c r="BY782">
        <v>-30.46688148148148</v>
      </c>
      <c r="BZ782">
        <v>1107.209259259259</v>
      </c>
      <c r="CA782">
        <v>1138.148148148148</v>
      </c>
      <c r="CB782">
        <v>0.2376709259259259</v>
      </c>
      <c r="CC782">
        <v>1111.085925925926</v>
      </c>
      <c r="CD782">
        <v>23.77735185185185</v>
      </c>
      <c r="CE782">
        <v>2.181159629629629</v>
      </c>
      <c r="CF782">
        <v>2.159572962962963</v>
      </c>
      <c r="CG782">
        <v>18.8246</v>
      </c>
      <c r="CH782">
        <v>18.66553333333333</v>
      </c>
      <c r="CI782">
        <v>1999.985925925926</v>
      </c>
      <c r="CJ782">
        <v>0.9800020000000002</v>
      </c>
      <c r="CK782">
        <v>0.0199977</v>
      </c>
      <c r="CL782">
        <v>0</v>
      </c>
      <c r="CM782">
        <v>2.349837037037037</v>
      </c>
      <c r="CN782">
        <v>0</v>
      </c>
      <c r="CO782">
        <v>3593.705555555556</v>
      </c>
      <c r="CP782">
        <v>16749.35185185185</v>
      </c>
      <c r="CQ782">
        <v>38.375</v>
      </c>
      <c r="CR782">
        <v>39.37033333333333</v>
      </c>
      <c r="CS782">
        <v>38.50459259259259</v>
      </c>
      <c r="CT782">
        <v>38.437</v>
      </c>
      <c r="CU782">
        <v>37.562</v>
      </c>
      <c r="CV782">
        <v>1959.986666666667</v>
      </c>
      <c r="CW782">
        <v>39.99111111111111</v>
      </c>
      <c r="CX782">
        <v>0</v>
      </c>
      <c r="CY782">
        <v>1678823335.5</v>
      </c>
      <c r="CZ782">
        <v>0</v>
      </c>
      <c r="DA782">
        <v>0</v>
      </c>
      <c r="DB782" t="s">
        <v>356</v>
      </c>
      <c r="DC782">
        <v>1678481775.6</v>
      </c>
      <c r="DD782">
        <v>1678481780.6</v>
      </c>
      <c r="DE782">
        <v>0</v>
      </c>
      <c r="DF782">
        <v>1.339</v>
      </c>
      <c r="DG782">
        <v>0.082</v>
      </c>
      <c r="DH782">
        <v>-1.99</v>
      </c>
      <c r="DI782">
        <v>-0.032</v>
      </c>
      <c r="DJ782">
        <v>420</v>
      </c>
      <c r="DK782">
        <v>29</v>
      </c>
      <c r="DL782">
        <v>0.33</v>
      </c>
      <c r="DM782">
        <v>0.22</v>
      </c>
      <c r="DN782">
        <v>-30.458685</v>
      </c>
      <c r="DO782">
        <v>-0.2136720450280784</v>
      </c>
      <c r="DP782">
        <v>0.08730004739403095</v>
      </c>
      <c r="DQ782">
        <v>0</v>
      </c>
      <c r="DR782">
        <v>0.232269425</v>
      </c>
      <c r="DS782">
        <v>0.08256435647279496</v>
      </c>
      <c r="DT782">
        <v>0.008268353442153703</v>
      </c>
      <c r="DU782">
        <v>1</v>
      </c>
      <c r="DV782">
        <v>1</v>
      </c>
      <c r="DW782">
        <v>2</v>
      </c>
      <c r="DX782" t="s">
        <v>357</v>
      </c>
      <c r="DY782">
        <v>2.98081</v>
      </c>
      <c r="DZ782">
        <v>2.71566</v>
      </c>
      <c r="EA782">
        <v>0.184672</v>
      </c>
      <c r="EB782">
        <v>0.185531</v>
      </c>
      <c r="EC782">
        <v>0.107625</v>
      </c>
      <c r="ED782">
        <v>0.104689</v>
      </c>
      <c r="EE782">
        <v>25841.7</v>
      </c>
      <c r="EF782">
        <v>25902.9</v>
      </c>
      <c r="EG782">
        <v>29470.6</v>
      </c>
      <c r="EH782">
        <v>29422.1</v>
      </c>
      <c r="EI782">
        <v>34847.3</v>
      </c>
      <c r="EJ782">
        <v>35006.2</v>
      </c>
      <c r="EK782">
        <v>41519.1</v>
      </c>
      <c r="EL782">
        <v>41919.5</v>
      </c>
      <c r="EM782">
        <v>1.9526</v>
      </c>
      <c r="EN782">
        <v>1.8783</v>
      </c>
      <c r="EO782">
        <v>0.0783764</v>
      </c>
      <c r="EP782">
        <v>0</v>
      </c>
      <c r="EQ782">
        <v>26.2249</v>
      </c>
      <c r="ER782">
        <v>999.9</v>
      </c>
      <c r="ES782">
        <v>52.1</v>
      </c>
      <c r="ET782">
        <v>32.6</v>
      </c>
      <c r="EU782">
        <v>28.3348</v>
      </c>
      <c r="EV782">
        <v>62.627</v>
      </c>
      <c r="EW782">
        <v>31.0817</v>
      </c>
      <c r="EX782">
        <v>1</v>
      </c>
      <c r="EY782">
        <v>0.08245429999999999</v>
      </c>
      <c r="EZ782">
        <v>1.32323</v>
      </c>
      <c r="FA782">
        <v>20.3352</v>
      </c>
      <c r="FB782">
        <v>5.21594</v>
      </c>
      <c r="FC782">
        <v>12.0099</v>
      </c>
      <c r="FD782">
        <v>4.98895</v>
      </c>
      <c r="FE782">
        <v>3.2885</v>
      </c>
      <c r="FF782">
        <v>9999</v>
      </c>
      <c r="FG782">
        <v>9999</v>
      </c>
      <c r="FH782">
        <v>9999</v>
      </c>
      <c r="FI782">
        <v>999.9</v>
      </c>
      <c r="FJ782">
        <v>1.86752</v>
      </c>
      <c r="FK782">
        <v>1.86661</v>
      </c>
      <c r="FL782">
        <v>1.86605</v>
      </c>
      <c r="FM782">
        <v>1.86599</v>
      </c>
      <c r="FN782">
        <v>1.86782</v>
      </c>
      <c r="FO782">
        <v>1.87027</v>
      </c>
      <c r="FP782">
        <v>1.8689</v>
      </c>
      <c r="FQ782">
        <v>1.87038</v>
      </c>
      <c r="FR782">
        <v>0</v>
      </c>
      <c r="FS782">
        <v>0</v>
      </c>
      <c r="FT782">
        <v>0</v>
      </c>
      <c r="FU782">
        <v>0</v>
      </c>
      <c r="FV782" t="s">
        <v>358</v>
      </c>
      <c r="FW782" t="s">
        <v>359</v>
      </c>
      <c r="FX782" t="s">
        <v>360</v>
      </c>
      <c r="FY782" t="s">
        <v>360</v>
      </c>
      <c r="FZ782" t="s">
        <v>360</v>
      </c>
      <c r="GA782" t="s">
        <v>360</v>
      </c>
      <c r="GB782">
        <v>0</v>
      </c>
      <c r="GC782">
        <v>100</v>
      </c>
      <c r="GD782">
        <v>100</v>
      </c>
      <c r="GE782">
        <v>-5.67</v>
      </c>
      <c r="GF782">
        <v>-0.1277</v>
      </c>
      <c r="GG782">
        <v>-2.056217051124162</v>
      </c>
      <c r="GH782">
        <v>-0.003737517340571005</v>
      </c>
      <c r="GI782">
        <v>5.982085394622747E-07</v>
      </c>
      <c r="GJ782">
        <v>-1.391655459703326E-10</v>
      </c>
      <c r="GK782">
        <v>-0.1764639834609928</v>
      </c>
      <c r="GL782">
        <v>-0.02035982196881906</v>
      </c>
      <c r="GM782">
        <v>0.001568582532168705</v>
      </c>
      <c r="GN782">
        <v>-2.657820970413759E-05</v>
      </c>
      <c r="GO782">
        <v>3</v>
      </c>
      <c r="GP782">
        <v>2314</v>
      </c>
      <c r="GQ782">
        <v>1</v>
      </c>
      <c r="GR782">
        <v>27</v>
      </c>
      <c r="GS782">
        <v>5692.6</v>
      </c>
      <c r="GT782">
        <v>5692.5</v>
      </c>
      <c r="GU782">
        <v>2.36572</v>
      </c>
      <c r="GV782">
        <v>2.21069</v>
      </c>
      <c r="GW782">
        <v>1.39648</v>
      </c>
      <c r="GX782">
        <v>2.34619</v>
      </c>
      <c r="GY782">
        <v>1.49536</v>
      </c>
      <c r="GZ782">
        <v>2.48535</v>
      </c>
      <c r="HA782">
        <v>37.8679</v>
      </c>
      <c r="HB782">
        <v>24.0612</v>
      </c>
      <c r="HC782">
        <v>18</v>
      </c>
      <c r="HD782">
        <v>534.0119999999999</v>
      </c>
      <c r="HE782">
        <v>440.884</v>
      </c>
      <c r="HF782">
        <v>24.1898</v>
      </c>
      <c r="HG782">
        <v>28.5163</v>
      </c>
      <c r="HH782">
        <v>30</v>
      </c>
      <c r="HI782">
        <v>28.5409</v>
      </c>
      <c r="HJ782">
        <v>28.4954</v>
      </c>
      <c r="HK782">
        <v>47.3822</v>
      </c>
      <c r="HL782">
        <v>23.1945</v>
      </c>
      <c r="HM782">
        <v>100</v>
      </c>
      <c r="HN782">
        <v>24.1949</v>
      </c>
      <c r="HO782">
        <v>1155.04</v>
      </c>
      <c r="HP782">
        <v>23.7341</v>
      </c>
      <c r="HQ782">
        <v>100.791</v>
      </c>
      <c r="HR782">
        <v>100.684</v>
      </c>
    </row>
    <row r="783" spans="1:226">
      <c r="A783">
        <v>767</v>
      </c>
      <c r="B783">
        <v>1678823335.5</v>
      </c>
      <c r="C783">
        <v>13016.40000009537</v>
      </c>
      <c r="D783" t="s">
        <v>1897</v>
      </c>
      <c r="E783" t="s">
        <v>1898</v>
      </c>
      <c r="F783">
        <v>5</v>
      </c>
      <c r="G783" t="s">
        <v>1568</v>
      </c>
      <c r="H783" t="s">
        <v>354</v>
      </c>
      <c r="I783">
        <v>1678823327.714286</v>
      </c>
      <c r="J783">
        <f>(K783)/1000</f>
        <v>0</v>
      </c>
      <c r="K783">
        <f>IF(BF783, AN783, AH783)</f>
        <v>0</v>
      </c>
      <c r="L783">
        <f>IF(BF783, AI783, AG783)</f>
        <v>0</v>
      </c>
      <c r="M783">
        <f>BH783 - IF(AU783&gt;1, L783*BB783*100.0/(AW783*BV783), 0)</f>
        <v>0</v>
      </c>
      <c r="N783">
        <f>((T783-J783/2)*M783-L783)/(T783+J783/2)</f>
        <v>0</v>
      </c>
      <c r="O783">
        <f>N783*(BO783+BP783)/1000.0</f>
        <v>0</v>
      </c>
      <c r="P783">
        <f>(BH783 - IF(AU783&gt;1, L783*BB783*100.0/(AW783*BV783), 0))*(BO783+BP783)/1000.0</f>
        <v>0</v>
      </c>
      <c r="Q783">
        <f>2.0/((1/S783-1/R783)+SIGN(S783)*SQRT((1/S783-1/R783)*(1/S783-1/R783) + 4*BC783/((BC783+1)*(BC783+1))*(2*1/S783*1/R783-1/R783*1/R783)))</f>
        <v>0</v>
      </c>
      <c r="R783">
        <f>IF(LEFT(BD783,1)&lt;&gt;"0",IF(LEFT(BD783,1)="1",3.0,BE783),$D$5+$E$5*(BV783*BO783/($K$5*1000))+$F$5*(BV783*BO783/($K$5*1000))*MAX(MIN(BB783,$J$5),$I$5)*MAX(MIN(BB783,$J$5),$I$5)+$G$5*MAX(MIN(BB783,$J$5),$I$5)*(BV783*BO783/($K$5*1000))+$H$5*(BV783*BO783/($K$5*1000))*(BV783*BO783/($K$5*1000)))</f>
        <v>0</v>
      </c>
      <c r="S783">
        <f>J783*(1000-(1000*0.61365*exp(17.502*W783/(240.97+W783))/(BO783+BP783)+BJ783)/2)/(1000*0.61365*exp(17.502*W783/(240.97+W783))/(BO783+BP783)-BJ783)</f>
        <v>0</v>
      </c>
      <c r="T783">
        <f>1/((BC783+1)/(Q783/1.6)+1/(R783/1.37)) + BC783/((BC783+1)/(Q783/1.6) + BC783/(R783/1.37))</f>
        <v>0</v>
      </c>
      <c r="U783">
        <f>(AX783*BA783)</f>
        <v>0</v>
      </c>
      <c r="V783">
        <f>(BQ783+(U783+2*0.95*5.67E-8*(((BQ783+$B$7)+273)^4-(BQ783+273)^4)-44100*J783)/(1.84*29.3*R783+8*0.95*5.67E-8*(BQ783+273)^3))</f>
        <v>0</v>
      </c>
      <c r="W783">
        <f>($C$7*BR783+$D$7*BS783+$E$7*V783)</f>
        <v>0</v>
      </c>
      <c r="X783">
        <f>0.61365*exp(17.502*W783/(240.97+W783))</f>
        <v>0</v>
      </c>
      <c r="Y783">
        <f>(Z783/AA783*100)</f>
        <v>0</v>
      </c>
      <c r="Z783">
        <f>BJ783*(BO783+BP783)/1000</f>
        <v>0</v>
      </c>
      <c r="AA783">
        <f>0.61365*exp(17.502*BQ783/(240.97+BQ783))</f>
        <v>0</v>
      </c>
      <c r="AB783">
        <f>(X783-BJ783*(BO783+BP783)/1000)</f>
        <v>0</v>
      </c>
      <c r="AC783">
        <f>(-J783*44100)</f>
        <v>0</v>
      </c>
      <c r="AD783">
        <f>2*29.3*R783*0.92*(BQ783-W783)</f>
        <v>0</v>
      </c>
      <c r="AE783">
        <f>2*0.95*5.67E-8*(((BQ783+$B$7)+273)^4-(W783+273)^4)</f>
        <v>0</v>
      </c>
      <c r="AF783">
        <f>U783+AE783+AC783+AD783</f>
        <v>0</v>
      </c>
      <c r="AG783">
        <f>BN783*AU783*(BI783-BH783*(1000-AU783*BK783)/(1000-AU783*BJ783))/(100*BB783)</f>
        <v>0</v>
      </c>
      <c r="AH783">
        <f>1000*BN783*AU783*(BJ783-BK783)/(100*BB783*(1000-AU783*BJ783))</f>
        <v>0</v>
      </c>
      <c r="AI783">
        <f>(AJ783 - AK783 - BO783*1E3/(8.314*(BQ783+273.15)) * AM783/BN783 * AL783) * BN783/(100*BB783) * (1000 - BK783)/1000</f>
        <v>0</v>
      </c>
      <c r="AJ783">
        <v>1170.833158129781</v>
      </c>
      <c r="AK783">
        <v>1148.324787878788</v>
      </c>
      <c r="AL783">
        <v>3.404612598903106</v>
      </c>
      <c r="AM783">
        <v>64.45171149066847</v>
      </c>
      <c r="AN783">
        <f>(AP783 - AO783 + BO783*1E3/(8.314*(BQ783+273.15)) * AR783/BN783 * AQ783) * BN783/(100*BB783) * 1000/(1000 - AP783)</f>
        <v>0</v>
      </c>
      <c r="AO783">
        <v>23.7778415476135</v>
      </c>
      <c r="AP783">
        <v>24.01911454545456</v>
      </c>
      <c r="AQ783">
        <v>1.100799989965834E-05</v>
      </c>
      <c r="AR783">
        <v>112.7251065649256</v>
      </c>
      <c r="AS783">
        <v>0</v>
      </c>
      <c r="AT783">
        <v>0</v>
      </c>
      <c r="AU783">
        <f>IF(AS783*$H$13&gt;=AW783,1.0,(AW783/(AW783-AS783*$H$13)))</f>
        <v>0</v>
      </c>
      <c r="AV783">
        <f>(AU783-1)*100</f>
        <v>0</v>
      </c>
      <c r="AW783">
        <f>MAX(0,($B$13+$C$13*BV783)/(1+$D$13*BV783)*BO783/(BQ783+273)*$E$13)</f>
        <v>0</v>
      </c>
      <c r="AX783">
        <f>$B$11*BW783+$C$11*BX783+$F$11*CI783*(1-CL783)</f>
        <v>0</v>
      </c>
      <c r="AY783">
        <f>AX783*AZ783</f>
        <v>0</v>
      </c>
      <c r="AZ783">
        <f>($B$11*$D$9+$C$11*$D$9+$F$11*((CV783+CN783)/MAX(CV783+CN783+CW783, 0.1)*$I$9+CW783/MAX(CV783+CN783+CW783, 0.1)*$J$9))/($B$11+$C$11+$F$11)</f>
        <v>0</v>
      </c>
      <c r="BA783">
        <f>($B$11*$K$9+$C$11*$K$9+$F$11*((CV783+CN783)/MAX(CV783+CN783+CW783, 0.1)*$P$9+CW783/MAX(CV783+CN783+CW783, 0.1)*$Q$9))/($B$11+$C$11+$F$11)</f>
        <v>0</v>
      </c>
      <c r="BB783">
        <v>1.91</v>
      </c>
      <c r="BC783">
        <v>0.5</v>
      </c>
      <c r="BD783" t="s">
        <v>355</v>
      </c>
      <c r="BE783">
        <v>2</v>
      </c>
      <c r="BF783" t="b">
        <v>1</v>
      </c>
      <c r="BG783">
        <v>1678823327.714286</v>
      </c>
      <c r="BH783">
        <v>1096.41</v>
      </c>
      <c r="BI783">
        <v>1126.886785714286</v>
      </c>
      <c r="BJ783">
        <v>24.01745357142857</v>
      </c>
      <c r="BK783">
        <v>23.77727142857143</v>
      </c>
      <c r="BL783">
        <v>1102.043928571429</v>
      </c>
      <c r="BM783">
        <v>24.14516071428571</v>
      </c>
      <c r="BN783">
        <v>500.09275</v>
      </c>
      <c r="BO783">
        <v>90.82412500000002</v>
      </c>
      <c r="BP783">
        <v>0.09999087857142856</v>
      </c>
      <c r="BQ783">
        <v>26.967375</v>
      </c>
      <c r="BR783">
        <v>27.49295</v>
      </c>
      <c r="BS783">
        <v>999.9000000000002</v>
      </c>
      <c r="BT783">
        <v>0</v>
      </c>
      <c r="BU783">
        <v>0</v>
      </c>
      <c r="BV783">
        <v>10001.67535714286</v>
      </c>
      <c r="BW783">
        <v>0</v>
      </c>
      <c r="BX783">
        <v>5.777180714285715</v>
      </c>
      <c r="BY783">
        <v>-30.47745</v>
      </c>
      <c r="BZ783">
        <v>1123.39</v>
      </c>
      <c r="CA783">
        <v>1154.333928571428</v>
      </c>
      <c r="CB783">
        <v>0.2401865</v>
      </c>
      <c r="CC783">
        <v>1126.886785714286</v>
      </c>
      <c r="CD783">
        <v>23.77727142857143</v>
      </c>
      <c r="CE783">
        <v>2.181364285714286</v>
      </c>
      <c r="CF783">
        <v>2.159548214285715</v>
      </c>
      <c r="CG783">
        <v>18.82609642857143</v>
      </c>
      <c r="CH783">
        <v>18.66534642857143</v>
      </c>
      <c r="CI783">
        <v>1999.974285714285</v>
      </c>
      <c r="CJ783">
        <v>0.9800020714285717</v>
      </c>
      <c r="CK783">
        <v>0.01999762857142857</v>
      </c>
      <c r="CL783">
        <v>0</v>
      </c>
      <c r="CM783">
        <v>2.303571428571428</v>
      </c>
      <c r="CN783">
        <v>0</v>
      </c>
      <c r="CO783">
        <v>3593.188928571428</v>
      </c>
      <c r="CP783">
        <v>16749.25</v>
      </c>
      <c r="CQ783">
        <v>38.375</v>
      </c>
      <c r="CR783">
        <v>39.3705</v>
      </c>
      <c r="CS783">
        <v>38.5</v>
      </c>
      <c r="CT783">
        <v>38.437</v>
      </c>
      <c r="CU783">
        <v>37.562</v>
      </c>
      <c r="CV783">
        <v>1959.977142857143</v>
      </c>
      <c r="CW783">
        <v>39.99035714285714</v>
      </c>
      <c r="CX783">
        <v>0</v>
      </c>
      <c r="CY783">
        <v>1678823340.9</v>
      </c>
      <c r="CZ783">
        <v>0</v>
      </c>
      <c r="DA783">
        <v>0</v>
      </c>
      <c r="DB783" t="s">
        <v>356</v>
      </c>
      <c r="DC783">
        <v>1678481775.6</v>
      </c>
      <c r="DD783">
        <v>1678481780.6</v>
      </c>
      <c r="DE783">
        <v>0</v>
      </c>
      <c r="DF783">
        <v>1.339</v>
      </c>
      <c r="DG783">
        <v>0.082</v>
      </c>
      <c r="DH783">
        <v>-1.99</v>
      </c>
      <c r="DI783">
        <v>-0.032</v>
      </c>
      <c r="DJ783">
        <v>420</v>
      </c>
      <c r="DK783">
        <v>29</v>
      </c>
      <c r="DL783">
        <v>0.33</v>
      </c>
      <c r="DM783">
        <v>0.22</v>
      </c>
      <c r="DN783">
        <v>-30.45650487804879</v>
      </c>
      <c r="DO783">
        <v>-0.01715540069680205</v>
      </c>
      <c r="DP783">
        <v>0.09335049597166545</v>
      </c>
      <c r="DQ783">
        <v>1</v>
      </c>
      <c r="DR783">
        <v>0.2375540975609756</v>
      </c>
      <c r="DS783">
        <v>0.04155809059233471</v>
      </c>
      <c r="DT783">
        <v>0.004817010351056885</v>
      </c>
      <c r="DU783">
        <v>1</v>
      </c>
      <c r="DV783">
        <v>2</v>
      </c>
      <c r="DW783">
        <v>2</v>
      </c>
      <c r="DX783" t="s">
        <v>775</v>
      </c>
      <c r="DY783">
        <v>2.98074</v>
      </c>
      <c r="DZ783">
        <v>2.71559</v>
      </c>
      <c r="EA783">
        <v>0.18642</v>
      </c>
      <c r="EB783">
        <v>0.187263</v>
      </c>
      <c r="EC783">
        <v>0.107625</v>
      </c>
      <c r="ED783">
        <v>0.104692</v>
      </c>
      <c r="EE783">
        <v>25785.9</v>
      </c>
      <c r="EF783">
        <v>25847.8</v>
      </c>
      <c r="EG783">
        <v>29470.3</v>
      </c>
      <c r="EH783">
        <v>29422</v>
      </c>
      <c r="EI783">
        <v>34847.3</v>
      </c>
      <c r="EJ783">
        <v>35006</v>
      </c>
      <c r="EK783">
        <v>41519.1</v>
      </c>
      <c r="EL783">
        <v>41919.3</v>
      </c>
      <c r="EM783">
        <v>1.95263</v>
      </c>
      <c r="EN783">
        <v>1.87805</v>
      </c>
      <c r="EO783">
        <v>0.07648770000000001</v>
      </c>
      <c r="EP783">
        <v>0</v>
      </c>
      <c r="EQ783">
        <v>26.2255</v>
      </c>
      <c r="ER783">
        <v>999.9</v>
      </c>
      <c r="ES783">
        <v>52.1</v>
      </c>
      <c r="ET783">
        <v>32.6</v>
      </c>
      <c r="EU783">
        <v>28.3372</v>
      </c>
      <c r="EV783">
        <v>62.997</v>
      </c>
      <c r="EW783">
        <v>31.5825</v>
      </c>
      <c r="EX783">
        <v>1</v>
      </c>
      <c r="EY783">
        <v>0.0824314</v>
      </c>
      <c r="EZ783">
        <v>1.35158</v>
      </c>
      <c r="FA783">
        <v>20.335</v>
      </c>
      <c r="FB783">
        <v>5.21534</v>
      </c>
      <c r="FC783">
        <v>12.0101</v>
      </c>
      <c r="FD783">
        <v>4.98855</v>
      </c>
      <c r="FE783">
        <v>3.2885</v>
      </c>
      <c r="FF783">
        <v>9999</v>
      </c>
      <c r="FG783">
        <v>9999</v>
      </c>
      <c r="FH783">
        <v>9999</v>
      </c>
      <c r="FI783">
        <v>999.9</v>
      </c>
      <c r="FJ783">
        <v>1.86752</v>
      </c>
      <c r="FK783">
        <v>1.86661</v>
      </c>
      <c r="FL783">
        <v>1.86602</v>
      </c>
      <c r="FM783">
        <v>1.86599</v>
      </c>
      <c r="FN783">
        <v>1.86782</v>
      </c>
      <c r="FO783">
        <v>1.87027</v>
      </c>
      <c r="FP783">
        <v>1.8689</v>
      </c>
      <c r="FQ783">
        <v>1.87036</v>
      </c>
      <c r="FR783">
        <v>0</v>
      </c>
      <c r="FS783">
        <v>0</v>
      </c>
      <c r="FT783">
        <v>0</v>
      </c>
      <c r="FU783">
        <v>0</v>
      </c>
      <c r="FV783" t="s">
        <v>358</v>
      </c>
      <c r="FW783" t="s">
        <v>359</v>
      </c>
      <c r="FX783" t="s">
        <v>360</v>
      </c>
      <c r="FY783" t="s">
        <v>360</v>
      </c>
      <c r="FZ783" t="s">
        <v>360</v>
      </c>
      <c r="GA783" t="s">
        <v>360</v>
      </c>
      <c r="GB783">
        <v>0</v>
      </c>
      <c r="GC783">
        <v>100</v>
      </c>
      <c r="GD783">
        <v>100</v>
      </c>
      <c r="GE783">
        <v>-5.71</v>
      </c>
      <c r="GF783">
        <v>-0.1277</v>
      </c>
      <c r="GG783">
        <v>-2.056217051124162</v>
      </c>
      <c r="GH783">
        <v>-0.003737517340571005</v>
      </c>
      <c r="GI783">
        <v>5.982085394622747E-07</v>
      </c>
      <c r="GJ783">
        <v>-1.391655459703326E-10</v>
      </c>
      <c r="GK783">
        <v>-0.1764639834609928</v>
      </c>
      <c r="GL783">
        <v>-0.02035982196881906</v>
      </c>
      <c r="GM783">
        <v>0.001568582532168705</v>
      </c>
      <c r="GN783">
        <v>-2.657820970413759E-05</v>
      </c>
      <c r="GO783">
        <v>3</v>
      </c>
      <c r="GP783">
        <v>2314</v>
      </c>
      <c r="GQ783">
        <v>1</v>
      </c>
      <c r="GR783">
        <v>27</v>
      </c>
      <c r="GS783">
        <v>5692.7</v>
      </c>
      <c r="GT783">
        <v>5692.6</v>
      </c>
      <c r="GU783">
        <v>2.39136</v>
      </c>
      <c r="GV783">
        <v>2.21313</v>
      </c>
      <c r="GW783">
        <v>1.39648</v>
      </c>
      <c r="GX783">
        <v>2.34985</v>
      </c>
      <c r="GY783">
        <v>1.49536</v>
      </c>
      <c r="GZ783">
        <v>2.40112</v>
      </c>
      <c r="HA783">
        <v>37.8921</v>
      </c>
      <c r="HB783">
        <v>24.0612</v>
      </c>
      <c r="HC783">
        <v>18</v>
      </c>
      <c r="HD783">
        <v>534.019</v>
      </c>
      <c r="HE783">
        <v>440.717</v>
      </c>
      <c r="HF783">
        <v>24.194</v>
      </c>
      <c r="HG783">
        <v>28.5143</v>
      </c>
      <c r="HH783">
        <v>30</v>
      </c>
      <c r="HI783">
        <v>28.5397</v>
      </c>
      <c r="HJ783">
        <v>28.4933</v>
      </c>
      <c r="HK783">
        <v>47.9614</v>
      </c>
      <c r="HL783">
        <v>23.1945</v>
      </c>
      <c r="HM783">
        <v>100</v>
      </c>
      <c r="HN783">
        <v>24.188</v>
      </c>
      <c r="HO783">
        <v>1175.08</v>
      </c>
      <c r="HP783">
        <v>23.7341</v>
      </c>
      <c r="HQ783">
        <v>100.79</v>
      </c>
      <c r="HR783">
        <v>100.683</v>
      </c>
    </row>
    <row r="784" spans="1:226">
      <c r="A784">
        <v>768</v>
      </c>
      <c r="B784">
        <v>1678823340.5</v>
      </c>
      <c r="C784">
        <v>13021.40000009537</v>
      </c>
      <c r="D784" t="s">
        <v>1899</v>
      </c>
      <c r="E784" t="s">
        <v>1900</v>
      </c>
      <c r="F784">
        <v>5</v>
      </c>
      <c r="G784" t="s">
        <v>1568</v>
      </c>
      <c r="H784" t="s">
        <v>354</v>
      </c>
      <c r="I784">
        <v>1678823333</v>
      </c>
      <c r="J784">
        <f>(K784)/1000</f>
        <v>0</v>
      </c>
      <c r="K784">
        <f>IF(BF784, AN784, AH784)</f>
        <v>0</v>
      </c>
      <c r="L784">
        <f>IF(BF784, AI784, AG784)</f>
        <v>0</v>
      </c>
      <c r="M784">
        <f>BH784 - IF(AU784&gt;1, L784*BB784*100.0/(AW784*BV784), 0)</f>
        <v>0</v>
      </c>
      <c r="N784">
        <f>((T784-J784/2)*M784-L784)/(T784+J784/2)</f>
        <v>0</v>
      </c>
      <c r="O784">
        <f>N784*(BO784+BP784)/1000.0</f>
        <v>0</v>
      </c>
      <c r="P784">
        <f>(BH784 - IF(AU784&gt;1, L784*BB784*100.0/(AW784*BV784), 0))*(BO784+BP784)/1000.0</f>
        <v>0</v>
      </c>
      <c r="Q784">
        <f>2.0/((1/S784-1/R784)+SIGN(S784)*SQRT((1/S784-1/R784)*(1/S784-1/R784) + 4*BC784/((BC784+1)*(BC784+1))*(2*1/S784*1/R784-1/R784*1/R784)))</f>
        <v>0</v>
      </c>
      <c r="R784">
        <f>IF(LEFT(BD784,1)&lt;&gt;"0",IF(LEFT(BD784,1)="1",3.0,BE784),$D$5+$E$5*(BV784*BO784/($K$5*1000))+$F$5*(BV784*BO784/($K$5*1000))*MAX(MIN(BB784,$J$5),$I$5)*MAX(MIN(BB784,$J$5),$I$5)+$G$5*MAX(MIN(BB784,$J$5),$I$5)*(BV784*BO784/($K$5*1000))+$H$5*(BV784*BO784/($K$5*1000))*(BV784*BO784/($K$5*1000)))</f>
        <v>0</v>
      </c>
      <c r="S784">
        <f>J784*(1000-(1000*0.61365*exp(17.502*W784/(240.97+W784))/(BO784+BP784)+BJ784)/2)/(1000*0.61365*exp(17.502*W784/(240.97+W784))/(BO784+BP784)-BJ784)</f>
        <v>0</v>
      </c>
      <c r="T784">
        <f>1/((BC784+1)/(Q784/1.6)+1/(R784/1.37)) + BC784/((BC784+1)/(Q784/1.6) + BC784/(R784/1.37))</f>
        <v>0</v>
      </c>
      <c r="U784">
        <f>(AX784*BA784)</f>
        <v>0</v>
      </c>
      <c r="V784">
        <f>(BQ784+(U784+2*0.95*5.67E-8*(((BQ784+$B$7)+273)^4-(BQ784+273)^4)-44100*J784)/(1.84*29.3*R784+8*0.95*5.67E-8*(BQ784+273)^3))</f>
        <v>0</v>
      </c>
      <c r="W784">
        <f>($C$7*BR784+$D$7*BS784+$E$7*V784)</f>
        <v>0</v>
      </c>
      <c r="X784">
        <f>0.61365*exp(17.502*W784/(240.97+W784))</f>
        <v>0</v>
      </c>
      <c r="Y784">
        <f>(Z784/AA784*100)</f>
        <v>0</v>
      </c>
      <c r="Z784">
        <f>BJ784*(BO784+BP784)/1000</f>
        <v>0</v>
      </c>
      <c r="AA784">
        <f>0.61365*exp(17.502*BQ784/(240.97+BQ784))</f>
        <v>0</v>
      </c>
      <c r="AB784">
        <f>(X784-BJ784*(BO784+BP784)/1000)</f>
        <v>0</v>
      </c>
      <c r="AC784">
        <f>(-J784*44100)</f>
        <v>0</v>
      </c>
      <c r="AD784">
        <f>2*29.3*R784*0.92*(BQ784-W784)</f>
        <v>0</v>
      </c>
      <c r="AE784">
        <f>2*0.95*5.67E-8*(((BQ784+$B$7)+273)^4-(W784+273)^4)</f>
        <v>0</v>
      </c>
      <c r="AF784">
        <f>U784+AE784+AC784+AD784</f>
        <v>0</v>
      </c>
      <c r="AG784">
        <f>BN784*AU784*(BI784-BH784*(1000-AU784*BK784)/(1000-AU784*BJ784))/(100*BB784)</f>
        <v>0</v>
      </c>
      <c r="AH784">
        <f>1000*BN784*AU784*(BJ784-BK784)/(100*BB784*(1000-AU784*BJ784))</f>
        <v>0</v>
      </c>
      <c r="AI784">
        <f>(AJ784 - AK784 - BO784*1E3/(8.314*(BQ784+273.15)) * AM784/BN784 * AL784) * BN784/(100*BB784) * (1000 - BK784)/1000</f>
        <v>0</v>
      </c>
      <c r="AJ784">
        <v>1187.996297395397</v>
      </c>
      <c r="AK784">
        <v>1165.58103030303</v>
      </c>
      <c r="AL784">
        <v>3.446018843438509</v>
      </c>
      <c r="AM784">
        <v>64.45171149066847</v>
      </c>
      <c r="AN784">
        <f>(AP784 - AO784 + BO784*1E3/(8.314*(BQ784+273.15)) * AR784/BN784 * AQ784) * BN784/(100*BB784) * 1000/(1000 - AP784)</f>
        <v>0</v>
      </c>
      <c r="AO784">
        <v>23.77829642668006</v>
      </c>
      <c r="AP784">
        <v>24.01700909090908</v>
      </c>
      <c r="AQ784">
        <v>-6.603197942973548E-05</v>
      </c>
      <c r="AR784">
        <v>112.7251065649256</v>
      </c>
      <c r="AS784">
        <v>0</v>
      </c>
      <c r="AT784">
        <v>0</v>
      </c>
      <c r="AU784">
        <f>IF(AS784*$H$13&gt;=AW784,1.0,(AW784/(AW784-AS784*$H$13)))</f>
        <v>0</v>
      </c>
      <c r="AV784">
        <f>(AU784-1)*100</f>
        <v>0</v>
      </c>
      <c r="AW784">
        <f>MAX(0,($B$13+$C$13*BV784)/(1+$D$13*BV784)*BO784/(BQ784+273)*$E$13)</f>
        <v>0</v>
      </c>
      <c r="AX784">
        <f>$B$11*BW784+$C$11*BX784+$F$11*CI784*(1-CL784)</f>
        <v>0</v>
      </c>
      <c r="AY784">
        <f>AX784*AZ784</f>
        <v>0</v>
      </c>
      <c r="AZ784">
        <f>($B$11*$D$9+$C$11*$D$9+$F$11*((CV784+CN784)/MAX(CV784+CN784+CW784, 0.1)*$I$9+CW784/MAX(CV784+CN784+CW784, 0.1)*$J$9))/($B$11+$C$11+$F$11)</f>
        <v>0</v>
      </c>
      <c r="BA784">
        <f>($B$11*$K$9+$C$11*$K$9+$F$11*((CV784+CN784)/MAX(CV784+CN784+CW784, 0.1)*$P$9+CW784/MAX(CV784+CN784+CW784, 0.1)*$Q$9))/($B$11+$C$11+$F$11)</f>
        <v>0</v>
      </c>
      <c r="BB784">
        <v>1.91</v>
      </c>
      <c r="BC784">
        <v>0.5</v>
      </c>
      <c r="BD784" t="s">
        <v>355</v>
      </c>
      <c r="BE784">
        <v>2</v>
      </c>
      <c r="BF784" t="b">
        <v>1</v>
      </c>
      <c r="BG784">
        <v>1678823333</v>
      </c>
      <c r="BH784">
        <v>1114.136666666667</v>
      </c>
      <c r="BI784">
        <v>1144.56962962963</v>
      </c>
      <c r="BJ784">
        <v>24.01857777777778</v>
      </c>
      <c r="BK784">
        <v>23.77763703703704</v>
      </c>
      <c r="BL784">
        <v>1119.822222222222</v>
      </c>
      <c r="BM784">
        <v>24.14628518518519</v>
      </c>
      <c r="BN784">
        <v>500.091925925926</v>
      </c>
      <c r="BO784">
        <v>90.82355925925926</v>
      </c>
      <c r="BP784">
        <v>0.09999747407407408</v>
      </c>
      <c r="BQ784">
        <v>26.96810740740741</v>
      </c>
      <c r="BR784">
        <v>27.49704814814815</v>
      </c>
      <c r="BS784">
        <v>999.9000000000001</v>
      </c>
      <c r="BT784">
        <v>0</v>
      </c>
      <c r="BU784">
        <v>0</v>
      </c>
      <c r="BV784">
        <v>9993.703333333333</v>
      </c>
      <c r="BW784">
        <v>0</v>
      </c>
      <c r="BX784">
        <v>5.495848518518518</v>
      </c>
      <c r="BY784">
        <v>-30.43386666666666</v>
      </c>
      <c r="BZ784">
        <v>1141.553333333333</v>
      </c>
      <c r="CA784">
        <v>1172.446666666667</v>
      </c>
      <c r="CB784">
        <v>0.2409421851851851</v>
      </c>
      <c r="CC784">
        <v>1144.56962962963</v>
      </c>
      <c r="CD784">
        <v>23.77763703703704</v>
      </c>
      <c r="CE784">
        <v>2.181452962962963</v>
      </c>
      <c r="CF784">
        <v>2.159568888888889</v>
      </c>
      <c r="CG784">
        <v>18.82673333333333</v>
      </c>
      <c r="CH784">
        <v>18.6654925925926</v>
      </c>
      <c r="CI784">
        <v>1999.984444444445</v>
      </c>
      <c r="CJ784">
        <v>0.9800021111111112</v>
      </c>
      <c r="CK784">
        <v>0.01999758888888889</v>
      </c>
      <c r="CL784">
        <v>0</v>
      </c>
      <c r="CM784">
        <v>2.291648148148148</v>
      </c>
      <c r="CN784">
        <v>0</v>
      </c>
      <c r="CO784">
        <v>3592.671851851853</v>
      </c>
      <c r="CP784">
        <v>16749.33333333333</v>
      </c>
      <c r="CQ784">
        <v>38.375</v>
      </c>
      <c r="CR784">
        <v>39.37033333333333</v>
      </c>
      <c r="CS784">
        <v>38.5</v>
      </c>
      <c r="CT784">
        <v>38.437</v>
      </c>
      <c r="CU784">
        <v>37.562</v>
      </c>
      <c r="CV784">
        <v>1959.988888888889</v>
      </c>
      <c r="CW784">
        <v>39.99074074074074</v>
      </c>
      <c r="CX784">
        <v>0</v>
      </c>
      <c r="CY784">
        <v>1678823345.7</v>
      </c>
      <c r="CZ784">
        <v>0</v>
      </c>
      <c r="DA784">
        <v>0</v>
      </c>
      <c r="DB784" t="s">
        <v>356</v>
      </c>
      <c r="DC784">
        <v>1678481775.6</v>
      </c>
      <c r="DD784">
        <v>1678481780.6</v>
      </c>
      <c r="DE784">
        <v>0</v>
      </c>
      <c r="DF784">
        <v>1.339</v>
      </c>
      <c r="DG784">
        <v>0.082</v>
      </c>
      <c r="DH784">
        <v>-1.99</v>
      </c>
      <c r="DI784">
        <v>-0.032</v>
      </c>
      <c r="DJ784">
        <v>420</v>
      </c>
      <c r="DK784">
        <v>29</v>
      </c>
      <c r="DL784">
        <v>0.33</v>
      </c>
      <c r="DM784">
        <v>0.22</v>
      </c>
      <c r="DN784">
        <v>-30.47341463414634</v>
      </c>
      <c r="DO784">
        <v>0.2050620209058696</v>
      </c>
      <c r="DP784">
        <v>0.09817054985591432</v>
      </c>
      <c r="DQ784">
        <v>0</v>
      </c>
      <c r="DR784">
        <v>0.2402645121951219</v>
      </c>
      <c r="DS784">
        <v>0.01050056445993112</v>
      </c>
      <c r="DT784">
        <v>0.001411356243112711</v>
      </c>
      <c r="DU784">
        <v>1</v>
      </c>
      <c r="DV784">
        <v>1</v>
      </c>
      <c r="DW784">
        <v>2</v>
      </c>
      <c r="DX784" t="s">
        <v>357</v>
      </c>
      <c r="DY784">
        <v>2.98076</v>
      </c>
      <c r="DZ784">
        <v>2.71559</v>
      </c>
      <c r="EA784">
        <v>0.188183</v>
      </c>
      <c r="EB784">
        <v>0.188964</v>
      </c>
      <c r="EC784">
        <v>0.107619</v>
      </c>
      <c r="ED784">
        <v>0.104697</v>
      </c>
      <c r="EE784">
        <v>25730.6</v>
      </c>
      <c r="EF784">
        <v>25793.8</v>
      </c>
      <c r="EG784">
        <v>29470.9</v>
      </c>
      <c r="EH784">
        <v>29422.2</v>
      </c>
      <c r="EI784">
        <v>34848.1</v>
      </c>
      <c r="EJ784">
        <v>35006.2</v>
      </c>
      <c r="EK784">
        <v>41519.7</v>
      </c>
      <c r="EL784">
        <v>41919.7</v>
      </c>
      <c r="EM784">
        <v>1.95278</v>
      </c>
      <c r="EN784">
        <v>1.87855</v>
      </c>
      <c r="EO784">
        <v>0.0786521</v>
      </c>
      <c r="EP784">
        <v>0</v>
      </c>
      <c r="EQ784">
        <v>26.2271</v>
      </c>
      <c r="ER784">
        <v>999.9</v>
      </c>
      <c r="ES784">
        <v>52.1</v>
      </c>
      <c r="ET784">
        <v>32.6</v>
      </c>
      <c r="EU784">
        <v>28.3362</v>
      </c>
      <c r="EV784">
        <v>62.857</v>
      </c>
      <c r="EW784">
        <v>31.6546</v>
      </c>
      <c r="EX784">
        <v>1</v>
      </c>
      <c r="EY784">
        <v>0.08244659999999999</v>
      </c>
      <c r="EZ784">
        <v>1.35326</v>
      </c>
      <c r="FA784">
        <v>20.3349</v>
      </c>
      <c r="FB784">
        <v>5.21534</v>
      </c>
      <c r="FC784">
        <v>12.0099</v>
      </c>
      <c r="FD784">
        <v>4.9888</v>
      </c>
      <c r="FE784">
        <v>3.2885</v>
      </c>
      <c r="FF784">
        <v>9999</v>
      </c>
      <c r="FG784">
        <v>9999</v>
      </c>
      <c r="FH784">
        <v>9999</v>
      </c>
      <c r="FI784">
        <v>999.9</v>
      </c>
      <c r="FJ784">
        <v>1.86752</v>
      </c>
      <c r="FK784">
        <v>1.86661</v>
      </c>
      <c r="FL784">
        <v>1.86601</v>
      </c>
      <c r="FM784">
        <v>1.86598</v>
      </c>
      <c r="FN784">
        <v>1.86783</v>
      </c>
      <c r="FO784">
        <v>1.87027</v>
      </c>
      <c r="FP784">
        <v>1.8689</v>
      </c>
      <c r="FQ784">
        <v>1.87036</v>
      </c>
      <c r="FR784">
        <v>0</v>
      </c>
      <c r="FS784">
        <v>0</v>
      </c>
      <c r="FT784">
        <v>0</v>
      </c>
      <c r="FU784">
        <v>0</v>
      </c>
      <c r="FV784" t="s">
        <v>358</v>
      </c>
      <c r="FW784" t="s">
        <v>359</v>
      </c>
      <c r="FX784" t="s">
        <v>360</v>
      </c>
      <c r="FY784" t="s">
        <v>360</v>
      </c>
      <c r="FZ784" t="s">
        <v>360</v>
      </c>
      <c r="GA784" t="s">
        <v>360</v>
      </c>
      <c r="GB784">
        <v>0</v>
      </c>
      <c r="GC784">
        <v>100</v>
      </c>
      <c r="GD784">
        <v>100</v>
      </c>
      <c r="GE784">
        <v>-5.76</v>
      </c>
      <c r="GF784">
        <v>-0.1277</v>
      </c>
      <c r="GG784">
        <v>-2.056217051124162</v>
      </c>
      <c r="GH784">
        <v>-0.003737517340571005</v>
      </c>
      <c r="GI784">
        <v>5.982085394622747E-07</v>
      </c>
      <c r="GJ784">
        <v>-1.391655459703326E-10</v>
      </c>
      <c r="GK784">
        <v>-0.1764639834609928</v>
      </c>
      <c r="GL784">
        <v>-0.02035982196881906</v>
      </c>
      <c r="GM784">
        <v>0.001568582532168705</v>
      </c>
      <c r="GN784">
        <v>-2.657820970413759E-05</v>
      </c>
      <c r="GO784">
        <v>3</v>
      </c>
      <c r="GP784">
        <v>2314</v>
      </c>
      <c r="GQ784">
        <v>1</v>
      </c>
      <c r="GR784">
        <v>27</v>
      </c>
      <c r="GS784">
        <v>5692.7</v>
      </c>
      <c r="GT784">
        <v>5692.7</v>
      </c>
      <c r="GU784">
        <v>2.42065</v>
      </c>
      <c r="GV784">
        <v>2.21069</v>
      </c>
      <c r="GW784">
        <v>1.39648</v>
      </c>
      <c r="GX784">
        <v>2.34619</v>
      </c>
      <c r="GY784">
        <v>1.49536</v>
      </c>
      <c r="GZ784">
        <v>2.52563</v>
      </c>
      <c r="HA784">
        <v>37.8679</v>
      </c>
      <c r="HB784">
        <v>24.07</v>
      </c>
      <c r="HC784">
        <v>18</v>
      </c>
      <c r="HD784">
        <v>534.102</v>
      </c>
      <c r="HE784">
        <v>441.013</v>
      </c>
      <c r="HF784">
        <v>24.19</v>
      </c>
      <c r="HG784">
        <v>28.5119</v>
      </c>
      <c r="HH784">
        <v>30</v>
      </c>
      <c r="HI784">
        <v>28.5377</v>
      </c>
      <c r="HJ784">
        <v>28.4921</v>
      </c>
      <c r="HK784">
        <v>48.4808</v>
      </c>
      <c r="HL784">
        <v>23.1945</v>
      </c>
      <c r="HM784">
        <v>100</v>
      </c>
      <c r="HN784">
        <v>24.1901</v>
      </c>
      <c r="HO784">
        <v>1188.45</v>
      </c>
      <c r="HP784">
        <v>23.7341</v>
      </c>
      <c r="HQ784">
        <v>100.792</v>
      </c>
      <c r="HR784">
        <v>100.684</v>
      </c>
    </row>
    <row r="785" spans="1:226">
      <c r="A785">
        <v>769</v>
      </c>
      <c r="B785">
        <v>1678823345.5</v>
      </c>
      <c r="C785">
        <v>13026.40000009537</v>
      </c>
      <c r="D785" t="s">
        <v>1901</v>
      </c>
      <c r="E785" t="s">
        <v>1902</v>
      </c>
      <c r="F785">
        <v>5</v>
      </c>
      <c r="G785" t="s">
        <v>1568</v>
      </c>
      <c r="H785" t="s">
        <v>354</v>
      </c>
      <c r="I785">
        <v>1678823337.714286</v>
      </c>
      <c r="J785">
        <f>(K785)/1000</f>
        <v>0</v>
      </c>
      <c r="K785">
        <f>IF(BF785, AN785, AH785)</f>
        <v>0</v>
      </c>
      <c r="L785">
        <f>IF(BF785, AI785, AG785)</f>
        <v>0</v>
      </c>
      <c r="M785">
        <f>BH785 - IF(AU785&gt;1, L785*BB785*100.0/(AW785*BV785), 0)</f>
        <v>0</v>
      </c>
      <c r="N785">
        <f>((T785-J785/2)*M785-L785)/(T785+J785/2)</f>
        <v>0</v>
      </c>
      <c r="O785">
        <f>N785*(BO785+BP785)/1000.0</f>
        <v>0</v>
      </c>
      <c r="P785">
        <f>(BH785 - IF(AU785&gt;1, L785*BB785*100.0/(AW785*BV785), 0))*(BO785+BP785)/1000.0</f>
        <v>0</v>
      </c>
      <c r="Q785">
        <f>2.0/((1/S785-1/R785)+SIGN(S785)*SQRT((1/S785-1/R785)*(1/S785-1/R785) + 4*BC785/((BC785+1)*(BC785+1))*(2*1/S785*1/R785-1/R785*1/R785)))</f>
        <v>0</v>
      </c>
      <c r="R785">
        <f>IF(LEFT(BD785,1)&lt;&gt;"0",IF(LEFT(BD785,1)="1",3.0,BE785),$D$5+$E$5*(BV785*BO785/($K$5*1000))+$F$5*(BV785*BO785/($K$5*1000))*MAX(MIN(BB785,$J$5),$I$5)*MAX(MIN(BB785,$J$5),$I$5)+$G$5*MAX(MIN(BB785,$J$5),$I$5)*(BV785*BO785/($K$5*1000))+$H$5*(BV785*BO785/($K$5*1000))*(BV785*BO785/($K$5*1000)))</f>
        <v>0</v>
      </c>
      <c r="S785">
        <f>J785*(1000-(1000*0.61365*exp(17.502*W785/(240.97+W785))/(BO785+BP785)+BJ785)/2)/(1000*0.61365*exp(17.502*W785/(240.97+W785))/(BO785+BP785)-BJ785)</f>
        <v>0</v>
      </c>
      <c r="T785">
        <f>1/((BC785+1)/(Q785/1.6)+1/(R785/1.37)) + BC785/((BC785+1)/(Q785/1.6) + BC785/(R785/1.37))</f>
        <v>0</v>
      </c>
      <c r="U785">
        <f>(AX785*BA785)</f>
        <v>0</v>
      </c>
      <c r="V785">
        <f>(BQ785+(U785+2*0.95*5.67E-8*(((BQ785+$B$7)+273)^4-(BQ785+273)^4)-44100*J785)/(1.84*29.3*R785+8*0.95*5.67E-8*(BQ785+273)^3))</f>
        <v>0</v>
      </c>
      <c r="W785">
        <f>($C$7*BR785+$D$7*BS785+$E$7*V785)</f>
        <v>0</v>
      </c>
      <c r="X785">
        <f>0.61365*exp(17.502*W785/(240.97+W785))</f>
        <v>0</v>
      </c>
      <c r="Y785">
        <f>(Z785/AA785*100)</f>
        <v>0</v>
      </c>
      <c r="Z785">
        <f>BJ785*(BO785+BP785)/1000</f>
        <v>0</v>
      </c>
      <c r="AA785">
        <f>0.61365*exp(17.502*BQ785/(240.97+BQ785))</f>
        <v>0</v>
      </c>
      <c r="AB785">
        <f>(X785-BJ785*(BO785+BP785)/1000)</f>
        <v>0</v>
      </c>
      <c r="AC785">
        <f>(-J785*44100)</f>
        <v>0</v>
      </c>
      <c r="AD785">
        <f>2*29.3*R785*0.92*(BQ785-W785)</f>
        <v>0</v>
      </c>
      <c r="AE785">
        <f>2*0.95*5.67E-8*(((BQ785+$B$7)+273)^4-(W785+273)^4)</f>
        <v>0</v>
      </c>
      <c r="AF785">
        <f>U785+AE785+AC785+AD785</f>
        <v>0</v>
      </c>
      <c r="AG785">
        <f>BN785*AU785*(BI785-BH785*(1000-AU785*BK785)/(1000-AU785*BJ785))/(100*BB785)</f>
        <v>0</v>
      </c>
      <c r="AH785">
        <f>1000*BN785*AU785*(BJ785-BK785)/(100*BB785*(1000-AU785*BJ785))</f>
        <v>0</v>
      </c>
      <c r="AI785">
        <f>(AJ785 - AK785 - BO785*1E3/(8.314*(BQ785+273.15)) * AM785/BN785 * AL785) * BN785/(100*BB785) * (1000 - BK785)/1000</f>
        <v>0</v>
      </c>
      <c r="AJ785">
        <v>1205.154314750195</v>
      </c>
      <c r="AK785">
        <v>1182.627939393939</v>
      </c>
      <c r="AL785">
        <v>3.388680585000632</v>
      </c>
      <c r="AM785">
        <v>64.45171149066847</v>
      </c>
      <c r="AN785">
        <f>(AP785 - AO785 + BO785*1E3/(8.314*(BQ785+273.15)) * AR785/BN785 * AQ785) * BN785/(100*BB785) * 1000/(1000 - AP785)</f>
        <v>0</v>
      </c>
      <c r="AO785">
        <v>23.7800242329031</v>
      </c>
      <c r="AP785">
        <v>24.01132727272728</v>
      </c>
      <c r="AQ785">
        <v>-4.892515677376726E-05</v>
      </c>
      <c r="AR785">
        <v>112.7251065649256</v>
      </c>
      <c r="AS785">
        <v>0</v>
      </c>
      <c r="AT785">
        <v>0</v>
      </c>
      <c r="AU785">
        <f>IF(AS785*$H$13&gt;=AW785,1.0,(AW785/(AW785-AS785*$H$13)))</f>
        <v>0</v>
      </c>
      <c r="AV785">
        <f>(AU785-1)*100</f>
        <v>0</v>
      </c>
      <c r="AW785">
        <f>MAX(0,($B$13+$C$13*BV785)/(1+$D$13*BV785)*BO785/(BQ785+273)*$E$13)</f>
        <v>0</v>
      </c>
      <c r="AX785">
        <f>$B$11*BW785+$C$11*BX785+$F$11*CI785*(1-CL785)</f>
        <v>0</v>
      </c>
      <c r="AY785">
        <f>AX785*AZ785</f>
        <v>0</v>
      </c>
      <c r="AZ785">
        <f>($B$11*$D$9+$C$11*$D$9+$F$11*((CV785+CN785)/MAX(CV785+CN785+CW785, 0.1)*$I$9+CW785/MAX(CV785+CN785+CW785, 0.1)*$J$9))/($B$11+$C$11+$F$11)</f>
        <v>0</v>
      </c>
      <c r="BA785">
        <f>($B$11*$K$9+$C$11*$K$9+$F$11*((CV785+CN785)/MAX(CV785+CN785+CW785, 0.1)*$P$9+CW785/MAX(CV785+CN785+CW785, 0.1)*$Q$9))/($B$11+$C$11+$F$11)</f>
        <v>0</v>
      </c>
      <c r="BB785">
        <v>1.91</v>
      </c>
      <c r="BC785">
        <v>0.5</v>
      </c>
      <c r="BD785" t="s">
        <v>355</v>
      </c>
      <c r="BE785">
        <v>2</v>
      </c>
      <c r="BF785" t="b">
        <v>1</v>
      </c>
      <c r="BG785">
        <v>1678823337.714286</v>
      </c>
      <c r="BH785">
        <v>1129.907857142857</v>
      </c>
      <c r="BI785">
        <v>1160.341428571429</v>
      </c>
      <c r="BJ785">
        <v>24.01698571428572</v>
      </c>
      <c r="BK785">
        <v>23.77848928571429</v>
      </c>
      <c r="BL785">
        <v>1135.640357142857</v>
      </c>
      <c r="BM785">
        <v>24.14470714285714</v>
      </c>
      <c r="BN785">
        <v>500.0776785714285</v>
      </c>
      <c r="BO785">
        <v>90.82335357142857</v>
      </c>
      <c r="BP785">
        <v>0.1000068928571429</v>
      </c>
      <c r="BQ785">
        <v>26.96861785714286</v>
      </c>
      <c r="BR785">
        <v>27.49771071428571</v>
      </c>
      <c r="BS785">
        <v>999.9000000000002</v>
      </c>
      <c r="BT785">
        <v>0</v>
      </c>
      <c r="BU785">
        <v>0</v>
      </c>
      <c r="BV785">
        <v>9991.8925</v>
      </c>
      <c r="BW785">
        <v>0</v>
      </c>
      <c r="BX785">
        <v>5.299818928571427</v>
      </c>
      <c r="BY785">
        <v>-30.43369999999999</v>
      </c>
      <c r="BZ785">
        <v>1157.711428571429</v>
      </c>
      <c r="CA785">
        <v>1188.603928571428</v>
      </c>
      <c r="CB785">
        <v>0.2384945357142857</v>
      </c>
      <c r="CC785">
        <v>1160.341428571429</v>
      </c>
      <c r="CD785">
        <v>23.77848928571429</v>
      </c>
      <c r="CE785">
        <v>2.181303928571428</v>
      </c>
      <c r="CF785">
        <v>2.159641428571429</v>
      </c>
      <c r="CG785">
        <v>18.82564285714286</v>
      </c>
      <c r="CH785">
        <v>18.66602142857143</v>
      </c>
      <c r="CI785">
        <v>2000.003928571428</v>
      </c>
      <c r="CJ785">
        <v>0.9800020714285715</v>
      </c>
      <c r="CK785">
        <v>0.01999762857142857</v>
      </c>
      <c r="CL785">
        <v>0</v>
      </c>
      <c r="CM785">
        <v>2.232707142857143</v>
      </c>
      <c r="CN785">
        <v>0</v>
      </c>
      <c r="CO785">
        <v>3592.348928571429</v>
      </c>
      <c r="CP785">
        <v>16749.48928571429</v>
      </c>
      <c r="CQ785">
        <v>38.375</v>
      </c>
      <c r="CR785">
        <v>39.37275</v>
      </c>
      <c r="CS785">
        <v>38.50442857142856</v>
      </c>
      <c r="CT785">
        <v>38.437</v>
      </c>
      <c r="CU785">
        <v>37.562</v>
      </c>
      <c r="CV785">
        <v>1960.007857142857</v>
      </c>
      <c r="CW785">
        <v>39.9925</v>
      </c>
      <c r="CX785">
        <v>0</v>
      </c>
      <c r="CY785">
        <v>1678823351.1</v>
      </c>
      <c r="CZ785">
        <v>0</v>
      </c>
      <c r="DA785">
        <v>0</v>
      </c>
      <c r="DB785" t="s">
        <v>356</v>
      </c>
      <c r="DC785">
        <v>1678481775.6</v>
      </c>
      <c r="DD785">
        <v>1678481780.6</v>
      </c>
      <c r="DE785">
        <v>0</v>
      </c>
      <c r="DF785">
        <v>1.339</v>
      </c>
      <c r="DG785">
        <v>0.082</v>
      </c>
      <c r="DH785">
        <v>-1.99</v>
      </c>
      <c r="DI785">
        <v>-0.032</v>
      </c>
      <c r="DJ785">
        <v>420</v>
      </c>
      <c r="DK785">
        <v>29</v>
      </c>
      <c r="DL785">
        <v>0.33</v>
      </c>
      <c r="DM785">
        <v>0.22</v>
      </c>
      <c r="DN785">
        <v>-30.430115</v>
      </c>
      <c r="DO785">
        <v>0.07252457786123021</v>
      </c>
      <c r="DP785">
        <v>0.08114659743328746</v>
      </c>
      <c r="DQ785">
        <v>1</v>
      </c>
      <c r="DR785">
        <v>0.239171425</v>
      </c>
      <c r="DS785">
        <v>-0.02578897936210125</v>
      </c>
      <c r="DT785">
        <v>0.003293817009849667</v>
      </c>
      <c r="DU785">
        <v>1</v>
      </c>
      <c r="DV785">
        <v>2</v>
      </c>
      <c r="DW785">
        <v>2</v>
      </c>
      <c r="DX785" t="s">
        <v>775</v>
      </c>
      <c r="DY785">
        <v>2.98041</v>
      </c>
      <c r="DZ785">
        <v>2.71565</v>
      </c>
      <c r="EA785">
        <v>0.189906</v>
      </c>
      <c r="EB785">
        <v>0.190665</v>
      </c>
      <c r="EC785">
        <v>0.107605</v>
      </c>
      <c r="ED785">
        <v>0.1047</v>
      </c>
      <c r="EE785">
        <v>25675.8</v>
      </c>
      <c r="EF785">
        <v>25739.2</v>
      </c>
      <c r="EG785">
        <v>29470.8</v>
      </c>
      <c r="EH785">
        <v>29421.7</v>
      </c>
      <c r="EI785">
        <v>34848.3</v>
      </c>
      <c r="EJ785">
        <v>35005.6</v>
      </c>
      <c r="EK785">
        <v>41519.3</v>
      </c>
      <c r="EL785">
        <v>41919.1</v>
      </c>
      <c r="EM785">
        <v>1.95257</v>
      </c>
      <c r="EN785">
        <v>1.8784</v>
      </c>
      <c r="EO785">
        <v>0.0775531</v>
      </c>
      <c r="EP785">
        <v>0</v>
      </c>
      <c r="EQ785">
        <v>26.2271</v>
      </c>
      <c r="ER785">
        <v>999.9</v>
      </c>
      <c r="ES785">
        <v>52.1</v>
      </c>
      <c r="ET785">
        <v>32.6</v>
      </c>
      <c r="EU785">
        <v>28.3343</v>
      </c>
      <c r="EV785">
        <v>62.837</v>
      </c>
      <c r="EW785">
        <v>31.5745</v>
      </c>
      <c r="EX785">
        <v>1</v>
      </c>
      <c r="EY785">
        <v>0.08234760000000001</v>
      </c>
      <c r="EZ785">
        <v>1.34883</v>
      </c>
      <c r="FA785">
        <v>20.3348</v>
      </c>
      <c r="FB785">
        <v>5.21639</v>
      </c>
      <c r="FC785">
        <v>12.0099</v>
      </c>
      <c r="FD785">
        <v>4.989</v>
      </c>
      <c r="FE785">
        <v>3.28853</v>
      </c>
      <c r="FF785">
        <v>9999</v>
      </c>
      <c r="FG785">
        <v>9999</v>
      </c>
      <c r="FH785">
        <v>9999</v>
      </c>
      <c r="FI785">
        <v>999.9</v>
      </c>
      <c r="FJ785">
        <v>1.86753</v>
      </c>
      <c r="FK785">
        <v>1.86661</v>
      </c>
      <c r="FL785">
        <v>1.86602</v>
      </c>
      <c r="FM785">
        <v>1.86599</v>
      </c>
      <c r="FN785">
        <v>1.86783</v>
      </c>
      <c r="FO785">
        <v>1.87027</v>
      </c>
      <c r="FP785">
        <v>1.8689</v>
      </c>
      <c r="FQ785">
        <v>1.87036</v>
      </c>
      <c r="FR785">
        <v>0</v>
      </c>
      <c r="FS785">
        <v>0</v>
      </c>
      <c r="FT785">
        <v>0</v>
      </c>
      <c r="FU785">
        <v>0</v>
      </c>
      <c r="FV785" t="s">
        <v>358</v>
      </c>
      <c r="FW785" t="s">
        <v>359</v>
      </c>
      <c r="FX785" t="s">
        <v>360</v>
      </c>
      <c r="FY785" t="s">
        <v>360</v>
      </c>
      <c r="FZ785" t="s">
        <v>360</v>
      </c>
      <c r="GA785" t="s">
        <v>360</v>
      </c>
      <c r="GB785">
        <v>0</v>
      </c>
      <c r="GC785">
        <v>100</v>
      </c>
      <c r="GD785">
        <v>100</v>
      </c>
      <c r="GE785">
        <v>-5.81</v>
      </c>
      <c r="GF785">
        <v>-0.1278</v>
      </c>
      <c r="GG785">
        <v>-2.056217051124162</v>
      </c>
      <c r="GH785">
        <v>-0.003737517340571005</v>
      </c>
      <c r="GI785">
        <v>5.982085394622747E-07</v>
      </c>
      <c r="GJ785">
        <v>-1.391655459703326E-10</v>
      </c>
      <c r="GK785">
        <v>-0.1764639834609928</v>
      </c>
      <c r="GL785">
        <v>-0.02035982196881906</v>
      </c>
      <c r="GM785">
        <v>0.001568582532168705</v>
      </c>
      <c r="GN785">
        <v>-2.657820970413759E-05</v>
      </c>
      <c r="GO785">
        <v>3</v>
      </c>
      <c r="GP785">
        <v>2314</v>
      </c>
      <c r="GQ785">
        <v>1</v>
      </c>
      <c r="GR785">
        <v>27</v>
      </c>
      <c r="GS785">
        <v>5692.8</v>
      </c>
      <c r="GT785">
        <v>5692.7</v>
      </c>
      <c r="GU785">
        <v>2.44629</v>
      </c>
      <c r="GV785">
        <v>2.20581</v>
      </c>
      <c r="GW785">
        <v>1.39648</v>
      </c>
      <c r="GX785">
        <v>2.34741</v>
      </c>
      <c r="GY785">
        <v>1.49536</v>
      </c>
      <c r="GZ785">
        <v>2.43408</v>
      </c>
      <c r="HA785">
        <v>37.8679</v>
      </c>
      <c r="HB785">
        <v>24.0612</v>
      </c>
      <c r="HC785">
        <v>18</v>
      </c>
      <c r="HD785">
        <v>533.946</v>
      </c>
      <c r="HE785">
        <v>440.91</v>
      </c>
      <c r="HF785">
        <v>24.1898</v>
      </c>
      <c r="HG785">
        <v>28.5103</v>
      </c>
      <c r="HH785">
        <v>29.9999</v>
      </c>
      <c r="HI785">
        <v>28.5355</v>
      </c>
      <c r="HJ785">
        <v>28.4906</v>
      </c>
      <c r="HK785">
        <v>49.0587</v>
      </c>
      <c r="HL785">
        <v>23.1945</v>
      </c>
      <c r="HM785">
        <v>100</v>
      </c>
      <c r="HN785">
        <v>24.1901</v>
      </c>
      <c r="HO785">
        <v>1208.49</v>
      </c>
      <c r="HP785">
        <v>23.7341</v>
      </c>
      <c r="HQ785">
        <v>100.791</v>
      </c>
      <c r="HR785">
        <v>100.683</v>
      </c>
    </row>
    <row r="786" spans="1:226">
      <c r="A786">
        <v>770</v>
      </c>
      <c r="B786">
        <v>1678823350.5</v>
      </c>
      <c r="C786">
        <v>13031.40000009537</v>
      </c>
      <c r="D786" t="s">
        <v>1903</v>
      </c>
      <c r="E786" t="s">
        <v>1904</v>
      </c>
      <c r="F786">
        <v>5</v>
      </c>
      <c r="G786" t="s">
        <v>1568</v>
      </c>
      <c r="H786" t="s">
        <v>354</v>
      </c>
      <c r="I786">
        <v>1678823343</v>
      </c>
      <c r="J786">
        <f>(K786)/1000</f>
        <v>0</v>
      </c>
      <c r="K786">
        <f>IF(BF786, AN786, AH786)</f>
        <v>0</v>
      </c>
      <c r="L786">
        <f>IF(BF786, AI786, AG786)</f>
        <v>0</v>
      </c>
      <c r="M786">
        <f>BH786 - IF(AU786&gt;1, L786*BB786*100.0/(AW786*BV786), 0)</f>
        <v>0</v>
      </c>
      <c r="N786">
        <f>((T786-J786/2)*M786-L786)/(T786+J786/2)</f>
        <v>0</v>
      </c>
      <c r="O786">
        <f>N786*(BO786+BP786)/1000.0</f>
        <v>0</v>
      </c>
      <c r="P786">
        <f>(BH786 - IF(AU786&gt;1, L786*BB786*100.0/(AW786*BV786), 0))*(BO786+BP786)/1000.0</f>
        <v>0</v>
      </c>
      <c r="Q786">
        <f>2.0/((1/S786-1/R786)+SIGN(S786)*SQRT((1/S786-1/R786)*(1/S786-1/R786) + 4*BC786/((BC786+1)*(BC786+1))*(2*1/S786*1/R786-1/R786*1/R786)))</f>
        <v>0</v>
      </c>
      <c r="R786">
        <f>IF(LEFT(BD786,1)&lt;&gt;"0",IF(LEFT(BD786,1)="1",3.0,BE786),$D$5+$E$5*(BV786*BO786/($K$5*1000))+$F$5*(BV786*BO786/($K$5*1000))*MAX(MIN(BB786,$J$5),$I$5)*MAX(MIN(BB786,$J$5),$I$5)+$G$5*MAX(MIN(BB786,$J$5),$I$5)*(BV786*BO786/($K$5*1000))+$H$5*(BV786*BO786/($K$5*1000))*(BV786*BO786/($K$5*1000)))</f>
        <v>0</v>
      </c>
      <c r="S786">
        <f>J786*(1000-(1000*0.61365*exp(17.502*W786/(240.97+W786))/(BO786+BP786)+BJ786)/2)/(1000*0.61365*exp(17.502*W786/(240.97+W786))/(BO786+BP786)-BJ786)</f>
        <v>0</v>
      </c>
      <c r="T786">
        <f>1/((BC786+1)/(Q786/1.6)+1/(R786/1.37)) + BC786/((BC786+1)/(Q786/1.6) + BC786/(R786/1.37))</f>
        <v>0</v>
      </c>
      <c r="U786">
        <f>(AX786*BA786)</f>
        <v>0</v>
      </c>
      <c r="V786">
        <f>(BQ786+(U786+2*0.95*5.67E-8*(((BQ786+$B$7)+273)^4-(BQ786+273)^4)-44100*J786)/(1.84*29.3*R786+8*0.95*5.67E-8*(BQ786+273)^3))</f>
        <v>0</v>
      </c>
      <c r="W786">
        <f>($C$7*BR786+$D$7*BS786+$E$7*V786)</f>
        <v>0</v>
      </c>
      <c r="X786">
        <f>0.61365*exp(17.502*W786/(240.97+W786))</f>
        <v>0</v>
      </c>
      <c r="Y786">
        <f>(Z786/AA786*100)</f>
        <v>0</v>
      </c>
      <c r="Z786">
        <f>BJ786*(BO786+BP786)/1000</f>
        <v>0</v>
      </c>
      <c r="AA786">
        <f>0.61365*exp(17.502*BQ786/(240.97+BQ786))</f>
        <v>0</v>
      </c>
      <c r="AB786">
        <f>(X786-BJ786*(BO786+BP786)/1000)</f>
        <v>0</v>
      </c>
      <c r="AC786">
        <f>(-J786*44100)</f>
        <v>0</v>
      </c>
      <c r="AD786">
        <f>2*29.3*R786*0.92*(BQ786-W786)</f>
        <v>0</v>
      </c>
      <c r="AE786">
        <f>2*0.95*5.67E-8*(((BQ786+$B$7)+273)^4-(W786+273)^4)</f>
        <v>0</v>
      </c>
      <c r="AF786">
        <f>U786+AE786+AC786+AD786</f>
        <v>0</v>
      </c>
      <c r="AG786">
        <f>BN786*AU786*(BI786-BH786*(1000-AU786*BK786)/(1000-AU786*BJ786))/(100*BB786)</f>
        <v>0</v>
      </c>
      <c r="AH786">
        <f>1000*BN786*AU786*(BJ786-BK786)/(100*BB786*(1000-AU786*BJ786))</f>
        <v>0</v>
      </c>
      <c r="AI786">
        <f>(AJ786 - AK786 - BO786*1E3/(8.314*(BQ786+273.15)) * AM786/BN786 * AL786) * BN786/(100*BB786) * (1000 - BK786)/1000</f>
        <v>0</v>
      </c>
      <c r="AJ786">
        <v>1222.308920652226</v>
      </c>
      <c r="AK786">
        <v>1199.675757575757</v>
      </c>
      <c r="AL786">
        <v>3.414017612162207</v>
      </c>
      <c r="AM786">
        <v>64.45171149066847</v>
      </c>
      <c r="AN786">
        <f>(AP786 - AO786 + BO786*1E3/(8.314*(BQ786+273.15)) * AR786/BN786 * AQ786) * BN786/(100*BB786) * 1000/(1000 - AP786)</f>
        <v>0</v>
      </c>
      <c r="AO786">
        <v>23.77801142085398</v>
      </c>
      <c r="AP786">
        <v>24.01044060606061</v>
      </c>
      <c r="AQ786">
        <v>-2.685124724882653E-06</v>
      </c>
      <c r="AR786">
        <v>112.7251065649256</v>
      </c>
      <c r="AS786">
        <v>0</v>
      </c>
      <c r="AT786">
        <v>0</v>
      </c>
      <c r="AU786">
        <f>IF(AS786*$H$13&gt;=AW786,1.0,(AW786/(AW786-AS786*$H$13)))</f>
        <v>0</v>
      </c>
      <c r="AV786">
        <f>(AU786-1)*100</f>
        <v>0</v>
      </c>
      <c r="AW786">
        <f>MAX(0,($B$13+$C$13*BV786)/(1+$D$13*BV786)*BO786/(BQ786+273)*$E$13)</f>
        <v>0</v>
      </c>
      <c r="AX786">
        <f>$B$11*BW786+$C$11*BX786+$F$11*CI786*(1-CL786)</f>
        <v>0</v>
      </c>
      <c r="AY786">
        <f>AX786*AZ786</f>
        <v>0</v>
      </c>
      <c r="AZ786">
        <f>($B$11*$D$9+$C$11*$D$9+$F$11*((CV786+CN786)/MAX(CV786+CN786+CW786, 0.1)*$I$9+CW786/MAX(CV786+CN786+CW786, 0.1)*$J$9))/($B$11+$C$11+$F$11)</f>
        <v>0</v>
      </c>
      <c r="BA786">
        <f>($B$11*$K$9+$C$11*$K$9+$F$11*((CV786+CN786)/MAX(CV786+CN786+CW786, 0.1)*$P$9+CW786/MAX(CV786+CN786+CW786, 0.1)*$Q$9))/($B$11+$C$11+$F$11)</f>
        <v>0</v>
      </c>
      <c r="BB786">
        <v>1.91</v>
      </c>
      <c r="BC786">
        <v>0.5</v>
      </c>
      <c r="BD786" t="s">
        <v>355</v>
      </c>
      <c r="BE786">
        <v>2</v>
      </c>
      <c r="BF786" t="b">
        <v>1</v>
      </c>
      <c r="BG786">
        <v>1678823343</v>
      </c>
      <c r="BH786">
        <v>1147.565925925926</v>
      </c>
      <c r="BI786">
        <v>1178.034814814815</v>
      </c>
      <c r="BJ786">
        <v>24.01419259259259</v>
      </c>
      <c r="BK786">
        <v>23.77872962962963</v>
      </c>
      <c r="BL786">
        <v>1153.350740740741</v>
      </c>
      <c r="BM786">
        <v>24.14193703703704</v>
      </c>
      <c r="BN786">
        <v>500.073</v>
      </c>
      <c r="BO786">
        <v>90.82377777777776</v>
      </c>
      <c r="BP786">
        <v>0.09997131111111111</v>
      </c>
      <c r="BQ786">
        <v>26.96747037037037</v>
      </c>
      <c r="BR786">
        <v>27.49965555555555</v>
      </c>
      <c r="BS786">
        <v>999.9000000000001</v>
      </c>
      <c r="BT786">
        <v>0</v>
      </c>
      <c r="BU786">
        <v>0</v>
      </c>
      <c r="BV786">
        <v>9997.587777777777</v>
      </c>
      <c r="BW786">
        <v>0</v>
      </c>
      <c r="BX786">
        <v>5.349655925925926</v>
      </c>
      <c r="BY786">
        <v>-30.4678074074074</v>
      </c>
      <c r="BZ786">
        <v>1175.802222222222</v>
      </c>
      <c r="CA786">
        <v>1206.727777777778</v>
      </c>
      <c r="CB786">
        <v>0.2354539259259259</v>
      </c>
      <c r="CC786">
        <v>1178.034814814815</v>
      </c>
      <c r="CD786">
        <v>23.77872962962963</v>
      </c>
      <c r="CE786">
        <v>2.18105925925926</v>
      </c>
      <c r="CF786">
        <v>2.159674074074074</v>
      </c>
      <c r="CG786">
        <v>18.82386296296296</v>
      </c>
      <c r="CH786">
        <v>18.66626666666667</v>
      </c>
      <c r="CI786">
        <v>2000.031851851852</v>
      </c>
      <c r="CJ786">
        <v>0.9800021111111114</v>
      </c>
      <c r="CK786">
        <v>0.01999758888888889</v>
      </c>
      <c r="CL786">
        <v>0</v>
      </c>
      <c r="CM786">
        <v>2.269477777777778</v>
      </c>
      <c r="CN786">
        <v>0</v>
      </c>
      <c r="CO786">
        <v>3592.019259259259</v>
      </c>
      <c r="CP786">
        <v>16749.72962962963</v>
      </c>
      <c r="CQ786">
        <v>38.375</v>
      </c>
      <c r="CR786">
        <v>39.375</v>
      </c>
      <c r="CS786">
        <v>38.50459259259259</v>
      </c>
      <c r="CT786">
        <v>38.437</v>
      </c>
      <c r="CU786">
        <v>37.562</v>
      </c>
      <c r="CV786">
        <v>1960.033333333333</v>
      </c>
      <c r="CW786">
        <v>39.99444444444445</v>
      </c>
      <c r="CX786">
        <v>0</v>
      </c>
      <c r="CY786">
        <v>1678823355.9</v>
      </c>
      <c r="CZ786">
        <v>0</v>
      </c>
      <c r="DA786">
        <v>0</v>
      </c>
      <c r="DB786" t="s">
        <v>356</v>
      </c>
      <c r="DC786">
        <v>1678481775.6</v>
      </c>
      <c r="DD786">
        <v>1678481780.6</v>
      </c>
      <c r="DE786">
        <v>0</v>
      </c>
      <c r="DF786">
        <v>1.339</v>
      </c>
      <c r="DG786">
        <v>0.082</v>
      </c>
      <c r="DH786">
        <v>-1.99</v>
      </c>
      <c r="DI786">
        <v>-0.032</v>
      </c>
      <c r="DJ786">
        <v>420</v>
      </c>
      <c r="DK786">
        <v>29</v>
      </c>
      <c r="DL786">
        <v>0.33</v>
      </c>
      <c r="DM786">
        <v>0.22</v>
      </c>
      <c r="DN786">
        <v>-30.4667025</v>
      </c>
      <c r="DO786">
        <v>-0.2881294559098617</v>
      </c>
      <c r="DP786">
        <v>0.08606901442301995</v>
      </c>
      <c r="DQ786">
        <v>0</v>
      </c>
      <c r="DR786">
        <v>0.2369526749999999</v>
      </c>
      <c r="DS786">
        <v>-0.03947791744840633</v>
      </c>
      <c r="DT786">
        <v>0.004184034227796781</v>
      </c>
      <c r="DU786">
        <v>1</v>
      </c>
      <c r="DV786">
        <v>1</v>
      </c>
      <c r="DW786">
        <v>2</v>
      </c>
      <c r="DX786" t="s">
        <v>357</v>
      </c>
      <c r="DY786">
        <v>2.98038</v>
      </c>
      <c r="DZ786">
        <v>2.71569</v>
      </c>
      <c r="EA786">
        <v>0.191622</v>
      </c>
      <c r="EB786">
        <v>0.192349</v>
      </c>
      <c r="EC786">
        <v>0.107605</v>
      </c>
      <c r="ED786">
        <v>0.104699</v>
      </c>
      <c r="EE786">
        <v>25621.7</v>
      </c>
      <c r="EF786">
        <v>25685.8</v>
      </c>
      <c r="EG786">
        <v>29471.1</v>
      </c>
      <c r="EH786">
        <v>29421.9</v>
      </c>
      <c r="EI786">
        <v>34848.9</v>
      </c>
      <c r="EJ786">
        <v>35005.7</v>
      </c>
      <c r="EK786">
        <v>41520</v>
      </c>
      <c r="EL786">
        <v>41919.2</v>
      </c>
      <c r="EM786">
        <v>1.95228</v>
      </c>
      <c r="EN786">
        <v>1.87845</v>
      </c>
      <c r="EO786">
        <v>0.0774413</v>
      </c>
      <c r="EP786">
        <v>0</v>
      </c>
      <c r="EQ786">
        <v>26.2271</v>
      </c>
      <c r="ER786">
        <v>999.9</v>
      </c>
      <c r="ES786">
        <v>52.1</v>
      </c>
      <c r="ET786">
        <v>32.6</v>
      </c>
      <c r="EU786">
        <v>28.3357</v>
      </c>
      <c r="EV786">
        <v>63.057</v>
      </c>
      <c r="EW786">
        <v>31.7668</v>
      </c>
      <c r="EX786">
        <v>1</v>
      </c>
      <c r="EY786">
        <v>0.0822968</v>
      </c>
      <c r="EZ786">
        <v>1.34499</v>
      </c>
      <c r="FA786">
        <v>20.3348</v>
      </c>
      <c r="FB786">
        <v>5.21609</v>
      </c>
      <c r="FC786">
        <v>12.0099</v>
      </c>
      <c r="FD786">
        <v>4.98865</v>
      </c>
      <c r="FE786">
        <v>3.2884</v>
      </c>
      <c r="FF786">
        <v>9999</v>
      </c>
      <c r="FG786">
        <v>9999</v>
      </c>
      <c r="FH786">
        <v>9999</v>
      </c>
      <c r="FI786">
        <v>999.9</v>
      </c>
      <c r="FJ786">
        <v>1.86752</v>
      </c>
      <c r="FK786">
        <v>1.86661</v>
      </c>
      <c r="FL786">
        <v>1.86604</v>
      </c>
      <c r="FM786">
        <v>1.866</v>
      </c>
      <c r="FN786">
        <v>1.86782</v>
      </c>
      <c r="FO786">
        <v>1.87027</v>
      </c>
      <c r="FP786">
        <v>1.8689</v>
      </c>
      <c r="FQ786">
        <v>1.87037</v>
      </c>
      <c r="FR786">
        <v>0</v>
      </c>
      <c r="FS786">
        <v>0</v>
      </c>
      <c r="FT786">
        <v>0</v>
      </c>
      <c r="FU786">
        <v>0</v>
      </c>
      <c r="FV786" t="s">
        <v>358</v>
      </c>
      <c r="FW786" t="s">
        <v>359</v>
      </c>
      <c r="FX786" t="s">
        <v>360</v>
      </c>
      <c r="FY786" t="s">
        <v>360</v>
      </c>
      <c r="FZ786" t="s">
        <v>360</v>
      </c>
      <c r="GA786" t="s">
        <v>360</v>
      </c>
      <c r="GB786">
        <v>0</v>
      </c>
      <c r="GC786">
        <v>100</v>
      </c>
      <c r="GD786">
        <v>100</v>
      </c>
      <c r="GE786">
        <v>-5.86</v>
      </c>
      <c r="GF786">
        <v>-0.1278</v>
      </c>
      <c r="GG786">
        <v>-2.056217051124162</v>
      </c>
      <c r="GH786">
        <v>-0.003737517340571005</v>
      </c>
      <c r="GI786">
        <v>5.982085394622747E-07</v>
      </c>
      <c r="GJ786">
        <v>-1.391655459703326E-10</v>
      </c>
      <c r="GK786">
        <v>-0.1764639834609928</v>
      </c>
      <c r="GL786">
        <v>-0.02035982196881906</v>
      </c>
      <c r="GM786">
        <v>0.001568582532168705</v>
      </c>
      <c r="GN786">
        <v>-2.657820970413759E-05</v>
      </c>
      <c r="GO786">
        <v>3</v>
      </c>
      <c r="GP786">
        <v>2314</v>
      </c>
      <c r="GQ786">
        <v>1</v>
      </c>
      <c r="GR786">
        <v>27</v>
      </c>
      <c r="GS786">
        <v>5692.9</v>
      </c>
      <c r="GT786">
        <v>5692.8</v>
      </c>
      <c r="GU786">
        <v>2.47559</v>
      </c>
      <c r="GV786">
        <v>2.21191</v>
      </c>
      <c r="GW786">
        <v>1.39648</v>
      </c>
      <c r="GX786">
        <v>2.34619</v>
      </c>
      <c r="GY786">
        <v>1.49536</v>
      </c>
      <c r="GZ786">
        <v>2.44019</v>
      </c>
      <c r="HA786">
        <v>37.8679</v>
      </c>
      <c r="HB786">
        <v>24.07</v>
      </c>
      <c r="HC786">
        <v>18</v>
      </c>
      <c r="HD786">
        <v>533.734</v>
      </c>
      <c r="HE786">
        <v>440.922</v>
      </c>
      <c r="HF786">
        <v>24.1894</v>
      </c>
      <c r="HG786">
        <v>28.5084</v>
      </c>
      <c r="HH786">
        <v>29.9999</v>
      </c>
      <c r="HI786">
        <v>28.5342</v>
      </c>
      <c r="HJ786">
        <v>28.4882</v>
      </c>
      <c r="HK786">
        <v>49.5815</v>
      </c>
      <c r="HL786">
        <v>23.1945</v>
      </c>
      <c r="HM786">
        <v>100</v>
      </c>
      <c r="HN786">
        <v>24.1898</v>
      </c>
      <c r="HO786">
        <v>1221.85</v>
      </c>
      <c r="HP786">
        <v>23.7341</v>
      </c>
      <c r="HQ786">
        <v>100.792</v>
      </c>
      <c r="HR786">
        <v>100.683</v>
      </c>
    </row>
    <row r="787" spans="1:226">
      <c r="A787">
        <v>771</v>
      </c>
      <c r="B787">
        <v>1678823355.5</v>
      </c>
      <c r="C787">
        <v>13036.40000009537</v>
      </c>
      <c r="D787" t="s">
        <v>1905</v>
      </c>
      <c r="E787" t="s">
        <v>1906</v>
      </c>
      <c r="F787">
        <v>5</v>
      </c>
      <c r="G787" t="s">
        <v>1568</v>
      </c>
      <c r="H787" t="s">
        <v>354</v>
      </c>
      <c r="I787">
        <v>1678823347.714286</v>
      </c>
      <c r="J787">
        <f>(K787)/1000</f>
        <v>0</v>
      </c>
      <c r="K787">
        <f>IF(BF787, AN787, AH787)</f>
        <v>0</v>
      </c>
      <c r="L787">
        <f>IF(BF787, AI787, AG787)</f>
        <v>0</v>
      </c>
      <c r="M787">
        <f>BH787 - IF(AU787&gt;1, L787*BB787*100.0/(AW787*BV787), 0)</f>
        <v>0</v>
      </c>
      <c r="N787">
        <f>((T787-J787/2)*M787-L787)/(T787+J787/2)</f>
        <v>0</v>
      </c>
      <c r="O787">
        <f>N787*(BO787+BP787)/1000.0</f>
        <v>0</v>
      </c>
      <c r="P787">
        <f>(BH787 - IF(AU787&gt;1, L787*BB787*100.0/(AW787*BV787), 0))*(BO787+BP787)/1000.0</f>
        <v>0</v>
      </c>
      <c r="Q787">
        <f>2.0/((1/S787-1/R787)+SIGN(S787)*SQRT((1/S787-1/R787)*(1/S787-1/R787) + 4*BC787/((BC787+1)*(BC787+1))*(2*1/S787*1/R787-1/R787*1/R787)))</f>
        <v>0</v>
      </c>
      <c r="R787">
        <f>IF(LEFT(BD787,1)&lt;&gt;"0",IF(LEFT(BD787,1)="1",3.0,BE787),$D$5+$E$5*(BV787*BO787/($K$5*1000))+$F$5*(BV787*BO787/($K$5*1000))*MAX(MIN(BB787,$J$5),$I$5)*MAX(MIN(BB787,$J$5),$I$5)+$G$5*MAX(MIN(BB787,$J$5),$I$5)*(BV787*BO787/($K$5*1000))+$H$5*(BV787*BO787/($K$5*1000))*(BV787*BO787/($K$5*1000)))</f>
        <v>0</v>
      </c>
      <c r="S787">
        <f>J787*(1000-(1000*0.61365*exp(17.502*W787/(240.97+W787))/(BO787+BP787)+BJ787)/2)/(1000*0.61365*exp(17.502*W787/(240.97+W787))/(BO787+BP787)-BJ787)</f>
        <v>0</v>
      </c>
      <c r="T787">
        <f>1/((BC787+1)/(Q787/1.6)+1/(R787/1.37)) + BC787/((BC787+1)/(Q787/1.6) + BC787/(R787/1.37))</f>
        <v>0</v>
      </c>
      <c r="U787">
        <f>(AX787*BA787)</f>
        <v>0</v>
      </c>
      <c r="V787">
        <f>(BQ787+(U787+2*0.95*5.67E-8*(((BQ787+$B$7)+273)^4-(BQ787+273)^4)-44100*J787)/(1.84*29.3*R787+8*0.95*5.67E-8*(BQ787+273)^3))</f>
        <v>0</v>
      </c>
      <c r="W787">
        <f>($C$7*BR787+$D$7*BS787+$E$7*V787)</f>
        <v>0</v>
      </c>
      <c r="X787">
        <f>0.61365*exp(17.502*W787/(240.97+W787))</f>
        <v>0</v>
      </c>
      <c r="Y787">
        <f>(Z787/AA787*100)</f>
        <v>0</v>
      </c>
      <c r="Z787">
        <f>BJ787*(BO787+BP787)/1000</f>
        <v>0</v>
      </c>
      <c r="AA787">
        <f>0.61365*exp(17.502*BQ787/(240.97+BQ787))</f>
        <v>0</v>
      </c>
      <c r="AB787">
        <f>(X787-BJ787*(BO787+BP787)/1000)</f>
        <v>0</v>
      </c>
      <c r="AC787">
        <f>(-J787*44100)</f>
        <v>0</v>
      </c>
      <c r="AD787">
        <f>2*29.3*R787*0.92*(BQ787-W787)</f>
        <v>0</v>
      </c>
      <c r="AE787">
        <f>2*0.95*5.67E-8*(((BQ787+$B$7)+273)^4-(W787+273)^4)</f>
        <v>0</v>
      </c>
      <c r="AF787">
        <f>U787+AE787+AC787+AD787</f>
        <v>0</v>
      </c>
      <c r="AG787">
        <f>BN787*AU787*(BI787-BH787*(1000-AU787*BK787)/(1000-AU787*BJ787))/(100*BB787)</f>
        <v>0</v>
      </c>
      <c r="AH787">
        <f>1000*BN787*AU787*(BJ787-BK787)/(100*BB787*(1000-AU787*BJ787))</f>
        <v>0</v>
      </c>
      <c r="AI787">
        <f>(AJ787 - AK787 - BO787*1E3/(8.314*(BQ787+273.15)) * AM787/BN787 * AL787) * BN787/(100*BB787) * (1000 - BK787)/1000</f>
        <v>0</v>
      </c>
      <c r="AJ787">
        <v>1239.511232911806</v>
      </c>
      <c r="AK787">
        <v>1216.945696969696</v>
      </c>
      <c r="AL787">
        <v>3.463112752812586</v>
      </c>
      <c r="AM787">
        <v>64.45171149066847</v>
      </c>
      <c r="AN787">
        <f>(AP787 - AO787 + BO787*1E3/(8.314*(BQ787+273.15)) * AR787/BN787 * AQ787) * BN787/(100*BB787) * 1000/(1000 - AP787)</f>
        <v>0</v>
      </c>
      <c r="AO787">
        <v>23.78157151147802</v>
      </c>
      <c r="AP787">
        <v>24.00743999999999</v>
      </c>
      <c r="AQ787">
        <v>-3.458371355770343E-05</v>
      </c>
      <c r="AR787">
        <v>112.7251065649256</v>
      </c>
      <c r="AS787">
        <v>0</v>
      </c>
      <c r="AT787">
        <v>0</v>
      </c>
      <c r="AU787">
        <f>IF(AS787*$H$13&gt;=AW787,1.0,(AW787/(AW787-AS787*$H$13)))</f>
        <v>0</v>
      </c>
      <c r="AV787">
        <f>(AU787-1)*100</f>
        <v>0</v>
      </c>
      <c r="AW787">
        <f>MAX(0,($B$13+$C$13*BV787)/(1+$D$13*BV787)*BO787/(BQ787+273)*$E$13)</f>
        <v>0</v>
      </c>
      <c r="AX787">
        <f>$B$11*BW787+$C$11*BX787+$F$11*CI787*(1-CL787)</f>
        <v>0</v>
      </c>
      <c r="AY787">
        <f>AX787*AZ787</f>
        <v>0</v>
      </c>
      <c r="AZ787">
        <f>($B$11*$D$9+$C$11*$D$9+$F$11*((CV787+CN787)/MAX(CV787+CN787+CW787, 0.1)*$I$9+CW787/MAX(CV787+CN787+CW787, 0.1)*$J$9))/($B$11+$C$11+$F$11)</f>
        <v>0</v>
      </c>
      <c r="BA787">
        <f>($B$11*$K$9+$C$11*$K$9+$F$11*((CV787+CN787)/MAX(CV787+CN787+CW787, 0.1)*$P$9+CW787/MAX(CV787+CN787+CW787, 0.1)*$Q$9))/($B$11+$C$11+$F$11)</f>
        <v>0</v>
      </c>
      <c r="BB787">
        <v>1.91</v>
      </c>
      <c r="BC787">
        <v>0.5</v>
      </c>
      <c r="BD787" t="s">
        <v>355</v>
      </c>
      <c r="BE787">
        <v>2</v>
      </c>
      <c r="BF787" t="b">
        <v>1</v>
      </c>
      <c r="BG787">
        <v>1678823347.714286</v>
      </c>
      <c r="BH787">
        <v>1163.314285714286</v>
      </c>
      <c r="BI787">
        <v>1193.823214285714</v>
      </c>
      <c r="BJ787">
        <v>24.011175</v>
      </c>
      <c r="BK787">
        <v>23.77963214285714</v>
      </c>
      <c r="BL787">
        <v>1169.145714285714</v>
      </c>
      <c r="BM787">
        <v>24.13895</v>
      </c>
      <c r="BN787">
        <v>500.0821785714286</v>
      </c>
      <c r="BO787">
        <v>90.82445</v>
      </c>
      <c r="BP787">
        <v>0.09997063571428573</v>
      </c>
      <c r="BQ787">
        <v>26.96532857142857</v>
      </c>
      <c r="BR787">
        <v>27.49334285714286</v>
      </c>
      <c r="BS787">
        <v>999.9000000000002</v>
      </c>
      <c r="BT787">
        <v>0</v>
      </c>
      <c r="BU787">
        <v>0</v>
      </c>
      <c r="BV787">
        <v>9999.795357142857</v>
      </c>
      <c r="BW787">
        <v>0</v>
      </c>
      <c r="BX787">
        <v>5.347995357142857</v>
      </c>
      <c r="BY787">
        <v>-30.50788928571429</v>
      </c>
      <c r="BZ787">
        <v>1191.935</v>
      </c>
      <c r="CA787">
        <v>1222.903571428571</v>
      </c>
      <c r="CB787">
        <v>0.2315439642857143</v>
      </c>
      <c r="CC787">
        <v>1193.823214285714</v>
      </c>
      <c r="CD787">
        <v>23.77963214285714</v>
      </c>
      <c r="CE787">
        <v>2.180801785714286</v>
      </c>
      <c r="CF787">
        <v>2.159771785714285</v>
      </c>
      <c r="CG787">
        <v>18.82197857142857</v>
      </c>
      <c r="CH787">
        <v>18.667</v>
      </c>
      <c r="CI787">
        <v>2000.002857142857</v>
      </c>
      <c r="CJ787">
        <v>0.9800018571428571</v>
      </c>
      <c r="CK787">
        <v>0.01999784285714286</v>
      </c>
      <c r="CL787">
        <v>0</v>
      </c>
      <c r="CM787">
        <v>2.305096428571428</v>
      </c>
      <c r="CN787">
        <v>0</v>
      </c>
      <c r="CO787">
        <v>3591.587142857144</v>
      </c>
      <c r="CP787">
        <v>16749.49642857143</v>
      </c>
      <c r="CQ787">
        <v>38.375</v>
      </c>
      <c r="CR787">
        <v>39.375</v>
      </c>
      <c r="CS787">
        <v>38.50442857142857</v>
      </c>
      <c r="CT787">
        <v>38.437</v>
      </c>
      <c r="CU787">
        <v>37.562</v>
      </c>
      <c r="CV787">
        <v>1960.002857142857</v>
      </c>
      <c r="CW787">
        <v>39.99535714285715</v>
      </c>
      <c r="CX787">
        <v>0</v>
      </c>
      <c r="CY787">
        <v>1678823360.7</v>
      </c>
      <c r="CZ787">
        <v>0</v>
      </c>
      <c r="DA787">
        <v>0</v>
      </c>
      <c r="DB787" t="s">
        <v>356</v>
      </c>
      <c r="DC787">
        <v>1678481775.6</v>
      </c>
      <c r="DD787">
        <v>1678481780.6</v>
      </c>
      <c r="DE787">
        <v>0</v>
      </c>
      <c r="DF787">
        <v>1.339</v>
      </c>
      <c r="DG787">
        <v>0.082</v>
      </c>
      <c r="DH787">
        <v>-1.99</v>
      </c>
      <c r="DI787">
        <v>-0.032</v>
      </c>
      <c r="DJ787">
        <v>420</v>
      </c>
      <c r="DK787">
        <v>29</v>
      </c>
      <c r="DL787">
        <v>0.33</v>
      </c>
      <c r="DM787">
        <v>0.22</v>
      </c>
      <c r="DN787">
        <v>-30.49733249999999</v>
      </c>
      <c r="DO787">
        <v>-0.5525076923077482</v>
      </c>
      <c r="DP787">
        <v>0.09372462960049514</v>
      </c>
      <c r="DQ787">
        <v>0</v>
      </c>
      <c r="DR787">
        <v>0.2338599</v>
      </c>
      <c r="DS787">
        <v>-0.04585416135084439</v>
      </c>
      <c r="DT787">
        <v>0.00468325843190401</v>
      </c>
      <c r="DU787">
        <v>1</v>
      </c>
      <c r="DV787">
        <v>1</v>
      </c>
      <c r="DW787">
        <v>2</v>
      </c>
      <c r="DX787" t="s">
        <v>357</v>
      </c>
      <c r="DY787">
        <v>2.98075</v>
      </c>
      <c r="DZ787">
        <v>2.71562</v>
      </c>
      <c r="EA787">
        <v>0.193343</v>
      </c>
      <c r="EB787">
        <v>0.194028</v>
      </c>
      <c r="EC787">
        <v>0.107596</v>
      </c>
      <c r="ED787">
        <v>0.10471</v>
      </c>
      <c r="EE787">
        <v>25567.3</v>
      </c>
      <c r="EF787">
        <v>25632.8</v>
      </c>
      <c r="EG787">
        <v>29471.3</v>
      </c>
      <c r="EH787">
        <v>29422.4</v>
      </c>
      <c r="EI787">
        <v>34849.2</v>
      </c>
      <c r="EJ787">
        <v>35006.1</v>
      </c>
      <c r="EK787">
        <v>41520</v>
      </c>
      <c r="EL787">
        <v>41920.1</v>
      </c>
      <c r="EM787">
        <v>1.95268</v>
      </c>
      <c r="EN787">
        <v>1.87862</v>
      </c>
      <c r="EO787">
        <v>0.0762939</v>
      </c>
      <c r="EP787">
        <v>0</v>
      </c>
      <c r="EQ787">
        <v>26.2276</v>
      </c>
      <c r="ER787">
        <v>999.9</v>
      </c>
      <c r="ES787">
        <v>52.1</v>
      </c>
      <c r="ET787">
        <v>32.6</v>
      </c>
      <c r="EU787">
        <v>28.3357</v>
      </c>
      <c r="EV787">
        <v>62.917</v>
      </c>
      <c r="EW787">
        <v>31.1659</v>
      </c>
      <c r="EX787">
        <v>1</v>
      </c>
      <c r="EY787">
        <v>0.0818521</v>
      </c>
      <c r="EZ787">
        <v>1.32694</v>
      </c>
      <c r="FA787">
        <v>20.3349</v>
      </c>
      <c r="FB787">
        <v>5.21564</v>
      </c>
      <c r="FC787">
        <v>12.0099</v>
      </c>
      <c r="FD787">
        <v>4.9887</v>
      </c>
      <c r="FE787">
        <v>3.28858</v>
      </c>
      <c r="FF787">
        <v>9999</v>
      </c>
      <c r="FG787">
        <v>9999</v>
      </c>
      <c r="FH787">
        <v>9999</v>
      </c>
      <c r="FI787">
        <v>999.9</v>
      </c>
      <c r="FJ787">
        <v>1.86754</v>
      </c>
      <c r="FK787">
        <v>1.86661</v>
      </c>
      <c r="FL787">
        <v>1.86604</v>
      </c>
      <c r="FM787">
        <v>1.86598</v>
      </c>
      <c r="FN787">
        <v>1.86783</v>
      </c>
      <c r="FO787">
        <v>1.87027</v>
      </c>
      <c r="FP787">
        <v>1.8689</v>
      </c>
      <c r="FQ787">
        <v>1.87039</v>
      </c>
      <c r="FR787">
        <v>0</v>
      </c>
      <c r="FS787">
        <v>0</v>
      </c>
      <c r="FT787">
        <v>0</v>
      </c>
      <c r="FU787">
        <v>0</v>
      </c>
      <c r="FV787" t="s">
        <v>358</v>
      </c>
      <c r="FW787" t="s">
        <v>359</v>
      </c>
      <c r="FX787" t="s">
        <v>360</v>
      </c>
      <c r="FY787" t="s">
        <v>360</v>
      </c>
      <c r="FZ787" t="s">
        <v>360</v>
      </c>
      <c r="GA787" t="s">
        <v>360</v>
      </c>
      <c r="GB787">
        <v>0</v>
      </c>
      <c r="GC787">
        <v>100</v>
      </c>
      <c r="GD787">
        <v>100</v>
      </c>
      <c r="GE787">
        <v>-5.91</v>
      </c>
      <c r="GF787">
        <v>-0.1278</v>
      </c>
      <c r="GG787">
        <v>-2.056217051124162</v>
      </c>
      <c r="GH787">
        <v>-0.003737517340571005</v>
      </c>
      <c r="GI787">
        <v>5.982085394622747E-07</v>
      </c>
      <c r="GJ787">
        <v>-1.391655459703326E-10</v>
      </c>
      <c r="GK787">
        <v>-0.1764639834609928</v>
      </c>
      <c r="GL787">
        <v>-0.02035982196881906</v>
      </c>
      <c r="GM787">
        <v>0.001568582532168705</v>
      </c>
      <c r="GN787">
        <v>-2.657820970413759E-05</v>
      </c>
      <c r="GO787">
        <v>3</v>
      </c>
      <c r="GP787">
        <v>2314</v>
      </c>
      <c r="GQ787">
        <v>1</v>
      </c>
      <c r="GR787">
        <v>27</v>
      </c>
      <c r="GS787">
        <v>5693</v>
      </c>
      <c r="GT787">
        <v>5692.9</v>
      </c>
      <c r="GU787">
        <v>2.50122</v>
      </c>
      <c r="GV787">
        <v>2.20703</v>
      </c>
      <c r="GW787">
        <v>1.39648</v>
      </c>
      <c r="GX787">
        <v>2.34741</v>
      </c>
      <c r="GY787">
        <v>1.49536</v>
      </c>
      <c r="GZ787">
        <v>2.54517</v>
      </c>
      <c r="HA787">
        <v>37.8679</v>
      </c>
      <c r="HB787">
        <v>24.0787</v>
      </c>
      <c r="HC787">
        <v>18</v>
      </c>
      <c r="HD787">
        <v>533.99</v>
      </c>
      <c r="HE787">
        <v>441.019</v>
      </c>
      <c r="HF787">
        <v>24.1899</v>
      </c>
      <c r="HG787">
        <v>28.507</v>
      </c>
      <c r="HH787">
        <v>30</v>
      </c>
      <c r="HI787">
        <v>28.5328</v>
      </c>
      <c r="HJ787">
        <v>28.4867</v>
      </c>
      <c r="HK787">
        <v>50.1565</v>
      </c>
      <c r="HL787">
        <v>23.1945</v>
      </c>
      <c r="HM787">
        <v>100</v>
      </c>
      <c r="HN787">
        <v>24.1952</v>
      </c>
      <c r="HO787">
        <v>1241.89</v>
      </c>
      <c r="HP787">
        <v>23.7341</v>
      </c>
      <c r="HQ787">
        <v>100.793</v>
      </c>
      <c r="HR787">
        <v>100.685</v>
      </c>
    </row>
    <row r="788" spans="1:226">
      <c r="A788">
        <v>772</v>
      </c>
      <c r="B788">
        <v>1678823360.5</v>
      </c>
      <c r="C788">
        <v>13041.40000009537</v>
      </c>
      <c r="D788" t="s">
        <v>1907</v>
      </c>
      <c r="E788" t="s">
        <v>1908</v>
      </c>
      <c r="F788">
        <v>5</v>
      </c>
      <c r="G788" t="s">
        <v>1568</v>
      </c>
      <c r="H788" t="s">
        <v>354</v>
      </c>
      <c r="I788">
        <v>1678823353</v>
      </c>
      <c r="J788">
        <f>(K788)/1000</f>
        <v>0</v>
      </c>
      <c r="K788">
        <f>IF(BF788, AN788, AH788)</f>
        <v>0</v>
      </c>
      <c r="L788">
        <f>IF(BF788, AI788, AG788)</f>
        <v>0</v>
      </c>
      <c r="M788">
        <f>BH788 - IF(AU788&gt;1, L788*BB788*100.0/(AW788*BV788), 0)</f>
        <v>0</v>
      </c>
      <c r="N788">
        <f>((T788-J788/2)*M788-L788)/(T788+J788/2)</f>
        <v>0</v>
      </c>
      <c r="O788">
        <f>N788*(BO788+BP788)/1000.0</f>
        <v>0</v>
      </c>
      <c r="P788">
        <f>(BH788 - IF(AU788&gt;1, L788*BB788*100.0/(AW788*BV788), 0))*(BO788+BP788)/1000.0</f>
        <v>0</v>
      </c>
      <c r="Q788">
        <f>2.0/((1/S788-1/R788)+SIGN(S788)*SQRT((1/S788-1/R788)*(1/S788-1/R788) + 4*BC788/((BC788+1)*(BC788+1))*(2*1/S788*1/R788-1/R788*1/R788)))</f>
        <v>0</v>
      </c>
      <c r="R788">
        <f>IF(LEFT(BD788,1)&lt;&gt;"0",IF(LEFT(BD788,1)="1",3.0,BE788),$D$5+$E$5*(BV788*BO788/($K$5*1000))+$F$5*(BV788*BO788/($K$5*1000))*MAX(MIN(BB788,$J$5),$I$5)*MAX(MIN(BB788,$J$5),$I$5)+$G$5*MAX(MIN(BB788,$J$5),$I$5)*(BV788*BO788/($K$5*1000))+$H$5*(BV788*BO788/($K$5*1000))*(BV788*BO788/($K$5*1000)))</f>
        <v>0</v>
      </c>
      <c r="S788">
        <f>J788*(1000-(1000*0.61365*exp(17.502*W788/(240.97+W788))/(BO788+BP788)+BJ788)/2)/(1000*0.61365*exp(17.502*W788/(240.97+W788))/(BO788+BP788)-BJ788)</f>
        <v>0</v>
      </c>
      <c r="T788">
        <f>1/((BC788+1)/(Q788/1.6)+1/(R788/1.37)) + BC788/((BC788+1)/(Q788/1.6) + BC788/(R788/1.37))</f>
        <v>0</v>
      </c>
      <c r="U788">
        <f>(AX788*BA788)</f>
        <v>0</v>
      </c>
      <c r="V788">
        <f>(BQ788+(U788+2*0.95*5.67E-8*(((BQ788+$B$7)+273)^4-(BQ788+273)^4)-44100*J788)/(1.84*29.3*R788+8*0.95*5.67E-8*(BQ788+273)^3))</f>
        <v>0</v>
      </c>
      <c r="W788">
        <f>($C$7*BR788+$D$7*BS788+$E$7*V788)</f>
        <v>0</v>
      </c>
      <c r="X788">
        <f>0.61365*exp(17.502*W788/(240.97+W788))</f>
        <v>0</v>
      </c>
      <c r="Y788">
        <f>(Z788/AA788*100)</f>
        <v>0</v>
      </c>
      <c r="Z788">
        <f>BJ788*(BO788+BP788)/1000</f>
        <v>0</v>
      </c>
      <c r="AA788">
        <f>0.61365*exp(17.502*BQ788/(240.97+BQ788))</f>
        <v>0</v>
      </c>
      <c r="AB788">
        <f>(X788-BJ788*(BO788+BP788)/1000)</f>
        <v>0</v>
      </c>
      <c r="AC788">
        <f>(-J788*44100)</f>
        <v>0</v>
      </c>
      <c r="AD788">
        <f>2*29.3*R788*0.92*(BQ788-W788)</f>
        <v>0</v>
      </c>
      <c r="AE788">
        <f>2*0.95*5.67E-8*(((BQ788+$B$7)+273)^4-(W788+273)^4)</f>
        <v>0</v>
      </c>
      <c r="AF788">
        <f>U788+AE788+AC788+AD788</f>
        <v>0</v>
      </c>
      <c r="AG788">
        <f>BN788*AU788*(BI788-BH788*(1000-AU788*BK788)/(1000-AU788*BJ788))/(100*BB788)</f>
        <v>0</v>
      </c>
      <c r="AH788">
        <f>1000*BN788*AU788*(BJ788-BK788)/(100*BB788*(1000-AU788*BJ788))</f>
        <v>0</v>
      </c>
      <c r="AI788">
        <f>(AJ788 - AK788 - BO788*1E3/(8.314*(BQ788+273.15)) * AM788/BN788 * AL788) * BN788/(100*BB788) * (1000 - BK788)/1000</f>
        <v>0</v>
      </c>
      <c r="AJ788">
        <v>1256.495871584378</v>
      </c>
      <c r="AK788">
        <v>1233.890909090909</v>
      </c>
      <c r="AL788">
        <v>3.385982387837815</v>
      </c>
      <c r="AM788">
        <v>64.45171149066847</v>
      </c>
      <c r="AN788">
        <f>(AP788 - AO788 + BO788*1E3/(8.314*(BQ788+273.15)) * AR788/BN788 * AQ788) * BN788/(100*BB788) * 1000/(1000 - AP788)</f>
        <v>0</v>
      </c>
      <c r="AO788">
        <v>23.78226607209319</v>
      </c>
      <c r="AP788">
        <v>24.00897090909091</v>
      </c>
      <c r="AQ788">
        <v>2.090394700022262E-05</v>
      </c>
      <c r="AR788">
        <v>112.7251065649256</v>
      </c>
      <c r="AS788">
        <v>0</v>
      </c>
      <c r="AT788">
        <v>0</v>
      </c>
      <c r="AU788">
        <f>IF(AS788*$H$13&gt;=AW788,1.0,(AW788/(AW788-AS788*$H$13)))</f>
        <v>0</v>
      </c>
      <c r="AV788">
        <f>(AU788-1)*100</f>
        <v>0</v>
      </c>
      <c r="AW788">
        <f>MAX(0,($B$13+$C$13*BV788)/(1+$D$13*BV788)*BO788/(BQ788+273)*$E$13)</f>
        <v>0</v>
      </c>
      <c r="AX788">
        <f>$B$11*BW788+$C$11*BX788+$F$11*CI788*(1-CL788)</f>
        <v>0</v>
      </c>
      <c r="AY788">
        <f>AX788*AZ788</f>
        <v>0</v>
      </c>
      <c r="AZ788">
        <f>($B$11*$D$9+$C$11*$D$9+$F$11*((CV788+CN788)/MAX(CV788+CN788+CW788, 0.1)*$I$9+CW788/MAX(CV788+CN788+CW788, 0.1)*$J$9))/($B$11+$C$11+$F$11)</f>
        <v>0</v>
      </c>
      <c r="BA788">
        <f>($B$11*$K$9+$C$11*$K$9+$F$11*((CV788+CN788)/MAX(CV788+CN788+CW788, 0.1)*$P$9+CW788/MAX(CV788+CN788+CW788, 0.1)*$Q$9))/($B$11+$C$11+$F$11)</f>
        <v>0</v>
      </c>
      <c r="BB788">
        <v>1.91</v>
      </c>
      <c r="BC788">
        <v>0.5</v>
      </c>
      <c r="BD788" t="s">
        <v>355</v>
      </c>
      <c r="BE788">
        <v>2</v>
      </c>
      <c r="BF788" t="b">
        <v>1</v>
      </c>
      <c r="BG788">
        <v>1678823353</v>
      </c>
      <c r="BH788">
        <v>1180.941111111111</v>
      </c>
      <c r="BI788">
        <v>1211.502962962963</v>
      </c>
      <c r="BJ788">
        <v>24.00924074074074</v>
      </c>
      <c r="BK788">
        <v>23.78044074074074</v>
      </c>
      <c r="BL788">
        <v>1186.824074074074</v>
      </c>
      <c r="BM788">
        <v>24.13702592592593</v>
      </c>
      <c r="BN788">
        <v>500.0941111111111</v>
      </c>
      <c r="BO788">
        <v>90.8251037037037</v>
      </c>
      <c r="BP788">
        <v>0.09999524444444445</v>
      </c>
      <c r="BQ788">
        <v>26.96404444444444</v>
      </c>
      <c r="BR788">
        <v>27.48702222222222</v>
      </c>
      <c r="BS788">
        <v>999.9000000000001</v>
      </c>
      <c r="BT788">
        <v>0</v>
      </c>
      <c r="BU788">
        <v>0</v>
      </c>
      <c r="BV788">
        <v>10000.60074074074</v>
      </c>
      <c r="BW788">
        <v>0</v>
      </c>
      <c r="BX788">
        <v>5.332012592592593</v>
      </c>
      <c r="BY788">
        <v>-30.56099259259259</v>
      </c>
      <c r="BZ788">
        <v>1209.993333333333</v>
      </c>
      <c r="CA788">
        <v>1241.015555555555</v>
      </c>
      <c r="CB788">
        <v>0.2287991111111111</v>
      </c>
      <c r="CC788">
        <v>1211.502962962963</v>
      </c>
      <c r="CD788">
        <v>23.78044074074074</v>
      </c>
      <c r="CE788">
        <v>2.180641481481481</v>
      </c>
      <c r="CF788">
        <v>2.159861481481482</v>
      </c>
      <c r="CG788">
        <v>18.82079999999999</v>
      </c>
      <c r="CH788">
        <v>18.66766666666667</v>
      </c>
      <c r="CI788">
        <v>1999.998148148148</v>
      </c>
      <c r="CJ788">
        <v>0.9800018888888888</v>
      </c>
      <c r="CK788">
        <v>0.01999781111111111</v>
      </c>
      <c r="CL788">
        <v>0</v>
      </c>
      <c r="CM788">
        <v>2.3225</v>
      </c>
      <c r="CN788">
        <v>0</v>
      </c>
      <c r="CO788">
        <v>3591.147037037037</v>
      </c>
      <c r="CP788">
        <v>16749.46666666667</v>
      </c>
      <c r="CQ788">
        <v>38.375</v>
      </c>
      <c r="CR788">
        <v>39.375</v>
      </c>
      <c r="CS788">
        <v>38.5</v>
      </c>
      <c r="CT788">
        <v>38.437</v>
      </c>
      <c r="CU788">
        <v>37.562</v>
      </c>
      <c r="CV788">
        <v>1959.998148148148</v>
      </c>
      <c r="CW788">
        <v>39.99518518518519</v>
      </c>
      <c r="CX788">
        <v>0</v>
      </c>
      <c r="CY788">
        <v>1678823365.5</v>
      </c>
      <c r="CZ788">
        <v>0</v>
      </c>
      <c r="DA788">
        <v>0</v>
      </c>
      <c r="DB788" t="s">
        <v>356</v>
      </c>
      <c r="DC788">
        <v>1678481775.6</v>
      </c>
      <c r="DD788">
        <v>1678481780.6</v>
      </c>
      <c r="DE788">
        <v>0</v>
      </c>
      <c r="DF788">
        <v>1.339</v>
      </c>
      <c r="DG788">
        <v>0.082</v>
      </c>
      <c r="DH788">
        <v>-1.99</v>
      </c>
      <c r="DI788">
        <v>-0.032</v>
      </c>
      <c r="DJ788">
        <v>420</v>
      </c>
      <c r="DK788">
        <v>29</v>
      </c>
      <c r="DL788">
        <v>0.33</v>
      </c>
      <c r="DM788">
        <v>0.22</v>
      </c>
      <c r="DN788">
        <v>-30.5012025</v>
      </c>
      <c r="DO788">
        <v>-0.5479170731707936</v>
      </c>
      <c r="DP788">
        <v>0.0905013162542402</v>
      </c>
      <c r="DQ788">
        <v>0</v>
      </c>
      <c r="DR788">
        <v>0.2307688</v>
      </c>
      <c r="DS788">
        <v>-0.036985418386492</v>
      </c>
      <c r="DT788">
        <v>0.003793032969801345</v>
      </c>
      <c r="DU788">
        <v>1</v>
      </c>
      <c r="DV788">
        <v>1</v>
      </c>
      <c r="DW788">
        <v>2</v>
      </c>
      <c r="DX788" t="s">
        <v>357</v>
      </c>
      <c r="DY788">
        <v>2.98049</v>
      </c>
      <c r="DZ788">
        <v>2.71565</v>
      </c>
      <c r="EA788">
        <v>0.19502</v>
      </c>
      <c r="EB788">
        <v>0.195689</v>
      </c>
      <c r="EC788">
        <v>0.107599</v>
      </c>
      <c r="ED788">
        <v>0.104711</v>
      </c>
      <c r="EE788">
        <v>25513.7</v>
      </c>
      <c r="EF788">
        <v>25580.1</v>
      </c>
      <c r="EG788">
        <v>29470.8</v>
      </c>
      <c r="EH788">
        <v>29422.6</v>
      </c>
      <c r="EI788">
        <v>34849.1</v>
      </c>
      <c r="EJ788">
        <v>35006.2</v>
      </c>
      <c r="EK788">
        <v>41519.8</v>
      </c>
      <c r="EL788">
        <v>41920.3</v>
      </c>
      <c r="EM788">
        <v>1.95257</v>
      </c>
      <c r="EN788">
        <v>1.87857</v>
      </c>
      <c r="EO788">
        <v>0.0762828</v>
      </c>
      <c r="EP788">
        <v>0</v>
      </c>
      <c r="EQ788">
        <v>26.2291</v>
      </c>
      <c r="ER788">
        <v>999.9</v>
      </c>
      <c r="ES788">
        <v>52.1</v>
      </c>
      <c r="ET788">
        <v>32.6</v>
      </c>
      <c r="EU788">
        <v>28.3377</v>
      </c>
      <c r="EV788">
        <v>62.987</v>
      </c>
      <c r="EW788">
        <v>31.4463</v>
      </c>
      <c r="EX788">
        <v>1</v>
      </c>
      <c r="EY788">
        <v>0.0818979</v>
      </c>
      <c r="EZ788">
        <v>1.27625</v>
      </c>
      <c r="FA788">
        <v>20.3354</v>
      </c>
      <c r="FB788">
        <v>5.21594</v>
      </c>
      <c r="FC788">
        <v>12.0099</v>
      </c>
      <c r="FD788">
        <v>4.9887</v>
      </c>
      <c r="FE788">
        <v>3.28865</v>
      </c>
      <c r="FF788">
        <v>9999</v>
      </c>
      <c r="FG788">
        <v>9999</v>
      </c>
      <c r="FH788">
        <v>9999</v>
      </c>
      <c r="FI788">
        <v>999.9</v>
      </c>
      <c r="FJ788">
        <v>1.86754</v>
      </c>
      <c r="FK788">
        <v>1.86661</v>
      </c>
      <c r="FL788">
        <v>1.86604</v>
      </c>
      <c r="FM788">
        <v>1.86599</v>
      </c>
      <c r="FN788">
        <v>1.86783</v>
      </c>
      <c r="FO788">
        <v>1.87027</v>
      </c>
      <c r="FP788">
        <v>1.8689</v>
      </c>
      <c r="FQ788">
        <v>1.87041</v>
      </c>
      <c r="FR788">
        <v>0</v>
      </c>
      <c r="FS788">
        <v>0</v>
      </c>
      <c r="FT788">
        <v>0</v>
      </c>
      <c r="FU788">
        <v>0</v>
      </c>
      <c r="FV788" t="s">
        <v>358</v>
      </c>
      <c r="FW788" t="s">
        <v>359</v>
      </c>
      <c r="FX788" t="s">
        <v>360</v>
      </c>
      <c r="FY788" t="s">
        <v>360</v>
      </c>
      <c r="FZ788" t="s">
        <v>360</v>
      </c>
      <c r="GA788" t="s">
        <v>360</v>
      </c>
      <c r="GB788">
        <v>0</v>
      </c>
      <c r="GC788">
        <v>100</v>
      </c>
      <c r="GD788">
        <v>100</v>
      </c>
      <c r="GE788">
        <v>-5.95</v>
      </c>
      <c r="GF788">
        <v>-0.1278</v>
      </c>
      <c r="GG788">
        <v>-2.056217051124162</v>
      </c>
      <c r="GH788">
        <v>-0.003737517340571005</v>
      </c>
      <c r="GI788">
        <v>5.982085394622747E-07</v>
      </c>
      <c r="GJ788">
        <v>-1.391655459703326E-10</v>
      </c>
      <c r="GK788">
        <v>-0.1764639834609928</v>
      </c>
      <c r="GL788">
        <v>-0.02035982196881906</v>
      </c>
      <c r="GM788">
        <v>0.001568582532168705</v>
      </c>
      <c r="GN788">
        <v>-2.657820970413759E-05</v>
      </c>
      <c r="GO788">
        <v>3</v>
      </c>
      <c r="GP788">
        <v>2314</v>
      </c>
      <c r="GQ788">
        <v>1</v>
      </c>
      <c r="GR788">
        <v>27</v>
      </c>
      <c r="GS788">
        <v>5693.1</v>
      </c>
      <c r="GT788">
        <v>5693</v>
      </c>
      <c r="GU788">
        <v>2.53052</v>
      </c>
      <c r="GV788">
        <v>2.21313</v>
      </c>
      <c r="GW788">
        <v>1.39648</v>
      </c>
      <c r="GX788">
        <v>2.34863</v>
      </c>
      <c r="GY788">
        <v>1.49536</v>
      </c>
      <c r="GZ788">
        <v>2.42065</v>
      </c>
      <c r="HA788">
        <v>37.8679</v>
      </c>
      <c r="HB788">
        <v>24.0612</v>
      </c>
      <c r="HC788">
        <v>18</v>
      </c>
      <c r="HD788">
        <v>533.902</v>
      </c>
      <c r="HE788">
        <v>440.979</v>
      </c>
      <c r="HF788">
        <v>24.1958</v>
      </c>
      <c r="HG788">
        <v>28.5046</v>
      </c>
      <c r="HH788">
        <v>30.0001</v>
      </c>
      <c r="HI788">
        <v>28.5304</v>
      </c>
      <c r="HJ788">
        <v>28.4854</v>
      </c>
      <c r="HK788">
        <v>50.6706</v>
      </c>
      <c r="HL788">
        <v>23.1945</v>
      </c>
      <c r="HM788">
        <v>100</v>
      </c>
      <c r="HN788">
        <v>24.2109</v>
      </c>
      <c r="HO788">
        <v>1255.26</v>
      </c>
      <c r="HP788">
        <v>23.7341</v>
      </c>
      <c r="HQ788">
        <v>100.792</v>
      </c>
      <c r="HR788">
        <v>100.686</v>
      </c>
    </row>
    <row r="789" spans="1:226">
      <c r="A789">
        <v>773</v>
      </c>
      <c r="B789">
        <v>1678823365.5</v>
      </c>
      <c r="C789">
        <v>13046.40000009537</v>
      </c>
      <c r="D789" t="s">
        <v>1909</v>
      </c>
      <c r="E789" t="s">
        <v>1910</v>
      </c>
      <c r="F789">
        <v>5</v>
      </c>
      <c r="G789" t="s">
        <v>1568</v>
      </c>
      <c r="H789" t="s">
        <v>354</v>
      </c>
      <c r="I789">
        <v>1678823357.714286</v>
      </c>
      <c r="J789">
        <f>(K789)/1000</f>
        <v>0</v>
      </c>
      <c r="K789">
        <f>IF(BF789, AN789, AH789)</f>
        <v>0</v>
      </c>
      <c r="L789">
        <f>IF(BF789, AI789, AG789)</f>
        <v>0</v>
      </c>
      <c r="M789">
        <f>BH789 - IF(AU789&gt;1, L789*BB789*100.0/(AW789*BV789), 0)</f>
        <v>0</v>
      </c>
      <c r="N789">
        <f>((T789-J789/2)*M789-L789)/(T789+J789/2)</f>
        <v>0</v>
      </c>
      <c r="O789">
        <f>N789*(BO789+BP789)/1000.0</f>
        <v>0</v>
      </c>
      <c r="P789">
        <f>(BH789 - IF(AU789&gt;1, L789*BB789*100.0/(AW789*BV789), 0))*(BO789+BP789)/1000.0</f>
        <v>0</v>
      </c>
      <c r="Q789">
        <f>2.0/((1/S789-1/R789)+SIGN(S789)*SQRT((1/S789-1/R789)*(1/S789-1/R789) + 4*BC789/((BC789+1)*(BC789+1))*(2*1/S789*1/R789-1/R789*1/R789)))</f>
        <v>0</v>
      </c>
      <c r="R789">
        <f>IF(LEFT(BD789,1)&lt;&gt;"0",IF(LEFT(BD789,1)="1",3.0,BE789),$D$5+$E$5*(BV789*BO789/($K$5*1000))+$F$5*(BV789*BO789/($K$5*1000))*MAX(MIN(BB789,$J$5),$I$5)*MAX(MIN(BB789,$J$5),$I$5)+$G$5*MAX(MIN(BB789,$J$5),$I$5)*(BV789*BO789/($K$5*1000))+$H$5*(BV789*BO789/($K$5*1000))*(BV789*BO789/($K$5*1000)))</f>
        <v>0</v>
      </c>
      <c r="S789">
        <f>J789*(1000-(1000*0.61365*exp(17.502*W789/(240.97+W789))/(BO789+BP789)+BJ789)/2)/(1000*0.61365*exp(17.502*W789/(240.97+W789))/(BO789+BP789)-BJ789)</f>
        <v>0</v>
      </c>
      <c r="T789">
        <f>1/((BC789+1)/(Q789/1.6)+1/(R789/1.37)) + BC789/((BC789+1)/(Q789/1.6) + BC789/(R789/1.37))</f>
        <v>0</v>
      </c>
      <c r="U789">
        <f>(AX789*BA789)</f>
        <v>0</v>
      </c>
      <c r="V789">
        <f>(BQ789+(U789+2*0.95*5.67E-8*(((BQ789+$B$7)+273)^4-(BQ789+273)^4)-44100*J789)/(1.84*29.3*R789+8*0.95*5.67E-8*(BQ789+273)^3))</f>
        <v>0</v>
      </c>
      <c r="W789">
        <f>($C$7*BR789+$D$7*BS789+$E$7*V789)</f>
        <v>0</v>
      </c>
      <c r="X789">
        <f>0.61365*exp(17.502*W789/(240.97+W789))</f>
        <v>0</v>
      </c>
      <c r="Y789">
        <f>(Z789/AA789*100)</f>
        <v>0</v>
      </c>
      <c r="Z789">
        <f>BJ789*(BO789+BP789)/1000</f>
        <v>0</v>
      </c>
      <c r="AA789">
        <f>0.61365*exp(17.502*BQ789/(240.97+BQ789))</f>
        <v>0</v>
      </c>
      <c r="AB789">
        <f>(X789-BJ789*(BO789+BP789)/1000)</f>
        <v>0</v>
      </c>
      <c r="AC789">
        <f>(-J789*44100)</f>
        <v>0</v>
      </c>
      <c r="AD789">
        <f>2*29.3*R789*0.92*(BQ789-W789)</f>
        <v>0</v>
      </c>
      <c r="AE789">
        <f>2*0.95*5.67E-8*(((BQ789+$B$7)+273)^4-(W789+273)^4)</f>
        <v>0</v>
      </c>
      <c r="AF789">
        <f>U789+AE789+AC789+AD789</f>
        <v>0</v>
      </c>
      <c r="AG789">
        <f>BN789*AU789*(BI789-BH789*(1000-AU789*BK789)/(1000-AU789*BJ789))/(100*BB789)</f>
        <v>0</v>
      </c>
      <c r="AH789">
        <f>1000*BN789*AU789*(BJ789-BK789)/(100*BB789*(1000-AU789*BJ789))</f>
        <v>0</v>
      </c>
      <c r="AI789">
        <f>(AJ789 - AK789 - BO789*1E3/(8.314*(BQ789+273.15)) * AM789/BN789 * AL789) * BN789/(100*BB789) * (1000 - BK789)/1000</f>
        <v>0</v>
      </c>
      <c r="AJ789">
        <v>1273.74943935112</v>
      </c>
      <c r="AK789">
        <v>1251.045818181818</v>
      </c>
      <c r="AL789">
        <v>3.42103922597247</v>
      </c>
      <c r="AM789">
        <v>64.45171149066847</v>
      </c>
      <c r="AN789">
        <f>(AP789 - AO789 + BO789*1E3/(8.314*(BQ789+273.15)) * AR789/BN789 * AQ789) * BN789/(100*BB789) * 1000/(1000 - AP789)</f>
        <v>0</v>
      </c>
      <c r="AO789">
        <v>23.78281219284161</v>
      </c>
      <c r="AP789">
        <v>24.01037757575757</v>
      </c>
      <c r="AQ789">
        <v>4.927813176068871E-06</v>
      </c>
      <c r="AR789">
        <v>112.7251065649256</v>
      </c>
      <c r="AS789">
        <v>0</v>
      </c>
      <c r="AT789">
        <v>0</v>
      </c>
      <c r="AU789">
        <f>IF(AS789*$H$13&gt;=AW789,1.0,(AW789/(AW789-AS789*$H$13)))</f>
        <v>0</v>
      </c>
      <c r="AV789">
        <f>(AU789-1)*100</f>
        <v>0</v>
      </c>
      <c r="AW789">
        <f>MAX(0,($B$13+$C$13*BV789)/(1+$D$13*BV789)*BO789/(BQ789+273)*$E$13)</f>
        <v>0</v>
      </c>
      <c r="AX789">
        <f>$B$11*BW789+$C$11*BX789+$F$11*CI789*(1-CL789)</f>
        <v>0</v>
      </c>
      <c r="AY789">
        <f>AX789*AZ789</f>
        <v>0</v>
      </c>
      <c r="AZ789">
        <f>($B$11*$D$9+$C$11*$D$9+$F$11*((CV789+CN789)/MAX(CV789+CN789+CW789, 0.1)*$I$9+CW789/MAX(CV789+CN789+CW789, 0.1)*$J$9))/($B$11+$C$11+$F$11)</f>
        <v>0</v>
      </c>
      <c r="BA789">
        <f>($B$11*$K$9+$C$11*$K$9+$F$11*((CV789+CN789)/MAX(CV789+CN789+CW789, 0.1)*$P$9+CW789/MAX(CV789+CN789+CW789, 0.1)*$Q$9))/($B$11+$C$11+$F$11)</f>
        <v>0</v>
      </c>
      <c r="BB789">
        <v>1.91</v>
      </c>
      <c r="BC789">
        <v>0.5</v>
      </c>
      <c r="BD789" t="s">
        <v>355</v>
      </c>
      <c r="BE789">
        <v>2</v>
      </c>
      <c r="BF789" t="b">
        <v>1</v>
      </c>
      <c r="BG789">
        <v>1678823357.714286</v>
      </c>
      <c r="BH789">
        <v>1196.689642857143</v>
      </c>
      <c r="BI789">
        <v>1227.296071428572</v>
      </c>
      <c r="BJ789">
        <v>24.00909285714286</v>
      </c>
      <c r="BK789">
        <v>23.78179285714286</v>
      </c>
      <c r="BL789">
        <v>1202.6175</v>
      </c>
      <c r="BM789">
        <v>24.13688214285714</v>
      </c>
      <c r="BN789">
        <v>500.0921071428571</v>
      </c>
      <c r="BO789">
        <v>90.82478214285716</v>
      </c>
      <c r="BP789">
        <v>0.09999134285714287</v>
      </c>
      <c r="BQ789">
        <v>26.96387857142857</v>
      </c>
      <c r="BR789">
        <v>27.47881785714285</v>
      </c>
      <c r="BS789">
        <v>999.9000000000002</v>
      </c>
      <c r="BT789">
        <v>0</v>
      </c>
      <c r="BU789">
        <v>0</v>
      </c>
      <c r="BV789">
        <v>10001.92035714286</v>
      </c>
      <c r="BW789">
        <v>0</v>
      </c>
      <c r="BX789">
        <v>5.299618214285715</v>
      </c>
      <c r="BY789">
        <v>-30.60638214285714</v>
      </c>
      <c r="BZ789">
        <v>1226.128214285714</v>
      </c>
      <c r="CA789">
        <v>1257.195357142857</v>
      </c>
      <c r="CB789">
        <v>0.2272979642857143</v>
      </c>
      <c r="CC789">
        <v>1227.296071428572</v>
      </c>
      <c r="CD789">
        <v>23.78179285714286</v>
      </c>
      <c r="CE789">
        <v>2.180620357142857</v>
      </c>
      <c r="CF789">
        <v>2.159976428571428</v>
      </c>
      <c r="CG789">
        <v>18.82063571428571</v>
      </c>
      <c r="CH789">
        <v>18.66852142857143</v>
      </c>
      <c r="CI789">
        <v>1999.985357142857</v>
      </c>
      <c r="CJ789">
        <v>0.9800018571428575</v>
      </c>
      <c r="CK789">
        <v>0.01999784285714286</v>
      </c>
      <c r="CL789">
        <v>0</v>
      </c>
      <c r="CM789">
        <v>2.350725</v>
      </c>
      <c r="CN789">
        <v>0</v>
      </c>
      <c r="CO789">
        <v>3590.715714285714</v>
      </c>
      <c r="CP789">
        <v>16749.36071428571</v>
      </c>
      <c r="CQ789">
        <v>38.375</v>
      </c>
      <c r="CR789">
        <v>39.3705</v>
      </c>
      <c r="CS789">
        <v>38.50442857142857</v>
      </c>
      <c r="CT789">
        <v>38.437</v>
      </c>
      <c r="CU789">
        <v>37.562</v>
      </c>
      <c r="CV789">
        <v>1959.985357142857</v>
      </c>
      <c r="CW789">
        <v>39.99571428571429</v>
      </c>
      <c r="CX789">
        <v>0</v>
      </c>
      <c r="CY789">
        <v>1678823370.9</v>
      </c>
      <c r="CZ789">
        <v>0</v>
      </c>
      <c r="DA789">
        <v>0</v>
      </c>
      <c r="DB789" t="s">
        <v>356</v>
      </c>
      <c r="DC789">
        <v>1678481775.6</v>
      </c>
      <c r="DD789">
        <v>1678481780.6</v>
      </c>
      <c r="DE789">
        <v>0</v>
      </c>
      <c r="DF789">
        <v>1.339</v>
      </c>
      <c r="DG789">
        <v>0.082</v>
      </c>
      <c r="DH789">
        <v>-1.99</v>
      </c>
      <c r="DI789">
        <v>-0.032</v>
      </c>
      <c r="DJ789">
        <v>420</v>
      </c>
      <c r="DK789">
        <v>29</v>
      </c>
      <c r="DL789">
        <v>0.33</v>
      </c>
      <c r="DM789">
        <v>0.22</v>
      </c>
      <c r="DN789">
        <v>-30.58210975609756</v>
      </c>
      <c r="DO789">
        <v>-0.4856508710801819</v>
      </c>
      <c r="DP789">
        <v>0.08375068636013776</v>
      </c>
      <c r="DQ789">
        <v>0</v>
      </c>
      <c r="DR789">
        <v>0.2286204146341463</v>
      </c>
      <c r="DS789">
        <v>-0.02181568641114917</v>
      </c>
      <c r="DT789">
        <v>0.002651599388271803</v>
      </c>
      <c r="DU789">
        <v>1</v>
      </c>
      <c r="DV789">
        <v>1</v>
      </c>
      <c r="DW789">
        <v>2</v>
      </c>
      <c r="DX789" t="s">
        <v>357</v>
      </c>
      <c r="DY789">
        <v>2.98044</v>
      </c>
      <c r="DZ789">
        <v>2.71564</v>
      </c>
      <c r="EA789">
        <v>0.196698</v>
      </c>
      <c r="EB789">
        <v>0.197349</v>
      </c>
      <c r="EC789">
        <v>0.107602</v>
      </c>
      <c r="ED789">
        <v>0.104711</v>
      </c>
      <c r="EE789">
        <v>25460.7</v>
      </c>
      <c r="EF789">
        <v>25527</v>
      </c>
      <c r="EG789">
        <v>29471</v>
      </c>
      <c r="EH789">
        <v>29422.2</v>
      </c>
      <c r="EI789">
        <v>34848.9</v>
      </c>
      <c r="EJ789">
        <v>35005.8</v>
      </c>
      <c r="EK789">
        <v>41519.8</v>
      </c>
      <c r="EL789">
        <v>41919.8</v>
      </c>
      <c r="EM789">
        <v>1.95243</v>
      </c>
      <c r="EN789">
        <v>1.87857</v>
      </c>
      <c r="EO789">
        <v>0.0764951</v>
      </c>
      <c r="EP789">
        <v>0</v>
      </c>
      <c r="EQ789">
        <v>26.2293</v>
      </c>
      <c r="ER789">
        <v>999.9</v>
      </c>
      <c r="ES789">
        <v>52.1</v>
      </c>
      <c r="ET789">
        <v>32.6</v>
      </c>
      <c r="EU789">
        <v>28.3343</v>
      </c>
      <c r="EV789">
        <v>62.817</v>
      </c>
      <c r="EW789">
        <v>31.5304</v>
      </c>
      <c r="EX789">
        <v>1</v>
      </c>
      <c r="EY789">
        <v>0.0817454</v>
      </c>
      <c r="EZ789">
        <v>1.24279</v>
      </c>
      <c r="FA789">
        <v>20.3357</v>
      </c>
      <c r="FB789">
        <v>5.21654</v>
      </c>
      <c r="FC789">
        <v>12.0099</v>
      </c>
      <c r="FD789">
        <v>4.98885</v>
      </c>
      <c r="FE789">
        <v>3.28863</v>
      </c>
      <c r="FF789">
        <v>9999</v>
      </c>
      <c r="FG789">
        <v>9999</v>
      </c>
      <c r="FH789">
        <v>9999</v>
      </c>
      <c r="FI789">
        <v>999.9</v>
      </c>
      <c r="FJ789">
        <v>1.86752</v>
      </c>
      <c r="FK789">
        <v>1.86661</v>
      </c>
      <c r="FL789">
        <v>1.86601</v>
      </c>
      <c r="FM789">
        <v>1.866</v>
      </c>
      <c r="FN789">
        <v>1.86783</v>
      </c>
      <c r="FO789">
        <v>1.87027</v>
      </c>
      <c r="FP789">
        <v>1.86892</v>
      </c>
      <c r="FQ789">
        <v>1.8704</v>
      </c>
      <c r="FR789">
        <v>0</v>
      </c>
      <c r="FS789">
        <v>0</v>
      </c>
      <c r="FT789">
        <v>0</v>
      </c>
      <c r="FU789">
        <v>0</v>
      </c>
      <c r="FV789" t="s">
        <v>358</v>
      </c>
      <c r="FW789" t="s">
        <v>359</v>
      </c>
      <c r="FX789" t="s">
        <v>360</v>
      </c>
      <c r="FY789" t="s">
        <v>360</v>
      </c>
      <c r="FZ789" t="s">
        <v>360</v>
      </c>
      <c r="GA789" t="s">
        <v>360</v>
      </c>
      <c r="GB789">
        <v>0</v>
      </c>
      <c r="GC789">
        <v>100</v>
      </c>
      <c r="GD789">
        <v>100</v>
      </c>
      <c r="GE789">
        <v>-6</v>
      </c>
      <c r="GF789">
        <v>-0.1278</v>
      </c>
      <c r="GG789">
        <v>-2.056217051124162</v>
      </c>
      <c r="GH789">
        <v>-0.003737517340571005</v>
      </c>
      <c r="GI789">
        <v>5.982085394622747E-07</v>
      </c>
      <c r="GJ789">
        <v>-1.391655459703326E-10</v>
      </c>
      <c r="GK789">
        <v>-0.1764639834609928</v>
      </c>
      <c r="GL789">
        <v>-0.02035982196881906</v>
      </c>
      <c r="GM789">
        <v>0.001568582532168705</v>
      </c>
      <c r="GN789">
        <v>-2.657820970413759E-05</v>
      </c>
      <c r="GO789">
        <v>3</v>
      </c>
      <c r="GP789">
        <v>2314</v>
      </c>
      <c r="GQ789">
        <v>1</v>
      </c>
      <c r="GR789">
        <v>27</v>
      </c>
      <c r="GS789">
        <v>5693.2</v>
      </c>
      <c r="GT789">
        <v>5693.1</v>
      </c>
      <c r="GU789">
        <v>2.55493</v>
      </c>
      <c r="GV789">
        <v>2.20703</v>
      </c>
      <c r="GW789">
        <v>1.39648</v>
      </c>
      <c r="GX789">
        <v>2.34985</v>
      </c>
      <c r="GY789">
        <v>1.49536</v>
      </c>
      <c r="GZ789">
        <v>2.52563</v>
      </c>
      <c r="HA789">
        <v>37.8679</v>
      </c>
      <c r="HB789">
        <v>24.07</v>
      </c>
      <c r="HC789">
        <v>18</v>
      </c>
      <c r="HD789">
        <v>533.7859999999999</v>
      </c>
      <c r="HE789">
        <v>440.963</v>
      </c>
      <c r="HF789">
        <v>24.2126</v>
      </c>
      <c r="HG789">
        <v>28.503</v>
      </c>
      <c r="HH789">
        <v>29.9999</v>
      </c>
      <c r="HI789">
        <v>28.5288</v>
      </c>
      <c r="HJ789">
        <v>28.4833</v>
      </c>
      <c r="HK789">
        <v>51.2396</v>
      </c>
      <c r="HL789">
        <v>23.1945</v>
      </c>
      <c r="HM789">
        <v>100</v>
      </c>
      <c r="HN789">
        <v>24.227</v>
      </c>
      <c r="HO789">
        <v>1275.3</v>
      </c>
      <c r="HP789">
        <v>23.7341</v>
      </c>
      <c r="HQ789">
        <v>100.792</v>
      </c>
      <c r="HR789">
        <v>100.684</v>
      </c>
    </row>
    <row r="790" spans="1:226">
      <c r="A790">
        <v>774</v>
      </c>
      <c r="B790">
        <v>1678823370.5</v>
      </c>
      <c r="C790">
        <v>13051.40000009537</v>
      </c>
      <c r="D790" t="s">
        <v>1911</v>
      </c>
      <c r="E790" t="s">
        <v>1912</v>
      </c>
      <c r="F790">
        <v>5</v>
      </c>
      <c r="G790" t="s">
        <v>1568</v>
      </c>
      <c r="H790" t="s">
        <v>354</v>
      </c>
      <c r="I790">
        <v>1678823363</v>
      </c>
      <c r="J790">
        <f>(K790)/1000</f>
        <v>0</v>
      </c>
      <c r="K790">
        <f>IF(BF790, AN790, AH790)</f>
        <v>0</v>
      </c>
      <c r="L790">
        <f>IF(BF790, AI790, AG790)</f>
        <v>0</v>
      </c>
      <c r="M790">
        <f>BH790 - IF(AU790&gt;1, L790*BB790*100.0/(AW790*BV790), 0)</f>
        <v>0</v>
      </c>
      <c r="N790">
        <f>((T790-J790/2)*M790-L790)/(T790+J790/2)</f>
        <v>0</v>
      </c>
      <c r="O790">
        <f>N790*(BO790+BP790)/1000.0</f>
        <v>0</v>
      </c>
      <c r="P790">
        <f>(BH790 - IF(AU790&gt;1, L790*BB790*100.0/(AW790*BV790), 0))*(BO790+BP790)/1000.0</f>
        <v>0</v>
      </c>
      <c r="Q790">
        <f>2.0/((1/S790-1/R790)+SIGN(S790)*SQRT((1/S790-1/R790)*(1/S790-1/R790) + 4*BC790/((BC790+1)*(BC790+1))*(2*1/S790*1/R790-1/R790*1/R790)))</f>
        <v>0</v>
      </c>
      <c r="R790">
        <f>IF(LEFT(BD790,1)&lt;&gt;"0",IF(LEFT(BD790,1)="1",3.0,BE790),$D$5+$E$5*(BV790*BO790/($K$5*1000))+$F$5*(BV790*BO790/($K$5*1000))*MAX(MIN(BB790,$J$5),$I$5)*MAX(MIN(BB790,$J$5),$I$5)+$G$5*MAX(MIN(BB790,$J$5),$I$5)*(BV790*BO790/($K$5*1000))+$H$5*(BV790*BO790/($K$5*1000))*(BV790*BO790/($K$5*1000)))</f>
        <v>0</v>
      </c>
      <c r="S790">
        <f>J790*(1000-(1000*0.61365*exp(17.502*W790/(240.97+W790))/(BO790+BP790)+BJ790)/2)/(1000*0.61365*exp(17.502*W790/(240.97+W790))/(BO790+BP790)-BJ790)</f>
        <v>0</v>
      </c>
      <c r="T790">
        <f>1/((BC790+1)/(Q790/1.6)+1/(R790/1.37)) + BC790/((BC790+1)/(Q790/1.6) + BC790/(R790/1.37))</f>
        <v>0</v>
      </c>
      <c r="U790">
        <f>(AX790*BA790)</f>
        <v>0</v>
      </c>
      <c r="V790">
        <f>(BQ790+(U790+2*0.95*5.67E-8*(((BQ790+$B$7)+273)^4-(BQ790+273)^4)-44100*J790)/(1.84*29.3*R790+8*0.95*5.67E-8*(BQ790+273)^3))</f>
        <v>0</v>
      </c>
      <c r="W790">
        <f>($C$7*BR790+$D$7*BS790+$E$7*V790)</f>
        <v>0</v>
      </c>
      <c r="X790">
        <f>0.61365*exp(17.502*W790/(240.97+W790))</f>
        <v>0</v>
      </c>
      <c r="Y790">
        <f>(Z790/AA790*100)</f>
        <v>0</v>
      </c>
      <c r="Z790">
        <f>BJ790*(BO790+BP790)/1000</f>
        <v>0</v>
      </c>
      <c r="AA790">
        <f>0.61365*exp(17.502*BQ790/(240.97+BQ790))</f>
        <v>0</v>
      </c>
      <c r="AB790">
        <f>(X790-BJ790*(BO790+BP790)/1000)</f>
        <v>0</v>
      </c>
      <c r="AC790">
        <f>(-J790*44100)</f>
        <v>0</v>
      </c>
      <c r="AD790">
        <f>2*29.3*R790*0.92*(BQ790-W790)</f>
        <v>0</v>
      </c>
      <c r="AE790">
        <f>2*0.95*5.67E-8*(((BQ790+$B$7)+273)^4-(W790+273)^4)</f>
        <v>0</v>
      </c>
      <c r="AF790">
        <f>U790+AE790+AC790+AD790</f>
        <v>0</v>
      </c>
      <c r="AG790">
        <f>BN790*AU790*(BI790-BH790*(1000-AU790*BK790)/(1000-AU790*BJ790))/(100*BB790)</f>
        <v>0</v>
      </c>
      <c r="AH790">
        <f>1000*BN790*AU790*(BJ790-BK790)/(100*BB790*(1000-AU790*BJ790))</f>
        <v>0</v>
      </c>
      <c r="AI790">
        <f>(AJ790 - AK790 - BO790*1E3/(8.314*(BQ790+273.15)) * AM790/BN790 * AL790) * BN790/(100*BB790) * (1000 - BK790)/1000</f>
        <v>0</v>
      </c>
      <c r="AJ790">
        <v>1291.05802527007</v>
      </c>
      <c r="AK790">
        <v>1268.271515151515</v>
      </c>
      <c r="AL790">
        <v>3.454630826703652</v>
      </c>
      <c r="AM790">
        <v>64.45171149066847</v>
      </c>
      <c r="AN790">
        <f>(AP790 - AO790 + BO790*1E3/(8.314*(BQ790+273.15)) * AR790/BN790 * AQ790) * BN790/(100*BB790) * 1000/(1000 - AP790)</f>
        <v>0</v>
      </c>
      <c r="AO790">
        <v>23.78524504745462</v>
      </c>
      <c r="AP790">
        <v>24.01164121212121</v>
      </c>
      <c r="AQ790">
        <v>2.237355563449114E-05</v>
      </c>
      <c r="AR790">
        <v>112.7251065649256</v>
      </c>
      <c r="AS790">
        <v>0</v>
      </c>
      <c r="AT790">
        <v>0</v>
      </c>
      <c r="AU790">
        <f>IF(AS790*$H$13&gt;=AW790,1.0,(AW790/(AW790-AS790*$H$13)))</f>
        <v>0</v>
      </c>
      <c r="AV790">
        <f>(AU790-1)*100</f>
        <v>0</v>
      </c>
      <c r="AW790">
        <f>MAX(0,($B$13+$C$13*BV790)/(1+$D$13*BV790)*BO790/(BQ790+273)*$E$13)</f>
        <v>0</v>
      </c>
      <c r="AX790">
        <f>$B$11*BW790+$C$11*BX790+$F$11*CI790*(1-CL790)</f>
        <v>0</v>
      </c>
      <c r="AY790">
        <f>AX790*AZ790</f>
        <v>0</v>
      </c>
      <c r="AZ790">
        <f>($B$11*$D$9+$C$11*$D$9+$F$11*((CV790+CN790)/MAX(CV790+CN790+CW790, 0.1)*$I$9+CW790/MAX(CV790+CN790+CW790, 0.1)*$J$9))/($B$11+$C$11+$F$11)</f>
        <v>0</v>
      </c>
      <c r="BA790">
        <f>($B$11*$K$9+$C$11*$K$9+$F$11*((CV790+CN790)/MAX(CV790+CN790+CW790, 0.1)*$P$9+CW790/MAX(CV790+CN790+CW790, 0.1)*$Q$9))/($B$11+$C$11+$F$11)</f>
        <v>0</v>
      </c>
      <c r="BB790">
        <v>1.91</v>
      </c>
      <c r="BC790">
        <v>0.5</v>
      </c>
      <c r="BD790" t="s">
        <v>355</v>
      </c>
      <c r="BE790">
        <v>2</v>
      </c>
      <c r="BF790" t="b">
        <v>1</v>
      </c>
      <c r="BG790">
        <v>1678823363</v>
      </c>
      <c r="BH790">
        <v>1214.349629629629</v>
      </c>
      <c r="BI790">
        <v>1245.027407407407</v>
      </c>
      <c r="BJ790">
        <v>24.00954444444445</v>
      </c>
      <c r="BK790">
        <v>23.78311851851852</v>
      </c>
      <c r="BL790">
        <v>1220.328518518519</v>
      </c>
      <c r="BM790">
        <v>24.13732962962963</v>
      </c>
      <c r="BN790">
        <v>500.0899629629629</v>
      </c>
      <c r="BO790">
        <v>90.82435555555554</v>
      </c>
      <c r="BP790">
        <v>0.1000459</v>
      </c>
      <c r="BQ790">
        <v>26.9656037037037</v>
      </c>
      <c r="BR790">
        <v>27.4806</v>
      </c>
      <c r="BS790">
        <v>999.9000000000001</v>
      </c>
      <c r="BT790">
        <v>0</v>
      </c>
      <c r="BU790">
        <v>0</v>
      </c>
      <c r="BV790">
        <v>9996.530000000001</v>
      </c>
      <c r="BW790">
        <v>0</v>
      </c>
      <c r="BX790">
        <v>5.287620740740739</v>
      </c>
      <c r="BY790">
        <v>-30.67741111111111</v>
      </c>
      <c r="BZ790">
        <v>1244.222962962963</v>
      </c>
      <c r="CA790">
        <v>1275.358888888889</v>
      </c>
      <c r="CB790">
        <v>0.2264257037037037</v>
      </c>
      <c r="CC790">
        <v>1245.027407407407</v>
      </c>
      <c r="CD790">
        <v>23.78311851851852</v>
      </c>
      <c r="CE790">
        <v>2.180651481481481</v>
      </c>
      <c r="CF790">
        <v>2.160086296296296</v>
      </c>
      <c r="CG790">
        <v>18.82086666666667</v>
      </c>
      <c r="CH790">
        <v>18.66933333333333</v>
      </c>
      <c r="CI790">
        <v>1999.98037037037</v>
      </c>
      <c r="CJ790">
        <v>0.9800017777777777</v>
      </c>
      <c r="CK790">
        <v>0.01999792222222222</v>
      </c>
      <c r="CL790">
        <v>0</v>
      </c>
      <c r="CM790">
        <v>2.291911111111111</v>
      </c>
      <c r="CN790">
        <v>0</v>
      </c>
      <c r="CO790">
        <v>3590.333333333333</v>
      </c>
      <c r="CP790">
        <v>16749.31111111111</v>
      </c>
      <c r="CQ790">
        <v>38.375</v>
      </c>
      <c r="CR790">
        <v>39.37033333333333</v>
      </c>
      <c r="CS790">
        <v>38.50459259259259</v>
      </c>
      <c r="CT790">
        <v>38.437</v>
      </c>
      <c r="CU790">
        <v>37.562</v>
      </c>
      <c r="CV790">
        <v>1959.98037037037</v>
      </c>
      <c r="CW790">
        <v>39.99740740740741</v>
      </c>
      <c r="CX790">
        <v>0</v>
      </c>
      <c r="CY790">
        <v>1678823375.7</v>
      </c>
      <c r="CZ790">
        <v>0</v>
      </c>
      <c r="DA790">
        <v>0</v>
      </c>
      <c r="DB790" t="s">
        <v>356</v>
      </c>
      <c r="DC790">
        <v>1678481775.6</v>
      </c>
      <c r="DD790">
        <v>1678481780.6</v>
      </c>
      <c r="DE790">
        <v>0</v>
      </c>
      <c r="DF790">
        <v>1.339</v>
      </c>
      <c r="DG790">
        <v>0.082</v>
      </c>
      <c r="DH790">
        <v>-1.99</v>
      </c>
      <c r="DI790">
        <v>-0.032</v>
      </c>
      <c r="DJ790">
        <v>420</v>
      </c>
      <c r="DK790">
        <v>29</v>
      </c>
      <c r="DL790">
        <v>0.33</v>
      </c>
      <c r="DM790">
        <v>0.22</v>
      </c>
      <c r="DN790">
        <v>-30.64921500000001</v>
      </c>
      <c r="DO790">
        <v>-1.00536135084417</v>
      </c>
      <c r="DP790">
        <v>0.1296772947550961</v>
      </c>
      <c r="DQ790">
        <v>0</v>
      </c>
      <c r="DR790">
        <v>0.227309</v>
      </c>
      <c r="DS790">
        <v>-0.01107847654784338</v>
      </c>
      <c r="DT790">
        <v>0.001862656315588036</v>
      </c>
      <c r="DU790">
        <v>1</v>
      </c>
      <c r="DV790">
        <v>1</v>
      </c>
      <c r="DW790">
        <v>2</v>
      </c>
      <c r="DX790" t="s">
        <v>357</v>
      </c>
      <c r="DY790">
        <v>2.98076</v>
      </c>
      <c r="DZ790">
        <v>2.71556</v>
      </c>
      <c r="EA790">
        <v>0.198379</v>
      </c>
      <c r="EB790">
        <v>0.198962</v>
      </c>
      <c r="EC790">
        <v>0.107605</v>
      </c>
      <c r="ED790">
        <v>0.104719</v>
      </c>
      <c r="EE790">
        <v>25406.9</v>
      </c>
      <c r="EF790">
        <v>25475.5</v>
      </c>
      <c r="EG790">
        <v>29470.5</v>
      </c>
      <c r="EH790">
        <v>29422</v>
      </c>
      <c r="EI790">
        <v>34848.4</v>
      </c>
      <c r="EJ790">
        <v>35005.2</v>
      </c>
      <c r="EK790">
        <v>41519.2</v>
      </c>
      <c r="EL790">
        <v>41919.4</v>
      </c>
      <c r="EM790">
        <v>1.95273</v>
      </c>
      <c r="EN790">
        <v>1.87865</v>
      </c>
      <c r="EO790">
        <v>0.0763312</v>
      </c>
      <c r="EP790">
        <v>0</v>
      </c>
      <c r="EQ790">
        <v>26.2293</v>
      </c>
      <c r="ER790">
        <v>999.9</v>
      </c>
      <c r="ES790">
        <v>52.1</v>
      </c>
      <c r="ET790">
        <v>32.6</v>
      </c>
      <c r="EU790">
        <v>28.3362</v>
      </c>
      <c r="EV790">
        <v>63.097</v>
      </c>
      <c r="EW790">
        <v>31.0857</v>
      </c>
      <c r="EX790">
        <v>1</v>
      </c>
      <c r="EY790">
        <v>0.0816819</v>
      </c>
      <c r="EZ790">
        <v>1.2354</v>
      </c>
      <c r="FA790">
        <v>20.3358</v>
      </c>
      <c r="FB790">
        <v>5.21624</v>
      </c>
      <c r="FC790">
        <v>12.0099</v>
      </c>
      <c r="FD790">
        <v>4.9889</v>
      </c>
      <c r="FE790">
        <v>3.28858</v>
      </c>
      <c r="FF790">
        <v>9999</v>
      </c>
      <c r="FG790">
        <v>9999</v>
      </c>
      <c r="FH790">
        <v>9999</v>
      </c>
      <c r="FI790">
        <v>999.9</v>
      </c>
      <c r="FJ790">
        <v>1.86753</v>
      </c>
      <c r="FK790">
        <v>1.86661</v>
      </c>
      <c r="FL790">
        <v>1.86601</v>
      </c>
      <c r="FM790">
        <v>1.86599</v>
      </c>
      <c r="FN790">
        <v>1.86783</v>
      </c>
      <c r="FO790">
        <v>1.87027</v>
      </c>
      <c r="FP790">
        <v>1.8689</v>
      </c>
      <c r="FQ790">
        <v>1.8704</v>
      </c>
      <c r="FR790">
        <v>0</v>
      </c>
      <c r="FS790">
        <v>0</v>
      </c>
      <c r="FT790">
        <v>0</v>
      </c>
      <c r="FU790">
        <v>0</v>
      </c>
      <c r="FV790" t="s">
        <v>358</v>
      </c>
      <c r="FW790" t="s">
        <v>359</v>
      </c>
      <c r="FX790" t="s">
        <v>360</v>
      </c>
      <c r="FY790" t="s">
        <v>360</v>
      </c>
      <c r="FZ790" t="s">
        <v>360</v>
      </c>
      <c r="GA790" t="s">
        <v>360</v>
      </c>
      <c r="GB790">
        <v>0</v>
      </c>
      <c r="GC790">
        <v>100</v>
      </c>
      <c r="GD790">
        <v>100</v>
      </c>
      <c r="GE790">
        <v>-6.05</v>
      </c>
      <c r="GF790">
        <v>-0.1277</v>
      </c>
      <c r="GG790">
        <v>-2.056217051124162</v>
      </c>
      <c r="GH790">
        <v>-0.003737517340571005</v>
      </c>
      <c r="GI790">
        <v>5.982085394622747E-07</v>
      </c>
      <c r="GJ790">
        <v>-1.391655459703326E-10</v>
      </c>
      <c r="GK790">
        <v>-0.1764639834609928</v>
      </c>
      <c r="GL790">
        <v>-0.02035982196881906</v>
      </c>
      <c r="GM790">
        <v>0.001568582532168705</v>
      </c>
      <c r="GN790">
        <v>-2.657820970413759E-05</v>
      </c>
      <c r="GO790">
        <v>3</v>
      </c>
      <c r="GP790">
        <v>2314</v>
      </c>
      <c r="GQ790">
        <v>1</v>
      </c>
      <c r="GR790">
        <v>27</v>
      </c>
      <c r="GS790">
        <v>5693.2</v>
      </c>
      <c r="GT790">
        <v>5693.2</v>
      </c>
      <c r="GU790">
        <v>2.58179</v>
      </c>
      <c r="GV790">
        <v>2.20093</v>
      </c>
      <c r="GW790">
        <v>1.39648</v>
      </c>
      <c r="GX790">
        <v>2.34741</v>
      </c>
      <c r="GY790">
        <v>1.49536</v>
      </c>
      <c r="GZ790">
        <v>2.49756</v>
      </c>
      <c r="HA790">
        <v>37.8679</v>
      </c>
      <c r="HB790">
        <v>24.0787</v>
      </c>
      <c r="HC790">
        <v>18</v>
      </c>
      <c r="HD790">
        <v>533.978</v>
      </c>
      <c r="HE790">
        <v>440.998</v>
      </c>
      <c r="HF790">
        <v>24.2305</v>
      </c>
      <c r="HG790">
        <v>28.5017</v>
      </c>
      <c r="HH790">
        <v>29.9999</v>
      </c>
      <c r="HI790">
        <v>28.5275</v>
      </c>
      <c r="HJ790">
        <v>28.4818</v>
      </c>
      <c r="HK790">
        <v>51.7096</v>
      </c>
      <c r="HL790">
        <v>23.1945</v>
      </c>
      <c r="HM790">
        <v>100</v>
      </c>
      <c r="HN790">
        <v>24.239</v>
      </c>
      <c r="HO790">
        <v>1289.02</v>
      </c>
      <c r="HP790">
        <v>23.7341</v>
      </c>
      <c r="HQ790">
        <v>100.79</v>
      </c>
      <c r="HR790">
        <v>100.684</v>
      </c>
    </row>
    <row r="791" spans="1:226">
      <c r="A791">
        <v>775</v>
      </c>
      <c r="B791">
        <v>1678823375.5</v>
      </c>
      <c r="C791">
        <v>13056.40000009537</v>
      </c>
      <c r="D791" t="s">
        <v>1913</v>
      </c>
      <c r="E791" t="s">
        <v>1914</v>
      </c>
      <c r="F791">
        <v>5</v>
      </c>
      <c r="G791" t="s">
        <v>1568</v>
      </c>
      <c r="H791" t="s">
        <v>354</v>
      </c>
      <c r="I791">
        <v>1678823367.714286</v>
      </c>
      <c r="J791">
        <f>(K791)/1000</f>
        <v>0</v>
      </c>
      <c r="K791">
        <f>IF(BF791, AN791, AH791)</f>
        <v>0</v>
      </c>
      <c r="L791">
        <f>IF(BF791, AI791, AG791)</f>
        <v>0</v>
      </c>
      <c r="M791">
        <f>BH791 - IF(AU791&gt;1, L791*BB791*100.0/(AW791*BV791), 0)</f>
        <v>0</v>
      </c>
      <c r="N791">
        <f>((T791-J791/2)*M791-L791)/(T791+J791/2)</f>
        <v>0</v>
      </c>
      <c r="O791">
        <f>N791*(BO791+BP791)/1000.0</f>
        <v>0</v>
      </c>
      <c r="P791">
        <f>(BH791 - IF(AU791&gt;1, L791*BB791*100.0/(AW791*BV791), 0))*(BO791+BP791)/1000.0</f>
        <v>0</v>
      </c>
      <c r="Q791">
        <f>2.0/((1/S791-1/R791)+SIGN(S791)*SQRT((1/S791-1/R791)*(1/S791-1/R791) + 4*BC791/((BC791+1)*(BC791+1))*(2*1/S791*1/R791-1/R791*1/R791)))</f>
        <v>0</v>
      </c>
      <c r="R791">
        <f>IF(LEFT(BD791,1)&lt;&gt;"0",IF(LEFT(BD791,1)="1",3.0,BE791),$D$5+$E$5*(BV791*BO791/($K$5*1000))+$F$5*(BV791*BO791/($K$5*1000))*MAX(MIN(BB791,$J$5),$I$5)*MAX(MIN(BB791,$J$5),$I$5)+$G$5*MAX(MIN(BB791,$J$5),$I$5)*(BV791*BO791/($K$5*1000))+$H$5*(BV791*BO791/($K$5*1000))*(BV791*BO791/($K$5*1000)))</f>
        <v>0</v>
      </c>
      <c r="S791">
        <f>J791*(1000-(1000*0.61365*exp(17.502*W791/(240.97+W791))/(BO791+BP791)+BJ791)/2)/(1000*0.61365*exp(17.502*W791/(240.97+W791))/(BO791+BP791)-BJ791)</f>
        <v>0</v>
      </c>
      <c r="T791">
        <f>1/((BC791+1)/(Q791/1.6)+1/(R791/1.37)) + BC791/((BC791+1)/(Q791/1.6) + BC791/(R791/1.37))</f>
        <v>0</v>
      </c>
      <c r="U791">
        <f>(AX791*BA791)</f>
        <v>0</v>
      </c>
      <c r="V791">
        <f>(BQ791+(U791+2*0.95*5.67E-8*(((BQ791+$B$7)+273)^4-(BQ791+273)^4)-44100*J791)/(1.84*29.3*R791+8*0.95*5.67E-8*(BQ791+273)^3))</f>
        <v>0</v>
      </c>
      <c r="W791">
        <f>($C$7*BR791+$D$7*BS791+$E$7*V791)</f>
        <v>0</v>
      </c>
      <c r="X791">
        <f>0.61365*exp(17.502*W791/(240.97+W791))</f>
        <v>0</v>
      </c>
      <c r="Y791">
        <f>(Z791/AA791*100)</f>
        <v>0</v>
      </c>
      <c r="Z791">
        <f>BJ791*(BO791+BP791)/1000</f>
        <v>0</v>
      </c>
      <c r="AA791">
        <f>0.61365*exp(17.502*BQ791/(240.97+BQ791))</f>
        <v>0</v>
      </c>
      <c r="AB791">
        <f>(X791-BJ791*(BO791+BP791)/1000)</f>
        <v>0</v>
      </c>
      <c r="AC791">
        <f>(-J791*44100)</f>
        <v>0</v>
      </c>
      <c r="AD791">
        <f>2*29.3*R791*0.92*(BQ791-W791)</f>
        <v>0</v>
      </c>
      <c r="AE791">
        <f>2*0.95*5.67E-8*(((BQ791+$B$7)+273)^4-(W791+273)^4)</f>
        <v>0</v>
      </c>
      <c r="AF791">
        <f>U791+AE791+AC791+AD791</f>
        <v>0</v>
      </c>
      <c r="AG791">
        <f>BN791*AU791*(BI791-BH791*(1000-AU791*BK791)/(1000-AU791*BJ791))/(100*BB791)</f>
        <v>0</v>
      </c>
      <c r="AH791">
        <f>1000*BN791*AU791*(BJ791-BK791)/(100*BB791*(1000-AU791*BJ791))</f>
        <v>0</v>
      </c>
      <c r="AI791">
        <f>(AJ791 - AK791 - BO791*1E3/(8.314*(BQ791+273.15)) * AM791/BN791 * AL791) * BN791/(100*BB791) * (1000 - BK791)/1000</f>
        <v>0</v>
      </c>
      <c r="AJ791">
        <v>1307.667590277096</v>
      </c>
      <c r="AK791">
        <v>1285.09503030303</v>
      </c>
      <c r="AL791">
        <v>3.339215963234906</v>
      </c>
      <c r="AM791">
        <v>64.45171149066847</v>
      </c>
      <c r="AN791">
        <f>(AP791 - AO791 + BO791*1E3/(8.314*(BQ791+273.15)) * AR791/BN791 * AQ791) * BN791/(100*BB791) * 1000/(1000 - AP791)</f>
        <v>0</v>
      </c>
      <c r="AO791">
        <v>23.78499011217064</v>
      </c>
      <c r="AP791">
        <v>24.01148363636363</v>
      </c>
      <c r="AQ791">
        <v>1.539409286941774E-05</v>
      </c>
      <c r="AR791">
        <v>112.7251065649256</v>
      </c>
      <c r="AS791">
        <v>0</v>
      </c>
      <c r="AT791">
        <v>0</v>
      </c>
      <c r="AU791">
        <f>IF(AS791*$H$13&gt;=AW791,1.0,(AW791/(AW791-AS791*$H$13)))</f>
        <v>0</v>
      </c>
      <c r="AV791">
        <f>(AU791-1)*100</f>
        <v>0</v>
      </c>
      <c r="AW791">
        <f>MAX(0,($B$13+$C$13*BV791)/(1+$D$13*BV791)*BO791/(BQ791+273)*$E$13)</f>
        <v>0</v>
      </c>
      <c r="AX791">
        <f>$B$11*BW791+$C$11*BX791+$F$11*CI791*(1-CL791)</f>
        <v>0</v>
      </c>
      <c r="AY791">
        <f>AX791*AZ791</f>
        <v>0</v>
      </c>
      <c r="AZ791">
        <f>($B$11*$D$9+$C$11*$D$9+$F$11*((CV791+CN791)/MAX(CV791+CN791+CW791, 0.1)*$I$9+CW791/MAX(CV791+CN791+CW791, 0.1)*$J$9))/($B$11+$C$11+$F$11)</f>
        <v>0</v>
      </c>
      <c r="BA791">
        <f>($B$11*$K$9+$C$11*$K$9+$F$11*((CV791+CN791)/MAX(CV791+CN791+CW791, 0.1)*$P$9+CW791/MAX(CV791+CN791+CW791, 0.1)*$Q$9))/($B$11+$C$11+$F$11)</f>
        <v>0</v>
      </c>
      <c r="BB791">
        <v>1.91</v>
      </c>
      <c r="BC791">
        <v>0.5</v>
      </c>
      <c r="BD791" t="s">
        <v>355</v>
      </c>
      <c r="BE791">
        <v>2</v>
      </c>
      <c r="BF791" t="b">
        <v>1</v>
      </c>
      <c r="BG791">
        <v>1678823367.714286</v>
      </c>
      <c r="BH791">
        <v>1230.089285714286</v>
      </c>
      <c r="BI791">
        <v>1260.670357142857</v>
      </c>
      <c r="BJ791">
        <v>24.01038214285715</v>
      </c>
      <c r="BK791">
        <v>23.78405357142857</v>
      </c>
      <c r="BL791">
        <v>1236.113571428572</v>
      </c>
      <c r="BM791">
        <v>24.13816071428571</v>
      </c>
      <c r="BN791">
        <v>500.0827500000001</v>
      </c>
      <c r="BO791">
        <v>90.82344642857143</v>
      </c>
      <c r="BP791">
        <v>0.1000138535714286</v>
      </c>
      <c r="BQ791">
        <v>26.96570714285714</v>
      </c>
      <c r="BR791">
        <v>27.48508928571429</v>
      </c>
      <c r="BS791">
        <v>999.9000000000002</v>
      </c>
      <c r="BT791">
        <v>0</v>
      </c>
      <c r="BU791">
        <v>0</v>
      </c>
      <c r="BV791">
        <v>9996.493571428571</v>
      </c>
      <c r="BW791">
        <v>0</v>
      </c>
      <c r="BX791">
        <v>5.266195357142857</v>
      </c>
      <c r="BY791">
        <v>-30.58092142857143</v>
      </c>
      <c r="BZ791">
        <v>1260.350714285714</v>
      </c>
      <c r="CA791">
        <v>1291.383571428571</v>
      </c>
      <c r="CB791">
        <v>0.22632975</v>
      </c>
      <c r="CC791">
        <v>1260.670357142857</v>
      </c>
      <c r="CD791">
        <v>23.78405357142857</v>
      </c>
      <c r="CE791">
        <v>2.180706071428571</v>
      </c>
      <c r="CF791">
        <v>2.160149642857143</v>
      </c>
      <c r="CG791">
        <v>18.82127142857143</v>
      </c>
      <c r="CH791">
        <v>18.66979285714286</v>
      </c>
      <c r="CI791">
        <v>1999.9825</v>
      </c>
      <c r="CJ791">
        <v>0.9800017500000001</v>
      </c>
      <c r="CK791">
        <v>0.01999795</v>
      </c>
      <c r="CL791">
        <v>0</v>
      </c>
      <c r="CM791">
        <v>2.295564285714285</v>
      </c>
      <c r="CN791">
        <v>0</v>
      </c>
      <c r="CO791">
        <v>3590.005</v>
      </c>
      <c r="CP791">
        <v>16749.32857142857</v>
      </c>
      <c r="CQ791">
        <v>38.375</v>
      </c>
      <c r="CR791">
        <v>39.366</v>
      </c>
      <c r="CS791">
        <v>38.50442857142857</v>
      </c>
      <c r="CT791">
        <v>38.42814285714286</v>
      </c>
      <c r="CU791">
        <v>37.562</v>
      </c>
      <c r="CV791">
        <v>1959.9825</v>
      </c>
      <c r="CW791">
        <v>39.99928571428571</v>
      </c>
      <c r="CX791">
        <v>0</v>
      </c>
      <c r="CY791">
        <v>1678823380.5</v>
      </c>
      <c r="CZ791">
        <v>0</v>
      </c>
      <c r="DA791">
        <v>0</v>
      </c>
      <c r="DB791" t="s">
        <v>356</v>
      </c>
      <c r="DC791">
        <v>1678481775.6</v>
      </c>
      <c r="DD791">
        <v>1678481780.6</v>
      </c>
      <c r="DE791">
        <v>0</v>
      </c>
      <c r="DF791">
        <v>1.339</v>
      </c>
      <c r="DG791">
        <v>0.082</v>
      </c>
      <c r="DH791">
        <v>-1.99</v>
      </c>
      <c r="DI791">
        <v>-0.032</v>
      </c>
      <c r="DJ791">
        <v>420</v>
      </c>
      <c r="DK791">
        <v>29</v>
      </c>
      <c r="DL791">
        <v>0.33</v>
      </c>
      <c r="DM791">
        <v>0.22</v>
      </c>
      <c r="DN791">
        <v>-30.5761075</v>
      </c>
      <c r="DO791">
        <v>0.9413932457787106</v>
      </c>
      <c r="DP791">
        <v>0.2402030842719342</v>
      </c>
      <c r="DQ791">
        <v>0</v>
      </c>
      <c r="DR791">
        <v>0.226218575</v>
      </c>
      <c r="DS791">
        <v>-0.001615936210132111</v>
      </c>
      <c r="DT791">
        <v>0.0007072533452554331</v>
      </c>
      <c r="DU791">
        <v>1</v>
      </c>
      <c r="DV791">
        <v>1</v>
      </c>
      <c r="DW791">
        <v>2</v>
      </c>
      <c r="DX791" t="s">
        <v>357</v>
      </c>
      <c r="DY791">
        <v>2.98046</v>
      </c>
      <c r="DZ791">
        <v>2.71564</v>
      </c>
      <c r="EA791">
        <v>0.200007</v>
      </c>
      <c r="EB791">
        <v>0.2005</v>
      </c>
      <c r="EC791">
        <v>0.107606</v>
      </c>
      <c r="ED791">
        <v>0.104719</v>
      </c>
      <c r="EE791">
        <v>25355.5</v>
      </c>
      <c r="EF791">
        <v>25426.8</v>
      </c>
      <c r="EG791">
        <v>29470.7</v>
      </c>
      <c r="EH791">
        <v>29422.3</v>
      </c>
      <c r="EI791">
        <v>34848.6</v>
      </c>
      <c r="EJ791">
        <v>35005.5</v>
      </c>
      <c r="EK791">
        <v>41519.5</v>
      </c>
      <c r="EL791">
        <v>41919.7</v>
      </c>
      <c r="EM791">
        <v>1.95255</v>
      </c>
      <c r="EN791">
        <v>1.8785</v>
      </c>
      <c r="EO791">
        <v>0.07808950000000001</v>
      </c>
      <c r="EP791">
        <v>0</v>
      </c>
      <c r="EQ791">
        <v>26.2293</v>
      </c>
      <c r="ER791">
        <v>999.9</v>
      </c>
      <c r="ES791">
        <v>52.1</v>
      </c>
      <c r="ET791">
        <v>32.6</v>
      </c>
      <c r="EU791">
        <v>28.3355</v>
      </c>
      <c r="EV791">
        <v>63.107</v>
      </c>
      <c r="EW791">
        <v>31.7268</v>
      </c>
      <c r="EX791">
        <v>1</v>
      </c>
      <c r="EY791">
        <v>0.0811458</v>
      </c>
      <c r="EZ791">
        <v>1.2301</v>
      </c>
      <c r="FA791">
        <v>20.3358</v>
      </c>
      <c r="FB791">
        <v>5.21609</v>
      </c>
      <c r="FC791">
        <v>12.0099</v>
      </c>
      <c r="FD791">
        <v>4.9888</v>
      </c>
      <c r="FE791">
        <v>3.28855</v>
      </c>
      <c r="FF791">
        <v>9999</v>
      </c>
      <c r="FG791">
        <v>9999</v>
      </c>
      <c r="FH791">
        <v>9999</v>
      </c>
      <c r="FI791">
        <v>999.9</v>
      </c>
      <c r="FJ791">
        <v>1.86753</v>
      </c>
      <c r="FK791">
        <v>1.86661</v>
      </c>
      <c r="FL791">
        <v>1.866</v>
      </c>
      <c r="FM791">
        <v>1.866</v>
      </c>
      <c r="FN791">
        <v>1.86783</v>
      </c>
      <c r="FO791">
        <v>1.87027</v>
      </c>
      <c r="FP791">
        <v>1.86893</v>
      </c>
      <c r="FQ791">
        <v>1.87038</v>
      </c>
      <c r="FR791">
        <v>0</v>
      </c>
      <c r="FS791">
        <v>0</v>
      </c>
      <c r="FT791">
        <v>0</v>
      </c>
      <c r="FU791">
        <v>0</v>
      </c>
      <c r="FV791" t="s">
        <v>358</v>
      </c>
      <c r="FW791" t="s">
        <v>359</v>
      </c>
      <c r="FX791" t="s">
        <v>360</v>
      </c>
      <c r="FY791" t="s">
        <v>360</v>
      </c>
      <c r="FZ791" t="s">
        <v>360</v>
      </c>
      <c r="GA791" t="s">
        <v>360</v>
      </c>
      <c r="GB791">
        <v>0</v>
      </c>
      <c r="GC791">
        <v>100</v>
      </c>
      <c r="GD791">
        <v>100</v>
      </c>
      <c r="GE791">
        <v>-6.1</v>
      </c>
      <c r="GF791">
        <v>-0.1278</v>
      </c>
      <c r="GG791">
        <v>-2.056217051124162</v>
      </c>
      <c r="GH791">
        <v>-0.003737517340571005</v>
      </c>
      <c r="GI791">
        <v>5.982085394622747E-07</v>
      </c>
      <c r="GJ791">
        <v>-1.391655459703326E-10</v>
      </c>
      <c r="GK791">
        <v>-0.1764639834609928</v>
      </c>
      <c r="GL791">
        <v>-0.02035982196881906</v>
      </c>
      <c r="GM791">
        <v>0.001568582532168705</v>
      </c>
      <c r="GN791">
        <v>-2.657820970413759E-05</v>
      </c>
      <c r="GO791">
        <v>3</v>
      </c>
      <c r="GP791">
        <v>2314</v>
      </c>
      <c r="GQ791">
        <v>1</v>
      </c>
      <c r="GR791">
        <v>27</v>
      </c>
      <c r="GS791">
        <v>5693.3</v>
      </c>
      <c r="GT791">
        <v>5693.2</v>
      </c>
      <c r="GU791">
        <v>2.60498</v>
      </c>
      <c r="GV791">
        <v>2.20459</v>
      </c>
      <c r="GW791">
        <v>1.39648</v>
      </c>
      <c r="GX791">
        <v>2.34619</v>
      </c>
      <c r="GY791">
        <v>1.49536</v>
      </c>
      <c r="GZ791">
        <v>2.48413</v>
      </c>
      <c r="HA791">
        <v>37.8679</v>
      </c>
      <c r="HB791">
        <v>24.0787</v>
      </c>
      <c r="HC791">
        <v>18</v>
      </c>
      <c r="HD791">
        <v>533.841</v>
      </c>
      <c r="HE791">
        <v>440.898</v>
      </c>
      <c r="HF791">
        <v>24.2432</v>
      </c>
      <c r="HG791">
        <v>28.4997</v>
      </c>
      <c r="HH791">
        <v>29.9999</v>
      </c>
      <c r="HI791">
        <v>28.5256</v>
      </c>
      <c r="HJ791">
        <v>28.4806</v>
      </c>
      <c r="HK791">
        <v>52.2107</v>
      </c>
      <c r="HL791">
        <v>23.1945</v>
      </c>
      <c r="HM791">
        <v>100</v>
      </c>
      <c r="HN791">
        <v>24.2496</v>
      </c>
      <c r="HO791">
        <v>1302.55</v>
      </c>
      <c r="HP791">
        <v>23.7341</v>
      </c>
      <c r="HQ791">
        <v>100.791</v>
      </c>
      <c r="HR791">
        <v>100.684</v>
      </c>
    </row>
    <row r="792" spans="1:226">
      <c r="A792">
        <v>776</v>
      </c>
      <c r="B792">
        <v>1678823380.5</v>
      </c>
      <c r="C792">
        <v>13061.40000009537</v>
      </c>
      <c r="D792" t="s">
        <v>1915</v>
      </c>
      <c r="E792" t="s">
        <v>1916</v>
      </c>
      <c r="F792">
        <v>5</v>
      </c>
      <c r="G792" t="s">
        <v>1568</v>
      </c>
      <c r="H792" t="s">
        <v>354</v>
      </c>
      <c r="I792">
        <v>1678823373</v>
      </c>
      <c r="J792">
        <f>(K792)/1000</f>
        <v>0</v>
      </c>
      <c r="K792">
        <f>IF(BF792, AN792, AH792)</f>
        <v>0</v>
      </c>
      <c r="L792">
        <f>IF(BF792, AI792, AG792)</f>
        <v>0</v>
      </c>
      <c r="M792">
        <f>BH792 - IF(AU792&gt;1, L792*BB792*100.0/(AW792*BV792), 0)</f>
        <v>0</v>
      </c>
      <c r="N792">
        <f>((T792-J792/2)*M792-L792)/(T792+J792/2)</f>
        <v>0</v>
      </c>
      <c r="O792">
        <f>N792*(BO792+BP792)/1000.0</f>
        <v>0</v>
      </c>
      <c r="P792">
        <f>(BH792 - IF(AU792&gt;1, L792*BB792*100.0/(AW792*BV792), 0))*(BO792+BP792)/1000.0</f>
        <v>0</v>
      </c>
      <c r="Q792">
        <f>2.0/((1/S792-1/R792)+SIGN(S792)*SQRT((1/S792-1/R792)*(1/S792-1/R792) + 4*BC792/((BC792+1)*(BC792+1))*(2*1/S792*1/R792-1/R792*1/R792)))</f>
        <v>0</v>
      </c>
      <c r="R792">
        <f>IF(LEFT(BD792,1)&lt;&gt;"0",IF(LEFT(BD792,1)="1",3.0,BE792),$D$5+$E$5*(BV792*BO792/($K$5*1000))+$F$5*(BV792*BO792/($K$5*1000))*MAX(MIN(BB792,$J$5),$I$5)*MAX(MIN(BB792,$J$5),$I$5)+$G$5*MAX(MIN(BB792,$J$5),$I$5)*(BV792*BO792/($K$5*1000))+$H$5*(BV792*BO792/($K$5*1000))*(BV792*BO792/($K$5*1000)))</f>
        <v>0</v>
      </c>
      <c r="S792">
        <f>J792*(1000-(1000*0.61365*exp(17.502*W792/(240.97+W792))/(BO792+BP792)+BJ792)/2)/(1000*0.61365*exp(17.502*W792/(240.97+W792))/(BO792+BP792)-BJ792)</f>
        <v>0</v>
      </c>
      <c r="T792">
        <f>1/((BC792+1)/(Q792/1.6)+1/(R792/1.37)) + BC792/((BC792+1)/(Q792/1.6) + BC792/(R792/1.37))</f>
        <v>0</v>
      </c>
      <c r="U792">
        <f>(AX792*BA792)</f>
        <v>0</v>
      </c>
      <c r="V792">
        <f>(BQ792+(U792+2*0.95*5.67E-8*(((BQ792+$B$7)+273)^4-(BQ792+273)^4)-44100*J792)/(1.84*29.3*R792+8*0.95*5.67E-8*(BQ792+273)^3))</f>
        <v>0</v>
      </c>
      <c r="W792">
        <f>($C$7*BR792+$D$7*BS792+$E$7*V792)</f>
        <v>0</v>
      </c>
      <c r="X792">
        <f>0.61365*exp(17.502*W792/(240.97+W792))</f>
        <v>0</v>
      </c>
      <c r="Y792">
        <f>(Z792/AA792*100)</f>
        <v>0</v>
      </c>
      <c r="Z792">
        <f>BJ792*(BO792+BP792)/1000</f>
        <v>0</v>
      </c>
      <c r="AA792">
        <f>0.61365*exp(17.502*BQ792/(240.97+BQ792))</f>
        <v>0</v>
      </c>
      <c r="AB792">
        <f>(X792-BJ792*(BO792+BP792)/1000)</f>
        <v>0</v>
      </c>
      <c r="AC792">
        <f>(-J792*44100)</f>
        <v>0</v>
      </c>
      <c r="AD792">
        <f>2*29.3*R792*0.92*(BQ792-W792)</f>
        <v>0</v>
      </c>
      <c r="AE792">
        <f>2*0.95*5.67E-8*(((BQ792+$B$7)+273)^4-(W792+273)^4)</f>
        <v>0</v>
      </c>
      <c r="AF792">
        <f>U792+AE792+AC792+AD792</f>
        <v>0</v>
      </c>
      <c r="AG792">
        <f>BN792*AU792*(BI792-BH792*(1000-AU792*BK792)/(1000-AU792*BJ792))/(100*BB792)</f>
        <v>0</v>
      </c>
      <c r="AH792">
        <f>1000*BN792*AU792*(BJ792-BK792)/(100*BB792*(1000-AU792*BJ792))</f>
        <v>0</v>
      </c>
      <c r="AI792">
        <f>(AJ792 - AK792 - BO792*1E3/(8.314*(BQ792+273.15)) * AM792/BN792 * AL792) * BN792/(100*BB792) * (1000 - BK792)/1000</f>
        <v>0</v>
      </c>
      <c r="AJ792">
        <v>1324.084799690211</v>
      </c>
      <c r="AK792">
        <v>1301.550545454545</v>
      </c>
      <c r="AL792">
        <v>3.29311583100317</v>
      </c>
      <c r="AM792">
        <v>64.45171149066847</v>
      </c>
      <c r="AN792">
        <f>(AP792 - AO792 + BO792*1E3/(8.314*(BQ792+273.15)) * AR792/BN792 * AQ792) * BN792/(100*BB792) * 1000/(1000 - AP792)</f>
        <v>0</v>
      </c>
      <c r="AO792">
        <v>23.78484899255435</v>
      </c>
      <c r="AP792">
        <v>24.0099303030303</v>
      </c>
      <c r="AQ792">
        <v>-9.881486887181872E-06</v>
      </c>
      <c r="AR792">
        <v>112.7251065649256</v>
      </c>
      <c r="AS792">
        <v>0</v>
      </c>
      <c r="AT792">
        <v>0</v>
      </c>
      <c r="AU792">
        <f>IF(AS792*$H$13&gt;=AW792,1.0,(AW792/(AW792-AS792*$H$13)))</f>
        <v>0</v>
      </c>
      <c r="AV792">
        <f>(AU792-1)*100</f>
        <v>0</v>
      </c>
      <c r="AW792">
        <f>MAX(0,($B$13+$C$13*BV792)/(1+$D$13*BV792)*BO792/(BQ792+273)*$E$13)</f>
        <v>0</v>
      </c>
      <c r="AX792">
        <f>$B$11*BW792+$C$11*BX792+$F$11*CI792*(1-CL792)</f>
        <v>0</v>
      </c>
      <c r="AY792">
        <f>AX792*AZ792</f>
        <v>0</v>
      </c>
      <c r="AZ792">
        <f>($B$11*$D$9+$C$11*$D$9+$F$11*((CV792+CN792)/MAX(CV792+CN792+CW792, 0.1)*$I$9+CW792/MAX(CV792+CN792+CW792, 0.1)*$J$9))/($B$11+$C$11+$F$11)</f>
        <v>0</v>
      </c>
      <c r="BA792">
        <f>($B$11*$K$9+$C$11*$K$9+$F$11*((CV792+CN792)/MAX(CV792+CN792+CW792, 0.1)*$P$9+CW792/MAX(CV792+CN792+CW792, 0.1)*$Q$9))/($B$11+$C$11+$F$11)</f>
        <v>0</v>
      </c>
      <c r="BB792">
        <v>1.91</v>
      </c>
      <c r="BC792">
        <v>0.5</v>
      </c>
      <c r="BD792" t="s">
        <v>355</v>
      </c>
      <c r="BE792">
        <v>2</v>
      </c>
      <c r="BF792" t="b">
        <v>1</v>
      </c>
      <c r="BG792">
        <v>1678823373</v>
      </c>
      <c r="BH792">
        <v>1247.557407407407</v>
      </c>
      <c r="BI792">
        <v>1277.989259259259</v>
      </c>
      <c r="BJ792">
        <v>24.01067037037037</v>
      </c>
      <c r="BK792">
        <v>23.78486666666666</v>
      </c>
      <c r="BL792">
        <v>1253.632222222222</v>
      </c>
      <c r="BM792">
        <v>24.13844444444445</v>
      </c>
      <c r="BN792">
        <v>500.0796296296296</v>
      </c>
      <c r="BO792">
        <v>90.82355185185186</v>
      </c>
      <c r="BP792">
        <v>0.1000222259259259</v>
      </c>
      <c r="BQ792">
        <v>26.96497777777778</v>
      </c>
      <c r="BR792">
        <v>27.49068518518518</v>
      </c>
      <c r="BS792">
        <v>999.9000000000001</v>
      </c>
      <c r="BT792">
        <v>0</v>
      </c>
      <c r="BU792">
        <v>0</v>
      </c>
      <c r="BV792">
        <v>9991.963703703705</v>
      </c>
      <c r="BW792">
        <v>0</v>
      </c>
      <c r="BX792">
        <v>5.110827037037036</v>
      </c>
      <c r="BY792">
        <v>-30.43201481481481</v>
      </c>
      <c r="BZ792">
        <v>1278.248148148148</v>
      </c>
      <c r="CA792">
        <v>1309.125185185185</v>
      </c>
      <c r="CB792">
        <v>0.2258152962962963</v>
      </c>
      <c r="CC792">
        <v>1277.989259259259</v>
      </c>
      <c r="CD792">
        <v>23.78486666666666</v>
      </c>
      <c r="CE792">
        <v>2.180735185185185</v>
      </c>
      <c r="CF792">
        <v>2.160225185185185</v>
      </c>
      <c r="CG792">
        <v>18.82148518518519</v>
      </c>
      <c r="CH792">
        <v>18.67035185185185</v>
      </c>
      <c r="CI792">
        <v>2000.011851851852</v>
      </c>
      <c r="CJ792">
        <v>0.9800017777777777</v>
      </c>
      <c r="CK792">
        <v>0.01999792222222222</v>
      </c>
      <c r="CL792">
        <v>0</v>
      </c>
      <c r="CM792">
        <v>2.279433333333333</v>
      </c>
      <c r="CN792">
        <v>0</v>
      </c>
      <c r="CO792">
        <v>3589.678148148148</v>
      </c>
      <c r="CP792">
        <v>16749.57037037037</v>
      </c>
      <c r="CQ792">
        <v>38.375</v>
      </c>
      <c r="CR792">
        <v>39.37033333333333</v>
      </c>
      <c r="CS792">
        <v>38.5</v>
      </c>
      <c r="CT792">
        <v>38.42781481481481</v>
      </c>
      <c r="CU792">
        <v>37.562</v>
      </c>
      <c r="CV792">
        <v>1960.011851851852</v>
      </c>
      <c r="CW792">
        <v>39.99962962962963</v>
      </c>
      <c r="CX792">
        <v>0</v>
      </c>
      <c r="CY792">
        <v>1678823385.9</v>
      </c>
      <c r="CZ792">
        <v>0</v>
      </c>
      <c r="DA792">
        <v>0</v>
      </c>
      <c r="DB792" t="s">
        <v>356</v>
      </c>
      <c r="DC792">
        <v>1678481775.6</v>
      </c>
      <c r="DD792">
        <v>1678481780.6</v>
      </c>
      <c r="DE792">
        <v>0</v>
      </c>
      <c r="DF792">
        <v>1.339</v>
      </c>
      <c r="DG792">
        <v>0.082</v>
      </c>
      <c r="DH792">
        <v>-1.99</v>
      </c>
      <c r="DI792">
        <v>-0.032</v>
      </c>
      <c r="DJ792">
        <v>420</v>
      </c>
      <c r="DK792">
        <v>29</v>
      </c>
      <c r="DL792">
        <v>0.33</v>
      </c>
      <c r="DM792">
        <v>0.22</v>
      </c>
      <c r="DN792">
        <v>-30.5121325</v>
      </c>
      <c r="DO792">
        <v>2.363469793621127</v>
      </c>
      <c r="DP792">
        <v>0.2943984675465379</v>
      </c>
      <c r="DQ792">
        <v>0</v>
      </c>
      <c r="DR792">
        <v>0.2261891</v>
      </c>
      <c r="DS792">
        <v>-0.005191677298311807</v>
      </c>
      <c r="DT792">
        <v>0.0007433914446642498</v>
      </c>
      <c r="DU792">
        <v>1</v>
      </c>
      <c r="DV792">
        <v>1</v>
      </c>
      <c r="DW792">
        <v>2</v>
      </c>
      <c r="DX792" t="s">
        <v>357</v>
      </c>
      <c r="DY792">
        <v>2.98089</v>
      </c>
      <c r="DZ792">
        <v>2.71557</v>
      </c>
      <c r="EA792">
        <v>0.201595</v>
      </c>
      <c r="EB792">
        <v>0.202114</v>
      </c>
      <c r="EC792">
        <v>0.107602</v>
      </c>
      <c r="ED792">
        <v>0.104717</v>
      </c>
      <c r="EE792">
        <v>25304.9</v>
      </c>
      <c r="EF792">
        <v>25375.8</v>
      </c>
      <c r="EG792">
        <v>29470.4</v>
      </c>
      <c r="EH792">
        <v>29422.6</v>
      </c>
      <c r="EI792">
        <v>34848.3</v>
      </c>
      <c r="EJ792">
        <v>35006.2</v>
      </c>
      <c r="EK792">
        <v>41519</v>
      </c>
      <c r="EL792">
        <v>41920.5</v>
      </c>
      <c r="EM792">
        <v>1.95285</v>
      </c>
      <c r="EN792">
        <v>1.87882</v>
      </c>
      <c r="EO792">
        <v>0.0774302</v>
      </c>
      <c r="EP792">
        <v>0</v>
      </c>
      <c r="EQ792">
        <v>26.2293</v>
      </c>
      <c r="ER792">
        <v>999.9</v>
      </c>
      <c r="ES792">
        <v>52.1</v>
      </c>
      <c r="ET792">
        <v>32.6</v>
      </c>
      <c r="EU792">
        <v>28.335</v>
      </c>
      <c r="EV792">
        <v>62.847</v>
      </c>
      <c r="EW792">
        <v>31.2821</v>
      </c>
      <c r="EX792">
        <v>1</v>
      </c>
      <c r="EY792">
        <v>0.0812195</v>
      </c>
      <c r="EZ792">
        <v>1.26015</v>
      </c>
      <c r="FA792">
        <v>20.3354</v>
      </c>
      <c r="FB792">
        <v>5.21639</v>
      </c>
      <c r="FC792">
        <v>12.0099</v>
      </c>
      <c r="FD792">
        <v>4.98915</v>
      </c>
      <c r="FE792">
        <v>3.28848</v>
      </c>
      <c r="FF792">
        <v>9999</v>
      </c>
      <c r="FG792">
        <v>9999</v>
      </c>
      <c r="FH792">
        <v>9999</v>
      </c>
      <c r="FI792">
        <v>999.9</v>
      </c>
      <c r="FJ792">
        <v>1.86752</v>
      </c>
      <c r="FK792">
        <v>1.86662</v>
      </c>
      <c r="FL792">
        <v>1.86601</v>
      </c>
      <c r="FM792">
        <v>1.866</v>
      </c>
      <c r="FN792">
        <v>1.86783</v>
      </c>
      <c r="FO792">
        <v>1.87027</v>
      </c>
      <c r="FP792">
        <v>1.8689</v>
      </c>
      <c r="FQ792">
        <v>1.87039</v>
      </c>
      <c r="FR792">
        <v>0</v>
      </c>
      <c r="FS792">
        <v>0</v>
      </c>
      <c r="FT792">
        <v>0</v>
      </c>
      <c r="FU792">
        <v>0</v>
      </c>
      <c r="FV792" t="s">
        <v>358</v>
      </c>
      <c r="FW792" t="s">
        <v>359</v>
      </c>
      <c r="FX792" t="s">
        <v>360</v>
      </c>
      <c r="FY792" t="s">
        <v>360</v>
      </c>
      <c r="FZ792" t="s">
        <v>360</v>
      </c>
      <c r="GA792" t="s">
        <v>360</v>
      </c>
      <c r="GB792">
        <v>0</v>
      </c>
      <c r="GC792">
        <v>100</v>
      </c>
      <c r="GD792">
        <v>100</v>
      </c>
      <c r="GE792">
        <v>-6.14</v>
      </c>
      <c r="GF792">
        <v>-0.1278</v>
      </c>
      <c r="GG792">
        <v>-2.056217051124162</v>
      </c>
      <c r="GH792">
        <v>-0.003737517340571005</v>
      </c>
      <c r="GI792">
        <v>5.982085394622747E-07</v>
      </c>
      <c r="GJ792">
        <v>-1.391655459703326E-10</v>
      </c>
      <c r="GK792">
        <v>-0.1764639834609928</v>
      </c>
      <c r="GL792">
        <v>-0.02035982196881906</v>
      </c>
      <c r="GM792">
        <v>0.001568582532168705</v>
      </c>
      <c r="GN792">
        <v>-2.657820970413759E-05</v>
      </c>
      <c r="GO792">
        <v>3</v>
      </c>
      <c r="GP792">
        <v>2314</v>
      </c>
      <c r="GQ792">
        <v>1</v>
      </c>
      <c r="GR792">
        <v>27</v>
      </c>
      <c r="GS792">
        <v>5693.4</v>
      </c>
      <c r="GT792">
        <v>5693.3</v>
      </c>
      <c r="GU792">
        <v>2.6355</v>
      </c>
      <c r="GV792">
        <v>2.20337</v>
      </c>
      <c r="GW792">
        <v>1.39648</v>
      </c>
      <c r="GX792">
        <v>2.34863</v>
      </c>
      <c r="GY792">
        <v>1.49536</v>
      </c>
      <c r="GZ792">
        <v>2.55615</v>
      </c>
      <c r="HA792">
        <v>37.8679</v>
      </c>
      <c r="HB792">
        <v>24.07</v>
      </c>
      <c r="HC792">
        <v>18</v>
      </c>
      <c r="HD792">
        <v>534.0309999999999</v>
      </c>
      <c r="HE792">
        <v>441.08</v>
      </c>
      <c r="HF792">
        <v>24.2535</v>
      </c>
      <c r="HG792">
        <v>28.4973</v>
      </c>
      <c r="HH792">
        <v>30</v>
      </c>
      <c r="HI792">
        <v>28.5239</v>
      </c>
      <c r="HJ792">
        <v>28.4785</v>
      </c>
      <c r="HK792">
        <v>52.7859</v>
      </c>
      <c r="HL792">
        <v>23.1945</v>
      </c>
      <c r="HM792">
        <v>100</v>
      </c>
      <c r="HN792">
        <v>24.2501</v>
      </c>
      <c r="HO792">
        <v>1322.68</v>
      </c>
      <c r="HP792">
        <v>23.7341</v>
      </c>
      <c r="HQ792">
        <v>100.79</v>
      </c>
      <c r="HR792">
        <v>100.686</v>
      </c>
    </row>
    <row r="793" spans="1:226">
      <c r="A793">
        <v>777</v>
      </c>
      <c r="B793">
        <v>1678823385.5</v>
      </c>
      <c r="C793">
        <v>13066.40000009537</v>
      </c>
      <c r="D793" t="s">
        <v>1917</v>
      </c>
      <c r="E793" t="s">
        <v>1918</v>
      </c>
      <c r="F793">
        <v>5</v>
      </c>
      <c r="G793" t="s">
        <v>1568</v>
      </c>
      <c r="H793" t="s">
        <v>354</v>
      </c>
      <c r="I793">
        <v>1678823377.714286</v>
      </c>
      <c r="J793">
        <f>(K793)/1000</f>
        <v>0</v>
      </c>
      <c r="K793">
        <f>IF(BF793, AN793, AH793)</f>
        <v>0</v>
      </c>
      <c r="L793">
        <f>IF(BF793, AI793, AG793)</f>
        <v>0</v>
      </c>
      <c r="M793">
        <f>BH793 - IF(AU793&gt;1, L793*BB793*100.0/(AW793*BV793), 0)</f>
        <v>0</v>
      </c>
      <c r="N793">
        <f>((T793-J793/2)*M793-L793)/(T793+J793/2)</f>
        <v>0</v>
      </c>
      <c r="O793">
        <f>N793*(BO793+BP793)/1000.0</f>
        <v>0</v>
      </c>
      <c r="P793">
        <f>(BH793 - IF(AU793&gt;1, L793*BB793*100.0/(AW793*BV793), 0))*(BO793+BP793)/1000.0</f>
        <v>0</v>
      </c>
      <c r="Q793">
        <f>2.0/((1/S793-1/R793)+SIGN(S793)*SQRT((1/S793-1/R793)*(1/S793-1/R793) + 4*BC793/((BC793+1)*(BC793+1))*(2*1/S793*1/R793-1/R793*1/R793)))</f>
        <v>0</v>
      </c>
      <c r="R793">
        <f>IF(LEFT(BD793,1)&lt;&gt;"0",IF(LEFT(BD793,1)="1",3.0,BE793),$D$5+$E$5*(BV793*BO793/($K$5*1000))+$F$5*(BV793*BO793/($K$5*1000))*MAX(MIN(BB793,$J$5),$I$5)*MAX(MIN(BB793,$J$5),$I$5)+$G$5*MAX(MIN(BB793,$J$5),$I$5)*(BV793*BO793/($K$5*1000))+$H$5*(BV793*BO793/($K$5*1000))*(BV793*BO793/($K$5*1000)))</f>
        <v>0</v>
      </c>
      <c r="S793">
        <f>J793*(1000-(1000*0.61365*exp(17.502*W793/(240.97+W793))/(BO793+BP793)+BJ793)/2)/(1000*0.61365*exp(17.502*W793/(240.97+W793))/(BO793+BP793)-BJ793)</f>
        <v>0</v>
      </c>
      <c r="T793">
        <f>1/((BC793+1)/(Q793/1.6)+1/(R793/1.37)) + BC793/((BC793+1)/(Q793/1.6) + BC793/(R793/1.37))</f>
        <v>0</v>
      </c>
      <c r="U793">
        <f>(AX793*BA793)</f>
        <v>0</v>
      </c>
      <c r="V793">
        <f>(BQ793+(U793+2*0.95*5.67E-8*(((BQ793+$B$7)+273)^4-(BQ793+273)^4)-44100*J793)/(1.84*29.3*R793+8*0.95*5.67E-8*(BQ793+273)^3))</f>
        <v>0</v>
      </c>
      <c r="W793">
        <f>($C$7*BR793+$D$7*BS793+$E$7*V793)</f>
        <v>0</v>
      </c>
      <c r="X793">
        <f>0.61365*exp(17.502*W793/(240.97+W793))</f>
        <v>0</v>
      </c>
      <c r="Y793">
        <f>(Z793/AA793*100)</f>
        <v>0</v>
      </c>
      <c r="Z793">
        <f>BJ793*(BO793+BP793)/1000</f>
        <v>0</v>
      </c>
      <c r="AA793">
        <f>0.61365*exp(17.502*BQ793/(240.97+BQ793))</f>
        <v>0</v>
      </c>
      <c r="AB793">
        <f>(X793-BJ793*(BO793+BP793)/1000)</f>
        <v>0</v>
      </c>
      <c r="AC793">
        <f>(-J793*44100)</f>
        <v>0</v>
      </c>
      <c r="AD793">
        <f>2*29.3*R793*0.92*(BQ793-W793)</f>
        <v>0</v>
      </c>
      <c r="AE793">
        <f>2*0.95*5.67E-8*(((BQ793+$B$7)+273)^4-(W793+273)^4)</f>
        <v>0</v>
      </c>
      <c r="AF793">
        <f>U793+AE793+AC793+AD793</f>
        <v>0</v>
      </c>
      <c r="AG793">
        <f>BN793*AU793*(BI793-BH793*(1000-AU793*BK793)/(1000-AU793*BJ793))/(100*BB793)</f>
        <v>0</v>
      </c>
      <c r="AH793">
        <f>1000*BN793*AU793*(BJ793-BK793)/(100*BB793*(1000-AU793*BJ793))</f>
        <v>0</v>
      </c>
      <c r="AI793">
        <f>(AJ793 - AK793 - BO793*1E3/(8.314*(BQ793+273.15)) * AM793/BN793 * AL793) * BN793/(100*BB793) * (1000 - BK793)/1000</f>
        <v>0</v>
      </c>
      <c r="AJ793">
        <v>1341.290824998225</v>
      </c>
      <c r="AK793">
        <v>1318.574181818182</v>
      </c>
      <c r="AL793">
        <v>3.408074142478128</v>
      </c>
      <c r="AM793">
        <v>64.45171149066847</v>
      </c>
      <c r="AN793">
        <f>(AP793 - AO793 + BO793*1E3/(8.314*(BQ793+273.15)) * AR793/BN793 * AQ793) * BN793/(100*BB793) * 1000/(1000 - AP793)</f>
        <v>0</v>
      </c>
      <c r="AO793">
        <v>23.78550321959991</v>
      </c>
      <c r="AP793">
        <v>24.00855393939394</v>
      </c>
      <c r="AQ793">
        <v>-9.957981916913977E-06</v>
      </c>
      <c r="AR793">
        <v>112.7251065649256</v>
      </c>
      <c r="AS793">
        <v>0</v>
      </c>
      <c r="AT793">
        <v>0</v>
      </c>
      <c r="AU793">
        <f>IF(AS793*$H$13&gt;=AW793,1.0,(AW793/(AW793-AS793*$H$13)))</f>
        <v>0</v>
      </c>
      <c r="AV793">
        <f>(AU793-1)*100</f>
        <v>0</v>
      </c>
      <c r="AW793">
        <f>MAX(0,($B$13+$C$13*BV793)/(1+$D$13*BV793)*BO793/(BQ793+273)*$E$13)</f>
        <v>0</v>
      </c>
      <c r="AX793">
        <f>$B$11*BW793+$C$11*BX793+$F$11*CI793*(1-CL793)</f>
        <v>0</v>
      </c>
      <c r="AY793">
        <f>AX793*AZ793</f>
        <v>0</v>
      </c>
      <c r="AZ793">
        <f>($B$11*$D$9+$C$11*$D$9+$F$11*((CV793+CN793)/MAX(CV793+CN793+CW793, 0.1)*$I$9+CW793/MAX(CV793+CN793+CW793, 0.1)*$J$9))/($B$11+$C$11+$F$11)</f>
        <v>0</v>
      </c>
      <c r="BA793">
        <f>($B$11*$K$9+$C$11*$K$9+$F$11*((CV793+CN793)/MAX(CV793+CN793+CW793, 0.1)*$P$9+CW793/MAX(CV793+CN793+CW793, 0.1)*$Q$9))/($B$11+$C$11+$F$11)</f>
        <v>0</v>
      </c>
      <c r="BB793">
        <v>1.91</v>
      </c>
      <c r="BC793">
        <v>0.5</v>
      </c>
      <c r="BD793" t="s">
        <v>355</v>
      </c>
      <c r="BE793">
        <v>2</v>
      </c>
      <c r="BF793" t="b">
        <v>1</v>
      </c>
      <c r="BG793">
        <v>1678823377.714286</v>
      </c>
      <c r="BH793">
        <v>1263.020714285714</v>
      </c>
      <c r="BI793">
        <v>1293.425</v>
      </c>
      <c r="BJ793">
        <v>24.01024642857143</v>
      </c>
      <c r="BK793">
        <v>23.78512142857143</v>
      </c>
      <c r="BL793">
        <v>1269.14</v>
      </c>
      <c r="BM793">
        <v>24.13801785714286</v>
      </c>
      <c r="BN793">
        <v>500.0681428571428</v>
      </c>
      <c r="BO793">
        <v>90.82308214285716</v>
      </c>
      <c r="BP793">
        <v>0.09996326071428573</v>
      </c>
      <c r="BQ793">
        <v>26.96503928571429</v>
      </c>
      <c r="BR793">
        <v>27.49345714285715</v>
      </c>
      <c r="BS793">
        <v>999.9000000000002</v>
      </c>
      <c r="BT793">
        <v>0</v>
      </c>
      <c r="BU793">
        <v>0</v>
      </c>
      <c r="BV793">
        <v>9995.171785714285</v>
      </c>
      <c r="BW793">
        <v>0</v>
      </c>
      <c r="BX793">
        <v>5.236184285714286</v>
      </c>
      <c r="BY793">
        <v>-30.4043</v>
      </c>
      <c r="BZ793">
        <v>1294.091785714286</v>
      </c>
      <c r="CA793">
        <v>1324.938214285714</v>
      </c>
      <c r="CB793">
        <v>0.2251338928571429</v>
      </c>
      <c r="CC793">
        <v>1293.425</v>
      </c>
      <c r="CD793">
        <v>23.78512142857143</v>
      </c>
      <c r="CE793">
        <v>2.180685</v>
      </c>
      <c r="CF793">
        <v>2.160237142857143</v>
      </c>
      <c r="CG793">
        <v>18.82111785714286</v>
      </c>
      <c r="CH793">
        <v>18.67044285714286</v>
      </c>
      <c r="CI793">
        <v>2000.048928571429</v>
      </c>
      <c r="CJ793">
        <v>0.9800019642857144</v>
      </c>
      <c r="CK793">
        <v>0.01999773571428572</v>
      </c>
      <c r="CL793">
        <v>0</v>
      </c>
      <c r="CM793">
        <v>2.300807142857143</v>
      </c>
      <c r="CN793">
        <v>0</v>
      </c>
      <c r="CO793">
        <v>3589.437857142857</v>
      </c>
      <c r="CP793">
        <v>16749.875</v>
      </c>
      <c r="CQ793">
        <v>38.375</v>
      </c>
      <c r="CR793">
        <v>39.366</v>
      </c>
      <c r="CS793">
        <v>38.5</v>
      </c>
      <c r="CT793">
        <v>38.42814285714285</v>
      </c>
      <c r="CU793">
        <v>37.562</v>
      </c>
      <c r="CV793">
        <v>1960.048928571429</v>
      </c>
      <c r="CW793">
        <v>40</v>
      </c>
      <c r="CX793">
        <v>0</v>
      </c>
      <c r="CY793">
        <v>1678823390.7</v>
      </c>
      <c r="CZ793">
        <v>0</v>
      </c>
      <c r="DA793">
        <v>0</v>
      </c>
      <c r="DB793" t="s">
        <v>356</v>
      </c>
      <c r="DC793">
        <v>1678481775.6</v>
      </c>
      <c r="DD793">
        <v>1678481780.6</v>
      </c>
      <c r="DE793">
        <v>0</v>
      </c>
      <c r="DF793">
        <v>1.339</v>
      </c>
      <c r="DG793">
        <v>0.082</v>
      </c>
      <c r="DH793">
        <v>-1.99</v>
      </c>
      <c r="DI793">
        <v>-0.032</v>
      </c>
      <c r="DJ793">
        <v>420</v>
      </c>
      <c r="DK793">
        <v>29</v>
      </c>
      <c r="DL793">
        <v>0.33</v>
      </c>
      <c r="DM793">
        <v>0.22</v>
      </c>
      <c r="DN793">
        <v>-30.4932975</v>
      </c>
      <c r="DO793">
        <v>0.5054577861164401</v>
      </c>
      <c r="DP793">
        <v>0.2888690252411117</v>
      </c>
      <c r="DQ793">
        <v>0</v>
      </c>
      <c r="DR793">
        <v>0.2254448</v>
      </c>
      <c r="DS793">
        <v>-0.007822514071294704</v>
      </c>
      <c r="DT793">
        <v>0.0009598680430142474</v>
      </c>
      <c r="DU793">
        <v>1</v>
      </c>
      <c r="DV793">
        <v>1</v>
      </c>
      <c r="DW793">
        <v>2</v>
      </c>
      <c r="DX793" t="s">
        <v>357</v>
      </c>
      <c r="DY793">
        <v>2.98066</v>
      </c>
      <c r="DZ793">
        <v>2.71553</v>
      </c>
      <c r="EA793">
        <v>0.20322</v>
      </c>
      <c r="EB793">
        <v>0.203731</v>
      </c>
      <c r="EC793">
        <v>0.107596</v>
      </c>
      <c r="ED793">
        <v>0.104721</v>
      </c>
      <c r="EE793">
        <v>25253.9</v>
      </c>
      <c r="EF793">
        <v>25324.7</v>
      </c>
      <c r="EG793">
        <v>29471</v>
      </c>
      <c r="EH793">
        <v>29423.1</v>
      </c>
      <c r="EI793">
        <v>34849.2</v>
      </c>
      <c r="EJ793">
        <v>35006.4</v>
      </c>
      <c r="EK793">
        <v>41519.7</v>
      </c>
      <c r="EL793">
        <v>41920.8</v>
      </c>
      <c r="EM793">
        <v>1.95308</v>
      </c>
      <c r="EN793">
        <v>1.87847</v>
      </c>
      <c r="EO793">
        <v>0.0770837</v>
      </c>
      <c r="EP793">
        <v>0</v>
      </c>
      <c r="EQ793">
        <v>26.2279</v>
      </c>
      <c r="ER793">
        <v>999.9</v>
      </c>
      <c r="ES793">
        <v>52.1</v>
      </c>
      <c r="ET793">
        <v>32.6</v>
      </c>
      <c r="EU793">
        <v>28.3366</v>
      </c>
      <c r="EV793">
        <v>63.067</v>
      </c>
      <c r="EW793">
        <v>31.23</v>
      </c>
      <c r="EX793">
        <v>1</v>
      </c>
      <c r="EY793">
        <v>0.081222</v>
      </c>
      <c r="EZ793">
        <v>1.26599</v>
      </c>
      <c r="FA793">
        <v>20.3354</v>
      </c>
      <c r="FB793">
        <v>5.21579</v>
      </c>
      <c r="FC793">
        <v>12.0099</v>
      </c>
      <c r="FD793">
        <v>4.9891</v>
      </c>
      <c r="FE793">
        <v>3.2885</v>
      </c>
      <c r="FF793">
        <v>9999</v>
      </c>
      <c r="FG793">
        <v>9999</v>
      </c>
      <c r="FH793">
        <v>9999</v>
      </c>
      <c r="FI793">
        <v>999.9</v>
      </c>
      <c r="FJ793">
        <v>1.86754</v>
      </c>
      <c r="FK793">
        <v>1.86661</v>
      </c>
      <c r="FL793">
        <v>1.86603</v>
      </c>
      <c r="FM793">
        <v>1.866</v>
      </c>
      <c r="FN793">
        <v>1.86783</v>
      </c>
      <c r="FO793">
        <v>1.87027</v>
      </c>
      <c r="FP793">
        <v>1.86891</v>
      </c>
      <c r="FQ793">
        <v>1.87039</v>
      </c>
      <c r="FR793">
        <v>0</v>
      </c>
      <c r="FS793">
        <v>0</v>
      </c>
      <c r="FT793">
        <v>0</v>
      </c>
      <c r="FU793">
        <v>0</v>
      </c>
      <c r="FV793" t="s">
        <v>358</v>
      </c>
      <c r="FW793" t="s">
        <v>359</v>
      </c>
      <c r="FX793" t="s">
        <v>360</v>
      </c>
      <c r="FY793" t="s">
        <v>360</v>
      </c>
      <c r="FZ793" t="s">
        <v>360</v>
      </c>
      <c r="GA793" t="s">
        <v>360</v>
      </c>
      <c r="GB793">
        <v>0</v>
      </c>
      <c r="GC793">
        <v>100</v>
      </c>
      <c r="GD793">
        <v>100</v>
      </c>
      <c r="GE793">
        <v>-6.2</v>
      </c>
      <c r="GF793">
        <v>-0.1278</v>
      </c>
      <c r="GG793">
        <v>-2.056217051124162</v>
      </c>
      <c r="GH793">
        <v>-0.003737517340571005</v>
      </c>
      <c r="GI793">
        <v>5.982085394622747E-07</v>
      </c>
      <c r="GJ793">
        <v>-1.391655459703326E-10</v>
      </c>
      <c r="GK793">
        <v>-0.1764639834609928</v>
      </c>
      <c r="GL793">
        <v>-0.02035982196881906</v>
      </c>
      <c r="GM793">
        <v>0.001568582532168705</v>
      </c>
      <c r="GN793">
        <v>-2.657820970413759E-05</v>
      </c>
      <c r="GO793">
        <v>3</v>
      </c>
      <c r="GP793">
        <v>2314</v>
      </c>
      <c r="GQ793">
        <v>1</v>
      </c>
      <c r="GR793">
        <v>27</v>
      </c>
      <c r="GS793">
        <v>5693.5</v>
      </c>
      <c r="GT793">
        <v>5693.4</v>
      </c>
      <c r="GU793">
        <v>2.66113</v>
      </c>
      <c r="GV793">
        <v>2.20947</v>
      </c>
      <c r="GW793">
        <v>1.39648</v>
      </c>
      <c r="GX793">
        <v>2.34863</v>
      </c>
      <c r="GY793">
        <v>1.49536</v>
      </c>
      <c r="GZ793">
        <v>2.43042</v>
      </c>
      <c r="HA793">
        <v>37.8679</v>
      </c>
      <c r="HB793">
        <v>24.07</v>
      </c>
      <c r="HC793">
        <v>18</v>
      </c>
      <c r="HD793">
        <v>534.167</v>
      </c>
      <c r="HE793">
        <v>440.847</v>
      </c>
      <c r="HF793">
        <v>24.254</v>
      </c>
      <c r="HG793">
        <v>28.4956</v>
      </c>
      <c r="HH793">
        <v>30</v>
      </c>
      <c r="HI793">
        <v>28.5221</v>
      </c>
      <c r="HJ793">
        <v>28.4761</v>
      </c>
      <c r="HK793">
        <v>53.2808</v>
      </c>
      <c r="HL793">
        <v>23.1945</v>
      </c>
      <c r="HM793">
        <v>100</v>
      </c>
      <c r="HN793">
        <v>24.2539</v>
      </c>
      <c r="HO793">
        <v>1336.05</v>
      </c>
      <c r="HP793">
        <v>23.7341</v>
      </c>
      <c r="HQ793">
        <v>100.792</v>
      </c>
      <c r="HR793">
        <v>100.687</v>
      </c>
    </row>
    <row r="794" spans="1:226">
      <c r="A794">
        <v>778</v>
      </c>
      <c r="B794">
        <v>1678823390.5</v>
      </c>
      <c r="C794">
        <v>13071.40000009537</v>
      </c>
      <c r="D794" t="s">
        <v>1919</v>
      </c>
      <c r="E794" t="s">
        <v>1920</v>
      </c>
      <c r="F794">
        <v>5</v>
      </c>
      <c r="G794" t="s">
        <v>1568</v>
      </c>
      <c r="H794" t="s">
        <v>354</v>
      </c>
      <c r="I794">
        <v>1678823383</v>
      </c>
      <c r="J794">
        <f>(K794)/1000</f>
        <v>0</v>
      </c>
      <c r="K794">
        <f>IF(BF794, AN794, AH794)</f>
        <v>0</v>
      </c>
      <c r="L794">
        <f>IF(BF794, AI794, AG794)</f>
        <v>0</v>
      </c>
      <c r="M794">
        <f>BH794 - IF(AU794&gt;1, L794*BB794*100.0/(AW794*BV794), 0)</f>
        <v>0</v>
      </c>
      <c r="N794">
        <f>((T794-J794/2)*M794-L794)/(T794+J794/2)</f>
        <v>0</v>
      </c>
      <c r="O794">
        <f>N794*(BO794+BP794)/1000.0</f>
        <v>0</v>
      </c>
      <c r="P794">
        <f>(BH794 - IF(AU794&gt;1, L794*BB794*100.0/(AW794*BV794), 0))*(BO794+BP794)/1000.0</f>
        <v>0</v>
      </c>
      <c r="Q794">
        <f>2.0/((1/S794-1/R794)+SIGN(S794)*SQRT((1/S794-1/R794)*(1/S794-1/R794) + 4*BC794/((BC794+1)*(BC794+1))*(2*1/S794*1/R794-1/R794*1/R794)))</f>
        <v>0</v>
      </c>
      <c r="R794">
        <f>IF(LEFT(BD794,1)&lt;&gt;"0",IF(LEFT(BD794,1)="1",3.0,BE794),$D$5+$E$5*(BV794*BO794/($K$5*1000))+$F$5*(BV794*BO794/($K$5*1000))*MAX(MIN(BB794,$J$5),$I$5)*MAX(MIN(BB794,$J$5),$I$5)+$G$5*MAX(MIN(BB794,$J$5),$I$5)*(BV794*BO794/($K$5*1000))+$H$5*(BV794*BO794/($K$5*1000))*(BV794*BO794/($K$5*1000)))</f>
        <v>0</v>
      </c>
      <c r="S794">
        <f>J794*(1000-(1000*0.61365*exp(17.502*W794/(240.97+W794))/(BO794+BP794)+BJ794)/2)/(1000*0.61365*exp(17.502*W794/(240.97+W794))/(BO794+BP794)-BJ794)</f>
        <v>0</v>
      </c>
      <c r="T794">
        <f>1/((BC794+1)/(Q794/1.6)+1/(R794/1.37)) + BC794/((BC794+1)/(Q794/1.6) + BC794/(R794/1.37))</f>
        <v>0</v>
      </c>
      <c r="U794">
        <f>(AX794*BA794)</f>
        <v>0</v>
      </c>
      <c r="V794">
        <f>(BQ794+(U794+2*0.95*5.67E-8*(((BQ794+$B$7)+273)^4-(BQ794+273)^4)-44100*J794)/(1.84*29.3*R794+8*0.95*5.67E-8*(BQ794+273)^3))</f>
        <v>0</v>
      </c>
      <c r="W794">
        <f>($C$7*BR794+$D$7*BS794+$E$7*V794)</f>
        <v>0</v>
      </c>
      <c r="X794">
        <f>0.61365*exp(17.502*W794/(240.97+W794))</f>
        <v>0</v>
      </c>
      <c r="Y794">
        <f>(Z794/AA794*100)</f>
        <v>0</v>
      </c>
      <c r="Z794">
        <f>BJ794*(BO794+BP794)/1000</f>
        <v>0</v>
      </c>
      <c r="AA794">
        <f>0.61365*exp(17.502*BQ794/(240.97+BQ794))</f>
        <v>0</v>
      </c>
      <c r="AB794">
        <f>(X794-BJ794*(BO794+BP794)/1000)</f>
        <v>0</v>
      </c>
      <c r="AC794">
        <f>(-J794*44100)</f>
        <v>0</v>
      </c>
      <c r="AD794">
        <f>2*29.3*R794*0.92*(BQ794-W794)</f>
        <v>0</v>
      </c>
      <c r="AE794">
        <f>2*0.95*5.67E-8*(((BQ794+$B$7)+273)^4-(W794+273)^4)</f>
        <v>0</v>
      </c>
      <c r="AF794">
        <f>U794+AE794+AC794+AD794</f>
        <v>0</v>
      </c>
      <c r="AG794">
        <f>BN794*AU794*(BI794-BH794*(1000-AU794*BK794)/(1000-AU794*BJ794))/(100*BB794)</f>
        <v>0</v>
      </c>
      <c r="AH794">
        <f>1000*BN794*AU794*(BJ794-BK794)/(100*BB794*(1000-AU794*BJ794))</f>
        <v>0</v>
      </c>
      <c r="AI794">
        <f>(AJ794 - AK794 - BO794*1E3/(8.314*(BQ794+273.15)) * AM794/BN794 * AL794) * BN794/(100*BB794) * (1000 - BK794)/1000</f>
        <v>0</v>
      </c>
      <c r="AJ794">
        <v>1358.621052769127</v>
      </c>
      <c r="AK794">
        <v>1335.799272727272</v>
      </c>
      <c r="AL794">
        <v>3.447645052856532</v>
      </c>
      <c r="AM794">
        <v>64.45171149066847</v>
      </c>
      <c r="AN794">
        <f>(AP794 - AO794 + BO794*1E3/(8.314*(BQ794+273.15)) * AR794/BN794 * AQ794) * BN794/(100*BB794) * 1000/(1000 - AP794)</f>
        <v>0</v>
      </c>
      <c r="AO794">
        <v>23.78783717717442</v>
      </c>
      <c r="AP794">
        <v>24.00584424242424</v>
      </c>
      <c r="AQ794">
        <v>-1.19464141313236E-05</v>
      </c>
      <c r="AR794">
        <v>112.7251065649256</v>
      </c>
      <c r="AS794">
        <v>0</v>
      </c>
      <c r="AT794">
        <v>0</v>
      </c>
      <c r="AU794">
        <f>IF(AS794*$H$13&gt;=AW794,1.0,(AW794/(AW794-AS794*$H$13)))</f>
        <v>0</v>
      </c>
      <c r="AV794">
        <f>(AU794-1)*100</f>
        <v>0</v>
      </c>
      <c r="AW794">
        <f>MAX(0,($B$13+$C$13*BV794)/(1+$D$13*BV794)*BO794/(BQ794+273)*$E$13)</f>
        <v>0</v>
      </c>
      <c r="AX794">
        <f>$B$11*BW794+$C$11*BX794+$F$11*CI794*(1-CL794)</f>
        <v>0</v>
      </c>
      <c r="AY794">
        <f>AX794*AZ794</f>
        <v>0</v>
      </c>
      <c r="AZ794">
        <f>($B$11*$D$9+$C$11*$D$9+$F$11*((CV794+CN794)/MAX(CV794+CN794+CW794, 0.1)*$I$9+CW794/MAX(CV794+CN794+CW794, 0.1)*$J$9))/($B$11+$C$11+$F$11)</f>
        <v>0</v>
      </c>
      <c r="BA794">
        <f>($B$11*$K$9+$C$11*$K$9+$F$11*((CV794+CN794)/MAX(CV794+CN794+CW794, 0.1)*$P$9+CW794/MAX(CV794+CN794+CW794, 0.1)*$Q$9))/($B$11+$C$11+$F$11)</f>
        <v>0</v>
      </c>
      <c r="BB794">
        <v>1.91</v>
      </c>
      <c r="BC794">
        <v>0.5</v>
      </c>
      <c r="BD794" t="s">
        <v>355</v>
      </c>
      <c r="BE794">
        <v>2</v>
      </c>
      <c r="BF794" t="b">
        <v>1</v>
      </c>
      <c r="BG794">
        <v>1678823383</v>
      </c>
      <c r="BH794">
        <v>1280.377407407407</v>
      </c>
      <c r="BI794">
        <v>1310.946666666666</v>
      </c>
      <c r="BJ794">
        <v>24.00885185185186</v>
      </c>
      <c r="BK794">
        <v>23.78583333333333</v>
      </c>
      <c r="BL794">
        <v>1286.547777777778</v>
      </c>
      <c r="BM794">
        <v>24.13663703703703</v>
      </c>
      <c r="BN794">
        <v>500.0764074074073</v>
      </c>
      <c r="BO794">
        <v>90.82258148148148</v>
      </c>
      <c r="BP794">
        <v>0.09998955925925929</v>
      </c>
      <c r="BQ794">
        <v>26.96515925925926</v>
      </c>
      <c r="BR794">
        <v>27.49243703703704</v>
      </c>
      <c r="BS794">
        <v>999.9000000000001</v>
      </c>
      <c r="BT794">
        <v>0</v>
      </c>
      <c r="BU794">
        <v>0</v>
      </c>
      <c r="BV794">
        <v>9994.140740740741</v>
      </c>
      <c r="BW794">
        <v>0</v>
      </c>
      <c r="BX794">
        <v>5.521299259259259</v>
      </c>
      <c r="BY794">
        <v>-30.56827777777778</v>
      </c>
      <c r="BZ794">
        <v>1311.873333333333</v>
      </c>
      <c r="CA794">
        <v>1342.888148148148</v>
      </c>
      <c r="CB794">
        <v>0.2230141851851851</v>
      </c>
      <c r="CC794">
        <v>1310.946666666666</v>
      </c>
      <c r="CD794">
        <v>23.78583333333333</v>
      </c>
      <c r="CE794">
        <v>2.180545555555556</v>
      </c>
      <c r="CF794">
        <v>2.160290740740741</v>
      </c>
      <c r="CG794">
        <v>18.8200962962963</v>
      </c>
      <c r="CH794">
        <v>18.67084444444444</v>
      </c>
      <c r="CI794">
        <v>2000.038148148148</v>
      </c>
      <c r="CJ794">
        <v>0.980001777777778</v>
      </c>
      <c r="CK794">
        <v>0.01999792222222222</v>
      </c>
      <c r="CL794">
        <v>0</v>
      </c>
      <c r="CM794">
        <v>2.296037037037037</v>
      </c>
      <c r="CN794">
        <v>0</v>
      </c>
      <c r="CO794">
        <v>3588.898518518518</v>
      </c>
      <c r="CP794">
        <v>16749.78148148148</v>
      </c>
      <c r="CQ794">
        <v>38.375</v>
      </c>
      <c r="CR794">
        <v>39.36566666666667</v>
      </c>
      <c r="CS794">
        <v>38.5</v>
      </c>
      <c r="CT794">
        <v>38.4324074074074</v>
      </c>
      <c r="CU794">
        <v>37.562</v>
      </c>
      <c r="CV794">
        <v>1960.038148148148</v>
      </c>
      <c r="CW794">
        <v>40</v>
      </c>
      <c r="CX794">
        <v>0</v>
      </c>
      <c r="CY794">
        <v>1678823395.5</v>
      </c>
      <c r="CZ794">
        <v>0</v>
      </c>
      <c r="DA794">
        <v>0</v>
      </c>
      <c r="DB794" t="s">
        <v>356</v>
      </c>
      <c r="DC794">
        <v>1678481775.6</v>
      </c>
      <c r="DD794">
        <v>1678481780.6</v>
      </c>
      <c r="DE794">
        <v>0</v>
      </c>
      <c r="DF794">
        <v>1.339</v>
      </c>
      <c r="DG794">
        <v>0.082</v>
      </c>
      <c r="DH794">
        <v>-1.99</v>
      </c>
      <c r="DI794">
        <v>-0.032</v>
      </c>
      <c r="DJ794">
        <v>420</v>
      </c>
      <c r="DK794">
        <v>29</v>
      </c>
      <c r="DL794">
        <v>0.33</v>
      </c>
      <c r="DM794">
        <v>0.22</v>
      </c>
      <c r="DN794">
        <v>-30.486935</v>
      </c>
      <c r="DO794">
        <v>-1.85794671669788</v>
      </c>
      <c r="DP794">
        <v>0.2829563548941779</v>
      </c>
      <c r="DQ794">
        <v>0</v>
      </c>
      <c r="DR794">
        <v>0.2241315</v>
      </c>
      <c r="DS794">
        <v>-0.01942845028142666</v>
      </c>
      <c r="DT794">
        <v>0.002297956080955422</v>
      </c>
      <c r="DU794">
        <v>1</v>
      </c>
      <c r="DV794">
        <v>1</v>
      </c>
      <c r="DW794">
        <v>2</v>
      </c>
      <c r="DX794" t="s">
        <v>357</v>
      </c>
      <c r="DY794">
        <v>2.98041</v>
      </c>
      <c r="DZ794">
        <v>2.71559</v>
      </c>
      <c r="EA794">
        <v>0.204847</v>
      </c>
      <c r="EB794">
        <v>0.205305</v>
      </c>
      <c r="EC794">
        <v>0.107585</v>
      </c>
      <c r="ED794">
        <v>0.104725</v>
      </c>
      <c r="EE794">
        <v>25202.9</v>
      </c>
      <c r="EF794">
        <v>25274.8</v>
      </c>
      <c r="EG794">
        <v>29471.7</v>
      </c>
      <c r="EH794">
        <v>29423.2</v>
      </c>
      <c r="EI794">
        <v>34850.7</v>
      </c>
      <c r="EJ794">
        <v>35006.3</v>
      </c>
      <c r="EK794">
        <v>41521</v>
      </c>
      <c r="EL794">
        <v>41920.8</v>
      </c>
      <c r="EM794">
        <v>1.9527</v>
      </c>
      <c r="EN794">
        <v>1.879</v>
      </c>
      <c r="EO794">
        <v>0.07678939999999999</v>
      </c>
      <c r="EP794">
        <v>0</v>
      </c>
      <c r="EQ794">
        <v>26.2268</v>
      </c>
      <c r="ER794">
        <v>999.9</v>
      </c>
      <c r="ES794">
        <v>52.1</v>
      </c>
      <c r="ET794">
        <v>32.6</v>
      </c>
      <c r="EU794">
        <v>28.3364</v>
      </c>
      <c r="EV794">
        <v>63.167</v>
      </c>
      <c r="EW794">
        <v>31.7147</v>
      </c>
      <c r="EX794">
        <v>1</v>
      </c>
      <c r="EY794">
        <v>0.0811789</v>
      </c>
      <c r="EZ794">
        <v>1.2534</v>
      </c>
      <c r="FA794">
        <v>20.3355</v>
      </c>
      <c r="FB794">
        <v>5.21579</v>
      </c>
      <c r="FC794">
        <v>12.0099</v>
      </c>
      <c r="FD794">
        <v>4.9887</v>
      </c>
      <c r="FE794">
        <v>3.28838</v>
      </c>
      <c r="FF794">
        <v>9999</v>
      </c>
      <c r="FG794">
        <v>9999</v>
      </c>
      <c r="FH794">
        <v>9999</v>
      </c>
      <c r="FI794">
        <v>999.9</v>
      </c>
      <c r="FJ794">
        <v>1.86754</v>
      </c>
      <c r="FK794">
        <v>1.86661</v>
      </c>
      <c r="FL794">
        <v>1.86601</v>
      </c>
      <c r="FM794">
        <v>1.866</v>
      </c>
      <c r="FN794">
        <v>1.86783</v>
      </c>
      <c r="FO794">
        <v>1.87027</v>
      </c>
      <c r="FP794">
        <v>1.8689</v>
      </c>
      <c r="FQ794">
        <v>1.87039</v>
      </c>
      <c r="FR794">
        <v>0</v>
      </c>
      <c r="FS794">
        <v>0</v>
      </c>
      <c r="FT794">
        <v>0</v>
      </c>
      <c r="FU794">
        <v>0</v>
      </c>
      <c r="FV794" t="s">
        <v>358</v>
      </c>
      <c r="FW794" t="s">
        <v>359</v>
      </c>
      <c r="FX794" t="s">
        <v>360</v>
      </c>
      <c r="FY794" t="s">
        <v>360</v>
      </c>
      <c r="FZ794" t="s">
        <v>360</v>
      </c>
      <c r="GA794" t="s">
        <v>360</v>
      </c>
      <c r="GB794">
        <v>0</v>
      </c>
      <c r="GC794">
        <v>100</v>
      </c>
      <c r="GD794">
        <v>100</v>
      </c>
      <c r="GE794">
        <v>-6.24</v>
      </c>
      <c r="GF794">
        <v>-0.1278</v>
      </c>
      <c r="GG794">
        <v>-2.056217051124162</v>
      </c>
      <c r="GH794">
        <v>-0.003737517340571005</v>
      </c>
      <c r="GI794">
        <v>5.982085394622747E-07</v>
      </c>
      <c r="GJ794">
        <v>-1.391655459703326E-10</v>
      </c>
      <c r="GK794">
        <v>-0.1764639834609928</v>
      </c>
      <c r="GL794">
        <v>-0.02035982196881906</v>
      </c>
      <c r="GM794">
        <v>0.001568582532168705</v>
      </c>
      <c r="GN794">
        <v>-2.657820970413759E-05</v>
      </c>
      <c r="GO794">
        <v>3</v>
      </c>
      <c r="GP794">
        <v>2314</v>
      </c>
      <c r="GQ794">
        <v>1</v>
      </c>
      <c r="GR794">
        <v>27</v>
      </c>
      <c r="GS794">
        <v>5693.6</v>
      </c>
      <c r="GT794">
        <v>5693.5</v>
      </c>
      <c r="GU794">
        <v>2.68433</v>
      </c>
      <c r="GV794">
        <v>2.20337</v>
      </c>
      <c r="GW794">
        <v>1.39648</v>
      </c>
      <c r="GX794">
        <v>2.34741</v>
      </c>
      <c r="GY794">
        <v>1.49536</v>
      </c>
      <c r="GZ794">
        <v>2.54761</v>
      </c>
      <c r="HA794">
        <v>37.8679</v>
      </c>
      <c r="HB794">
        <v>24.0787</v>
      </c>
      <c r="HC794">
        <v>18</v>
      </c>
      <c r="HD794">
        <v>533.9</v>
      </c>
      <c r="HE794">
        <v>441.158</v>
      </c>
      <c r="HF794">
        <v>24.2563</v>
      </c>
      <c r="HG794">
        <v>28.4938</v>
      </c>
      <c r="HH794">
        <v>30</v>
      </c>
      <c r="HI794">
        <v>28.5207</v>
      </c>
      <c r="HJ794">
        <v>28.4746</v>
      </c>
      <c r="HK794">
        <v>53.8567</v>
      </c>
      <c r="HL794">
        <v>23.1945</v>
      </c>
      <c r="HM794">
        <v>100</v>
      </c>
      <c r="HN794">
        <v>24.2602</v>
      </c>
      <c r="HO794">
        <v>1356.09</v>
      </c>
      <c r="HP794">
        <v>23.7341</v>
      </c>
      <c r="HQ794">
        <v>100.795</v>
      </c>
      <c r="HR794">
        <v>100.687</v>
      </c>
    </row>
    <row r="795" spans="1:226">
      <c r="A795">
        <v>779</v>
      </c>
      <c r="B795">
        <v>1678823395.5</v>
      </c>
      <c r="C795">
        <v>13076.40000009537</v>
      </c>
      <c r="D795" t="s">
        <v>1921</v>
      </c>
      <c r="E795" t="s">
        <v>1922</v>
      </c>
      <c r="F795">
        <v>5</v>
      </c>
      <c r="G795" t="s">
        <v>1568</v>
      </c>
      <c r="H795" t="s">
        <v>354</v>
      </c>
      <c r="I795">
        <v>1678823387.714286</v>
      </c>
      <c r="J795">
        <f>(K795)/1000</f>
        <v>0</v>
      </c>
      <c r="K795">
        <f>IF(BF795, AN795, AH795)</f>
        <v>0</v>
      </c>
      <c r="L795">
        <f>IF(BF795, AI795, AG795)</f>
        <v>0</v>
      </c>
      <c r="M795">
        <f>BH795 - IF(AU795&gt;1, L795*BB795*100.0/(AW795*BV795), 0)</f>
        <v>0</v>
      </c>
      <c r="N795">
        <f>((T795-J795/2)*M795-L795)/(T795+J795/2)</f>
        <v>0</v>
      </c>
      <c r="O795">
        <f>N795*(BO795+BP795)/1000.0</f>
        <v>0</v>
      </c>
      <c r="P795">
        <f>(BH795 - IF(AU795&gt;1, L795*BB795*100.0/(AW795*BV795), 0))*(BO795+BP795)/1000.0</f>
        <v>0</v>
      </c>
      <c r="Q795">
        <f>2.0/((1/S795-1/R795)+SIGN(S795)*SQRT((1/S795-1/R795)*(1/S795-1/R795) + 4*BC795/((BC795+1)*(BC795+1))*(2*1/S795*1/R795-1/R795*1/R795)))</f>
        <v>0</v>
      </c>
      <c r="R795">
        <f>IF(LEFT(BD795,1)&lt;&gt;"0",IF(LEFT(BD795,1)="1",3.0,BE795),$D$5+$E$5*(BV795*BO795/($K$5*1000))+$F$5*(BV795*BO795/($K$5*1000))*MAX(MIN(BB795,$J$5),$I$5)*MAX(MIN(BB795,$J$5),$I$5)+$G$5*MAX(MIN(BB795,$J$5),$I$5)*(BV795*BO795/($K$5*1000))+$H$5*(BV795*BO795/($K$5*1000))*(BV795*BO795/($K$5*1000)))</f>
        <v>0</v>
      </c>
      <c r="S795">
        <f>J795*(1000-(1000*0.61365*exp(17.502*W795/(240.97+W795))/(BO795+BP795)+BJ795)/2)/(1000*0.61365*exp(17.502*W795/(240.97+W795))/(BO795+BP795)-BJ795)</f>
        <v>0</v>
      </c>
      <c r="T795">
        <f>1/((BC795+1)/(Q795/1.6)+1/(R795/1.37)) + BC795/((BC795+1)/(Q795/1.6) + BC795/(R795/1.37))</f>
        <v>0</v>
      </c>
      <c r="U795">
        <f>(AX795*BA795)</f>
        <v>0</v>
      </c>
      <c r="V795">
        <f>(BQ795+(U795+2*0.95*5.67E-8*(((BQ795+$B$7)+273)^4-(BQ795+273)^4)-44100*J795)/(1.84*29.3*R795+8*0.95*5.67E-8*(BQ795+273)^3))</f>
        <v>0</v>
      </c>
      <c r="W795">
        <f>($C$7*BR795+$D$7*BS795+$E$7*V795)</f>
        <v>0</v>
      </c>
      <c r="X795">
        <f>0.61365*exp(17.502*W795/(240.97+W795))</f>
        <v>0</v>
      </c>
      <c r="Y795">
        <f>(Z795/AA795*100)</f>
        <v>0</v>
      </c>
      <c r="Z795">
        <f>BJ795*(BO795+BP795)/1000</f>
        <v>0</v>
      </c>
      <c r="AA795">
        <f>0.61365*exp(17.502*BQ795/(240.97+BQ795))</f>
        <v>0</v>
      </c>
      <c r="AB795">
        <f>(X795-BJ795*(BO795+BP795)/1000)</f>
        <v>0</v>
      </c>
      <c r="AC795">
        <f>(-J795*44100)</f>
        <v>0</v>
      </c>
      <c r="AD795">
        <f>2*29.3*R795*0.92*(BQ795-W795)</f>
        <v>0</v>
      </c>
      <c r="AE795">
        <f>2*0.95*5.67E-8*(((BQ795+$B$7)+273)^4-(W795+273)^4)</f>
        <v>0</v>
      </c>
      <c r="AF795">
        <f>U795+AE795+AC795+AD795</f>
        <v>0</v>
      </c>
      <c r="AG795">
        <f>BN795*AU795*(BI795-BH795*(1000-AU795*BK795)/(1000-AU795*BJ795))/(100*BB795)</f>
        <v>0</v>
      </c>
      <c r="AH795">
        <f>1000*BN795*AU795*(BJ795-BK795)/(100*BB795*(1000-AU795*BJ795))</f>
        <v>0</v>
      </c>
      <c r="AI795">
        <f>(AJ795 - AK795 - BO795*1E3/(8.314*(BQ795+273.15)) * AM795/BN795 * AL795) * BN795/(100*BB795) * (1000 - BK795)/1000</f>
        <v>0</v>
      </c>
      <c r="AJ795">
        <v>1375.485806627168</v>
      </c>
      <c r="AK795">
        <v>1352.731272727272</v>
      </c>
      <c r="AL795">
        <v>3.407412400916299</v>
      </c>
      <c r="AM795">
        <v>64.45171149066847</v>
      </c>
      <c r="AN795">
        <f>(AP795 - AO795 + BO795*1E3/(8.314*(BQ795+273.15)) * AR795/BN795 * AQ795) * BN795/(100*BB795) * 1000/(1000 - AP795)</f>
        <v>0</v>
      </c>
      <c r="AO795">
        <v>23.78780445443632</v>
      </c>
      <c r="AP795">
        <v>24.00290727272727</v>
      </c>
      <c r="AQ795">
        <v>-1.055452985667746E-06</v>
      </c>
      <c r="AR795">
        <v>112.7251065649256</v>
      </c>
      <c r="AS795">
        <v>0</v>
      </c>
      <c r="AT795">
        <v>0</v>
      </c>
      <c r="AU795">
        <f>IF(AS795*$H$13&gt;=AW795,1.0,(AW795/(AW795-AS795*$H$13)))</f>
        <v>0</v>
      </c>
      <c r="AV795">
        <f>(AU795-1)*100</f>
        <v>0</v>
      </c>
      <c r="AW795">
        <f>MAX(0,($B$13+$C$13*BV795)/(1+$D$13*BV795)*BO795/(BQ795+273)*$E$13)</f>
        <v>0</v>
      </c>
      <c r="AX795">
        <f>$B$11*BW795+$C$11*BX795+$F$11*CI795*(1-CL795)</f>
        <v>0</v>
      </c>
      <c r="AY795">
        <f>AX795*AZ795</f>
        <v>0</v>
      </c>
      <c r="AZ795">
        <f>($B$11*$D$9+$C$11*$D$9+$F$11*((CV795+CN795)/MAX(CV795+CN795+CW795, 0.1)*$I$9+CW795/MAX(CV795+CN795+CW795, 0.1)*$J$9))/($B$11+$C$11+$F$11)</f>
        <v>0</v>
      </c>
      <c r="BA795">
        <f>($B$11*$K$9+$C$11*$K$9+$F$11*((CV795+CN795)/MAX(CV795+CN795+CW795, 0.1)*$P$9+CW795/MAX(CV795+CN795+CW795, 0.1)*$Q$9))/($B$11+$C$11+$F$11)</f>
        <v>0</v>
      </c>
      <c r="BB795">
        <v>1.91</v>
      </c>
      <c r="BC795">
        <v>0.5</v>
      </c>
      <c r="BD795" t="s">
        <v>355</v>
      </c>
      <c r="BE795">
        <v>2</v>
      </c>
      <c r="BF795" t="b">
        <v>1</v>
      </c>
      <c r="BG795">
        <v>1678823387.714286</v>
      </c>
      <c r="BH795">
        <v>1296.003214285714</v>
      </c>
      <c r="BI795">
        <v>1326.722142857143</v>
      </c>
      <c r="BJ795">
        <v>24.00654285714286</v>
      </c>
      <c r="BK795">
        <v>23.78659642857143</v>
      </c>
      <c r="BL795">
        <v>1302.220357142857</v>
      </c>
      <c r="BM795">
        <v>24.13435357142857</v>
      </c>
      <c r="BN795">
        <v>500.0730714285714</v>
      </c>
      <c r="BO795">
        <v>90.82191785714288</v>
      </c>
      <c r="BP795">
        <v>0.09999747857142857</v>
      </c>
      <c r="BQ795">
        <v>26.96471785714286</v>
      </c>
      <c r="BR795">
        <v>27.49137142857143</v>
      </c>
      <c r="BS795">
        <v>999.9000000000002</v>
      </c>
      <c r="BT795">
        <v>0</v>
      </c>
      <c r="BU795">
        <v>0</v>
      </c>
      <c r="BV795">
        <v>9995.487499999999</v>
      </c>
      <c r="BW795">
        <v>0</v>
      </c>
      <c r="BX795">
        <v>5.904654285714287</v>
      </c>
      <c r="BY795">
        <v>-30.71731428571429</v>
      </c>
      <c r="BZ795">
        <v>1327.881785714286</v>
      </c>
      <c r="CA795">
        <v>1359.050357142857</v>
      </c>
      <c r="CB795">
        <v>0.2199368214285714</v>
      </c>
      <c r="CC795">
        <v>1326.722142857143</v>
      </c>
      <c r="CD795">
        <v>23.78659642857143</v>
      </c>
      <c r="CE795">
        <v>2.180319285714285</v>
      </c>
      <c r="CF795">
        <v>2.160344642857143</v>
      </c>
      <c r="CG795">
        <v>18.81844642857143</v>
      </c>
      <c r="CH795">
        <v>18.67124642857143</v>
      </c>
      <c r="CI795">
        <v>2000.008928571429</v>
      </c>
      <c r="CJ795">
        <v>0.9800017500000001</v>
      </c>
      <c r="CK795">
        <v>0.01999795</v>
      </c>
      <c r="CL795">
        <v>0</v>
      </c>
      <c r="CM795">
        <v>2.267903571428572</v>
      </c>
      <c r="CN795">
        <v>0</v>
      </c>
      <c r="CO795">
        <v>3588.455</v>
      </c>
      <c r="CP795">
        <v>16749.53928571428</v>
      </c>
      <c r="CQ795">
        <v>38.375</v>
      </c>
      <c r="CR795">
        <v>39.35700000000001</v>
      </c>
      <c r="CS795">
        <v>38.5</v>
      </c>
      <c r="CT795">
        <v>38.42592857142857</v>
      </c>
      <c r="CU795">
        <v>37.562</v>
      </c>
      <c r="CV795">
        <v>1960.008928571429</v>
      </c>
      <c r="CW795">
        <v>40</v>
      </c>
      <c r="CX795">
        <v>0</v>
      </c>
      <c r="CY795">
        <v>1678823400.9</v>
      </c>
      <c r="CZ795">
        <v>0</v>
      </c>
      <c r="DA795">
        <v>0</v>
      </c>
      <c r="DB795" t="s">
        <v>356</v>
      </c>
      <c r="DC795">
        <v>1678481775.6</v>
      </c>
      <c r="DD795">
        <v>1678481780.6</v>
      </c>
      <c r="DE795">
        <v>0</v>
      </c>
      <c r="DF795">
        <v>1.339</v>
      </c>
      <c r="DG795">
        <v>0.082</v>
      </c>
      <c r="DH795">
        <v>-1.99</v>
      </c>
      <c r="DI795">
        <v>-0.032</v>
      </c>
      <c r="DJ795">
        <v>420</v>
      </c>
      <c r="DK795">
        <v>29</v>
      </c>
      <c r="DL795">
        <v>0.33</v>
      </c>
      <c r="DM795">
        <v>0.22</v>
      </c>
      <c r="DN795">
        <v>-30.56129024390244</v>
      </c>
      <c r="DO795">
        <v>-2.145217421602799</v>
      </c>
      <c r="DP795">
        <v>0.2707312660950041</v>
      </c>
      <c r="DQ795">
        <v>0</v>
      </c>
      <c r="DR795">
        <v>0.221733243902439</v>
      </c>
      <c r="DS795">
        <v>-0.03828863414634133</v>
      </c>
      <c r="DT795">
        <v>0.003907076892377553</v>
      </c>
      <c r="DU795">
        <v>1</v>
      </c>
      <c r="DV795">
        <v>1</v>
      </c>
      <c r="DW795">
        <v>2</v>
      </c>
      <c r="DX795" t="s">
        <v>357</v>
      </c>
      <c r="DY795">
        <v>2.98086</v>
      </c>
      <c r="DZ795">
        <v>2.71573</v>
      </c>
      <c r="EA795">
        <v>0.206451</v>
      </c>
      <c r="EB795">
        <v>0.206907</v>
      </c>
      <c r="EC795">
        <v>0.10758</v>
      </c>
      <c r="ED795">
        <v>0.104728</v>
      </c>
      <c r="EE795">
        <v>25151.8</v>
      </c>
      <c r="EF795">
        <v>25223.8</v>
      </c>
      <c r="EG795">
        <v>29471.4</v>
      </c>
      <c r="EH795">
        <v>29423.3</v>
      </c>
      <c r="EI795">
        <v>34850.7</v>
      </c>
      <c r="EJ795">
        <v>35006.3</v>
      </c>
      <c r="EK795">
        <v>41520.7</v>
      </c>
      <c r="EL795">
        <v>41921.1</v>
      </c>
      <c r="EM795">
        <v>1.9529</v>
      </c>
      <c r="EN795">
        <v>1.87917</v>
      </c>
      <c r="EO795">
        <v>0.0781529</v>
      </c>
      <c r="EP795">
        <v>0</v>
      </c>
      <c r="EQ795">
        <v>26.2249</v>
      </c>
      <c r="ER795">
        <v>999.9</v>
      </c>
      <c r="ES795">
        <v>52.1</v>
      </c>
      <c r="ET795">
        <v>32.6</v>
      </c>
      <c r="EU795">
        <v>28.3378</v>
      </c>
      <c r="EV795">
        <v>62.787</v>
      </c>
      <c r="EW795">
        <v>31.0897</v>
      </c>
      <c r="EX795">
        <v>1</v>
      </c>
      <c r="EY795">
        <v>0.081123</v>
      </c>
      <c r="EZ795">
        <v>1.22912</v>
      </c>
      <c r="FA795">
        <v>20.3357</v>
      </c>
      <c r="FB795">
        <v>5.21579</v>
      </c>
      <c r="FC795">
        <v>12.0099</v>
      </c>
      <c r="FD795">
        <v>4.9886</v>
      </c>
      <c r="FE795">
        <v>3.2885</v>
      </c>
      <c r="FF795">
        <v>9999</v>
      </c>
      <c r="FG795">
        <v>9999</v>
      </c>
      <c r="FH795">
        <v>9999</v>
      </c>
      <c r="FI795">
        <v>999.9</v>
      </c>
      <c r="FJ795">
        <v>1.86752</v>
      </c>
      <c r="FK795">
        <v>1.86661</v>
      </c>
      <c r="FL795">
        <v>1.86602</v>
      </c>
      <c r="FM795">
        <v>1.866</v>
      </c>
      <c r="FN795">
        <v>1.86782</v>
      </c>
      <c r="FO795">
        <v>1.87027</v>
      </c>
      <c r="FP795">
        <v>1.8689</v>
      </c>
      <c r="FQ795">
        <v>1.87034</v>
      </c>
      <c r="FR795">
        <v>0</v>
      </c>
      <c r="FS795">
        <v>0</v>
      </c>
      <c r="FT795">
        <v>0</v>
      </c>
      <c r="FU795">
        <v>0</v>
      </c>
      <c r="FV795" t="s">
        <v>358</v>
      </c>
      <c r="FW795" t="s">
        <v>359</v>
      </c>
      <c r="FX795" t="s">
        <v>360</v>
      </c>
      <c r="FY795" t="s">
        <v>360</v>
      </c>
      <c r="FZ795" t="s">
        <v>360</v>
      </c>
      <c r="GA795" t="s">
        <v>360</v>
      </c>
      <c r="GB795">
        <v>0</v>
      </c>
      <c r="GC795">
        <v>100</v>
      </c>
      <c r="GD795">
        <v>100</v>
      </c>
      <c r="GE795">
        <v>-6.29</v>
      </c>
      <c r="GF795">
        <v>-0.1278</v>
      </c>
      <c r="GG795">
        <v>-2.056217051124162</v>
      </c>
      <c r="GH795">
        <v>-0.003737517340571005</v>
      </c>
      <c r="GI795">
        <v>5.982085394622747E-07</v>
      </c>
      <c r="GJ795">
        <v>-1.391655459703326E-10</v>
      </c>
      <c r="GK795">
        <v>-0.1764639834609928</v>
      </c>
      <c r="GL795">
        <v>-0.02035982196881906</v>
      </c>
      <c r="GM795">
        <v>0.001568582532168705</v>
      </c>
      <c r="GN795">
        <v>-2.657820970413759E-05</v>
      </c>
      <c r="GO795">
        <v>3</v>
      </c>
      <c r="GP795">
        <v>2314</v>
      </c>
      <c r="GQ795">
        <v>1</v>
      </c>
      <c r="GR795">
        <v>27</v>
      </c>
      <c r="GS795">
        <v>5693.7</v>
      </c>
      <c r="GT795">
        <v>5693.6</v>
      </c>
      <c r="GU795">
        <v>2.71362</v>
      </c>
      <c r="GV795">
        <v>2.19727</v>
      </c>
      <c r="GW795">
        <v>1.39648</v>
      </c>
      <c r="GX795">
        <v>2.34741</v>
      </c>
      <c r="GY795">
        <v>1.49536</v>
      </c>
      <c r="GZ795">
        <v>2.55249</v>
      </c>
      <c r="HA795">
        <v>37.8679</v>
      </c>
      <c r="HB795">
        <v>24.0787</v>
      </c>
      <c r="HC795">
        <v>18</v>
      </c>
      <c r="HD795">
        <v>534.0119999999999</v>
      </c>
      <c r="HE795">
        <v>441.256</v>
      </c>
      <c r="HF795">
        <v>24.2623</v>
      </c>
      <c r="HG795">
        <v>28.492</v>
      </c>
      <c r="HH795">
        <v>29.9999</v>
      </c>
      <c r="HI795">
        <v>28.5183</v>
      </c>
      <c r="HJ795">
        <v>28.4734</v>
      </c>
      <c r="HK795">
        <v>54.349</v>
      </c>
      <c r="HL795">
        <v>23.1945</v>
      </c>
      <c r="HM795">
        <v>100</v>
      </c>
      <c r="HN795">
        <v>24.2706</v>
      </c>
      <c r="HO795">
        <v>1369.45</v>
      </c>
      <c r="HP795">
        <v>23.7341</v>
      </c>
      <c r="HQ795">
        <v>100.794</v>
      </c>
      <c r="HR795">
        <v>100.688</v>
      </c>
    </row>
    <row r="796" spans="1:226">
      <c r="A796">
        <v>780</v>
      </c>
      <c r="B796">
        <v>1678823400.5</v>
      </c>
      <c r="C796">
        <v>13081.40000009537</v>
      </c>
      <c r="D796" t="s">
        <v>1923</v>
      </c>
      <c r="E796" t="s">
        <v>1924</v>
      </c>
      <c r="F796">
        <v>5</v>
      </c>
      <c r="G796" t="s">
        <v>1568</v>
      </c>
      <c r="H796" t="s">
        <v>354</v>
      </c>
      <c r="I796">
        <v>1678823393</v>
      </c>
      <c r="J796">
        <f>(K796)/1000</f>
        <v>0</v>
      </c>
      <c r="K796">
        <f>IF(BF796, AN796, AH796)</f>
        <v>0</v>
      </c>
      <c r="L796">
        <f>IF(BF796, AI796, AG796)</f>
        <v>0</v>
      </c>
      <c r="M796">
        <f>BH796 - IF(AU796&gt;1, L796*BB796*100.0/(AW796*BV796), 0)</f>
        <v>0</v>
      </c>
      <c r="N796">
        <f>((T796-J796/2)*M796-L796)/(T796+J796/2)</f>
        <v>0</v>
      </c>
      <c r="O796">
        <f>N796*(BO796+BP796)/1000.0</f>
        <v>0</v>
      </c>
      <c r="P796">
        <f>(BH796 - IF(AU796&gt;1, L796*BB796*100.0/(AW796*BV796), 0))*(BO796+BP796)/1000.0</f>
        <v>0</v>
      </c>
      <c r="Q796">
        <f>2.0/((1/S796-1/R796)+SIGN(S796)*SQRT((1/S796-1/R796)*(1/S796-1/R796) + 4*BC796/((BC796+1)*(BC796+1))*(2*1/S796*1/R796-1/R796*1/R796)))</f>
        <v>0</v>
      </c>
      <c r="R796">
        <f>IF(LEFT(BD796,1)&lt;&gt;"0",IF(LEFT(BD796,1)="1",3.0,BE796),$D$5+$E$5*(BV796*BO796/($K$5*1000))+$F$5*(BV796*BO796/($K$5*1000))*MAX(MIN(BB796,$J$5),$I$5)*MAX(MIN(BB796,$J$5),$I$5)+$G$5*MAX(MIN(BB796,$J$5),$I$5)*(BV796*BO796/($K$5*1000))+$H$5*(BV796*BO796/($K$5*1000))*(BV796*BO796/($K$5*1000)))</f>
        <v>0</v>
      </c>
      <c r="S796">
        <f>J796*(1000-(1000*0.61365*exp(17.502*W796/(240.97+W796))/(BO796+BP796)+BJ796)/2)/(1000*0.61365*exp(17.502*W796/(240.97+W796))/(BO796+BP796)-BJ796)</f>
        <v>0</v>
      </c>
      <c r="T796">
        <f>1/((BC796+1)/(Q796/1.6)+1/(R796/1.37)) + BC796/((BC796+1)/(Q796/1.6) + BC796/(R796/1.37))</f>
        <v>0</v>
      </c>
      <c r="U796">
        <f>(AX796*BA796)</f>
        <v>0</v>
      </c>
      <c r="V796">
        <f>(BQ796+(U796+2*0.95*5.67E-8*(((BQ796+$B$7)+273)^4-(BQ796+273)^4)-44100*J796)/(1.84*29.3*R796+8*0.95*5.67E-8*(BQ796+273)^3))</f>
        <v>0</v>
      </c>
      <c r="W796">
        <f>($C$7*BR796+$D$7*BS796+$E$7*V796)</f>
        <v>0</v>
      </c>
      <c r="X796">
        <f>0.61365*exp(17.502*W796/(240.97+W796))</f>
        <v>0</v>
      </c>
      <c r="Y796">
        <f>(Z796/AA796*100)</f>
        <v>0</v>
      </c>
      <c r="Z796">
        <f>BJ796*(BO796+BP796)/1000</f>
        <v>0</v>
      </c>
      <c r="AA796">
        <f>0.61365*exp(17.502*BQ796/(240.97+BQ796))</f>
        <v>0</v>
      </c>
      <c r="AB796">
        <f>(X796-BJ796*(BO796+BP796)/1000)</f>
        <v>0</v>
      </c>
      <c r="AC796">
        <f>(-J796*44100)</f>
        <v>0</v>
      </c>
      <c r="AD796">
        <f>2*29.3*R796*0.92*(BQ796-W796)</f>
        <v>0</v>
      </c>
      <c r="AE796">
        <f>2*0.95*5.67E-8*(((BQ796+$B$7)+273)^4-(W796+273)^4)</f>
        <v>0</v>
      </c>
      <c r="AF796">
        <f>U796+AE796+AC796+AD796</f>
        <v>0</v>
      </c>
      <c r="AG796">
        <f>BN796*AU796*(BI796-BH796*(1000-AU796*BK796)/(1000-AU796*BJ796))/(100*BB796)</f>
        <v>0</v>
      </c>
      <c r="AH796">
        <f>1000*BN796*AU796*(BJ796-BK796)/(100*BB796*(1000-AU796*BJ796))</f>
        <v>0</v>
      </c>
      <c r="AI796">
        <f>(AJ796 - AK796 - BO796*1E3/(8.314*(BQ796+273.15)) * AM796/BN796 * AL796) * BN796/(100*BB796) * (1000 - BK796)/1000</f>
        <v>0</v>
      </c>
      <c r="AJ796">
        <v>1392.670716021364</v>
      </c>
      <c r="AK796">
        <v>1369.763818181818</v>
      </c>
      <c r="AL796">
        <v>3.394055299039674</v>
      </c>
      <c r="AM796">
        <v>64.45171149066847</v>
      </c>
      <c r="AN796">
        <f>(AP796 - AO796 + BO796*1E3/(8.314*(BQ796+273.15)) * AR796/BN796 * AQ796) * BN796/(100*BB796) * 1000/(1000 - AP796)</f>
        <v>0</v>
      </c>
      <c r="AO796">
        <v>23.78941305751357</v>
      </c>
      <c r="AP796">
        <v>24.00360303030303</v>
      </c>
      <c r="AQ796">
        <v>5.2868272973653E-06</v>
      </c>
      <c r="AR796">
        <v>112.7251065649256</v>
      </c>
      <c r="AS796">
        <v>0</v>
      </c>
      <c r="AT796">
        <v>0</v>
      </c>
      <c r="AU796">
        <f>IF(AS796*$H$13&gt;=AW796,1.0,(AW796/(AW796-AS796*$H$13)))</f>
        <v>0</v>
      </c>
      <c r="AV796">
        <f>(AU796-1)*100</f>
        <v>0</v>
      </c>
      <c r="AW796">
        <f>MAX(0,($B$13+$C$13*BV796)/(1+$D$13*BV796)*BO796/(BQ796+273)*$E$13)</f>
        <v>0</v>
      </c>
      <c r="AX796">
        <f>$B$11*BW796+$C$11*BX796+$F$11*CI796*(1-CL796)</f>
        <v>0</v>
      </c>
      <c r="AY796">
        <f>AX796*AZ796</f>
        <v>0</v>
      </c>
      <c r="AZ796">
        <f>($B$11*$D$9+$C$11*$D$9+$F$11*((CV796+CN796)/MAX(CV796+CN796+CW796, 0.1)*$I$9+CW796/MAX(CV796+CN796+CW796, 0.1)*$J$9))/($B$11+$C$11+$F$11)</f>
        <v>0</v>
      </c>
      <c r="BA796">
        <f>($B$11*$K$9+$C$11*$K$9+$F$11*((CV796+CN796)/MAX(CV796+CN796+CW796, 0.1)*$P$9+CW796/MAX(CV796+CN796+CW796, 0.1)*$Q$9))/($B$11+$C$11+$F$11)</f>
        <v>0</v>
      </c>
      <c r="BB796">
        <v>1.91</v>
      </c>
      <c r="BC796">
        <v>0.5</v>
      </c>
      <c r="BD796" t="s">
        <v>355</v>
      </c>
      <c r="BE796">
        <v>2</v>
      </c>
      <c r="BF796" t="b">
        <v>1</v>
      </c>
      <c r="BG796">
        <v>1678823393</v>
      </c>
      <c r="BH796">
        <v>1313.621111111111</v>
      </c>
      <c r="BI796">
        <v>1344.379259259259</v>
      </c>
      <c r="BJ796">
        <v>24.00440370370371</v>
      </c>
      <c r="BK796">
        <v>23.78805185185185</v>
      </c>
      <c r="BL796">
        <v>1319.89</v>
      </c>
      <c r="BM796">
        <v>24.13222592592593</v>
      </c>
      <c r="BN796">
        <v>500.0713333333334</v>
      </c>
      <c r="BO796">
        <v>90.82145925925926</v>
      </c>
      <c r="BP796">
        <v>0.09998912222222224</v>
      </c>
      <c r="BQ796">
        <v>26.96256666666667</v>
      </c>
      <c r="BR796">
        <v>27.49404814814815</v>
      </c>
      <c r="BS796">
        <v>999.9000000000001</v>
      </c>
      <c r="BT796">
        <v>0</v>
      </c>
      <c r="BU796">
        <v>0</v>
      </c>
      <c r="BV796">
        <v>10001.1737037037</v>
      </c>
      <c r="BW796">
        <v>0</v>
      </c>
      <c r="BX796">
        <v>6.078065185185186</v>
      </c>
      <c r="BY796">
        <v>-30.75678518518519</v>
      </c>
      <c r="BZ796">
        <v>1345.93</v>
      </c>
      <c r="CA796">
        <v>1377.13962962963</v>
      </c>
      <c r="CB796">
        <v>0.2163273703703704</v>
      </c>
      <c r="CC796">
        <v>1344.379259259259</v>
      </c>
      <c r="CD796">
        <v>23.78805185185185</v>
      </c>
      <c r="CE796">
        <v>2.180112962962963</v>
      </c>
      <c r="CF796">
        <v>2.160467037037037</v>
      </c>
      <c r="CG796">
        <v>18.81693703703704</v>
      </c>
      <c r="CH796">
        <v>18.67215185185185</v>
      </c>
      <c r="CI796">
        <v>1999.992962962963</v>
      </c>
      <c r="CJ796">
        <v>0.9800015555555556</v>
      </c>
      <c r="CK796">
        <v>0.01999814444444445</v>
      </c>
      <c r="CL796">
        <v>0</v>
      </c>
      <c r="CM796">
        <v>2.298940740740741</v>
      </c>
      <c r="CN796">
        <v>0</v>
      </c>
      <c r="CO796">
        <v>3587.967777777777</v>
      </c>
      <c r="CP796">
        <v>16749.41111111111</v>
      </c>
      <c r="CQ796">
        <v>38.375</v>
      </c>
      <c r="CR796">
        <v>39.34466666666667</v>
      </c>
      <c r="CS796">
        <v>38.5</v>
      </c>
      <c r="CT796">
        <v>38.40485185185185</v>
      </c>
      <c r="CU796">
        <v>37.562</v>
      </c>
      <c r="CV796">
        <v>1959.992962962963</v>
      </c>
      <c r="CW796">
        <v>40</v>
      </c>
      <c r="CX796">
        <v>0</v>
      </c>
      <c r="CY796">
        <v>1678823405.7</v>
      </c>
      <c r="CZ796">
        <v>0</v>
      </c>
      <c r="DA796">
        <v>0</v>
      </c>
      <c r="DB796" t="s">
        <v>356</v>
      </c>
      <c r="DC796">
        <v>1678481775.6</v>
      </c>
      <c r="DD796">
        <v>1678481780.6</v>
      </c>
      <c r="DE796">
        <v>0</v>
      </c>
      <c r="DF796">
        <v>1.339</v>
      </c>
      <c r="DG796">
        <v>0.082</v>
      </c>
      <c r="DH796">
        <v>-1.99</v>
      </c>
      <c r="DI796">
        <v>-0.032</v>
      </c>
      <c r="DJ796">
        <v>420</v>
      </c>
      <c r="DK796">
        <v>29</v>
      </c>
      <c r="DL796">
        <v>0.33</v>
      </c>
      <c r="DM796">
        <v>0.22</v>
      </c>
      <c r="DN796">
        <v>-30.725135</v>
      </c>
      <c r="DO796">
        <v>-0.6488105065664643</v>
      </c>
      <c r="DP796">
        <v>0.1252970222112244</v>
      </c>
      <c r="DQ796">
        <v>0</v>
      </c>
      <c r="DR796">
        <v>0.2189993</v>
      </c>
      <c r="DS796">
        <v>-0.04249292307692313</v>
      </c>
      <c r="DT796">
        <v>0.004165601950498871</v>
      </c>
      <c r="DU796">
        <v>1</v>
      </c>
      <c r="DV796">
        <v>1</v>
      </c>
      <c r="DW796">
        <v>2</v>
      </c>
      <c r="DX796" t="s">
        <v>357</v>
      </c>
      <c r="DY796">
        <v>2.98074</v>
      </c>
      <c r="DZ796">
        <v>2.71565</v>
      </c>
      <c r="EA796">
        <v>0.208044</v>
      </c>
      <c r="EB796">
        <v>0.20846</v>
      </c>
      <c r="EC796">
        <v>0.107583</v>
      </c>
      <c r="ED796">
        <v>0.104735</v>
      </c>
      <c r="EE796">
        <v>25100.8</v>
      </c>
      <c r="EF796">
        <v>25174</v>
      </c>
      <c r="EG796">
        <v>29470.8</v>
      </c>
      <c r="EH796">
        <v>29422.7</v>
      </c>
      <c r="EI796">
        <v>34850.1</v>
      </c>
      <c r="EJ796">
        <v>35005.2</v>
      </c>
      <c r="EK796">
        <v>41520</v>
      </c>
      <c r="EL796">
        <v>41920</v>
      </c>
      <c r="EM796">
        <v>1.95298</v>
      </c>
      <c r="EN796">
        <v>1.87905</v>
      </c>
      <c r="EO796">
        <v>0.07790329999999999</v>
      </c>
      <c r="EP796">
        <v>0</v>
      </c>
      <c r="EQ796">
        <v>26.2227</v>
      </c>
      <c r="ER796">
        <v>999.9</v>
      </c>
      <c r="ES796">
        <v>52.2</v>
      </c>
      <c r="ET796">
        <v>32.6</v>
      </c>
      <c r="EU796">
        <v>28.3897</v>
      </c>
      <c r="EV796">
        <v>63.157</v>
      </c>
      <c r="EW796">
        <v>31.7428</v>
      </c>
      <c r="EX796">
        <v>1</v>
      </c>
      <c r="EY796">
        <v>0.0807597</v>
      </c>
      <c r="EZ796">
        <v>1.36648</v>
      </c>
      <c r="FA796">
        <v>20.3342</v>
      </c>
      <c r="FB796">
        <v>5.21594</v>
      </c>
      <c r="FC796">
        <v>12.0099</v>
      </c>
      <c r="FD796">
        <v>4.9885</v>
      </c>
      <c r="FE796">
        <v>3.2884</v>
      </c>
      <c r="FF796">
        <v>9999</v>
      </c>
      <c r="FG796">
        <v>9999</v>
      </c>
      <c r="FH796">
        <v>9999</v>
      </c>
      <c r="FI796">
        <v>999.9</v>
      </c>
      <c r="FJ796">
        <v>1.86753</v>
      </c>
      <c r="FK796">
        <v>1.86661</v>
      </c>
      <c r="FL796">
        <v>1.86603</v>
      </c>
      <c r="FM796">
        <v>1.866</v>
      </c>
      <c r="FN796">
        <v>1.86783</v>
      </c>
      <c r="FO796">
        <v>1.87027</v>
      </c>
      <c r="FP796">
        <v>1.86891</v>
      </c>
      <c r="FQ796">
        <v>1.87038</v>
      </c>
      <c r="FR796">
        <v>0</v>
      </c>
      <c r="FS796">
        <v>0</v>
      </c>
      <c r="FT796">
        <v>0</v>
      </c>
      <c r="FU796">
        <v>0</v>
      </c>
      <c r="FV796" t="s">
        <v>358</v>
      </c>
      <c r="FW796" t="s">
        <v>359</v>
      </c>
      <c r="FX796" t="s">
        <v>360</v>
      </c>
      <c r="FY796" t="s">
        <v>360</v>
      </c>
      <c r="FZ796" t="s">
        <v>360</v>
      </c>
      <c r="GA796" t="s">
        <v>360</v>
      </c>
      <c r="GB796">
        <v>0</v>
      </c>
      <c r="GC796">
        <v>100</v>
      </c>
      <c r="GD796">
        <v>100</v>
      </c>
      <c r="GE796">
        <v>-6.34</v>
      </c>
      <c r="GF796">
        <v>-0.1279</v>
      </c>
      <c r="GG796">
        <v>-2.056217051124162</v>
      </c>
      <c r="GH796">
        <v>-0.003737517340571005</v>
      </c>
      <c r="GI796">
        <v>5.982085394622747E-07</v>
      </c>
      <c r="GJ796">
        <v>-1.391655459703326E-10</v>
      </c>
      <c r="GK796">
        <v>-0.1764639834609928</v>
      </c>
      <c r="GL796">
        <v>-0.02035982196881906</v>
      </c>
      <c r="GM796">
        <v>0.001568582532168705</v>
      </c>
      <c r="GN796">
        <v>-2.657820970413759E-05</v>
      </c>
      <c r="GO796">
        <v>3</v>
      </c>
      <c r="GP796">
        <v>2314</v>
      </c>
      <c r="GQ796">
        <v>1</v>
      </c>
      <c r="GR796">
        <v>27</v>
      </c>
      <c r="GS796">
        <v>5693.7</v>
      </c>
      <c r="GT796">
        <v>5693.7</v>
      </c>
      <c r="GU796">
        <v>2.74292</v>
      </c>
      <c r="GV796">
        <v>2.20459</v>
      </c>
      <c r="GW796">
        <v>1.39648</v>
      </c>
      <c r="GX796">
        <v>2.34619</v>
      </c>
      <c r="GY796">
        <v>1.49536</v>
      </c>
      <c r="GZ796">
        <v>2.49146</v>
      </c>
      <c r="HA796">
        <v>37.8679</v>
      </c>
      <c r="HB796">
        <v>24.0612</v>
      </c>
      <c r="HC796">
        <v>18</v>
      </c>
      <c r="HD796">
        <v>534.044</v>
      </c>
      <c r="HE796">
        <v>441.163</v>
      </c>
      <c r="HF796">
        <v>24.2662</v>
      </c>
      <c r="HG796">
        <v>28.49</v>
      </c>
      <c r="HH796">
        <v>29.9999</v>
      </c>
      <c r="HI796">
        <v>28.5161</v>
      </c>
      <c r="HJ796">
        <v>28.4713</v>
      </c>
      <c r="HK796">
        <v>54.9272</v>
      </c>
      <c r="HL796">
        <v>23.1945</v>
      </c>
      <c r="HM796">
        <v>100</v>
      </c>
      <c r="HN796">
        <v>24.2285</v>
      </c>
      <c r="HO796">
        <v>1389.55</v>
      </c>
      <c r="HP796">
        <v>23.7341</v>
      </c>
      <c r="HQ796">
        <v>100.792</v>
      </c>
      <c r="HR796">
        <v>100.686</v>
      </c>
    </row>
    <row r="797" spans="1:226">
      <c r="A797">
        <v>781</v>
      </c>
      <c r="B797">
        <v>1678823405.5</v>
      </c>
      <c r="C797">
        <v>13086.40000009537</v>
      </c>
      <c r="D797" t="s">
        <v>1925</v>
      </c>
      <c r="E797" t="s">
        <v>1926</v>
      </c>
      <c r="F797">
        <v>5</v>
      </c>
      <c r="G797" t="s">
        <v>1568</v>
      </c>
      <c r="H797" t="s">
        <v>354</v>
      </c>
      <c r="I797">
        <v>1678823397.714286</v>
      </c>
      <c r="J797">
        <f>(K797)/1000</f>
        <v>0</v>
      </c>
      <c r="K797">
        <f>IF(BF797, AN797, AH797)</f>
        <v>0</v>
      </c>
      <c r="L797">
        <f>IF(BF797, AI797, AG797)</f>
        <v>0</v>
      </c>
      <c r="M797">
        <f>BH797 - IF(AU797&gt;1, L797*BB797*100.0/(AW797*BV797), 0)</f>
        <v>0</v>
      </c>
      <c r="N797">
        <f>((T797-J797/2)*M797-L797)/(T797+J797/2)</f>
        <v>0</v>
      </c>
      <c r="O797">
        <f>N797*(BO797+BP797)/1000.0</f>
        <v>0</v>
      </c>
      <c r="P797">
        <f>(BH797 - IF(AU797&gt;1, L797*BB797*100.0/(AW797*BV797), 0))*(BO797+BP797)/1000.0</f>
        <v>0</v>
      </c>
      <c r="Q797">
        <f>2.0/((1/S797-1/R797)+SIGN(S797)*SQRT((1/S797-1/R797)*(1/S797-1/R797) + 4*BC797/((BC797+1)*(BC797+1))*(2*1/S797*1/R797-1/R797*1/R797)))</f>
        <v>0</v>
      </c>
      <c r="R797">
        <f>IF(LEFT(BD797,1)&lt;&gt;"0",IF(LEFT(BD797,1)="1",3.0,BE797),$D$5+$E$5*(BV797*BO797/($K$5*1000))+$F$5*(BV797*BO797/($K$5*1000))*MAX(MIN(BB797,$J$5),$I$5)*MAX(MIN(BB797,$J$5),$I$5)+$G$5*MAX(MIN(BB797,$J$5),$I$5)*(BV797*BO797/($K$5*1000))+$H$5*(BV797*BO797/($K$5*1000))*(BV797*BO797/($K$5*1000)))</f>
        <v>0</v>
      </c>
      <c r="S797">
        <f>J797*(1000-(1000*0.61365*exp(17.502*W797/(240.97+W797))/(BO797+BP797)+BJ797)/2)/(1000*0.61365*exp(17.502*W797/(240.97+W797))/(BO797+BP797)-BJ797)</f>
        <v>0</v>
      </c>
      <c r="T797">
        <f>1/((BC797+1)/(Q797/1.6)+1/(R797/1.37)) + BC797/((BC797+1)/(Q797/1.6) + BC797/(R797/1.37))</f>
        <v>0</v>
      </c>
      <c r="U797">
        <f>(AX797*BA797)</f>
        <v>0</v>
      </c>
      <c r="V797">
        <f>(BQ797+(U797+2*0.95*5.67E-8*(((BQ797+$B$7)+273)^4-(BQ797+273)^4)-44100*J797)/(1.84*29.3*R797+8*0.95*5.67E-8*(BQ797+273)^3))</f>
        <v>0</v>
      </c>
      <c r="W797">
        <f>($C$7*BR797+$D$7*BS797+$E$7*V797)</f>
        <v>0</v>
      </c>
      <c r="X797">
        <f>0.61365*exp(17.502*W797/(240.97+W797))</f>
        <v>0</v>
      </c>
      <c r="Y797">
        <f>(Z797/AA797*100)</f>
        <v>0</v>
      </c>
      <c r="Z797">
        <f>BJ797*(BO797+BP797)/1000</f>
        <v>0</v>
      </c>
      <c r="AA797">
        <f>0.61365*exp(17.502*BQ797/(240.97+BQ797))</f>
        <v>0</v>
      </c>
      <c r="AB797">
        <f>(X797-BJ797*(BO797+BP797)/1000)</f>
        <v>0</v>
      </c>
      <c r="AC797">
        <f>(-J797*44100)</f>
        <v>0</v>
      </c>
      <c r="AD797">
        <f>2*29.3*R797*0.92*(BQ797-W797)</f>
        <v>0</v>
      </c>
      <c r="AE797">
        <f>2*0.95*5.67E-8*(((BQ797+$B$7)+273)^4-(W797+273)^4)</f>
        <v>0</v>
      </c>
      <c r="AF797">
        <f>U797+AE797+AC797+AD797</f>
        <v>0</v>
      </c>
      <c r="AG797">
        <f>BN797*AU797*(BI797-BH797*(1000-AU797*BK797)/(1000-AU797*BJ797))/(100*BB797)</f>
        <v>0</v>
      </c>
      <c r="AH797">
        <f>1000*BN797*AU797*(BJ797-BK797)/(100*BB797*(1000-AU797*BJ797))</f>
        <v>0</v>
      </c>
      <c r="AI797">
        <f>(AJ797 - AK797 - BO797*1E3/(8.314*(BQ797+273.15)) * AM797/BN797 * AL797) * BN797/(100*BB797) * (1000 - BK797)/1000</f>
        <v>0</v>
      </c>
      <c r="AJ797">
        <v>1410.057255277271</v>
      </c>
      <c r="AK797">
        <v>1386.983696969697</v>
      </c>
      <c r="AL797">
        <v>3.46102222944806</v>
      </c>
      <c r="AM797">
        <v>64.45171149066847</v>
      </c>
      <c r="AN797">
        <f>(AP797 - AO797 + BO797*1E3/(8.314*(BQ797+273.15)) * AR797/BN797 * AQ797) * BN797/(100*BB797) * 1000/(1000 - AP797)</f>
        <v>0</v>
      </c>
      <c r="AO797">
        <v>23.79092359559839</v>
      </c>
      <c r="AP797">
        <v>23.99989333333333</v>
      </c>
      <c r="AQ797">
        <v>-1.959773338162122E-05</v>
      </c>
      <c r="AR797">
        <v>112.7251065649256</v>
      </c>
      <c r="AS797">
        <v>0</v>
      </c>
      <c r="AT797">
        <v>0</v>
      </c>
      <c r="AU797">
        <f>IF(AS797*$H$13&gt;=AW797,1.0,(AW797/(AW797-AS797*$H$13)))</f>
        <v>0</v>
      </c>
      <c r="AV797">
        <f>(AU797-1)*100</f>
        <v>0</v>
      </c>
      <c r="AW797">
        <f>MAX(0,($B$13+$C$13*BV797)/(1+$D$13*BV797)*BO797/(BQ797+273)*$E$13)</f>
        <v>0</v>
      </c>
      <c r="AX797">
        <f>$B$11*BW797+$C$11*BX797+$F$11*CI797*(1-CL797)</f>
        <v>0</v>
      </c>
      <c r="AY797">
        <f>AX797*AZ797</f>
        <v>0</v>
      </c>
      <c r="AZ797">
        <f>($B$11*$D$9+$C$11*$D$9+$F$11*((CV797+CN797)/MAX(CV797+CN797+CW797, 0.1)*$I$9+CW797/MAX(CV797+CN797+CW797, 0.1)*$J$9))/($B$11+$C$11+$F$11)</f>
        <v>0</v>
      </c>
      <c r="BA797">
        <f>($B$11*$K$9+$C$11*$K$9+$F$11*((CV797+CN797)/MAX(CV797+CN797+CW797, 0.1)*$P$9+CW797/MAX(CV797+CN797+CW797, 0.1)*$Q$9))/($B$11+$C$11+$F$11)</f>
        <v>0</v>
      </c>
      <c r="BB797">
        <v>1.91</v>
      </c>
      <c r="BC797">
        <v>0.5</v>
      </c>
      <c r="BD797" t="s">
        <v>355</v>
      </c>
      <c r="BE797">
        <v>2</v>
      </c>
      <c r="BF797" t="b">
        <v>1</v>
      </c>
      <c r="BG797">
        <v>1678823397.714286</v>
      </c>
      <c r="BH797">
        <v>1329.310357142857</v>
      </c>
      <c r="BI797">
        <v>1360.185357142857</v>
      </c>
      <c r="BJ797">
        <v>24.00271785714285</v>
      </c>
      <c r="BK797">
        <v>23.78911785714286</v>
      </c>
      <c r="BL797">
        <v>1335.623928571429</v>
      </c>
      <c r="BM797">
        <v>24.13054285714285</v>
      </c>
      <c r="BN797">
        <v>500.0749285714286</v>
      </c>
      <c r="BO797">
        <v>90.8214642857143</v>
      </c>
      <c r="BP797">
        <v>0.09998606071428573</v>
      </c>
      <c r="BQ797">
        <v>26.96242857142857</v>
      </c>
      <c r="BR797">
        <v>27.49504642857143</v>
      </c>
      <c r="BS797">
        <v>999.9000000000002</v>
      </c>
      <c r="BT797">
        <v>0</v>
      </c>
      <c r="BU797">
        <v>0</v>
      </c>
      <c r="BV797">
        <v>10001.02142857143</v>
      </c>
      <c r="BW797">
        <v>0</v>
      </c>
      <c r="BX797">
        <v>6.074678214285716</v>
      </c>
      <c r="BY797">
        <v>-30.87429642857143</v>
      </c>
      <c r="BZ797">
        <v>1362.002857142857</v>
      </c>
      <c r="CA797">
        <v>1393.3325</v>
      </c>
      <c r="CB797">
        <v>0.2135755357142857</v>
      </c>
      <c r="CC797">
        <v>1360.185357142857</v>
      </c>
      <c r="CD797">
        <v>23.78911785714286</v>
      </c>
      <c r="CE797">
        <v>2.17996</v>
      </c>
      <c r="CF797">
        <v>2.160564285714286</v>
      </c>
      <c r="CG797">
        <v>18.81580714285714</v>
      </c>
      <c r="CH797">
        <v>18.67286785714285</v>
      </c>
      <c r="CI797">
        <v>1999.969642857144</v>
      </c>
      <c r="CJ797">
        <v>0.9800014285714287</v>
      </c>
      <c r="CK797">
        <v>0.01999827142857143</v>
      </c>
      <c r="CL797">
        <v>0</v>
      </c>
      <c r="CM797">
        <v>2.307467857142857</v>
      </c>
      <c r="CN797">
        <v>0</v>
      </c>
      <c r="CO797">
        <v>3587.710357142857</v>
      </c>
      <c r="CP797">
        <v>16749.21785714286</v>
      </c>
      <c r="CQ797">
        <v>38.375</v>
      </c>
      <c r="CR797">
        <v>39.339</v>
      </c>
      <c r="CS797">
        <v>38.5</v>
      </c>
      <c r="CT797">
        <v>38.39492857142857</v>
      </c>
      <c r="CU797">
        <v>37.562</v>
      </c>
      <c r="CV797">
        <v>1959.969642857144</v>
      </c>
      <c r="CW797">
        <v>40</v>
      </c>
      <c r="CX797">
        <v>0</v>
      </c>
      <c r="CY797">
        <v>1678823410.5</v>
      </c>
      <c r="CZ797">
        <v>0</v>
      </c>
      <c r="DA797">
        <v>0</v>
      </c>
      <c r="DB797" t="s">
        <v>356</v>
      </c>
      <c r="DC797">
        <v>1678481775.6</v>
      </c>
      <c r="DD797">
        <v>1678481780.6</v>
      </c>
      <c r="DE797">
        <v>0</v>
      </c>
      <c r="DF797">
        <v>1.339</v>
      </c>
      <c r="DG797">
        <v>0.082</v>
      </c>
      <c r="DH797">
        <v>-1.99</v>
      </c>
      <c r="DI797">
        <v>-0.032</v>
      </c>
      <c r="DJ797">
        <v>420</v>
      </c>
      <c r="DK797">
        <v>29</v>
      </c>
      <c r="DL797">
        <v>0.33</v>
      </c>
      <c r="DM797">
        <v>0.22</v>
      </c>
      <c r="DN797">
        <v>-30.83453170731707</v>
      </c>
      <c r="DO797">
        <v>-1.086564459930218</v>
      </c>
      <c r="DP797">
        <v>0.1838544645000423</v>
      </c>
      <c r="DQ797">
        <v>0</v>
      </c>
      <c r="DR797">
        <v>0.2155862926829268</v>
      </c>
      <c r="DS797">
        <v>-0.03528342857142822</v>
      </c>
      <c r="DT797">
        <v>0.00356554713239933</v>
      </c>
      <c r="DU797">
        <v>1</v>
      </c>
      <c r="DV797">
        <v>1</v>
      </c>
      <c r="DW797">
        <v>2</v>
      </c>
      <c r="DX797" t="s">
        <v>357</v>
      </c>
      <c r="DY797">
        <v>2.98087</v>
      </c>
      <c r="DZ797">
        <v>2.71556</v>
      </c>
      <c r="EA797">
        <v>0.20964</v>
      </c>
      <c r="EB797">
        <v>0.210061</v>
      </c>
      <c r="EC797">
        <v>0.107569</v>
      </c>
      <c r="ED797">
        <v>0.104737</v>
      </c>
      <c r="EE797">
        <v>25050.7</v>
      </c>
      <c r="EF797">
        <v>25123.3</v>
      </c>
      <c r="EG797">
        <v>29471.5</v>
      </c>
      <c r="EH797">
        <v>29423.1</v>
      </c>
      <c r="EI797">
        <v>34851.3</v>
      </c>
      <c r="EJ797">
        <v>35005.7</v>
      </c>
      <c r="EK797">
        <v>41520.9</v>
      </c>
      <c r="EL797">
        <v>41920.6</v>
      </c>
      <c r="EM797">
        <v>1.95278</v>
      </c>
      <c r="EN797">
        <v>1.87908</v>
      </c>
      <c r="EO797">
        <v>0.0778213</v>
      </c>
      <c r="EP797">
        <v>0</v>
      </c>
      <c r="EQ797">
        <v>26.2227</v>
      </c>
      <c r="ER797">
        <v>999.9</v>
      </c>
      <c r="ES797">
        <v>52.1</v>
      </c>
      <c r="ET797">
        <v>32.6</v>
      </c>
      <c r="EU797">
        <v>28.336</v>
      </c>
      <c r="EV797">
        <v>62.807</v>
      </c>
      <c r="EW797">
        <v>31.254</v>
      </c>
      <c r="EX797">
        <v>1</v>
      </c>
      <c r="EY797">
        <v>0.08101120000000001</v>
      </c>
      <c r="EZ797">
        <v>1.33436</v>
      </c>
      <c r="FA797">
        <v>20.3348</v>
      </c>
      <c r="FB797">
        <v>5.21699</v>
      </c>
      <c r="FC797">
        <v>12.0099</v>
      </c>
      <c r="FD797">
        <v>4.9887</v>
      </c>
      <c r="FE797">
        <v>3.28863</v>
      </c>
      <c r="FF797">
        <v>9999</v>
      </c>
      <c r="FG797">
        <v>9999</v>
      </c>
      <c r="FH797">
        <v>9999</v>
      </c>
      <c r="FI797">
        <v>999.9</v>
      </c>
      <c r="FJ797">
        <v>1.86753</v>
      </c>
      <c r="FK797">
        <v>1.86661</v>
      </c>
      <c r="FL797">
        <v>1.86602</v>
      </c>
      <c r="FM797">
        <v>1.866</v>
      </c>
      <c r="FN797">
        <v>1.86783</v>
      </c>
      <c r="FO797">
        <v>1.87027</v>
      </c>
      <c r="FP797">
        <v>1.86891</v>
      </c>
      <c r="FQ797">
        <v>1.8704</v>
      </c>
      <c r="FR797">
        <v>0</v>
      </c>
      <c r="FS797">
        <v>0</v>
      </c>
      <c r="FT797">
        <v>0</v>
      </c>
      <c r="FU797">
        <v>0</v>
      </c>
      <c r="FV797" t="s">
        <v>358</v>
      </c>
      <c r="FW797" t="s">
        <v>359</v>
      </c>
      <c r="FX797" t="s">
        <v>360</v>
      </c>
      <c r="FY797" t="s">
        <v>360</v>
      </c>
      <c r="FZ797" t="s">
        <v>360</v>
      </c>
      <c r="GA797" t="s">
        <v>360</v>
      </c>
      <c r="GB797">
        <v>0</v>
      </c>
      <c r="GC797">
        <v>100</v>
      </c>
      <c r="GD797">
        <v>100</v>
      </c>
      <c r="GE797">
        <v>-6.39</v>
      </c>
      <c r="GF797">
        <v>-0.1279</v>
      </c>
      <c r="GG797">
        <v>-2.056217051124162</v>
      </c>
      <c r="GH797">
        <v>-0.003737517340571005</v>
      </c>
      <c r="GI797">
        <v>5.982085394622747E-07</v>
      </c>
      <c r="GJ797">
        <v>-1.391655459703326E-10</v>
      </c>
      <c r="GK797">
        <v>-0.1764639834609928</v>
      </c>
      <c r="GL797">
        <v>-0.02035982196881906</v>
      </c>
      <c r="GM797">
        <v>0.001568582532168705</v>
      </c>
      <c r="GN797">
        <v>-2.657820970413759E-05</v>
      </c>
      <c r="GO797">
        <v>3</v>
      </c>
      <c r="GP797">
        <v>2314</v>
      </c>
      <c r="GQ797">
        <v>1</v>
      </c>
      <c r="GR797">
        <v>27</v>
      </c>
      <c r="GS797">
        <v>5693.8</v>
      </c>
      <c r="GT797">
        <v>5693.7</v>
      </c>
      <c r="GU797">
        <v>2.76611</v>
      </c>
      <c r="GV797">
        <v>2.20459</v>
      </c>
      <c r="GW797">
        <v>1.39648</v>
      </c>
      <c r="GX797">
        <v>2.34863</v>
      </c>
      <c r="GY797">
        <v>1.49536</v>
      </c>
      <c r="GZ797">
        <v>2.41699</v>
      </c>
      <c r="HA797">
        <v>37.8679</v>
      </c>
      <c r="HB797">
        <v>24.07</v>
      </c>
      <c r="HC797">
        <v>18</v>
      </c>
      <c r="HD797">
        <v>533.898</v>
      </c>
      <c r="HE797">
        <v>441.161</v>
      </c>
      <c r="HF797">
        <v>24.2334</v>
      </c>
      <c r="HG797">
        <v>28.4875</v>
      </c>
      <c r="HH797">
        <v>30.0001</v>
      </c>
      <c r="HI797">
        <v>28.5148</v>
      </c>
      <c r="HJ797">
        <v>28.4689</v>
      </c>
      <c r="HK797">
        <v>55.4089</v>
      </c>
      <c r="HL797">
        <v>23.1945</v>
      </c>
      <c r="HM797">
        <v>100</v>
      </c>
      <c r="HN797">
        <v>24.2375</v>
      </c>
      <c r="HO797">
        <v>1402.97</v>
      </c>
      <c r="HP797">
        <v>23.7341</v>
      </c>
      <c r="HQ797">
        <v>100.794</v>
      </c>
      <c r="HR797">
        <v>100.687</v>
      </c>
    </row>
    <row r="798" spans="1:226">
      <c r="A798">
        <v>782</v>
      </c>
      <c r="B798">
        <v>1678823410.5</v>
      </c>
      <c r="C798">
        <v>13091.40000009537</v>
      </c>
      <c r="D798" t="s">
        <v>1927</v>
      </c>
      <c r="E798" t="s">
        <v>1928</v>
      </c>
      <c r="F798">
        <v>5</v>
      </c>
      <c r="G798" t="s">
        <v>1568</v>
      </c>
      <c r="H798" t="s">
        <v>354</v>
      </c>
      <c r="I798">
        <v>1678823403</v>
      </c>
      <c r="J798">
        <f>(K798)/1000</f>
        <v>0</v>
      </c>
      <c r="K798">
        <f>IF(BF798, AN798, AH798)</f>
        <v>0</v>
      </c>
      <c r="L798">
        <f>IF(BF798, AI798, AG798)</f>
        <v>0</v>
      </c>
      <c r="M798">
        <f>BH798 - IF(AU798&gt;1, L798*BB798*100.0/(AW798*BV798), 0)</f>
        <v>0</v>
      </c>
      <c r="N798">
        <f>((T798-J798/2)*M798-L798)/(T798+J798/2)</f>
        <v>0</v>
      </c>
      <c r="O798">
        <f>N798*(BO798+BP798)/1000.0</f>
        <v>0</v>
      </c>
      <c r="P798">
        <f>(BH798 - IF(AU798&gt;1, L798*BB798*100.0/(AW798*BV798), 0))*(BO798+BP798)/1000.0</f>
        <v>0</v>
      </c>
      <c r="Q798">
        <f>2.0/((1/S798-1/R798)+SIGN(S798)*SQRT((1/S798-1/R798)*(1/S798-1/R798) + 4*BC798/((BC798+1)*(BC798+1))*(2*1/S798*1/R798-1/R798*1/R798)))</f>
        <v>0</v>
      </c>
      <c r="R798">
        <f>IF(LEFT(BD798,1)&lt;&gt;"0",IF(LEFT(BD798,1)="1",3.0,BE798),$D$5+$E$5*(BV798*BO798/($K$5*1000))+$F$5*(BV798*BO798/($K$5*1000))*MAX(MIN(BB798,$J$5),$I$5)*MAX(MIN(BB798,$J$5),$I$5)+$G$5*MAX(MIN(BB798,$J$5),$I$5)*(BV798*BO798/($K$5*1000))+$H$5*(BV798*BO798/($K$5*1000))*(BV798*BO798/($K$5*1000)))</f>
        <v>0</v>
      </c>
      <c r="S798">
        <f>J798*(1000-(1000*0.61365*exp(17.502*W798/(240.97+W798))/(BO798+BP798)+BJ798)/2)/(1000*0.61365*exp(17.502*W798/(240.97+W798))/(BO798+BP798)-BJ798)</f>
        <v>0</v>
      </c>
      <c r="T798">
        <f>1/((BC798+1)/(Q798/1.6)+1/(R798/1.37)) + BC798/((BC798+1)/(Q798/1.6) + BC798/(R798/1.37))</f>
        <v>0</v>
      </c>
      <c r="U798">
        <f>(AX798*BA798)</f>
        <v>0</v>
      </c>
      <c r="V798">
        <f>(BQ798+(U798+2*0.95*5.67E-8*(((BQ798+$B$7)+273)^4-(BQ798+273)^4)-44100*J798)/(1.84*29.3*R798+8*0.95*5.67E-8*(BQ798+273)^3))</f>
        <v>0</v>
      </c>
      <c r="W798">
        <f>($C$7*BR798+$D$7*BS798+$E$7*V798)</f>
        <v>0</v>
      </c>
      <c r="X798">
        <f>0.61365*exp(17.502*W798/(240.97+W798))</f>
        <v>0</v>
      </c>
      <c r="Y798">
        <f>(Z798/AA798*100)</f>
        <v>0</v>
      </c>
      <c r="Z798">
        <f>BJ798*(BO798+BP798)/1000</f>
        <v>0</v>
      </c>
      <c r="AA798">
        <f>0.61365*exp(17.502*BQ798/(240.97+BQ798))</f>
        <v>0</v>
      </c>
      <c r="AB798">
        <f>(X798-BJ798*(BO798+BP798)/1000)</f>
        <v>0</v>
      </c>
      <c r="AC798">
        <f>(-J798*44100)</f>
        <v>0</v>
      </c>
      <c r="AD798">
        <f>2*29.3*R798*0.92*(BQ798-W798)</f>
        <v>0</v>
      </c>
      <c r="AE798">
        <f>2*0.95*5.67E-8*(((BQ798+$B$7)+273)^4-(W798+273)^4)</f>
        <v>0</v>
      </c>
      <c r="AF798">
        <f>U798+AE798+AC798+AD798</f>
        <v>0</v>
      </c>
      <c r="AG798">
        <f>BN798*AU798*(BI798-BH798*(1000-AU798*BK798)/(1000-AU798*BJ798))/(100*BB798)</f>
        <v>0</v>
      </c>
      <c r="AH798">
        <f>1000*BN798*AU798*(BJ798-BK798)/(100*BB798*(1000-AU798*BJ798))</f>
        <v>0</v>
      </c>
      <c r="AI798">
        <f>(AJ798 - AK798 - BO798*1E3/(8.314*(BQ798+273.15)) * AM798/BN798 * AL798) * BN798/(100*BB798) * (1000 - BK798)/1000</f>
        <v>0</v>
      </c>
      <c r="AJ798">
        <v>1427.265933534648</v>
      </c>
      <c r="AK798">
        <v>1404.128727272727</v>
      </c>
      <c r="AL798">
        <v>3.421629903246464</v>
      </c>
      <c r="AM798">
        <v>64.45171149066847</v>
      </c>
      <c r="AN798">
        <f>(AP798 - AO798 + BO798*1E3/(8.314*(BQ798+273.15)) * AR798/BN798 * AQ798) * BN798/(100*BB798) * 1000/(1000 - AP798)</f>
        <v>0</v>
      </c>
      <c r="AO798">
        <v>23.79450643655152</v>
      </c>
      <c r="AP798">
        <v>23.99523090909091</v>
      </c>
      <c r="AQ798">
        <v>-1.523853170537368E-05</v>
      </c>
      <c r="AR798">
        <v>112.7251065649256</v>
      </c>
      <c r="AS798">
        <v>0</v>
      </c>
      <c r="AT798">
        <v>0</v>
      </c>
      <c r="AU798">
        <f>IF(AS798*$H$13&gt;=AW798,1.0,(AW798/(AW798-AS798*$H$13)))</f>
        <v>0</v>
      </c>
      <c r="AV798">
        <f>(AU798-1)*100</f>
        <v>0</v>
      </c>
      <c r="AW798">
        <f>MAX(0,($B$13+$C$13*BV798)/(1+$D$13*BV798)*BO798/(BQ798+273)*$E$13)</f>
        <v>0</v>
      </c>
      <c r="AX798">
        <f>$B$11*BW798+$C$11*BX798+$F$11*CI798*(1-CL798)</f>
        <v>0</v>
      </c>
      <c r="AY798">
        <f>AX798*AZ798</f>
        <v>0</v>
      </c>
      <c r="AZ798">
        <f>($B$11*$D$9+$C$11*$D$9+$F$11*((CV798+CN798)/MAX(CV798+CN798+CW798, 0.1)*$I$9+CW798/MAX(CV798+CN798+CW798, 0.1)*$J$9))/($B$11+$C$11+$F$11)</f>
        <v>0</v>
      </c>
      <c r="BA798">
        <f>($B$11*$K$9+$C$11*$K$9+$F$11*((CV798+CN798)/MAX(CV798+CN798+CW798, 0.1)*$P$9+CW798/MAX(CV798+CN798+CW798, 0.1)*$Q$9))/($B$11+$C$11+$F$11)</f>
        <v>0</v>
      </c>
      <c r="BB798">
        <v>1.91</v>
      </c>
      <c r="BC798">
        <v>0.5</v>
      </c>
      <c r="BD798" t="s">
        <v>355</v>
      </c>
      <c r="BE798">
        <v>2</v>
      </c>
      <c r="BF798" t="b">
        <v>1</v>
      </c>
      <c r="BG798">
        <v>1678823403</v>
      </c>
      <c r="BH798">
        <v>1346.979629629629</v>
      </c>
      <c r="BI798">
        <v>1377.972962962963</v>
      </c>
      <c r="BJ798">
        <v>24.00046666666667</v>
      </c>
      <c r="BK798">
        <v>23.79117407407407</v>
      </c>
      <c r="BL798">
        <v>1353.343703703704</v>
      </c>
      <c r="BM798">
        <v>24.12831111111111</v>
      </c>
      <c r="BN798">
        <v>500.0627037037037</v>
      </c>
      <c r="BO798">
        <v>90.82120370370369</v>
      </c>
      <c r="BP798">
        <v>0.1000064185185185</v>
      </c>
      <c r="BQ798">
        <v>26.96221111111112</v>
      </c>
      <c r="BR798">
        <v>27.49674074074074</v>
      </c>
      <c r="BS798">
        <v>999.9000000000001</v>
      </c>
      <c r="BT798">
        <v>0</v>
      </c>
      <c r="BU798">
        <v>0</v>
      </c>
      <c r="BV798">
        <v>9998.792962962963</v>
      </c>
      <c r="BW798">
        <v>0</v>
      </c>
      <c r="BX798">
        <v>6.075562962962963</v>
      </c>
      <c r="BY798">
        <v>-30.99247037037037</v>
      </c>
      <c r="BZ798">
        <v>1380.102962962963</v>
      </c>
      <c r="CA798">
        <v>1411.554814814815</v>
      </c>
      <c r="CB798">
        <v>0.2092708888888889</v>
      </c>
      <c r="CC798">
        <v>1377.972962962963</v>
      </c>
      <c r="CD798">
        <v>23.79117407407407</v>
      </c>
      <c r="CE798">
        <v>2.17975</v>
      </c>
      <c r="CF798">
        <v>2.160744814814815</v>
      </c>
      <c r="CG798">
        <v>18.81426296296296</v>
      </c>
      <c r="CH798">
        <v>18.6742</v>
      </c>
      <c r="CI798">
        <v>1999.981111111111</v>
      </c>
      <c r="CJ798">
        <v>0.9800015555555556</v>
      </c>
      <c r="CK798">
        <v>0.01999814444444445</v>
      </c>
      <c r="CL798">
        <v>0</v>
      </c>
      <c r="CM798">
        <v>2.299837037037037</v>
      </c>
      <c r="CN798">
        <v>0</v>
      </c>
      <c r="CO798">
        <v>3587.495185185185</v>
      </c>
      <c r="CP798">
        <v>16749.31111111111</v>
      </c>
      <c r="CQ798">
        <v>38.375</v>
      </c>
      <c r="CR798">
        <v>39.32599999999999</v>
      </c>
      <c r="CS798">
        <v>38.5</v>
      </c>
      <c r="CT798">
        <v>38.37959259259259</v>
      </c>
      <c r="CU798">
        <v>37.562</v>
      </c>
      <c r="CV798">
        <v>1959.981111111111</v>
      </c>
      <c r="CW798">
        <v>40</v>
      </c>
      <c r="CX798">
        <v>0</v>
      </c>
      <c r="CY798">
        <v>1678823415.9</v>
      </c>
      <c r="CZ798">
        <v>0</v>
      </c>
      <c r="DA798">
        <v>0</v>
      </c>
      <c r="DB798" t="s">
        <v>356</v>
      </c>
      <c r="DC798">
        <v>1678481775.6</v>
      </c>
      <c r="DD798">
        <v>1678481780.6</v>
      </c>
      <c r="DE798">
        <v>0</v>
      </c>
      <c r="DF798">
        <v>1.339</v>
      </c>
      <c r="DG798">
        <v>0.082</v>
      </c>
      <c r="DH798">
        <v>-1.99</v>
      </c>
      <c r="DI798">
        <v>-0.032</v>
      </c>
      <c r="DJ798">
        <v>420</v>
      </c>
      <c r="DK798">
        <v>29</v>
      </c>
      <c r="DL798">
        <v>0.33</v>
      </c>
      <c r="DM798">
        <v>0.22</v>
      </c>
      <c r="DN798">
        <v>-30.90947073170732</v>
      </c>
      <c r="DO798">
        <v>-1.760724041811885</v>
      </c>
      <c r="DP798">
        <v>0.2148143126038502</v>
      </c>
      <c r="DQ798">
        <v>0</v>
      </c>
      <c r="DR798">
        <v>0.211716243902439</v>
      </c>
      <c r="DS798">
        <v>-0.04506834146341479</v>
      </c>
      <c r="DT798">
        <v>0.00470106497939686</v>
      </c>
      <c r="DU798">
        <v>1</v>
      </c>
      <c r="DV798">
        <v>1</v>
      </c>
      <c r="DW798">
        <v>2</v>
      </c>
      <c r="DX798" t="s">
        <v>357</v>
      </c>
      <c r="DY798">
        <v>2.98067</v>
      </c>
      <c r="DZ798">
        <v>2.71555</v>
      </c>
      <c r="EA798">
        <v>0.211224</v>
      </c>
      <c r="EB798">
        <v>0.211586</v>
      </c>
      <c r="EC798">
        <v>0.107557</v>
      </c>
      <c r="ED798">
        <v>0.10475</v>
      </c>
      <c r="EE798">
        <v>25000.8</v>
      </c>
      <c r="EF798">
        <v>25074.6</v>
      </c>
      <c r="EG798">
        <v>29471.8</v>
      </c>
      <c r="EH798">
        <v>29422.8</v>
      </c>
      <c r="EI798">
        <v>34852.2</v>
      </c>
      <c r="EJ798">
        <v>35005</v>
      </c>
      <c r="EK798">
        <v>41521.3</v>
      </c>
      <c r="EL798">
        <v>41920.4</v>
      </c>
      <c r="EM798">
        <v>1.95295</v>
      </c>
      <c r="EN798">
        <v>1.87925</v>
      </c>
      <c r="EO798">
        <v>0.07773190000000001</v>
      </c>
      <c r="EP798">
        <v>0</v>
      </c>
      <c r="EQ798">
        <v>26.2204</v>
      </c>
      <c r="ER798">
        <v>999.9</v>
      </c>
      <c r="ES798">
        <v>52.2</v>
      </c>
      <c r="ET798">
        <v>32.6</v>
      </c>
      <c r="EU798">
        <v>28.3915</v>
      </c>
      <c r="EV798">
        <v>62.907</v>
      </c>
      <c r="EW798">
        <v>31.6146</v>
      </c>
      <c r="EX798">
        <v>1</v>
      </c>
      <c r="EY798">
        <v>0.08054119999999999</v>
      </c>
      <c r="EZ798">
        <v>1.28243</v>
      </c>
      <c r="FA798">
        <v>20.3351</v>
      </c>
      <c r="FB798">
        <v>5.21624</v>
      </c>
      <c r="FC798">
        <v>12.0099</v>
      </c>
      <c r="FD798">
        <v>4.9883</v>
      </c>
      <c r="FE798">
        <v>3.28855</v>
      </c>
      <c r="FF798">
        <v>9999</v>
      </c>
      <c r="FG798">
        <v>9999</v>
      </c>
      <c r="FH798">
        <v>9999</v>
      </c>
      <c r="FI798">
        <v>999.9</v>
      </c>
      <c r="FJ798">
        <v>1.86753</v>
      </c>
      <c r="FK798">
        <v>1.86661</v>
      </c>
      <c r="FL798">
        <v>1.86602</v>
      </c>
      <c r="FM798">
        <v>1.866</v>
      </c>
      <c r="FN798">
        <v>1.86783</v>
      </c>
      <c r="FO798">
        <v>1.87027</v>
      </c>
      <c r="FP798">
        <v>1.86891</v>
      </c>
      <c r="FQ798">
        <v>1.87038</v>
      </c>
      <c r="FR798">
        <v>0</v>
      </c>
      <c r="FS798">
        <v>0</v>
      </c>
      <c r="FT798">
        <v>0</v>
      </c>
      <c r="FU798">
        <v>0</v>
      </c>
      <c r="FV798" t="s">
        <v>358</v>
      </c>
      <c r="FW798" t="s">
        <v>359</v>
      </c>
      <c r="FX798" t="s">
        <v>360</v>
      </c>
      <c r="FY798" t="s">
        <v>360</v>
      </c>
      <c r="FZ798" t="s">
        <v>360</v>
      </c>
      <c r="GA798" t="s">
        <v>360</v>
      </c>
      <c r="GB798">
        <v>0</v>
      </c>
      <c r="GC798">
        <v>100</v>
      </c>
      <c r="GD798">
        <v>100</v>
      </c>
      <c r="GE798">
        <v>-6.43</v>
      </c>
      <c r="GF798">
        <v>-0.1279</v>
      </c>
      <c r="GG798">
        <v>-2.056217051124162</v>
      </c>
      <c r="GH798">
        <v>-0.003737517340571005</v>
      </c>
      <c r="GI798">
        <v>5.982085394622747E-07</v>
      </c>
      <c r="GJ798">
        <v>-1.391655459703326E-10</v>
      </c>
      <c r="GK798">
        <v>-0.1764639834609928</v>
      </c>
      <c r="GL798">
        <v>-0.02035982196881906</v>
      </c>
      <c r="GM798">
        <v>0.001568582532168705</v>
      </c>
      <c r="GN798">
        <v>-2.657820970413759E-05</v>
      </c>
      <c r="GO798">
        <v>3</v>
      </c>
      <c r="GP798">
        <v>2314</v>
      </c>
      <c r="GQ798">
        <v>1</v>
      </c>
      <c r="GR798">
        <v>27</v>
      </c>
      <c r="GS798">
        <v>5693.9</v>
      </c>
      <c r="GT798">
        <v>5693.8</v>
      </c>
      <c r="GU798">
        <v>2.79541</v>
      </c>
      <c r="GV798">
        <v>2.19727</v>
      </c>
      <c r="GW798">
        <v>1.39648</v>
      </c>
      <c r="GX798">
        <v>2.34741</v>
      </c>
      <c r="GY798">
        <v>1.49536</v>
      </c>
      <c r="GZ798">
        <v>2.54761</v>
      </c>
      <c r="HA798">
        <v>37.8679</v>
      </c>
      <c r="HB798">
        <v>24.0787</v>
      </c>
      <c r="HC798">
        <v>18</v>
      </c>
      <c r="HD798">
        <v>534.003</v>
      </c>
      <c r="HE798">
        <v>441.258</v>
      </c>
      <c r="HF798">
        <v>24.2336</v>
      </c>
      <c r="HG798">
        <v>28.4851</v>
      </c>
      <c r="HH798">
        <v>30</v>
      </c>
      <c r="HI798">
        <v>28.5134</v>
      </c>
      <c r="HJ798">
        <v>28.4674</v>
      </c>
      <c r="HK798">
        <v>55.9845</v>
      </c>
      <c r="HL798">
        <v>23.1945</v>
      </c>
      <c r="HM798">
        <v>100</v>
      </c>
      <c r="HN798">
        <v>24.2422</v>
      </c>
      <c r="HO798">
        <v>1423.03</v>
      </c>
      <c r="HP798">
        <v>23.7341</v>
      </c>
      <c r="HQ798">
        <v>100.795</v>
      </c>
      <c r="HR798">
        <v>100.686</v>
      </c>
    </row>
    <row r="799" spans="1:226">
      <c r="A799">
        <v>783</v>
      </c>
      <c r="B799">
        <v>1678823415.5</v>
      </c>
      <c r="C799">
        <v>13096.40000009537</v>
      </c>
      <c r="D799" t="s">
        <v>1929</v>
      </c>
      <c r="E799" t="s">
        <v>1930</v>
      </c>
      <c r="F799">
        <v>5</v>
      </c>
      <c r="G799" t="s">
        <v>1568</v>
      </c>
      <c r="H799" t="s">
        <v>354</v>
      </c>
      <c r="I799">
        <v>1678823407.714286</v>
      </c>
      <c r="J799">
        <f>(K799)/1000</f>
        <v>0</v>
      </c>
      <c r="K799">
        <f>IF(BF799, AN799, AH799)</f>
        <v>0</v>
      </c>
      <c r="L799">
        <f>IF(BF799, AI799, AG799)</f>
        <v>0</v>
      </c>
      <c r="M799">
        <f>BH799 - IF(AU799&gt;1, L799*BB799*100.0/(AW799*BV799), 0)</f>
        <v>0</v>
      </c>
      <c r="N799">
        <f>((T799-J799/2)*M799-L799)/(T799+J799/2)</f>
        <v>0</v>
      </c>
      <c r="O799">
        <f>N799*(BO799+BP799)/1000.0</f>
        <v>0</v>
      </c>
      <c r="P799">
        <f>(BH799 - IF(AU799&gt;1, L799*BB799*100.0/(AW799*BV799), 0))*(BO799+BP799)/1000.0</f>
        <v>0</v>
      </c>
      <c r="Q799">
        <f>2.0/((1/S799-1/R799)+SIGN(S799)*SQRT((1/S799-1/R799)*(1/S799-1/R799) + 4*BC799/((BC799+1)*(BC799+1))*(2*1/S799*1/R799-1/R799*1/R799)))</f>
        <v>0</v>
      </c>
      <c r="R799">
        <f>IF(LEFT(BD799,1)&lt;&gt;"0",IF(LEFT(BD799,1)="1",3.0,BE799),$D$5+$E$5*(BV799*BO799/($K$5*1000))+$F$5*(BV799*BO799/($K$5*1000))*MAX(MIN(BB799,$J$5),$I$5)*MAX(MIN(BB799,$J$5),$I$5)+$G$5*MAX(MIN(BB799,$J$5),$I$5)*(BV799*BO799/($K$5*1000))+$H$5*(BV799*BO799/($K$5*1000))*(BV799*BO799/($K$5*1000)))</f>
        <v>0</v>
      </c>
      <c r="S799">
        <f>J799*(1000-(1000*0.61365*exp(17.502*W799/(240.97+W799))/(BO799+BP799)+BJ799)/2)/(1000*0.61365*exp(17.502*W799/(240.97+W799))/(BO799+BP799)-BJ799)</f>
        <v>0</v>
      </c>
      <c r="T799">
        <f>1/((BC799+1)/(Q799/1.6)+1/(R799/1.37)) + BC799/((BC799+1)/(Q799/1.6) + BC799/(R799/1.37))</f>
        <v>0</v>
      </c>
      <c r="U799">
        <f>(AX799*BA799)</f>
        <v>0</v>
      </c>
      <c r="V799">
        <f>(BQ799+(U799+2*0.95*5.67E-8*(((BQ799+$B$7)+273)^4-(BQ799+273)^4)-44100*J799)/(1.84*29.3*R799+8*0.95*5.67E-8*(BQ799+273)^3))</f>
        <v>0</v>
      </c>
      <c r="W799">
        <f>($C$7*BR799+$D$7*BS799+$E$7*V799)</f>
        <v>0</v>
      </c>
      <c r="X799">
        <f>0.61365*exp(17.502*W799/(240.97+W799))</f>
        <v>0</v>
      </c>
      <c r="Y799">
        <f>(Z799/AA799*100)</f>
        <v>0</v>
      </c>
      <c r="Z799">
        <f>BJ799*(BO799+BP799)/1000</f>
        <v>0</v>
      </c>
      <c r="AA799">
        <f>0.61365*exp(17.502*BQ799/(240.97+BQ799))</f>
        <v>0</v>
      </c>
      <c r="AB799">
        <f>(X799-BJ799*(BO799+BP799)/1000)</f>
        <v>0</v>
      </c>
      <c r="AC799">
        <f>(-J799*44100)</f>
        <v>0</v>
      </c>
      <c r="AD799">
        <f>2*29.3*R799*0.92*(BQ799-W799)</f>
        <v>0</v>
      </c>
      <c r="AE799">
        <f>2*0.95*5.67E-8*(((BQ799+$B$7)+273)^4-(W799+273)^4)</f>
        <v>0</v>
      </c>
      <c r="AF799">
        <f>U799+AE799+AC799+AD799</f>
        <v>0</v>
      </c>
      <c r="AG799">
        <f>BN799*AU799*(BI799-BH799*(1000-AU799*BK799)/(1000-AU799*BJ799))/(100*BB799)</f>
        <v>0</v>
      </c>
      <c r="AH799">
        <f>1000*BN799*AU799*(BJ799-BK799)/(100*BB799*(1000-AU799*BJ799))</f>
        <v>0</v>
      </c>
      <c r="AI799">
        <f>(AJ799 - AK799 - BO799*1E3/(8.314*(BQ799+273.15)) * AM799/BN799 * AL799) * BN799/(100*BB799) * (1000 - BK799)/1000</f>
        <v>0</v>
      </c>
      <c r="AJ799">
        <v>1444.345472391349</v>
      </c>
      <c r="AK799">
        <v>1421.152909090909</v>
      </c>
      <c r="AL799">
        <v>3.404260729950111</v>
      </c>
      <c r="AM799">
        <v>64.45171149066847</v>
      </c>
      <c r="AN799">
        <f>(AP799 - AO799 + BO799*1E3/(8.314*(BQ799+273.15)) * AR799/BN799 * AQ799) * BN799/(100*BB799) * 1000/(1000 - AP799)</f>
        <v>0</v>
      </c>
      <c r="AO799">
        <v>23.79577519585199</v>
      </c>
      <c r="AP799">
        <v>23.99474424242424</v>
      </c>
      <c r="AQ799">
        <v>-5.401524094867066E-06</v>
      </c>
      <c r="AR799">
        <v>112.7251065649256</v>
      </c>
      <c r="AS799">
        <v>0</v>
      </c>
      <c r="AT799">
        <v>0</v>
      </c>
      <c r="AU799">
        <f>IF(AS799*$H$13&gt;=AW799,1.0,(AW799/(AW799-AS799*$H$13)))</f>
        <v>0</v>
      </c>
      <c r="AV799">
        <f>(AU799-1)*100</f>
        <v>0</v>
      </c>
      <c r="AW799">
        <f>MAX(0,($B$13+$C$13*BV799)/(1+$D$13*BV799)*BO799/(BQ799+273)*$E$13)</f>
        <v>0</v>
      </c>
      <c r="AX799">
        <f>$B$11*BW799+$C$11*BX799+$F$11*CI799*(1-CL799)</f>
        <v>0</v>
      </c>
      <c r="AY799">
        <f>AX799*AZ799</f>
        <v>0</v>
      </c>
      <c r="AZ799">
        <f>($B$11*$D$9+$C$11*$D$9+$F$11*((CV799+CN799)/MAX(CV799+CN799+CW799, 0.1)*$I$9+CW799/MAX(CV799+CN799+CW799, 0.1)*$J$9))/($B$11+$C$11+$F$11)</f>
        <v>0</v>
      </c>
      <c r="BA799">
        <f>($B$11*$K$9+$C$11*$K$9+$F$11*((CV799+CN799)/MAX(CV799+CN799+CW799, 0.1)*$P$9+CW799/MAX(CV799+CN799+CW799, 0.1)*$Q$9))/($B$11+$C$11+$F$11)</f>
        <v>0</v>
      </c>
      <c r="BB799">
        <v>1.91</v>
      </c>
      <c r="BC799">
        <v>0.5</v>
      </c>
      <c r="BD799" t="s">
        <v>355</v>
      </c>
      <c r="BE799">
        <v>2</v>
      </c>
      <c r="BF799" t="b">
        <v>1</v>
      </c>
      <c r="BG799">
        <v>1678823407.714286</v>
      </c>
      <c r="BH799">
        <v>1362.736071428572</v>
      </c>
      <c r="BI799">
        <v>1393.83</v>
      </c>
      <c r="BJ799">
        <v>23.99807857142858</v>
      </c>
      <c r="BK799">
        <v>23.79323928571429</v>
      </c>
      <c r="BL799">
        <v>1369.145357142857</v>
      </c>
      <c r="BM799">
        <v>24.12595</v>
      </c>
      <c r="BN799">
        <v>500.0803571428572</v>
      </c>
      <c r="BO799">
        <v>90.82160714285715</v>
      </c>
      <c r="BP799">
        <v>0.1000201321428571</v>
      </c>
      <c r="BQ799">
        <v>26.96145357142857</v>
      </c>
      <c r="BR799">
        <v>27.49403571428572</v>
      </c>
      <c r="BS799">
        <v>999.9000000000002</v>
      </c>
      <c r="BT799">
        <v>0</v>
      </c>
      <c r="BU799">
        <v>0</v>
      </c>
      <c r="BV799">
        <v>9994.061785714284</v>
      </c>
      <c r="BW799">
        <v>0</v>
      </c>
      <c r="BX799">
        <v>6.100724285714286</v>
      </c>
      <c r="BY799">
        <v>-31.09360714285714</v>
      </c>
      <c r="BZ799">
        <v>1396.242857142857</v>
      </c>
      <c r="CA799">
        <v>1427.801785714286</v>
      </c>
      <c r="CB799">
        <v>0.2048255</v>
      </c>
      <c r="CC799">
        <v>1393.83</v>
      </c>
      <c r="CD799">
        <v>23.79323928571429</v>
      </c>
      <c r="CE799">
        <v>2.179543571428571</v>
      </c>
      <c r="CF799">
        <v>2.160942142857143</v>
      </c>
      <c r="CG799">
        <v>18.81273571428572</v>
      </c>
      <c r="CH799">
        <v>18.67565</v>
      </c>
      <c r="CI799">
        <v>2000.003928571429</v>
      </c>
      <c r="CJ799">
        <v>0.9800015357142858</v>
      </c>
      <c r="CK799">
        <v>0.01999816428571429</v>
      </c>
      <c r="CL799">
        <v>0</v>
      </c>
      <c r="CM799">
        <v>2.306792857142857</v>
      </c>
      <c r="CN799">
        <v>0</v>
      </c>
      <c r="CO799">
        <v>3587.313571428572</v>
      </c>
      <c r="CP799">
        <v>16749.5</v>
      </c>
      <c r="CQ799">
        <v>38.375</v>
      </c>
      <c r="CR799">
        <v>39.32775</v>
      </c>
      <c r="CS799">
        <v>38.5</v>
      </c>
      <c r="CT799">
        <v>38.37942857142857</v>
      </c>
      <c r="CU799">
        <v>37.562</v>
      </c>
      <c r="CV799">
        <v>1960.003928571429</v>
      </c>
      <c r="CW799">
        <v>40</v>
      </c>
      <c r="CX799">
        <v>0</v>
      </c>
      <c r="CY799">
        <v>1678823420.7</v>
      </c>
      <c r="CZ799">
        <v>0</v>
      </c>
      <c r="DA799">
        <v>0</v>
      </c>
      <c r="DB799" t="s">
        <v>356</v>
      </c>
      <c r="DC799">
        <v>1678481775.6</v>
      </c>
      <c r="DD799">
        <v>1678481780.6</v>
      </c>
      <c r="DE799">
        <v>0</v>
      </c>
      <c r="DF799">
        <v>1.339</v>
      </c>
      <c r="DG799">
        <v>0.082</v>
      </c>
      <c r="DH799">
        <v>-1.99</v>
      </c>
      <c r="DI799">
        <v>-0.032</v>
      </c>
      <c r="DJ799">
        <v>420</v>
      </c>
      <c r="DK799">
        <v>29</v>
      </c>
      <c r="DL799">
        <v>0.33</v>
      </c>
      <c r="DM799">
        <v>0.22</v>
      </c>
      <c r="DN799">
        <v>-31.01915</v>
      </c>
      <c r="DO799">
        <v>-1.075963227016923</v>
      </c>
      <c r="DP799">
        <v>0.1792861218834298</v>
      </c>
      <c r="DQ799">
        <v>0</v>
      </c>
      <c r="DR799">
        <v>0.20704865</v>
      </c>
      <c r="DS799">
        <v>-0.05873432645403344</v>
      </c>
      <c r="DT799">
        <v>0.005812023156999635</v>
      </c>
      <c r="DU799">
        <v>1</v>
      </c>
      <c r="DV799">
        <v>1</v>
      </c>
      <c r="DW799">
        <v>2</v>
      </c>
      <c r="DX799" t="s">
        <v>357</v>
      </c>
      <c r="DY799">
        <v>2.98075</v>
      </c>
      <c r="DZ799">
        <v>2.71546</v>
      </c>
      <c r="EA799">
        <v>0.212792</v>
      </c>
      <c r="EB799">
        <v>0.213149</v>
      </c>
      <c r="EC799">
        <v>0.107559</v>
      </c>
      <c r="ED799">
        <v>0.104751</v>
      </c>
      <c r="EE799">
        <v>24951</v>
      </c>
      <c r="EF799">
        <v>25025</v>
      </c>
      <c r="EG799">
        <v>29471.7</v>
      </c>
      <c r="EH799">
        <v>29423</v>
      </c>
      <c r="EI799">
        <v>34852.1</v>
      </c>
      <c r="EJ799">
        <v>35005</v>
      </c>
      <c r="EK799">
        <v>41521.2</v>
      </c>
      <c r="EL799">
        <v>41920.4</v>
      </c>
      <c r="EM799">
        <v>1.95287</v>
      </c>
      <c r="EN799">
        <v>1.87915</v>
      </c>
      <c r="EO799">
        <v>0.0785962</v>
      </c>
      <c r="EP799">
        <v>0</v>
      </c>
      <c r="EQ799">
        <v>26.2196</v>
      </c>
      <c r="ER799">
        <v>999.9</v>
      </c>
      <c r="ES799">
        <v>52.2</v>
      </c>
      <c r="ET799">
        <v>32.6</v>
      </c>
      <c r="EU799">
        <v>28.39</v>
      </c>
      <c r="EV799">
        <v>63.127</v>
      </c>
      <c r="EW799">
        <v>30.9696</v>
      </c>
      <c r="EX799">
        <v>1</v>
      </c>
      <c r="EY799">
        <v>0.0805386</v>
      </c>
      <c r="EZ799">
        <v>1.25047</v>
      </c>
      <c r="FA799">
        <v>20.3354</v>
      </c>
      <c r="FB799">
        <v>5.21609</v>
      </c>
      <c r="FC799">
        <v>12.0099</v>
      </c>
      <c r="FD799">
        <v>4.98815</v>
      </c>
      <c r="FE799">
        <v>3.28842</v>
      </c>
      <c r="FF799">
        <v>9999</v>
      </c>
      <c r="FG799">
        <v>9999</v>
      </c>
      <c r="FH799">
        <v>9999</v>
      </c>
      <c r="FI799">
        <v>999.9</v>
      </c>
      <c r="FJ799">
        <v>1.86753</v>
      </c>
      <c r="FK799">
        <v>1.86661</v>
      </c>
      <c r="FL799">
        <v>1.86602</v>
      </c>
      <c r="FM799">
        <v>1.86599</v>
      </c>
      <c r="FN799">
        <v>1.86783</v>
      </c>
      <c r="FO799">
        <v>1.87027</v>
      </c>
      <c r="FP799">
        <v>1.8689</v>
      </c>
      <c r="FQ799">
        <v>1.87039</v>
      </c>
      <c r="FR799">
        <v>0</v>
      </c>
      <c r="FS799">
        <v>0</v>
      </c>
      <c r="FT799">
        <v>0</v>
      </c>
      <c r="FU799">
        <v>0</v>
      </c>
      <c r="FV799" t="s">
        <v>358</v>
      </c>
      <c r="FW799" t="s">
        <v>359</v>
      </c>
      <c r="FX799" t="s">
        <v>360</v>
      </c>
      <c r="FY799" t="s">
        <v>360</v>
      </c>
      <c r="FZ799" t="s">
        <v>360</v>
      </c>
      <c r="GA799" t="s">
        <v>360</v>
      </c>
      <c r="GB799">
        <v>0</v>
      </c>
      <c r="GC799">
        <v>100</v>
      </c>
      <c r="GD799">
        <v>100</v>
      </c>
      <c r="GE799">
        <v>-6.49</v>
      </c>
      <c r="GF799">
        <v>-0.1279</v>
      </c>
      <c r="GG799">
        <v>-2.056217051124162</v>
      </c>
      <c r="GH799">
        <v>-0.003737517340571005</v>
      </c>
      <c r="GI799">
        <v>5.982085394622747E-07</v>
      </c>
      <c r="GJ799">
        <v>-1.391655459703326E-10</v>
      </c>
      <c r="GK799">
        <v>-0.1764639834609928</v>
      </c>
      <c r="GL799">
        <v>-0.02035982196881906</v>
      </c>
      <c r="GM799">
        <v>0.001568582532168705</v>
      </c>
      <c r="GN799">
        <v>-2.657820970413759E-05</v>
      </c>
      <c r="GO799">
        <v>3</v>
      </c>
      <c r="GP799">
        <v>2314</v>
      </c>
      <c r="GQ799">
        <v>1</v>
      </c>
      <c r="GR799">
        <v>27</v>
      </c>
      <c r="GS799">
        <v>5694</v>
      </c>
      <c r="GT799">
        <v>5693.9</v>
      </c>
      <c r="GU799">
        <v>2.82104</v>
      </c>
      <c r="GV799">
        <v>2.19849</v>
      </c>
      <c r="GW799">
        <v>1.39648</v>
      </c>
      <c r="GX799">
        <v>2.34985</v>
      </c>
      <c r="GY799">
        <v>1.49536</v>
      </c>
      <c r="GZ799">
        <v>2.52686</v>
      </c>
      <c r="HA799">
        <v>37.8679</v>
      </c>
      <c r="HB799">
        <v>24.07</v>
      </c>
      <c r="HC799">
        <v>18</v>
      </c>
      <c r="HD799">
        <v>533.932</v>
      </c>
      <c r="HE799">
        <v>441.182</v>
      </c>
      <c r="HF799">
        <v>24.2385</v>
      </c>
      <c r="HG799">
        <v>28.4829</v>
      </c>
      <c r="HH799">
        <v>30</v>
      </c>
      <c r="HI799">
        <v>28.511</v>
      </c>
      <c r="HJ799">
        <v>28.4656</v>
      </c>
      <c r="HK799">
        <v>56.4686</v>
      </c>
      <c r="HL799">
        <v>23.1945</v>
      </c>
      <c r="HM799">
        <v>100</v>
      </c>
      <c r="HN799">
        <v>24.2472</v>
      </c>
      <c r="HO799">
        <v>1436.38</v>
      </c>
      <c r="HP799">
        <v>23.7341</v>
      </c>
      <c r="HQ799">
        <v>100.795</v>
      </c>
      <c r="HR799">
        <v>100.686</v>
      </c>
    </row>
    <row r="800" spans="1:226">
      <c r="A800">
        <v>784</v>
      </c>
      <c r="B800">
        <v>1678823420.5</v>
      </c>
      <c r="C800">
        <v>13101.40000009537</v>
      </c>
      <c r="D800" t="s">
        <v>1931</v>
      </c>
      <c r="E800" t="s">
        <v>1932</v>
      </c>
      <c r="F800">
        <v>5</v>
      </c>
      <c r="G800" t="s">
        <v>1568</v>
      </c>
      <c r="H800" t="s">
        <v>354</v>
      </c>
      <c r="I800">
        <v>1678823413</v>
      </c>
      <c r="J800">
        <f>(K800)/1000</f>
        <v>0</v>
      </c>
      <c r="K800">
        <f>IF(BF800, AN800, AH800)</f>
        <v>0</v>
      </c>
      <c r="L800">
        <f>IF(BF800, AI800, AG800)</f>
        <v>0</v>
      </c>
      <c r="M800">
        <f>BH800 - IF(AU800&gt;1, L800*BB800*100.0/(AW800*BV800), 0)</f>
        <v>0</v>
      </c>
      <c r="N800">
        <f>((T800-J800/2)*M800-L800)/(T800+J800/2)</f>
        <v>0</v>
      </c>
      <c r="O800">
        <f>N800*(BO800+BP800)/1000.0</f>
        <v>0</v>
      </c>
      <c r="P800">
        <f>(BH800 - IF(AU800&gt;1, L800*BB800*100.0/(AW800*BV800), 0))*(BO800+BP800)/1000.0</f>
        <v>0</v>
      </c>
      <c r="Q800">
        <f>2.0/((1/S800-1/R800)+SIGN(S800)*SQRT((1/S800-1/R800)*(1/S800-1/R800) + 4*BC800/((BC800+1)*(BC800+1))*(2*1/S800*1/R800-1/R800*1/R800)))</f>
        <v>0</v>
      </c>
      <c r="R800">
        <f>IF(LEFT(BD800,1)&lt;&gt;"0",IF(LEFT(BD800,1)="1",3.0,BE800),$D$5+$E$5*(BV800*BO800/($K$5*1000))+$F$5*(BV800*BO800/($K$5*1000))*MAX(MIN(BB800,$J$5),$I$5)*MAX(MIN(BB800,$J$5),$I$5)+$G$5*MAX(MIN(BB800,$J$5),$I$5)*(BV800*BO800/($K$5*1000))+$H$5*(BV800*BO800/($K$5*1000))*(BV800*BO800/($K$5*1000)))</f>
        <v>0</v>
      </c>
      <c r="S800">
        <f>J800*(1000-(1000*0.61365*exp(17.502*W800/(240.97+W800))/(BO800+BP800)+BJ800)/2)/(1000*0.61365*exp(17.502*W800/(240.97+W800))/(BO800+BP800)-BJ800)</f>
        <v>0</v>
      </c>
      <c r="T800">
        <f>1/((BC800+1)/(Q800/1.6)+1/(R800/1.37)) + BC800/((BC800+1)/(Q800/1.6) + BC800/(R800/1.37))</f>
        <v>0</v>
      </c>
      <c r="U800">
        <f>(AX800*BA800)</f>
        <v>0</v>
      </c>
      <c r="V800">
        <f>(BQ800+(U800+2*0.95*5.67E-8*(((BQ800+$B$7)+273)^4-(BQ800+273)^4)-44100*J800)/(1.84*29.3*R800+8*0.95*5.67E-8*(BQ800+273)^3))</f>
        <v>0</v>
      </c>
      <c r="W800">
        <f>($C$7*BR800+$D$7*BS800+$E$7*V800)</f>
        <v>0</v>
      </c>
      <c r="X800">
        <f>0.61365*exp(17.502*W800/(240.97+W800))</f>
        <v>0</v>
      </c>
      <c r="Y800">
        <f>(Z800/AA800*100)</f>
        <v>0</v>
      </c>
      <c r="Z800">
        <f>BJ800*(BO800+BP800)/1000</f>
        <v>0</v>
      </c>
      <c r="AA800">
        <f>0.61365*exp(17.502*BQ800/(240.97+BQ800))</f>
        <v>0</v>
      </c>
      <c r="AB800">
        <f>(X800-BJ800*(BO800+BP800)/1000)</f>
        <v>0</v>
      </c>
      <c r="AC800">
        <f>(-J800*44100)</f>
        <v>0</v>
      </c>
      <c r="AD800">
        <f>2*29.3*R800*0.92*(BQ800-W800)</f>
        <v>0</v>
      </c>
      <c r="AE800">
        <f>2*0.95*5.67E-8*(((BQ800+$B$7)+273)^4-(W800+273)^4)</f>
        <v>0</v>
      </c>
      <c r="AF800">
        <f>U800+AE800+AC800+AD800</f>
        <v>0</v>
      </c>
      <c r="AG800">
        <f>BN800*AU800*(BI800-BH800*(1000-AU800*BK800)/(1000-AU800*BJ800))/(100*BB800)</f>
        <v>0</v>
      </c>
      <c r="AH800">
        <f>1000*BN800*AU800*(BJ800-BK800)/(100*BB800*(1000-AU800*BJ800))</f>
        <v>0</v>
      </c>
      <c r="AI800">
        <f>(AJ800 - AK800 - BO800*1E3/(8.314*(BQ800+273.15)) * AM800/BN800 * AL800) * BN800/(100*BB800) * (1000 - BK800)/1000</f>
        <v>0</v>
      </c>
      <c r="AJ800">
        <v>1461.55378697323</v>
      </c>
      <c r="AK800">
        <v>1438.352787878787</v>
      </c>
      <c r="AL800">
        <v>3.426547449653869</v>
      </c>
      <c r="AM800">
        <v>64.45171149066847</v>
      </c>
      <c r="AN800">
        <f>(AP800 - AO800 + BO800*1E3/(8.314*(BQ800+273.15)) * AR800/BN800 * AQ800) * BN800/(100*BB800) * 1000/(1000 - AP800)</f>
        <v>0</v>
      </c>
      <c r="AO800">
        <v>23.79654209956853</v>
      </c>
      <c r="AP800">
        <v>23.99768</v>
      </c>
      <c r="AQ800">
        <v>6.995281002741864E-06</v>
      </c>
      <c r="AR800">
        <v>112.7251065649256</v>
      </c>
      <c r="AS800">
        <v>0</v>
      </c>
      <c r="AT800">
        <v>0</v>
      </c>
      <c r="AU800">
        <f>IF(AS800*$H$13&gt;=AW800,1.0,(AW800/(AW800-AS800*$H$13)))</f>
        <v>0</v>
      </c>
      <c r="AV800">
        <f>(AU800-1)*100</f>
        <v>0</v>
      </c>
      <c r="AW800">
        <f>MAX(0,($B$13+$C$13*BV800)/(1+$D$13*BV800)*BO800/(BQ800+273)*$E$13)</f>
        <v>0</v>
      </c>
      <c r="AX800">
        <f>$B$11*BW800+$C$11*BX800+$F$11*CI800*(1-CL800)</f>
        <v>0</v>
      </c>
      <c r="AY800">
        <f>AX800*AZ800</f>
        <v>0</v>
      </c>
      <c r="AZ800">
        <f>($B$11*$D$9+$C$11*$D$9+$F$11*((CV800+CN800)/MAX(CV800+CN800+CW800, 0.1)*$I$9+CW800/MAX(CV800+CN800+CW800, 0.1)*$J$9))/($B$11+$C$11+$F$11)</f>
        <v>0</v>
      </c>
      <c r="BA800">
        <f>($B$11*$K$9+$C$11*$K$9+$F$11*((CV800+CN800)/MAX(CV800+CN800+CW800, 0.1)*$P$9+CW800/MAX(CV800+CN800+CW800, 0.1)*$Q$9))/($B$11+$C$11+$F$11)</f>
        <v>0</v>
      </c>
      <c r="BB800">
        <v>1.91</v>
      </c>
      <c r="BC800">
        <v>0.5</v>
      </c>
      <c r="BD800" t="s">
        <v>355</v>
      </c>
      <c r="BE800">
        <v>2</v>
      </c>
      <c r="BF800" t="b">
        <v>1</v>
      </c>
      <c r="BG800">
        <v>1678823413</v>
      </c>
      <c r="BH800">
        <v>1380.445555555556</v>
      </c>
      <c r="BI800">
        <v>1411.56074074074</v>
      </c>
      <c r="BJ800">
        <v>23.9963</v>
      </c>
      <c r="BK800">
        <v>23.79503703703704</v>
      </c>
      <c r="BL800">
        <v>1386.905555555556</v>
      </c>
      <c r="BM800">
        <v>24.1242</v>
      </c>
      <c r="BN800">
        <v>500.0724814814814</v>
      </c>
      <c r="BO800">
        <v>90.82203703703705</v>
      </c>
      <c r="BP800">
        <v>0.09997224074074075</v>
      </c>
      <c r="BQ800">
        <v>26.96026666666667</v>
      </c>
      <c r="BR800">
        <v>27.49257407407407</v>
      </c>
      <c r="BS800">
        <v>999.9000000000001</v>
      </c>
      <c r="BT800">
        <v>0</v>
      </c>
      <c r="BU800">
        <v>0</v>
      </c>
      <c r="BV800">
        <v>9997.867777777778</v>
      </c>
      <c r="BW800">
        <v>0</v>
      </c>
      <c r="BX800">
        <v>6.13063</v>
      </c>
      <c r="BY800">
        <v>-31.11476296296296</v>
      </c>
      <c r="BZ800">
        <v>1414.384444444445</v>
      </c>
      <c r="CA800">
        <v>1445.966296296296</v>
      </c>
      <c r="CB800">
        <v>0.2012607407407408</v>
      </c>
      <c r="CC800">
        <v>1411.56074074074</v>
      </c>
      <c r="CD800">
        <v>23.79503703703704</v>
      </c>
      <c r="CE800">
        <v>2.179392962962963</v>
      </c>
      <c r="CF800">
        <v>2.161114814814814</v>
      </c>
      <c r="CG800">
        <v>18.81162962962963</v>
      </c>
      <c r="CH800">
        <v>18.67692962962963</v>
      </c>
      <c r="CI800">
        <v>2000.005925925926</v>
      </c>
      <c r="CJ800">
        <v>0.9800015555555556</v>
      </c>
      <c r="CK800">
        <v>0.01999814444444445</v>
      </c>
      <c r="CL800">
        <v>0</v>
      </c>
      <c r="CM800">
        <v>2.361118518518519</v>
      </c>
      <c r="CN800">
        <v>0</v>
      </c>
      <c r="CO800">
        <v>3587.111111111111</v>
      </c>
      <c r="CP800">
        <v>16749.51111111111</v>
      </c>
      <c r="CQ800">
        <v>38.37033333333333</v>
      </c>
      <c r="CR800">
        <v>39.319</v>
      </c>
      <c r="CS800">
        <v>38.5</v>
      </c>
      <c r="CT800">
        <v>38.375</v>
      </c>
      <c r="CU800">
        <v>37.562</v>
      </c>
      <c r="CV800">
        <v>1960.005925925926</v>
      </c>
      <c r="CW800">
        <v>40</v>
      </c>
      <c r="CX800">
        <v>0</v>
      </c>
      <c r="CY800">
        <v>1678823425.5</v>
      </c>
      <c r="CZ800">
        <v>0</v>
      </c>
      <c r="DA800">
        <v>0</v>
      </c>
      <c r="DB800" t="s">
        <v>356</v>
      </c>
      <c r="DC800">
        <v>1678481775.6</v>
      </c>
      <c r="DD800">
        <v>1678481780.6</v>
      </c>
      <c r="DE800">
        <v>0</v>
      </c>
      <c r="DF800">
        <v>1.339</v>
      </c>
      <c r="DG800">
        <v>0.082</v>
      </c>
      <c r="DH800">
        <v>-1.99</v>
      </c>
      <c r="DI800">
        <v>-0.032</v>
      </c>
      <c r="DJ800">
        <v>420</v>
      </c>
      <c r="DK800">
        <v>29</v>
      </c>
      <c r="DL800">
        <v>0.33</v>
      </c>
      <c r="DM800">
        <v>0.22</v>
      </c>
      <c r="DN800">
        <v>-31.1128175</v>
      </c>
      <c r="DO800">
        <v>-0.3426157598498775</v>
      </c>
      <c r="DP800">
        <v>0.1204672940832907</v>
      </c>
      <c r="DQ800">
        <v>0</v>
      </c>
      <c r="DR800">
        <v>0.20376365</v>
      </c>
      <c r="DS800">
        <v>-0.04086817260788032</v>
      </c>
      <c r="DT800">
        <v>0.004563993594156328</v>
      </c>
      <c r="DU800">
        <v>1</v>
      </c>
      <c r="DV800">
        <v>1</v>
      </c>
      <c r="DW800">
        <v>2</v>
      </c>
      <c r="DX800" t="s">
        <v>357</v>
      </c>
      <c r="DY800">
        <v>2.98043</v>
      </c>
      <c r="DZ800">
        <v>2.71581</v>
      </c>
      <c r="EA800">
        <v>0.214358</v>
      </c>
      <c r="EB800">
        <v>0.214688</v>
      </c>
      <c r="EC800">
        <v>0.107569</v>
      </c>
      <c r="ED800">
        <v>0.104758</v>
      </c>
      <c r="EE800">
        <v>24901.7</v>
      </c>
      <c r="EF800">
        <v>24976.2</v>
      </c>
      <c r="EG800">
        <v>29472.1</v>
      </c>
      <c r="EH800">
        <v>29423.1</v>
      </c>
      <c r="EI800">
        <v>34852.4</v>
      </c>
      <c r="EJ800">
        <v>35005.1</v>
      </c>
      <c r="EK800">
        <v>41522.1</v>
      </c>
      <c r="EL800">
        <v>41920.9</v>
      </c>
      <c r="EM800">
        <v>1.9527</v>
      </c>
      <c r="EN800">
        <v>1.87912</v>
      </c>
      <c r="EO800">
        <v>0.077337</v>
      </c>
      <c r="EP800">
        <v>0</v>
      </c>
      <c r="EQ800">
        <v>26.2183</v>
      </c>
      <c r="ER800">
        <v>999.9</v>
      </c>
      <c r="ES800">
        <v>52.2</v>
      </c>
      <c r="ET800">
        <v>32.6</v>
      </c>
      <c r="EU800">
        <v>28.3888</v>
      </c>
      <c r="EV800">
        <v>62.927</v>
      </c>
      <c r="EW800">
        <v>31.7188</v>
      </c>
      <c r="EX800">
        <v>1</v>
      </c>
      <c r="EY800">
        <v>0.08047260000000001</v>
      </c>
      <c r="EZ800">
        <v>1.25128</v>
      </c>
      <c r="FA800">
        <v>20.3354</v>
      </c>
      <c r="FB800">
        <v>5.21699</v>
      </c>
      <c r="FC800">
        <v>12.0099</v>
      </c>
      <c r="FD800">
        <v>4.98835</v>
      </c>
      <c r="FE800">
        <v>3.2885</v>
      </c>
      <c r="FF800">
        <v>9999</v>
      </c>
      <c r="FG800">
        <v>9999</v>
      </c>
      <c r="FH800">
        <v>9999</v>
      </c>
      <c r="FI800">
        <v>999.9</v>
      </c>
      <c r="FJ800">
        <v>1.86753</v>
      </c>
      <c r="FK800">
        <v>1.86661</v>
      </c>
      <c r="FL800">
        <v>1.86602</v>
      </c>
      <c r="FM800">
        <v>1.866</v>
      </c>
      <c r="FN800">
        <v>1.86783</v>
      </c>
      <c r="FO800">
        <v>1.87027</v>
      </c>
      <c r="FP800">
        <v>1.8689</v>
      </c>
      <c r="FQ800">
        <v>1.87039</v>
      </c>
      <c r="FR800">
        <v>0</v>
      </c>
      <c r="FS800">
        <v>0</v>
      </c>
      <c r="FT800">
        <v>0</v>
      </c>
      <c r="FU800">
        <v>0</v>
      </c>
      <c r="FV800" t="s">
        <v>358</v>
      </c>
      <c r="FW800" t="s">
        <v>359</v>
      </c>
      <c r="FX800" t="s">
        <v>360</v>
      </c>
      <c r="FY800" t="s">
        <v>360</v>
      </c>
      <c r="FZ800" t="s">
        <v>360</v>
      </c>
      <c r="GA800" t="s">
        <v>360</v>
      </c>
      <c r="GB800">
        <v>0</v>
      </c>
      <c r="GC800">
        <v>100</v>
      </c>
      <c r="GD800">
        <v>100</v>
      </c>
      <c r="GE800">
        <v>-6.53</v>
      </c>
      <c r="GF800">
        <v>-0.1279</v>
      </c>
      <c r="GG800">
        <v>-2.056217051124162</v>
      </c>
      <c r="GH800">
        <v>-0.003737517340571005</v>
      </c>
      <c r="GI800">
        <v>5.982085394622747E-07</v>
      </c>
      <c r="GJ800">
        <v>-1.391655459703326E-10</v>
      </c>
      <c r="GK800">
        <v>-0.1764639834609928</v>
      </c>
      <c r="GL800">
        <v>-0.02035982196881906</v>
      </c>
      <c r="GM800">
        <v>0.001568582532168705</v>
      </c>
      <c r="GN800">
        <v>-2.657820970413759E-05</v>
      </c>
      <c r="GO800">
        <v>3</v>
      </c>
      <c r="GP800">
        <v>2314</v>
      </c>
      <c r="GQ800">
        <v>1</v>
      </c>
      <c r="GR800">
        <v>27</v>
      </c>
      <c r="GS800">
        <v>5694.1</v>
      </c>
      <c r="GT800">
        <v>5694</v>
      </c>
      <c r="GU800">
        <v>2.84302</v>
      </c>
      <c r="GV800">
        <v>2.19971</v>
      </c>
      <c r="GW800">
        <v>1.39771</v>
      </c>
      <c r="GX800">
        <v>2.34619</v>
      </c>
      <c r="GY800">
        <v>1.49536</v>
      </c>
      <c r="GZ800">
        <v>2.47681</v>
      </c>
      <c r="HA800">
        <v>37.8679</v>
      </c>
      <c r="HB800">
        <v>24.07</v>
      </c>
      <c r="HC800">
        <v>18</v>
      </c>
      <c r="HD800">
        <v>533.793</v>
      </c>
      <c r="HE800">
        <v>441.153</v>
      </c>
      <c r="HF800">
        <v>24.2458</v>
      </c>
      <c r="HG800">
        <v>28.4817</v>
      </c>
      <c r="HH800">
        <v>29.9999</v>
      </c>
      <c r="HI800">
        <v>28.5088</v>
      </c>
      <c r="HJ800">
        <v>28.4638</v>
      </c>
      <c r="HK800">
        <v>57.0251</v>
      </c>
      <c r="HL800">
        <v>23.1945</v>
      </c>
      <c r="HM800">
        <v>100</v>
      </c>
      <c r="HN800">
        <v>24.2481</v>
      </c>
      <c r="HO800">
        <v>1456.42</v>
      </c>
      <c r="HP800">
        <v>23.7341</v>
      </c>
      <c r="HQ800">
        <v>100.797</v>
      </c>
      <c r="HR800">
        <v>100.687</v>
      </c>
    </row>
    <row r="801" spans="1:226">
      <c r="A801">
        <v>785</v>
      </c>
      <c r="B801">
        <v>1678823425.5</v>
      </c>
      <c r="C801">
        <v>13106.40000009537</v>
      </c>
      <c r="D801" t="s">
        <v>1933</v>
      </c>
      <c r="E801" t="s">
        <v>1934</v>
      </c>
      <c r="F801">
        <v>5</v>
      </c>
      <c r="G801" t="s">
        <v>1568</v>
      </c>
      <c r="H801" t="s">
        <v>354</v>
      </c>
      <c r="I801">
        <v>1678823417.714286</v>
      </c>
      <c r="J801">
        <f>(K801)/1000</f>
        <v>0</v>
      </c>
      <c r="K801">
        <f>IF(BF801, AN801, AH801)</f>
        <v>0</v>
      </c>
      <c r="L801">
        <f>IF(BF801, AI801, AG801)</f>
        <v>0</v>
      </c>
      <c r="M801">
        <f>BH801 - IF(AU801&gt;1, L801*BB801*100.0/(AW801*BV801), 0)</f>
        <v>0</v>
      </c>
      <c r="N801">
        <f>((T801-J801/2)*M801-L801)/(T801+J801/2)</f>
        <v>0</v>
      </c>
      <c r="O801">
        <f>N801*(BO801+BP801)/1000.0</f>
        <v>0</v>
      </c>
      <c r="P801">
        <f>(BH801 - IF(AU801&gt;1, L801*BB801*100.0/(AW801*BV801), 0))*(BO801+BP801)/1000.0</f>
        <v>0</v>
      </c>
      <c r="Q801">
        <f>2.0/((1/S801-1/R801)+SIGN(S801)*SQRT((1/S801-1/R801)*(1/S801-1/R801) + 4*BC801/((BC801+1)*(BC801+1))*(2*1/S801*1/R801-1/R801*1/R801)))</f>
        <v>0</v>
      </c>
      <c r="R801">
        <f>IF(LEFT(BD801,1)&lt;&gt;"0",IF(LEFT(BD801,1)="1",3.0,BE801),$D$5+$E$5*(BV801*BO801/($K$5*1000))+$F$5*(BV801*BO801/($K$5*1000))*MAX(MIN(BB801,$J$5),$I$5)*MAX(MIN(BB801,$J$5),$I$5)+$G$5*MAX(MIN(BB801,$J$5),$I$5)*(BV801*BO801/($K$5*1000))+$H$5*(BV801*BO801/($K$5*1000))*(BV801*BO801/($K$5*1000)))</f>
        <v>0</v>
      </c>
      <c r="S801">
        <f>J801*(1000-(1000*0.61365*exp(17.502*W801/(240.97+W801))/(BO801+BP801)+BJ801)/2)/(1000*0.61365*exp(17.502*W801/(240.97+W801))/(BO801+BP801)-BJ801)</f>
        <v>0</v>
      </c>
      <c r="T801">
        <f>1/((BC801+1)/(Q801/1.6)+1/(R801/1.37)) + BC801/((BC801+1)/(Q801/1.6) + BC801/(R801/1.37))</f>
        <v>0</v>
      </c>
      <c r="U801">
        <f>(AX801*BA801)</f>
        <v>0</v>
      </c>
      <c r="V801">
        <f>(BQ801+(U801+2*0.95*5.67E-8*(((BQ801+$B$7)+273)^4-(BQ801+273)^4)-44100*J801)/(1.84*29.3*R801+8*0.95*5.67E-8*(BQ801+273)^3))</f>
        <v>0</v>
      </c>
      <c r="W801">
        <f>($C$7*BR801+$D$7*BS801+$E$7*V801)</f>
        <v>0</v>
      </c>
      <c r="X801">
        <f>0.61365*exp(17.502*W801/(240.97+W801))</f>
        <v>0</v>
      </c>
      <c r="Y801">
        <f>(Z801/AA801*100)</f>
        <v>0</v>
      </c>
      <c r="Z801">
        <f>BJ801*(BO801+BP801)/1000</f>
        <v>0</v>
      </c>
      <c r="AA801">
        <f>0.61365*exp(17.502*BQ801/(240.97+BQ801))</f>
        <v>0</v>
      </c>
      <c r="AB801">
        <f>(X801-BJ801*(BO801+BP801)/1000)</f>
        <v>0</v>
      </c>
      <c r="AC801">
        <f>(-J801*44100)</f>
        <v>0</v>
      </c>
      <c r="AD801">
        <f>2*29.3*R801*0.92*(BQ801-W801)</f>
        <v>0</v>
      </c>
      <c r="AE801">
        <f>2*0.95*5.67E-8*(((BQ801+$B$7)+273)^4-(W801+273)^4)</f>
        <v>0</v>
      </c>
      <c r="AF801">
        <f>U801+AE801+AC801+AD801</f>
        <v>0</v>
      </c>
      <c r="AG801">
        <f>BN801*AU801*(BI801-BH801*(1000-AU801*BK801)/(1000-AU801*BJ801))/(100*BB801)</f>
        <v>0</v>
      </c>
      <c r="AH801">
        <f>1000*BN801*AU801*(BJ801-BK801)/(100*BB801*(1000-AU801*BJ801))</f>
        <v>0</v>
      </c>
      <c r="AI801">
        <f>(AJ801 - AK801 - BO801*1E3/(8.314*(BQ801+273.15)) * AM801/BN801 * AL801) * BN801/(100*BB801) * (1000 - BK801)/1000</f>
        <v>0</v>
      </c>
      <c r="AJ801">
        <v>1478.598840303259</v>
      </c>
      <c r="AK801">
        <v>1455.409575757576</v>
      </c>
      <c r="AL801">
        <v>3.425891864472995</v>
      </c>
      <c r="AM801">
        <v>64.45171149066847</v>
      </c>
      <c r="AN801">
        <f>(AP801 - AO801 + BO801*1E3/(8.314*(BQ801+273.15)) * AR801/BN801 * AQ801) * BN801/(100*BB801) * 1000/(1000 - AP801)</f>
        <v>0</v>
      </c>
      <c r="AO801">
        <v>23.79632381078492</v>
      </c>
      <c r="AP801">
        <v>23.99802181818181</v>
      </c>
      <c r="AQ801">
        <v>2.072993125306048E-06</v>
      </c>
      <c r="AR801">
        <v>112.7251065649256</v>
      </c>
      <c r="AS801">
        <v>0</v>
      </c>
      <c r="AT801">
        <v>0</v>
      </c>
      <c r="AU801">
        <f>IF(AS801*$H$13&gt;=AW801,1.0,(AW801/(AW801-AS801*$H$13)))</f>
        <v>0</v>
      </c>
      <c r="AV801">
        <f>(AU801-1)*100</f>
        <v>0</v>
      </c>
      <c r="AW801">
        <f>MAX(0,($B$13+$C$13*BV801)/(1+$D$13*BV801)*BO801/(BQ801+273)*$E$13)</f>
        <v>0</v>
      </c>
      <c r="AX801">
        <f>$B$11*BW801+$C$11*BX801+$F$11*CI801*(1-CL801)</f>
        <v>0</v>
      </c>
      <c r="AY801">
        <f>AX801*AZ801</f>
        <v>0</v>
      </c>
      <c r="AZ801">
        <f>($B$11*$D$9+$C$11*$D$9+$F$11*((CV801+CN801)/MAX(CV801+CN801+CW801, 0.1)*$I$9+CW801/MAX(CV801+CN801+CW801, 0.1)*$J$9))/($B$11+$C$11+$F$11)</f>
        <v>0</v>
      </c>
      <c r="BA801">
        <f>($B$11*$K$9+$C$11*$K$9+$F$11*((CV801+CN801)/MAX(CV801+CN801+CW801, 0.1)*$P$9+CW801/MAX(CV801+CN801+CW801, 0.1)*$Q$9))/($B$11+$C$11+$F$11)</f>
        <v>0</v>
      </c>
      <c r="BB801">
        <v>1.91</v>
      </c>
      <c r="BC801">
        <v>0.5</v>
      </c>
      <c r="BD801" t="s">
        <v>355</v>
      </c>
      <c r="BE801">
        <v>2</v>
      </c>
      <c r="BF801" t="b">
        <v>1</v>
      </c>
      <c r="BG801">
        <v>1678823417.714286</v>
      </c>
      <c r="BH801">
        <v>1396.169642857143</v>
      </c>
      <c r="BI801">
        <v>1427.321071428572</v>
      </c>
      <c r="BJ801">
        <v>23.99656428571428</v>
      </c>
      <c r="BK801">
        <v>23.79589285714286</v>
      </c>
      <c r="BL801">
        <v>1402.675</v>
      </c>
      <c r="BM801">
        <v>24.12446071428572</v>
      </c>
      <c r="BN801">
        <v>500.0867857142857</v>
      </c>
      <c r="BO801">
        <v>90.82289999999999</v>
      </c>
      <c r="BP801">
        <v>0.09998550714285716</v>
      </c>
      <c r="BQ801">
        <v>26.95973571428571</v>
      </c>
      <c r="BR801">
        <v>27.49293214285714</v>
      </c>
      <c r="BS801">
        <v>999.9000000000002</v>
      </c>
      <c r="BT801">
        <v>0</v>
      </c>
      <c r="BU801">
        <v>0</v>
      </c>
      <c r="BV801">
        <v>9999.349285714285</v>
      </c>
      <c r="BW801">
        <v>0</v>
      </c>
      <c r="BX801">
        <v>6.154828214285715</v>
      </c>
      <c r="BY801">
        <v>-31.15196071428572</v>
      </c>
      <c r="BZ801">
        <v>1430.495357142858</v>
      </c>
      <c r="CA801">
        <v>1462.113214285715</v>
      </c>
      <c r="CB801">
        <v>0.2006643928571429</v>
      </c>
      <c r="CC801">
        <v>1427.321071428572</v>
      </c>
      <c r="CD801">
        <v>23.79589285714286</v>
      </c>
      <c r="CE801">
        <v>2.179437142857143</v>
      </c>
      <c r="CF801">
        <v>2.161212857142857</v>
      </c>
      <c r="CG801">
        <v>18.81195</v>
      </c>
      <c r="CH801">
        <v>18.67766071428571</v>
      </c>
      <c r="CI801">
        <v>1999.991071428571</v>
      </c>
      <c r="CJ801">
        <v>0.9800013214285715</v>
      </c>
      <c r="CK801">
        <v>0.01999837857142858</v>
      </c>
      <c r="CL801">
        <v>0</v>
      </c>
      <c r="CM801">
        <v>2.375182142857143</v>
      </c>
      <c r="CN801">
        <v>0</v>
      </c>
      <c r="CO801">
        <v>3586.768571428572</v>
      </c>
      <c r="CP801">
        <v>16749.38214285715</v>
      </c>
      <c r="CQ801">
        <v>38.36825</v>
      </c>
      <c r="CR801">
        <v>39.32324999999999</v>
      </c>
      <c r="CS801">
        <v>38.5</v>
      </c>
      <c r="CT801">
        <v>38.375</v>
      </c>
      <c r="CU801">
        <v>37.55757142857143</v>
      </c>
      <c r="CV801">
        <v>1959.991071428571</v>
      </c>
      <c r="CW801">
        <v>40</v>
      </c>
      <c r="CX801">
        <v>0</v>
      </c>
      <c r="CY801">
        <v>1678823430.9</v>
      </c>
      <c r="CZ801">
        <v>0</v>
      </c>
      <c r="DA801">
        <v>0</v>
      </c>
      <c r="DB801" t="s">
        <v>356</v>
      </c>
      <c r="DC801">
        <v>1678481775.6</v>
      </c>
      <c r="DD801">
        <v>1678481780.6</v>
      </c>
      <c r="DE801">
        <v>0</v>
      </c>
      <c r="DF801">
        <v>1.339</v>
      </c>
      <c r="DG801">
        <v>0.082</v>
      </c>
      <c r="DH801">
        <v>-1.99</v>
      </c>
      <c r="DI801">
        <v>-0.032</v>
      </c>
      <c r="DJ801">
        <v>420</v>
      </c>
      <c r="DK801">
        <v>29</v>
      </c>
      <c r="DL801">
        <v>0.33</v>
      </c>
      <c r="DM801">
        <v>0.22</v>
      </c>
      <c r="DN801">
        <v>-31.13727</v>
      </c>
      <c r="DO801">
        <v>-0.3651219512195261</v>
      </c>
      <c r="DP801">
        <v>0.1011444590672174</v>
      </c>
      <c r="DQ801">
        <v>0</v>
      </c>
      <c r="DR801">
        <v>0.20182215</v>
      </c>
      <c r="DS801">
        <v>-0.01485034896810579</v>
      </c>
      <c r="DT801">
        <v>0.002628288507279976</v>
      </c>
      <c r="DU801">
        <v>1</v>
      </c>
      <c r="DV801">
        <v>1</v>
      </c>
      <c r="DW801">
        <v>2</v>
      </c>
      <c r="DX801" t="s">
        <v>357</v>
      </c>
      <c r="DY801">
        <v>2.98084</v>
      </c>
      <c r="DZ801">
        <v>2.71575</v>
      </c>
      <c r="EA801">
        <v>0.215904</v>
      </c>
      <c r="EB801">
        <v>0.216207</v>
      </c>
      <c r="EC801">
        <v>0.107571</v>
      </c>
      <c r="ED801">
        <v>0.104758</v>
      </c>
      <c r="EE801">
        <v>24852.4</v>
      </c>
      <c r="EF801">
        <v>24928</v>
      </c>
      <c r="EG801">
        <v>29471.8</v>
      </c>
      <c r="EH801">
        <v>29423.4</v>
      </c>
      <c r="EI801">
        <v>34852</v>
      </c>
      <c r="EJ801">
        <v>35005.6</v>
      </c>
      <c r="EK801">
        <v>41521.6</v>
      </c>
      <c r="EL801">
        <v>41921.4</v>
      </c>
      <c r="EM801">
        <v>1.95287</v>
      </c>
      <c r="EN801">
        <v>1.8795</v>
      </c>
      <c r="EO801">
        <v>0.0775568</v>
      </c>
      <c r="EP801">
        <v>0</v>
      </c>
      <c r="EQ801">
        <v>26.2163</v>
      </c>
      <c r="ER801">
        <v>999.9</v>
      </c>
      <c r="ES801">
        <v>52.2</v>
      </c>
      <c r="ET801">
        <v>32.6</v>
      </c>
      <c r="EU801">
        <v>28.389</v>
      </c>
      <c r="EV801">
        <v>62.937</v>
      </c>
      <c r="EW801">
        <v>31.1138</v>
      </c>
      <c r="EX801">
        <v>1</v>
      </c>
      <c r="EY801">
        <v>0.0798933</v>
      </c>
      <c r="EZ801">
        <v>1.2327</v>
      </c>
      <c r="FA801">
        <v>20.3355</v>
      </c>
      <c r="FB801">
        <v>5.21654</v>
      </c>
      <c r="FC801">
        <v>12.0101</v>
      </c>
      <c r="FD801">
        <v>4.98845</v>
      </c>
      <c r="FE801">
        <v>3.2885</v>
      </c>
      <c r="FF801">
        <v>9999</v>
      </c>
      <c r="FG801">
        <v>9999</v>
      </c>
      <c r="FH801">
        <v>9999</v>
      </c>
      <c r="FI801">
        <v>999.9</v>
      </c>
      <c r="FJ801">
        <v>1.86752</v>
      </c>
      <c r="FK801">
        <v>1.86661</v>
      </c>
      <c r="FL801">
        <v>1.86602</v>
      </c>
      <c r="FM801">
        <v>1.866</v>
      </c>
      <c r="FN801">
        <v>1.86783</v>
      </c>
      <c r="FO801">
        <v>1.87027</v>
      </c>
      <c r="FP801">
        <v>1.8689</v>
      </c>
      <c r="FQ801">
        <v>1.87038</v>
      </c>
      <c r="FR801">
        <v>0</v>
      </c>
      <c r="FS801">
        <v>0</v>
      </c>
      <c r="FT801">
        <v>0</v>
      </c>
      <c r="FU801">
        <v>0</v>
      </c>
      <c r="FV801" t="s">
        <v>358</v>
      </c>
      <c r="FW801" t="s">
        <v>359</v>
      </c>
      <c r="FX801" t="s">
        <v>360</v>
      </c>
      <c r="FY801" t="s">
        <v>360</v>
      </c>
      <c r="FZ801" t="s">
        <v>360</v>
      </c>
      <c r="GA801" t="s">
        <v>360</v>
      </c>
      <c r="GB801">
        <v>0</v>
      </c>
      <c r="GC801">
        <v>100</v>
      </c>
      <c r="GD801">
        <v>100</v>
      </c>
      <c r="GE801">
        <v>-6.58</v>
      </c>
      <c r="GF801">
        <v>-0.1279</v>
      </c>
      <c r="GG801">
        <v>-2.056217051124162</v>
      </c>
      <c r="GH801">
        <v>-0.003737517340571005</v>
      </c>
      <c r="GI801">
        <v>5.982085394622747E-07</v>
      </c>
      <c r="GJ801">
        <v>-1.391655459703326E-10</v>
      </c>
      <c r="GK801">
        <v>-0.1764639834609928</v>
      </c>
      <c r="GL801">
        <v>-0.02035982196881906</v>
      </c>
      <c r="GM801">
        <v>0.001568582532168705</v>
      </c>
      <c r="GN801">
        <v>-2.657820970413759E-05</v>
      </c>
      <c r="GO801">
        <v>3</v>
      </c>
      <c r="GP801">
        <v>2314</v>
      </c>
      <c r="GQ801">
        <v>1</v>
      </c>
      <c r="GR801">
        <v>27</v>
      </c>
      <c r="GS801">
        <v>5694.2</v>
      </c>
      <c r="GT801">
        <v>5694.1</v>
      </c>
      <c r="GU801">
        <v>2.87231</v>
      </c>
      <c r="GV801">
        <v>2.19727</v>
      </c>
      <c r="GW801">
        <v>1.39648</v>
      </c>
      <c r="GX801">
        <v>2.34863</v>
      </c>
      <c r="GY801">
        <v>1.49536</v>
      </c>
      <c r="GZ801">
        <v>2.55127</v>
      </c>
      <c r="HA801">
        <v>37.8679</v>
      </c>
      <c r="HB801">
        <v>24.0787</v>
      </c>
      <c r="HC801">
        <v>18</v>
      </c>
      <c r="HD801">
        <v>533.895</v>
      </c>
      <c r="HE801">
        <v>441.367</v>
      </c>
      <c r="HF801">
        <v>24.2497</v>
      </c>
      <c r="HG801">
        <v>28.4798</v>
      </c>
      <c r="HH801">
        <v>29.9999</v>
      </c>
      <c r="HI801">
        <v>28.507</v>
      </c>
      <c r="HJ801">
        <v>28.4617</v>
      </c>
      <c r="HK801">
        <v>57.511</v>
      </c>
      <c r="HL801">
        <v>23.4672</v>
      </c>
      <c r="HM801">
        <v>100</v>
      </c>
      <c r="HN801">
        <v>24.2572</v>
      </c>
      <c r="HO801">
        <v>1469.78</v>
      </c>
      <c r="HP801">
        <v>23.7341</v>
      </c>
      <c r="HQ801">
        <v>100.796</v>
      </c>
      <c r="HR801">
        <v>100.688</v>
      </c>
    </row>
    <row r="802" spans="1:226">
      <c r="A802">
        <v>786</v>
      </c>
      <c r="B802">
        <v>1678823430.5</v>
      </c>
      <c r="C802">
        <v>13111.40000009537</v>
      </c>
      <c r="D802" t="s">
        <v>1935</v>
      </c>
      <c r="E802" t="s">
        <v>1936</v>
      </c>
      <c r="F802">
        <v>5</v>
      </c>
      <c r="G802" t="s">
        <v>1568</v>
      </c>
      <c r="H802" t="s">
        <v>354</v>
      </c>
      <c r="I802">
        <v>1678823423</v>
      </c>
      <c r="J802">
        <f>(K802)/1000</f>
        <v>0</v>
      </c>
      <c r="K802">
        <f>IF(BF802, AN802, AH802)</f>
        <v>0</v>
      </c>
      <c r="L802">
        <f>IF(BF802, AI802, AG802)</f>
        <v>0</v>
      </c>
      <c r="M802">
        <f>BH802 - IF(AU802&gt;1, L802*BB802*100.0/(AW802*BV802), 0)</f>
        <v>0</v>
      </c>
      <c r="N802">
        <f>((T802-J802/2)*M802-L802)/(T802+J802/2)</f>
        <v>0</v>
      </c>
      <c r="O802">
        <f>N802*(BO802+BP802)/1000.0</f>
        <v>0</v>
      </c>
      <c r="P802">
        <f>(BH802 - IF(AU802&gt;1, L802*BB802*100.0/(AW802*BV802), 0))*(BO802+BP802)/1000.0</f>
        <v>0</v>
      </c>
      <c r="Q802">
        <f>2.0/((1/S802-1/R802)+SIGN(S802)*SQRT((1/S802-1/R802)*(1/S802-1/R802) + 4*BC802/((BC802+1)*(BC802+1))*(2*1/S802*1/R802-1/R802*1/R802)))</f>
        <v>0</v>
      </c>
      <c r="R802">
        <f>IF(LEFT(BD802,1)&lt;&gt;"0",IF(LEFT(BD802,1)="1",3.0,BE802),$D$5+$E$5*(BV802*BO802/($K$5*1000))+$F$5*(BV802*BO802/($K$5*1000))*MAX(MIN(BB802,$J$5),$I$5)*MAX(MIN(BB802,$J$5),$I$5)+$G$5*MAX(MIN(BB802,$J$5),$I$5)*(BV802*BO802/($K$5*1000))+$H$5*(BV802*BO802/($K$5*1000))*(BV802*BO802/($K$5*1000)))</f>
        <v>0</v>
      </c>
      <c r="S802">
        <f>J802*(1000-(1000*0.61365*exp(17.502*W802/(240.97+W802))/(BO802+BP802)+BJ802)/2)/(1000*0.61365*exp(17.502*W802/(240.97+W802))/(BO802+BP802)-BJ802)</f>
        <v>0</v>
      </c>
      <c r="T802">
        <f>1/((BC802+1)/(Q802/1.6)+1/(R802/1.37)) + BC802/((BC802+1)/(Q802/1.6) + BC802/(R802/1.37))</f>
        <v>0</v>
      </c>
      <c r="U802">
        <f>(AX802*BA802)</f>
        <v>0</v>
      </c>
      <c r="V802">
        <f>(BQ802+(U802+2*0.95*5.67E-8*(((BQ802+$B$7)+273)^4-(BQ802+273)^4)-44100*J802)/(1.84*29.3*R802+8*0.95*5.67E-8*(BQ802+273)^3))</f>
        <v>0</v>
      </c>
      <c r="W802">
        <f>($C$7*BR802+$D$7*BS802+$E$7*V802)</f>
        <v>0</v>
      </c>
      <c r="X802">
        <f>0.61365*exp(17.502*W802/(240.97+W802))</f>
        <v>0</v>
      </c>
      <c r="Y802">
        <f>(Z802/AA802*100)</f>
        <v>0</v>
      </c>
      <c r="Z802">
        <f>BJ802*(BO802+BP802)/1000</f>
        <v>0</v>
      </c>
      <c r="AA802">
        <f>0.61365*exp(17.502*BQ802/(240.97+BQ802))</f>
        <v>0</v>
      </c>
      <c r="AB802">
        <f>(X802-BJ802*(BO802+BP802)/1000)</f>
        <v>0</v>
      </c>
      <c r="AC802">
        <f>(-J802*44100)</f>
        <v>0</v>
      </c>
      <c r="AD802">
        <f>2*29.3*R802*0.92*(BQ802-W802)</f>
        <v>0</v>
      </c>
      <c r="AE802">
        <f>2*0.95*5.67E-8*(((BQ802+$B$7)+273)^4-(W802+273)^4)</f>
        <v>0</v>
      </c>
      <c r="AF802">
        <f>U802+AE802+AC802+AD802</f>
        <v>0</v>
      </c>
      <c r="AG802">
        <f>BN802*AU802*(BI802-BH802*(1000-AU802*BK802)/(1000-AU802*BJ802))/(100*BB802)</f>
        <v>0</v>
      </c>
      <c r="AH802">
        <f>1000*BN802*AU802*(BJ802-BK802)/(100*BB802*(1000-AU802*BJ802))</f>
        <v>0</v>
      </c>
      <c r="AI802">
        <f>(AJ802 - AK802 - BO802*1E3/(8.314*(BQ802+273.15)) * AM802/BN802 * AL802) * BN802/(100*BB802) * (1000 - BK802)/1000</f>
        <v>0</v>
      </c>
      <c r="AJ802">
        <v>1495.792158909251</v>
      </c>
      <c r="AK802">
        <v>1472.52096969697</v>
      </c>
      <c r="AL802">
        <v>3.416142744213694</v>
      </c>
      <c r="AM802">
        <v>64.45171149066847</v>
      </c>
      <c r="AN802">
        <f>(AP802 - AO802 + BO802*1E3/(8.314*(BQ802+273.15)) * AR802/BN802 * AQ802) * BN802/(100*BB802) * 1000/(1000 - AP802)</f>
        <v>0</v>
      </c>
      <c r="AO802">
        <v>23.78689665462053</v>
      </c>
      <c r="AP802">
        <v>23.99827151515151</v>
      </c>
      <c r="AQ802">
        <v>-1.92240006885788E-06</v>
      </c>
      <c r="AR802">
        <v>112.7251065649256</v>
      </c>
      <c r="AS802">
        <v>0</v>
      </c>
      <c r="AT802">
        <v>0</v>
      </c>
      <c r="AU802">
        <f>IF(AS802*$H$13&gt;=AW802,1.0,(AW802/(AW802-AS802*$H$13)))</f>
        <v>0</v>
      </c>
      <c r="AV802">
        <f>(AU802-1)*100</f>
        <v>0</v>
      </c>
      <c r="AW802">
        <f>MAX(0,($B$13+$C$13*BV802)/(1+$D$13*BV802)*BO802/(BQ802+273)*$E$13)</f>
        <v>0</v>
      </c>
      <c r="AX802">
        <f>$B$11*BW802+$C$11*BX802+$F$11*CI802*(1-CL802)</f>
        <v>0</v>
      </c>
      <c r="AY802">
        <f>AX802*AZ802</f>
        <v>0</v>
      </c>
      <c r="AZ802">
        <f>($B$11*$D$9+$C$11*$D$9+$F$11*((CV802+CN802)/MAX(CV802+CN802+CW802, 0.1)*$I$9+CW802/MAX(CV802+CN802+CW802, 0.1)*$J$9))/($B$11+$C$11+$F$11)</f>
        <v>0</v>
      </c>
      <c r="BA802">
        <f>($B$11*$K$9+$C$11*$K$9+$F$11*((CV802+CN802)/MAX(CV802+CN802+CW802, 0.1)*$P$9+CW802/MAX(CV802+CN802+CW802, 0.1)*$Q$9))/($B$11+$C$11+$F$11)</f>
        <v>0</v>
      </c>
      <c r="BB802">
        <v>1.91</v>
      </c>
      <c r="BC802">
        <v>0.5</v>
      </c>
      <c r="BD802" t="s">
        <v>355</v>
      </c>
      <c r="BE802">
        <v>2</v>
      </c>
      <c r="BF802" t="b">
        <v>1</v>
      </c>
      <c r="BG802">
        <v>1678823423</v>
      </c>
      <c r="BH802">
        <v>1413.832592592592</v>
      </c>
      <c r="BI802">
        <v>1445.014444444445</v>
      </c>
      <c r="BJ802">
        <v>23.99767407407407</v>
      </c>
      <c r="BK802">
        <v>23.79458888888889</v>
      </c>
      <c r="BL802">
        <v>1420.38962962963</v>
      </c>
      <c r="BM802">
        <v>24.12556666666667</v>
      </c>
      <c r="BN802">
        <v>500.0792222222222</v>
      </c>
      <c r="BO802">
        <v>90.82305185185186</v>
      </c>
      <c r="BP802">
        <v>0.09996105555555557</v>
      </c>
      <c r="BQ802">
        <v>26.95977777777778</v>
      </c>
      <c r="BR802">
        <v>27.49373333333333</v>
      </c>
      <c r="BS802">
        <v>999.9000000000001</v>
      </c>
      <c r="BT802">
        <v>0</v>
      </c>
      <c r="BU802">
        <v>0</v>
      </c>
      <c r="BV802">
        <v>10004.55777777778</v>
      </c>
      <c r="BW802">
        <v>0</v>
      </c>
      <c r="BX802">
        <v>6.159048518518518</v>
      </c>
      <c r="BY802">
        <v>-31.18185185185185</v>
      </c>
      <c r="BZ802">
        <v>1448.595185185185</v>
      </c>
      <c r="CA802">
        <v>1480.235925925926</v>
      </c>
      <c r="CB802">
        <v>0.2030875185185185</v>
      </c>
      <c r="CC802">
        <v>1445.014444444445</v>
      </c>
      <c r="CD802">
        <v>23.79458888888889</v>
      </c>
      <c r="CE802">
        <v>2.179542222222222</v>
      </c>
      <c r="CF802">
        <v>2.161097037037037</v>
      </c>
      <c r="CG802">
        <v>18.81272962962963</v>
      </c>
      <c r="CH802">
        <v>18.6768037037037</v>
      </c>
      <c r="CI802">
        <v>1999.997407407407</v>
      </c>
      <c r="CJ802">
        <v>0.9800013333333334</v>
      </c>
      <c r="CK802">
        <v>0.01999836666666667</v>
      </c>
      <c r="CL802">
        <v>0</v>
      </c>
      <c r="CM802">
        <v>2.372085185185185</v>
      </c>
      <c r="CN802">
        <v>0</v>
      </c>
      <c r="CO802">
        <v>3586.335555555555</v>
      </c>
      <c r="CP802">
        <v>16749.44444444445</v>
      </c>
      <c r="CQ802">
        <v>38.35166666666666</v>
      </c>
      <c r="CR802">
        <v>39.31666666666666</v>
      </c>
      <c r="CS802">
        <v>38.5</v>
      </c>
      <c r="CT802">
        <v>38.375</v>
      </c>
      <c r="CU802">
        <v>37.55740740740741</v>
      </c>
      <c r="CV802">
        <v>1959.997407407407</v>
      </c>
      <c r="CW802">
        <v>40</v>
      </c>
      <c r="CX802">
        <v>0</v>
      </c>
      <c r="CY802">
        <v>1678823435.7</v>
      </c>
      <c r="CZ802">
        <v>0</v>
      </c>
      <c r="DA802">
        <v>0</v>
      </c>
      <c r="DB802" t="s">
        <v>356</v>
      </c>
      <c r="DC802">
        <v>1678481775.6</v>
      </c>
      <c r="DD802">
        <v>1678481780.6</v>
      </c>
      <c r="DE802">
        <v>0</v>
      </c>
      <c r="DF802">
        <v>1.339</v>
      </c>
      <c r="DG802">
        <v>0.082</v>
      </c>
      <c r="DH802">
        <v>-1.99</v>
      </c>
      <c r="DI802">
        <v>-0.032</v>
      </c>
      <c r="DJ802">
        <v>420</v>
      </c>
      <c r="DK802">
        <v>29</v>
      </c>
      <c r="DL802">
        <v>0.33</v>
      </c>
      <c r="DM802">
        <v>0.22</v>
      </c>
      <c r="DN802">
        <v>-31.15567073170732</v>
      </c>
      <c r="DO802">
        <v>-0.5785484320557597</v>
      </c>
      <c r="DP802">
        <v>0.1026409257127581</v>
      </c>
      <c r="DQ802">
        <v>0</v>
      </c>
      <c r="DR802">
        <v>0.2015761951219512</v>
      </c>
      <c r="DS802">
        <v>0.01836495470383243</v>
      </c>
      <c r="DT802">
        <v>0.002836314262572779</v>
      </c>
      <c r="DU802">
        <v>1</v>
      </c>
      <c r="DV802">
        <v>1</v>
      </c>
      <c r="DW802">
        <v>2</v>
      </c>
      <c r="DX802" t="s">
        <v>357</v>
      </c>
      <c r="DY802">
        <v>2.9807</v>
      </c>
      <c r="DZ802">
        <v>2.71559</v>
      </c>
      <c r="EA802">
        <v>0.217444</v>
      </c>
      <c r="EB802">
        <v>0.217705</v>
      </c>
      <c r="EC802">
        <v>0.107569</v>
      </c>
      <c r="ED802">
        <v>0.104688</v>
      </c>
      <c r="EE802">
        <v>24803.8</v>
      </c>
      <c r="EF802">
        <v>24880.4</v>
      </c>
      <c r="EG802">
        <v>29472.1</v>
      </c>
      <c r="EH802">
        <v>29423.4</v>
      </c>
      <c r="EI802">
        <v>34852.2</v>
      </c>
      <c r="EJ802">
        <v>35008.4</v>
      </c>
      <c r="EK802">
        <v>41521.8</v>
      </c>
      <c r="EL802">
        <v>41921.3</v>
      </c>
      <c r="EM802">
        <v>1.95308</v>
      </c>
      <c r="EN802">
        <v>1.87952</v>
      </c>
      <c r="EO802">
        <v>0.07884579999999999</v>
      </c>
      <c r="EP802">
        <v>0</v>
      </c>
      <c r="EQ802">
        <v>26.2146</v>
      </c>
      <c r="ER802">
        <v>999.9</v>
      </c>
      <c r="ES802">
        <v>52.2</v>
      </c>
      <c r="ET802">
        <v>32.6</v>
      </c>
      <c r="EU802">
        <v>28.3872</v>
      </c>
      <c r="EV802">
        <v>62.977</v>
      </c>
      <c r="EW802">
        <v>31.7027</v>
      </c>
      <c r="EX802">
        <v>1</v>
      </c>
      <c r="EY802">
        <v>0.0799035</v>
      </c>
      <c r="EZ802">
        <v>1.22687</v>
      </c>
      <c r="FA802">
        <v>20.3355</v>
      </c>
      <c r="FB802">
        <v>5.21684</v>
      </c>
      <c r="FC802">
        <v>12.0099</v>
      </c>
      <c r="FD802">
        <v>4.98815</v>
      </c>
      <c r="FE802">
        <v>3.28848</v>
      </c>
      <c r="FF802">
        <v>9999</v>
      </c>
      <c r="FG802">
        <v>9999</v>
      </c>
      <c r="FH802">
        <v>9999</v>
      </c>
      <c r="FI802">
        <v>999.9</v>
      </c>
      <c r="FJ802">
        <v>1.86754</v>
      </c>
      <c r="FK802">
        <v>1.86661</v>
      </c>
      <c r="FL802">
        <v>1.86604</v>
      </c>
      <c r="FM802">
        <v>1.866</v>
      </c>
      <c r="FN802">
        <v>1.86783</v>
      </c>
      <c r="FO802">
        <v>1.87027</v>
      </c>
      <c r="FP802">
        <v>1.86892</v>
      </c>
      <c r="FQ802">
        <v>1.8704</v>
      </c>
      <c r="FR802">
        <v>0</v>
      </c>
      <c r="FS802">
        <v>0</v>
      </c>
      <c r="FT802">
        <v>0</v>
      </c>
      <c r="FU802">
        <v>0</v>
      </c>
      <c r="FV802" t="s">
        <v>358</v>
      </c>
      <c r="FW802" t="s">
        <v>359</v>
      </c>
      <c r="FX802" t="s">
        <v>360</v>
      </c>
      <c r="FY802" t="s">
        <v>360</v>
      </c>
      <c r="FZ802" t="s">
        <v>360</v>
      </c>
      <c r="GA802" t="s">
        <v>360</v>
      </c>
      <c r="GB802">
        <v>0</v>
      </c>
      <c r="GC802">
        <v>100</v>
      </c>
      <c r="GD802">
        <v>100</v>
      </c>
      <c r="GE802">
        <v>-6.62</v>
      </c>
      <c r="GF802">
        <v>-0.1279</v>
      </c>
      <c r="GG802">
        <v>-2.056217051124162</v>
      </c>
      <c r="GH802">
        <v>-0.003737517340571005</v>
      </c>
      <c r="GI802">
        <v>5.982085394622747E-07</v>
      </c>
      <c r="GJ802">
        <v>-1.391655459703326E-10</v>
      </c>
      <c r="GK802">
        <v>-0.1764639834609928</v>
      </c>
      <c r="GL802">
        <v>-0.02035982196881906</v>
      </c>
      <c r="GM802">
        <v>0.001568582532168705</v>
      </c>
      <c r="GN802">
        <v>-2.657820970413759E-05</v>
      </c>
      <c r="GO802">
        <v>3</v>
      </c>
      <c r="GP802">
        <v>2314</v>
      </c>
      <c r="GQ802">
        <v>1</v>
      </c>
      <c r="GR802">
        <v>27</v>
      </c>
      <c r="GS802">
        <v>5694.2</v>
      </c>
      <c r="GT802">
        <v>5694.2</v>
      </c>
      <c r="GU802">
        <v>2.90039</v>
      </c>
      <c r="GV802">
        <v>2.20459</v>
      </c>
      <c r="GW802">
        <v>1.39771</v>
      </c>
      <c r="GX802">
        <v>2.34619</v>
      </c>
      <c r="GY802">
        <v>1.49536</v>
      </c>
      <c r="GZ802">
        <v>2.49878</v>
      </c>
      <c r="HA802">
        <v>37.8679</v>
      </c>
      <c r="HB802">
        <v>24.07</v>
      </c>
      <c r="HC802">
        <v>18</v>
      </c>
      <c r="HD802">
        <v>534.014</v>
      </c>
      <c r="HE802">
        <v>441.364</v>
      </c>
      <c r="HF802">
        <v>24.2583</v>
      </c>
      <c r="HG802">
        <v>28.4774</v>
      </c>
      <c r="HH802">
        <v>29.9999</v>
      </c>
      <c r="HI802">
        <v>28.5051</v>
      </c>
      <c r="HJ802">
        <v>28.4592</v>
      </c>
      <c r="HK802">
        <v>58.0736</v>
      </c>
      <c r="HL802">
        <v>23.4672</v>
      </c>
      <c r="HM802">
        <v>100</v>
      </c>
      <c r="HN802">
        <v>24.2627</v>
      </c>
      <c r="HO802">
        <v>1489.83</v>
      </c>
      <c r="HP802">
        <v>23.7341</v>
      </c>
      <c r="HQ802">
        <v>100.796</v>
      </c>
      <c r="HR802">
        <v>100.688</v>
      </c>
    </row>
    <row r="803" spans="1:226">
      <c r="A803">
        <v>787</v>
      </c>
      <c r="B803">
        <v>1678823435.5</v>
      </c>
      <c r="C803">
        <v>13116.40000009537</v>
      </c>
      <c r="D803" t="s">
        <v>1937</v>
      </c>
      <c r="E803" t="s">
        <v>1938</v>
      </c>
      <c r="F803">
        <v>5</v>
      </c>
      <c r="G803" t="s">
        <v>1568</v>
      </c>
      <c r="H803" t="s">
        <v>354</v>
      </c>
      <c r="I803">
        <v>1678823427.714286</v>
      </c>
      <c r="J803">
        <f>(K803)/1000</f>
        <v>0</v>
      </c>
      <c r="K803">
        <f>IF(BF803, AN803, AH803)</f>
        <v>0</v>
      </c>
      <c r="L803">
        <f>IF(BF803, AI803, AG803)</f>
        <v>0</v>
      </c>
      <c r="M803">
        <f>BH803 - IF(AU803&gt;1, L803*BB803*100.0/(AW803*BV803), 0)</f>
        <v>0</v>
      </c>
      <c r="N803">
        <f>((T803-J803/2)*M803-L803)/(T803+J803/2)</f>
        <v>0</v>
      </c>
      <c r="O803">
        <f>N803*(BO803+BP803)/1000.0</f>
        <v>0</v>
      </c>
      <c r="P803">
        <f>(BH803 - IF(AU803&gt;1, L803*BB803*100.0/(AW803*BV803), 0))*(BO803+BP803)/1000.0</f>
        <v>0</v>
      </c>
      <c r="Q803">
        <f>2.0/((1/S803-1/R803)+SIGN(S803)*SQRT((1/S803-1/R803)*(1/S803-1/R803) + 4*BC803/((BC803+1)*(BC803+1))*(2*1/S803*1/R803-1/R803*1/R803)))</f>
        <v>0</v>
      </c>
      <c r="R803">
        <f>IF(LEFT(BD803,1)&lt;&gt;"0",IF(LEFT(BD803,1)="1",3.0,BE803),$D$5+$E$5*(BV803*BO803/($K$5*1000))+$F$5*(BV803*BO803/($K$5*1000))*MAX(MIN(BB803,$J$5),$I$5)*MAX(MIN(BB803,$J$5),$I$5)+$G$5*MAX(MIN(BB803,$J$5),$I$5)*(BV803*BO803/($K$5*1000))+$H$5*(BV803*BO803/($K$5*1000))*(BV803*BO803/($K$5*1000)))</f>
        <v>0</v>
      </c>
      <c r="S803">
        <f>J803*(1000-(1000*0.61365*exp(17.502*W803/(240.97+W803))/(BO803+BP803)+BJ803)/2)/(1000*0.61365*exp(17.502*W803/(240.97+W803))/(BO803+BP803)-BJ803)</f>
        <v>0</v>
      </c>
      <c r="T803">
        <f>1/((BC803+1)/(Q803/1.6)+1/(R803/1.37)) + BC803/((BC803+1)/(Q803/1.6) + BC803/(R803/1.37))</f>
        <v>0</v>
      </c>
      <c r="U803">
        <f>(AX803*BA803)</f>
        <v>0</v>
      </c>
      <c r="V803">
        <f>(BQ803+(U803+2*0.95*5.67E-8*(((BQ803+$B$7)+273)^4-(BQ803+273)^4)-44100*J803)/(1.84*29.3*R803+8*0.95*5.67E-8*(BQ803+273)^3))</f>
        <v>0</v>
      </c>
      <c r="W803">
        <f>($C$7*BR803+$D$7*BS803+$E$7*V803)</f>
        <v>0</v>
      </c>
      <c r="X803">
        <f>0.61365*exp(17.502*W803/(240.97+W803))</f>
        <v>0</v>
      </c>
      <c r="Y803">
        <f>(Z803/AA803*100)</f>
        <v>0</v>
      </c>
      <c r="Z803">
        <f>BJ803*(BO803+BP803)/1000</f>
        <v>0</v>
      </c>
      <c r="AA803">
        <f>0.61365*exp(17.502*BQ803/(240.97+BQ803))</f>
        <v>0</v>
      </c>
      <c r="AB803">
        <f>(X803-BJ803*(BO803+BP803)/1000)</f>
        <v>0</v>
      </c>
      <c r="AC803">
        <f>(-J803*44100)</f>
        <v>0</v>
      </c>
      <c r="AD803">
        <f>2*29.3*R803*0.92*(BQ803-W803)</f>
        <v>0</v>
      </c>
      <c r="AE803">
        <f>2*0.95*5.67E-8*(((BQ803+$B$7)+273)^4-(W803+273)^4)</f>
        <v>0</v>
      </c>
      <c r="AF803">
        <f>U803+AE803+AC803+AD803</f>
        <v>0</v>
      </c>
      <c r="AG803">
        <f>BN803*AU803*(BI803-BH803*(1000-AU803*BK803)/(1000-AU803*BJ803))/(100*BB803)</f>
        <v>0</v>
      </c>
      <c r="AH803">
        <f>1000*BN803*AU803*(BJ803-BK803)/(100*BB803*(1000-AU803*BJ803))</f>
        <v>0</v>
      </c>
      <c r="AI803">
        <f>(AJ803 - AK803 - BO803*1E3/(8.314*(BQ803+273.15)) * AM803/BN803 * AL803) * BN803/(100*BB803) * (1000 - BK803)/1000</f>
        <v>0</v>
      </c>
      <c r="AJ803">
        <v>1512.947228740651</v>
      </c>
      <c r="AK803">
        <v>1489.657515151514</v>
      </c>
      <c r="AL803">
        <v>3.427187510929007</v>
      </c>
      <c r="AM803">
        <v>64.45171149066847</v>
      </c>
      <c r="AN803">
        <f>(AP803 - AO803 + BO803*1E3/(8.314*(BQ803+273.15)) * AR803/BN803 * AQ803) * BN803/(100*BB803) * 1000/(1000 - AP803)</f>
        <v>0</v>
      </c>
      <c r="AO803">
        <v>23.749777704414</v>
      </c>
      <c r="AP803">
        <v>23.98671212121212</v>
      </c>
      <c r="AQ803">
        <v>-4.948725238539609E-05</v>
      </c>
      <c r="AR803">
        <v>112.7251065649256</v>
      </c>
      <c r="AS803">
        <v>0</v>
      </c>
      <c r="AT803">
        <v>0</v>
      </c>
      <c r="AU803">
        <f>IF(AS803*$H$13&gt;=AW803,1.0,(AW803/(AW803-AS803*$H$13)))</f>
        <v>0</v>
      </c>
      <c r="AV803">
        <f>(AU803-1)*100</f>
        <v>0</v>
      </c>
      <c r="AW803">
        <f>MAX(0,($B$13+$C$13*BV803)/(1+$D$13*BV803)*BO803/(BQ803+273)*$E$13)</f>
        <v>0</v>
      </c>
      <c r="AX803">
        <f>$B$11*BW803+$C$11*BX803+$F$11*CI803*(1-CL803)</f>
        <v>0</v>
      </c>
      <c r="AY803">
        <f>AX803*AZ803</f>
        <v>0</v>
      </c>
      <c r="AZ803">
        <f>($B$11*$D$9+$C$11*$D$9+$F$11*((CV803+CN803)/MAX(CV803+CN803+CW803, 0.1)*$I$9+CW803/MAX(CV803+CN803+CW803, 0.1)*$J$9))/($B$11+$C$11+$F$11)</f>
        <v>0</v>
      </c>
      <c r="BA803">
        <f>($B$11*$K$9+$C$11*$K$9+$F$11*((CV803+CN803)/MAX(CV803+CN803+CW803, 0.1)*$P$9+CW803/MAX(CV803+CN803+CW803, 0.1)*$Q$9))/($B$11+$C$11+$F$11)</f>
        <v>0</v>
      </c>
      <c r="BB803">
        <v>1.91</v>
      </c>
      <c r="BC803">
        <v>0.5</v>
      </c>
      <c r="BD803" t="s">
        <v>355</v>
      </c>
      <c r="BE803">
        <v>2</v>
      </c>
      <c r="BF803" t="b">
        <v>1</v>
      </c>
      <c r="BG803">
        <v>1678823427.714286</v>
      </c>
      <c r="BH803">
        <v>1429.56</v>
      </c>
      <c r="BI803">
        <v>1460.789285714286</v>
      </c>
      <c r="BJ803">
        <v>23.99631428571428</v>
      </c>
      <c r="BK803">
        <v>23.78163928571428</v>
      </c>
      <c r="BL803">
        <v>1436.162142857143</v>
      </c>
      <c r="BM803">
        <v>24.12422142857143</v>
      </c>
      <c r="BN803">
        <v>500.0855</v>
      </c>
      <c r="BO803">
        <v>90.82320714285716</v>
      </c>
      <c r="BP803">
        <v>0.100048525</v>
      </c>
      <c r="BQ803">
        <v>26.95938571428571</v>
      </c>
      <c r="BR803">
        <v>27.49274285714286</v>
      </c>
      <c r="BS803">
        <v>999.9000000000002</v>
      </c>
      <c r="BT803">
        <v>0</v>
      </c>
      <c r="BU803">
        <v>0</v>
      </c>
      <c r="BV803">
        <v>9997.231428571427</v>
      </c>
      <c r="BW803">
        <v>0</v>
      </c>
      <c r="BX803">
        <v>6.161503571428573</v>
      </c>
      <c r="BY803">
        <v>-31.23028214285714</v>
      </c>
      <c r="BZ803">
        <v>1464.707142857143</v>
      </c>
      <c r="CA803">
        <v>1496.376428571429</v>
      </c>
      <c r="CB803">
        <v>0.2146856428571428</v>
      </c>
      <c r="CC803">
        <v>1460.789285714286</v>
      </c>
      <c r="CD803">
        <v>23.78163928571428</v>
      </c>
      <c r="CE803">
        <v>2.179422857142857</v>
      </c>
      <c r="CF803">
        <v>2.159924642857143</v>
      </c>
      <c r="CG803">
        <v>18.81185</v>
      </c>
      <c r="CH803">
        <v>18.66813214285714</v>
      </c>
      <c r="CI803">
        <v>1999.996428571429</v>
      </c>
      <c r="CJ803">
        <v>0.9800013214285715</v>
      </c>
      <c r="CK803">
        <v>0.01999837857142857</v>
      </c>
      <c r="CL803">
        <v>0</v>
      </c>
      <c r="CM803">
        <v>2.284235714285714</v>
      </c>
      <c r="CN803">
        <v>0</v>
      </c>
      <c r="CO803">
        <v>3585.923571428571</v>
      </c>
      <c r="CP803">
        <v>16749.44642857143</v>
      </c>
      <c r="CQ803">
        <v>38.34125</v>
      </c>
      <c r="CR803">
        <v>39.3165</v>
      </c>
      <c r="CS803">
        <v>38.5</v>
      </c>
      <c r="CT803">
        <v>38.375</v>
      </c>
      <c r="CU803">
        <v>37.55314285714286</v>
      </c>
      <c r="CV803">
        <v>1959.996428571429</v>
      </c>
      <c r="CW803">
        <v>40</v>
      </c>
      <c r="CX803">
        <v>0</v>
      </c>
      <c r="CY803">
        <v>1678823440.5</v>
      </c>
      <c r="CZ803">
        <v>0</v>
      </c>
      <c r="DA803">
        <v>0</v>
      </c>
      <c r="DB803" t="s">
        <v>356</v>
      </c>
      <c r="DC803">
        <v>1678481775.6</v>
      </c>
      <c r="DD803">
        <v>1678481780.6</v>
      </c>
      <c r="DE803">
        <v>0</v>
      </c>
      <c r="DF803">
        <v>1.339</v>
      </c>
      <c r="DG803">
        <v>0.082</v>
      </c>
      <c r="DH803">
        <v>-1.99</v>
      </c>
      <c r="DI803">
        <v>-0.032</v>
      </c>
      <c r="DJ803">
        <v>420</v>
      </c>
      <c r="DK803">
        <v>29</v>
      </c>
      <c r="DL803">
        <v>0.33</v>
      </c>
      <c r="DM803">
        <v>0.22</v>
      </c>
      <c r="DN803">
        <v>-31.21333902439025</v>
      </c>
      <c r="DO803">
        <v>-0.3225951219511513</v>
      </c>
      <c r="DP803">
        <v>0.07705866905869142</v>
      </c>
      <c r="DQ803">
        <v>0</v>
      </c>
      <c r="DR803">
        <v>0.2099121707317073</v>
      </c>
      <c r="DS803">
        <v>0.1188542717770035</v>
      </c>
      <c r="DT803">
        <v>0.01441010303089796</v>
      </c>
      <c r="DU803">
        <v>0</v>
      </c>
      <c r="DV803">
        <v>0</v>
      </c>
      <c r="DW803">
        <v>2</v>
      </c>
      <c r="DX803" t="s">
        <v>365</v>
      </c>
      <c r="DY803">
        <v>2.98092</v>
      </c>
      <c r="DZ803">
        <v>2.71555</v>
      </c>
      <c r="EA803">
        <v>0.218975</v>
      </c>
      <c r="EB803">
        <v>0.219215</v>
      </c>
      <c r="EC803">
        <v>0.107533</v>
      </c>
      <c r="ED803">
        <v>0.104612</v>
      </c>
      <c r="EE803">
        <v>24754.9</v>
      </c>
      <c r="EF803">
        <v>24832.2</v>
      </c>
      <c r="EG803">
        <v>29471.6</v>
      </c>
      <c r="EH803">
        <v>29423.2</v>
      </c>
      <c r="EI803">
        <v>34853.1</v>
      </c>
      <c r="EJ803">
        <v>35011.4</v>
      </c>
      <c r="EK803">
        <v>41521.1</v>
      </c>
      <c r="EL803">
        <v>41921.4</v>
      </c>
      <c r="EM803">
        <v>1.95292</v>
      </c>
      <c r="EN803">
        <v>1.87975</v>
      </c>
      <c r="EO803">
        <v>0.0774413</v>
      </c>
      <c r="EP803">
        <v>0</v>
      </c>
      <c r="EQ803">
        <v>26.213</v>
      </c>
      <c r="ER803">
        <v>999.9</v>
      </c>
      <c r="ES803">
        <v>52.2</v>
      </c>
      <c r="ET803">
        <v>32.6</v>
      </c>
      <c r="EU803">
        <v>28.3907</v>
      </c>
      <c r="EV803">
        <v>63.017</v>
      </c>
      <c r="EW803">
        <v>31.1939</v>
      </c>
      <c r="EX803">
        <v>1</v>
      </c>
      <c r="EY803">
        <v>0.0798755</v>
      </c>
      <c r="EZ803">
        <v>1.23752</v>
      </c>
      <c r="FA803">
        <v>20.3355</v>
      </c>
      <c r="FB803">
        <v>5.21714</v>
      </c>
      <c r="FC803">
        <v>12.0099</v>
      </c>
      <c r="FD803">
        <v>4.9881</v>
      </c>
      <c r="FE803">
        <v>3.28845</v>
      </c>
      <c r="FF803">
        <v>9999</v>
      </c>
      <c r="FG803">
        <v>9999</v>
      </c>
      <c r="FH803">
        <v>9999</v>
      </c>
      <c r="FI803">
        <v>999.9</v>
      </c>
      <c r="FJ803">
        <v>1.86754</v>
      </c>
      <c r="FK803">
        <v>1.86661</v>
      </c>
      <c r="FL803">
        <v>1.86603</v>
      </c>
      <c r="FM803">
        <v>1.866</v>
      </c>
      <c r="FN803">
        <v>1.86783</v>
      </c>
      <c r="FO803">
        <v>1.87027</v>
      </c>
      <c r="FP803">
        <v>1.86893</v>
      </c>
      <c r="FQ803">
        <v>1.87037</v>
      </c>
      <c r="FR803">
        <v>0</v>
      </c>
      <c r="FS803">
        <v>0</v>
      </c>
      <c r="FT803">
        <v>0</v>
      </c>
      <c r="FU803">
        <v>0</v>
      </c>
      <c r="FV803" t="s">
        <v>358</v>
      </c>
      <c r="FW803" t="s">
        <v>359</v>
      </c>
      <c r="FX803" t="s">
        <v>360</v>
      </c>
      <c r="FY803" t="s">
        <v>360</v>
      </c>
      <c r="FZ803" t="s">
        <v>360</v>
      </c>
      <c r="GA803" t="s">
        <v>360</v>
      </c>
      <c r="GB803">
        <v>0</v>
      </c>
      <c r="GC803">
        <v>100</v>
      </c>
      <c r="GD803">
        <v>100</v>
      </c>
      <c r="GE803">
        <v>-6.68</v>
      </c>
      <c r="GF803">
        <v>-0.128</v>
      </c>
      <c r="GG803">
        <v>-2.056217051124162</v>
      </c>
      <c r="GH803">
        <v>-0.003737517340571005</v>
      </c>
      <c r="GI803">
        <v>5.982085394622747E-07</v>
      </c>
      <c r="GJ803">
        <v>-1.391655459703326E-10</v>
      </c>
      <c r="GK803">
        <v>-0.1764639834609928</v>
      </c>
      <c r="GL803">
        <v>-0.02035982196881906</v>
      </c>
      <c r="GM803">
        <v>0.001568582532168705</v>
      </c>
      <c r="GN803">
        <v>-2.657820970413759E-05</v>
      </c>
      <c r="GO803">
        <v>3</v>
      </c>
      <c r="GP803">
        <v>2314</v>
      </c>
      <c r="GQ803">
        <v>1</v>
      </c>
      <c r="GR803">
        <v>27</v>
      </c>
      <c r="GS803">
        <v>5694.3</v>
      </c>
      <c r="GT803">
        <v>5694.2</v>
      </c>
      <c r="GU803">
        <v>2.92358</v>
      </c>
      <c r="GV803">
        <v>2.20581</v>
      </c>
      <c r="GW803">
        <v>1.39648</v>
      </c>
      <c r="GX803">
        <v>2.34863</v>
      </c>
      <c r="GY803">
        <v>1.49536</v>
      </c>
      <c r="GZ803">
        <v>2.43652</v>
      </c>
      <c r="HA803">
        <v>37.8679</v>
      </c>
      <c r="HB803">
        <v>24.0612</v>
      </c>
      <c r="HC803">
        <v>18</v>
      </c>
      <c r="HD803">
        <v>533.897</v>
      </c>
      <c r="HE803">
        <v>441.484</v>
      </c>
      <c r="HF803">
        <v>24.264</v>
      </c>
      <c r="HG803">
        <v>28.475</v>
      </c>
      <c r="HH803">
        <v>29.9999</v>
      </c>
      <c r="HI803">
        <v>28.5033</v>
      </c>
      <c r="HJ803">
        <v>28.4568</v>
      </c>
      <c r="HK803">
        <v>58.5542</v>
      </c>
      <c r="HL803">
        <v>23.4672</v>
      </c>
      <c r="HM803">
        <v>100</v>
      </c>
      <c r="HN803">
        <v>24.2633</v>
      </c>
      <c r="HO803">
        <v>1503.19</v>
      </c>
      <c r="HP803">
        <v>23.7341</v>
      </c>
      <c r="HQ803">
        <v>100.795</v>
      </c>
      <c r="HR803">
        <v>100.688</v>
      </c>
    </row>
    <row r="804" spans="1:226">
      <c r="A804">
        <v>788</v>
      </c>
      <c r="B804">
        <v>1678823440.5</v>
      </c>
      <c r="C804">
        <v>13121.40000009537</v>
      </c>
      <c r="D804" t="s">
        <v>1939</v>
      </c>
      <c r="E804" t="s">
        <v>1940</v>
      </c>
      <c r="F804">
        <v>5</v>
      </c>
      <c r="G804" t="s">
        <v>1568</v>
      </c>
      <c r="H804" t="s">
        <v>354</v>
      </c>
      <c r="I804">
        <v>1678823433</v>
      </c>
      <c r="J804">
        <f>(K804)/1000</f>
        <v>0</v>
      </c>
      <c r="K804">
        <f>IF(BF804, AN804, AH804)</f>
        <v>0</v>
      </c>
      <c r="L804">
        <f>IF(BF804, AI804, AG804)</f>
        <v>0</v>
      </c>
      <c r="M804">
        <f>BH804 - IF(AU804&gt;1, L804*BB804*100.0/(AW804*BV804), 0)</f>
        <v>0</v>
      </c>
      <c r="N804">
        <f>((T804-J804/2)*M804-L804)/(T804+J804/2)</f>
        <v>0</v>
      </c>
      <c r="O804">
        <f>N804*(BO804+BP804)/1000.0</f>
        <v>0</v>
      </c>
      <c r="P804">
        <f>(BH804 - IF(AU804&gt;1, L804*BB804*100.0/(AW804*BV804), 0))*(BO804+BP804)/1000.0</f>
        <v>0</v>
      </c>
      <c r="Q804">
        <f>2.0/((1/S804-1/R804)+SIGN(S804)*SQRT((1/S804-1/R804)*(1/S804-1/R804) + 4*BC804/((BC804+1)*(BC804+1))*(2*1/S804*1/R804-1/R804*1/R804)))</f>
        <v>0</v>
      </c>
      <c r="R804">
        <f>IF(LEFT(BD804,1)&lt;&gt;"0",IF(LEFT(BD804,1)="1",3.0,BE804),$D$5+$E$5*(BV804*BO804/($K$5*1000))+$F$5*(BV804*BO804/($K$5*1000))*MAX(MIN(BB804,$J$5),$I$5)*MAX(MIN(BB804,$J$5),$I$5)+$G$5*MAX(MIN(BB804,$J$5),$I$5)*(BV804*BO804/($K$5*1000))+$H$5*(BV804*BO804/($K$5*1000))*(BV804*BO804/($K$5*1000)))</f>
        <v>0</v>
      </c>
      <c r="S804">
        <f>J804*(1000-(1000*0.61365*exp(17.502*W804/(240.97+W804))/(BO804+BP804)+BJ804)/2)/(1000*0.61365*exp(17.502*W804/(240.97+W804))/(BO804+BP804)-BJ804)</f>
        <v>0</v>
      </c>
      <c r="T804">
        <f>1/((BC804+1)/(Q804/1.6)+1/(R804/1.37)) + BC804/((BC804+1)/(Q804/1.6) + BC804/(R804/1.37))</f>
        <v>0</v>
      </c>
      <c r="U804">
        <f>(AX804*BA804)</f>
        <v>0</v>
      </c>
      <c r="V804">
        <f>(BQ804+(U804+2*0.95*5.67E-8*(((BQ804+$B$7)+273)^4-(BQ804+273)^4)-44100*J804)/(1.84*29.3*R804+8*0.95*5.67E-8*(BQ804+273)^3))</f>
        <v>0</v>
      </c>
      <c r="W804">
        <f>($C$7*BR804+$D$7*BS804+$E$7*V804)</f>
        <v>0</v>
      </c>
      <c r="X804">
        <f>0.61365*exp(17.502*W804/(240.97+W804))</f>
        <v>0</v>
      </c>
      <c r="Y804">
        <f>(Z804/AA804*100)</f>
        <v>0</v>
      </c>
      <c r="Z804">
        <f>BJ804*(BO804+BP804)/1000</f>
        <v>0</v>
      </c>
      <c r="AA804">
        <f>0.61365*exp(17.502*BQ804/(240.97+BQ804))</f>
        <v>0</v>
      </c>
      <c r="AB804">
        <f>(X804-BJ804*(BO804+BP804)/1000)</f>
        <v>0</v>
      </c>
      <c r="AC804">
        <f>(-J804*44100)</f>
        <v>0</v>
      </c>
      <c r="AD804">
        <f>2*29.3*R804*0.92*(BQ804-W804)</f>
        <v>0</v>
      </c>
      <c r="AE804">
        <f>2*0.95*5.67E-8*(((BQ804+$B$7)+273)^4-(W804+273)^4)</f>
        <v>0</v>
      </c>
      <c r="AF804">
        <f>U804+AE804+AC804+AD804</f>
        <v>0</v>
      </c>
      <c r="AG804">
        <f>BN804*AU804*(BI804-BH804*(1000-AU804*BK804)/(1000-AU804*BJ804))/(100*BB804)</f>
        <v>0</v>
      </c>
      <c r="AH804">
        <f>1000*BN804*AU804*(BJ804-BK804)/(100*BB804*(1000-AU804*BJ804))</f>
        <v>0</v>
      </c>
      <c r="AI804">
        <f>(AJ804 - AK804 - BO804*1E3/(8.314*(BQ804+273.15)) * AM804/BN804 * AL804) * BN804/(100*BB804) * (1000 - BK804)/1000</f>
        <v>0</v>
      </c>
      <c r="AJ804">
        <v>1529.963895869913</v>
      </c>
      <c r="AK804">
        <v>1506.686848484848</v>
      </c>
      <c r="AL804">
        <v>3.407536917329503</v>
      </c>
      <c r="AM804">
        <v>64.45171149066847</v>
      </c>
      <c r="AN804">
        <f>(AP804 - AO804 + BO804*1E3/(8.314*(BQ804+273.15)) * AR804/BN804 * AQ804) * BN804/(100*BB804) * 1000/(1000 - AP804)</f>
        <v>0</v>
      </c>
      <c r="AO804">
        <v>23.74583838810942</v>
      </c>
      <c r="AP804">
        <v>23.96935393939393</v>
      </c>
      <c r="AQ804">
        <v>-4.611012410896941E-05</v>
      </c>
      <c r="AR804">
        <v>112.7251065649256</v>
      </c>
      <c r="AS804">
        <v>0</v>
      </c>
      <c r="AT804">
        <v>0</v>
      </c>
      <c r="AU804">
        <f>IF(AS804*$H$13&gt;=AW804,1.0,(AW804/(AW804-AS804*$H$13)))</f>
        <v>0</v>
      </c>
      <c r="AV804">
        <f>(AU804-1)*100</f>
        <v>0</v>
      </c>
      <c r="AW804">
        <f>MAX(0,($B$13+$C$13*BV804)/(1+$D$13*BV804)*BO804/(BQ804+273)*$E$13)</f>
        <v>0</v>
      </c>
      <c r="AX804">
        <f>$B$11*BW804+$C$11*BX804+$F$11*CI804*(1-CL804)</f>
        <v>0</v>
      </c>
      <c r="AY804">
        <f>AX804*AZ804</f>
        <v>0</v>
      </c>
      <c r="AZ804">
        <f>($B$11*$D$9+$C$11*$D$9+$F$11*((CV804+CN804)/MAX(CV804+CN804+CW804, 0.1)*$I$9+CW804/MAX(CV804+CN804+CW804, 0.1)*$J$9))/($B$11+$C$11+$F$11)</f>
        <v>0</v>
      </c>
      <c r="BA804">
        <f>($B$11*$K$9+$C$11*$K$9+$F$11*((CV804+CN804)/MAX(CV804+CN804+CW804, 0.1)*$P$9+CW804/MAX(CV804+CN804+CW804, 0.1)*$Q$9))/($B$11+$C$11+$F$11)</f>
        <v>0</v>
      </c>
      <c r="BB804">
        <v>1.91</v>
      </c>
      <c r="BC804">
        <v>0.5</v>
      </c>
      <c r="BD804" t="s">
        <v>355</v>
      </c>
      <c r="BE804">
        <v>2</v>
      </c>
      <c r="BF804" t="b">
        <v>1</v>
      </c>
      <c r="BG804">
        <v>1678823433</v>
      </c>
      <c r="BH804">
        <v>1447.222222222222</v>
      </c>
      <c r="BI804">
        <v>1478.480740740741</v>
      </c>
      <c r="BJ804">
        <v>23.98902592592593</v>
      </c>
      <c r="BK804">
        <v>23.76453333333333</v>
      </c>
      <c r="BL804">
        <v>1453.875555555556</v>
      </c>
      <c r="BM804">
        <v>24.1169962962963</v>
      </c>
      <c r="BN804">
        <v>500.0800370370371</v>
      </c>
      <c r="BO804">
        <v>90.82327037037038</v>
      </c>
      <c r="BP804">
        <v>0.1000147592592593</v>
      </c>
      <c r="BQ804">
        <v>26.95928148148148</v>
      </c>
      <c r="BR804">
        <v>27.4907</v>
      </c>
      <c r="BS804">
        <v>999.9000000000001</v>
      </c>
      <c r="BT804">
        <v>0</v>
      </c>
      <c r="BU804">
        <v>0</v>
      </c>
      <c r="BV804">
        <v>9994.929259259261</v>
      </c>
      <c r="BW804">
        <v>0</v>
      </c>
      <c r="BX804">
        <v>6.158372222222222</v>
      </c>
      <c r="BY804">
        <v>-31.25948888888889</v>
      </c>
      <c r="BZ804">
        <v>1482.791851851852</v>
      </c>
      <c r="CA804">
        <v>1514.472222222222</v>
      </c>
      <c r="CB804">
        <v>0.2245057037037037</v>
      </c>
      <c r="CC804">
        <v>1478.480740740741</v>
      </c>
      <c r="CD804">
        <v>23.76453333333333</v>
      </c>
      <c r="CE804">
        <v>2.178763333333333</v>
      </c>
      <c r="CF804">
        <v>2.158372592592592</v>
      </c>
      <c r="CG804">
        <v>18.8070037037037</v>
      </c>
      <c r="CH804">
        <v>18.65664074074074</v>
      </c>
      <c r="CI804">
        <v>1999.999259259259</v>
      </c>
      <c r="CJ804">
        <v>0.9800013333333334</v>
      </c>
      <c r="CK804">
        <v>0.01999836666666667</v>
      </c>
      <c r="CL804">
        <v>0</v>
      </c>
      <c r="CM804">
        <v>2.245522222222223</v>
      </c>
      <c r="CN804">
        <v>0</v>
      </c>
      <c r="CO804">
        <v>3585.568518518518</v>
      </c>
      <c r="CP804">
        <v>16749.47407407407</v>
      </c>
      <c r="CQ804">
        <v>38.32833333333333</v>
      </c>
      <c r="CR804">
        <v>39.312</v>
      </c>
      <c r="CS804">
        <v>38.5</v>
      </c>
      <c r="CT804">
        <v>38.375</v>
      </c>
      <c r="CU804">
        <v>37.55281481481481</v>
      </c>
      <c r="CV804">
        <v>1959.999259259259</v>
      </c>
      <c r="CW804">
        <v>40</v>
      </c>
      <c r="CX804">
        <v>0</v>
      </c>
      <c r="CY804">
        <v>1678823445.9</v>
      </c>
      <c r="CZ804">
        <v>0</v>
      </c>
      <c r="DA804">
        <v>0</v>
      </c>
      <c r="DB804" t="s">
        <v>356</v>
      </c>
      <c r="DC804">
        <v>1678481775.6</v>
      </c>
      <c r="DD804">
        <v>1678481780.6</v>
      </c>
      <c r="DE804">
        <v>0</v>
      </c>
      <c r="DF804">
        <v>1.339</v>
      </c>
      <c r="DG804">
        <v>0.082</v>
      </c>
      <c r="DH804">
        <v>-1.99</v>
      </c>
      <c r="DI804">
        <v>-0.032</v>
      </c>
      <c r="DJ804">
        <v>420</v>
      </c>
      <c r="DK804">
        <v>29</v>
      </c>
      <c r="DL804">
        <v>0.33</v>
      </c>
      <c r="DM804">
        <v>0.22</v>
      </c>
      <c r="DN804">
        <v>-31.24154146341463</v>
      </c>
      <c r="DO804">
        <v>-0.3325526132403768</v>
      </c>
      <c r="DP804">
        <v>0.0746548120599876</v>
      </c>
      <c r="DQ804">
        <v>0</v>
      </c>
      <c r="DR804">
        <v>0.2175168292682927</v>
      </c>
      <c r="DS804">
        <v>0.1363545574912891</v>
      </c>
      <c r="DT804">
        <v>0.0157440270298673</v>
      </c>
      <c r="DU804">
        <v>0</v>
      </c>
      <c r="DV804">
        <v>0</v>
      </c>
      <c r="DW804">
        <v>2</v>
      </c>
      <c r="DX804" t="s">
        <v>365</v>
      </c>
      <c r="DY804">
        <v>2.9805</v>
      </c>
      <c r="DZ804">
        <v>2.71552</v>
      </c>
      <c r="EA804">
        <v>0.220489</v>
      </c>
      <c r="EB804">
        <v>0.220708</v>
      </c>
      <c r="EC804">
        <v>0.107479</v>
      </c>
      <c r="ED804">
        <v>0.104604</v>
      </c>
      <c r="EE804">
        <v>24706.6</v>
      </c>
      <c r="EF804">
        <v>24785.1</v>
      </c>
      <c r="EG804">
        <v>29471.3</v>
      </c>
      <c r="EH804">
        <v>29423.7</v>
      </c>
      <c r="EI804">
        <v>34854.9</v>
      </c>
      <c r="EJ804">
        <v>35012.4</v>
      </c>
      <c r="EK804">
        <v>41520.7</v>
      </c>
      <c r="EL804">
        <v>41922.1</v>
      </c>
      <c r="EM804">
        <v>1.95292</v>
      </c>
      <c r="EN804">
        <v>1.8799</v>
      </c>
      <c r="EO804">
        <v>0.0780299</v>
      </c>
      <c r="EP804">
        <v>0</v>
      </c>
      <c r="EQ804">
        <v>26.2116</v>
      </c>
      <c r="ER804">
        <v>999.9</v>
      </c>
      <c r="ES804">
        <v>52.2</v>
      </c>
      <c r="ET804">
        <v>32.6</v>
      </c>
      <c r="EU804">
        <v>28.3898</v>
      </c>
      <c r="EV804">
        <v>62.937</v>
      </c>
      <c r="EW804">
        <v>31.7428</v>
      </c>
      <c r="EX804">
        <v>1</v>
      </c>
      <c r="EY804">
        <v>0.0792988</v>
      </c>
      <c r="EZ804">
        <v>1.21554</v>
      </c>
      <c r="FA804">
        <v>20.3358</v>
      </c>
      <c r="FB804">
        <v>5.21789</v>
      </c>
      <c r="FC804">
        <v>12.0099</v>
      </c>
      <c r="FD804">
        <v>4.98845</v>
      </c>
      <c r="FE804">
        <v>3.28858</v>
      </c>
      <c r="FF804">
        <v>9999</v>
      </c>
      <c r="FG804">
        <v>9999</v>
      </c>
      <c r="FH804">
        <v>9999</v>
      </c>
      <c r="FI804">
        <v>999.9</v>
      </c>
      <c r="FJ804">
        <v>1.86752</v>
      </c>
      <c r="FK804">
        <v>1.86661</v>
      </c>
      <c r="FL804">
        <v>1.86601</v>
      </c>
      <c r="FM804">
        <v>1.866</v>
      </c>
      <c r="FN804">
        <v>1.86783</v>
      </c>
      <c r="FO804">
        <v>1.87027</v>
      </c>
      <c r="FP804">
        <v>1.86892</v>
      </c>
      <c r="FQ804">
        <v>1.87036</v>
      </c>
      <c r="FR804">
        <v>0</v>
      </c>
      <c r="FS804">
        <v>0</v>
      </c>
      <c r="FT804">
        <v>0</v>
      </c>
      <c r="FU804">
        <v>0</v>
      </c>
      <c r="FV804" t="s">
        <v>358</v>
      </c>
      <c r="FW804" t="s">
        <v>359</v>
      </c>
      <c r="FX804" t="s">
        <v>360</v>
      </c>
      <c r="FY804" t="s">
        <v>360</v>
      </c>
      <c r="FZ804" t="s">
        <v>360</v>
      </c>
      <c r="GA804" t="s">
        <v>360</v>
      </c>
      <c r="GB804">
        <v>0</v>
      </c>
      <c r="GC804">
        <v>100</v>
      </c>
      <c r="GD804">
        <v>100</v>
      </c>
      <c r="GE804">
        <v>-6.72</v>
      </c>
      <c r="GF804">
        <v>-0.1281</v>
      </c>
      <c r="GG804">
        <v>-2.056217051124162</v>
      </c>
      <c r="GH804">
        <v>-0.003737517340571005</v>
      </c>
      <c r="GI804">
        <v>5.982085394622747E-07</v>
      </c>
      <c r="GJ804">
        <v>-1.391655459703326E-10</v>
      </c>
      <c r="GK804">
        <v>-0.1764639834609928</v>
      </c>
      <c r="GL804">
        <v>-0.02035982196881906</v>
      </c>
      <c r="GM804">
        <v>0.001568582532168705</v>
      </c>
      <c r="GN804">
        <v>-2.657820970413759E-05</v>
      </c>
      <c r="GO804">
        <v>3</v>
      </c>
      <c r="GP804">
        <v>2314</v>
      </c>
      <c r="GQ804">
        <v>1</v>
      </c>
      <c r="GR804">
        <v>27</v>
      </c>
      <c r="GS804">
        <v>5694.4</v>
      </c>
      <c r="GT804">
        <v>5694.3</v>
      </c>
      <c r="GU804">
        <v>2.95288</v>
      </c>
      <c r="GV804">
        <v>2.20459</v>
      </c>
      <c r="GW804">
        <v>1.39648</v>
      </c>
      <c r="GX804">
        <v>2.34863</v>
      </c>
      <c r="GY804">
        <v>1.49536</v>
      </c>
      <c r="GZ804">
        <v>2.46094</v>
      </c>
      <c r="HA804">
        <v>37.8437</v>
      </c>
      <c r="HB804">
        <v>24.0612</v>
      </c>
      <c r="HC804">
        <v>18</v>
      </c>
      <c r="HD804">
        <v>533.879</v>
      </c>
      <c r="HE804">
        <v>441.56</v>
      </c>
      <c r="HF804">
        <v>24.2661</v>
      </c>
      <c r="HG804">
        <v>28.473</v>
      </c>
      <c r="HH804">
        <v>29.9999</v>
      </c>
      <c r="HI804">
        <v>28.5013</v>
      </c>
      <c r="HJ804">
        <v>28.4547</v>
      </c>
      <c r="HK804">
        <v>59.1127</v>
      </c>
      <c r="HL804">
        <v>23.4672</v>
      </c>
      <c r="HM804">
        <v>100</v>
      </c>
      <c r="HN804">
        <v>24.2745</v>
      </c>
      <c r="HO804">
        <v>1523.23</v>
      </c>
      <c r="HP804">
        <v>23.7391</v>
      </c>
      <c r="HQ804">
        <v>100.794</v>
      </c>
      <c r="HR804">
        <v>100.69</v>
      </c>
    </row>
    <row r="805" spans="1:226">
      <c r="A805">
        <v>789</v>
      </c>
      <c r="B805">
        <v>1678823445.5</v>
      </c>
      <c r="C805">
        <v>13126.40000009537</v>
      </c>
      <c r="D805" t="s">
        <v>1941</v>
      </c>
      <c r="E805" t="s">
        <v>1942</v>
      </c>
      <c r="F805">
        <v>5</v>
      </c>
      <c r="G805" t="s">
        <v>1568</v>
      </c>
      <c r="H805" t="s">
        <v>354</v>
      </c>
      <c r="I805">
        <v>1678823437.714286</v>
      </c>
      <c r="J805">
        <f>(K805)/1000</f>
        <v>0</v>
      </c>
      <c r="K805">
        <f>IF(BF805, AN805, AH805)</f>
        <v>0</v>
      </c>
      <c r="L805">
        <f>IF(BF805, AI805, AG805)</f>
        <v>0</v>
      </c>
      <c r="M805">
        <f>BH805 - IF(AU805&gt;1, L805*BB805*100.0/(AW805*BV805), 0)</f>
        <v>0</v>
      </c>
      <c r="N805">
        <f>((T805-J805/2)*M805-L805)/(T805+J805/2)</f>
        <v>0</v>
      </c>
      <c r="O805">
        <f>N805*(BO805+BP805)/1000.0</f>
        <v>0</v>
      </c>
      <c r="P805">
        <f>(BH805 - IF(AU805&gt;1, L805*BB805*100.0/(AW805*BV805), 0))*(BO805+BP805)/1000.0</f>
        <v>0</v>
      </c>
      <c r="Q805">
        <f>2.0/((1/S805-1/R805)+SIGN(S805)*SQRT((1/S805-1/R805)*(1/S805-1/R805) + 4*BC805/((BC805+1)*(BC805+1))*(2*1/S805*1/R805-1/R805*1/R805)))</f>
        <v>0</v>
      </c>
      <c r="R805">
        <f>IF(LEFT(BD805,1)&lt;&gt;"0",IF(LEFT(BD805,1)="1",3.0,BE805),$D$5+$E$5*(BV805*BO805/($K$5*1000))+$F$5*(BV805*BO805/($K$5*1000))*MAX(MIN(BB805,$J$5),$I$5)*MAX(MIN(BB805,$J$5),$I$5)+$G$5*MAX(MIN(BB805,$J$5),$I$5)*(BV805*BO805/($K$5*1000))+$H$5*(BV805*BO805/($K$5*1000))*(BV805*BO805/($K$5*1000)))</f>
        <v>0</v>
      </c>
      <c r="S805">
        <f>J805*(1000-(1000*0.61365*exp(17.502*W805/(240.97+W805))/(BO805+BP805)+BJ805)/2)/(1000*0.61365*exp(17.502*W805/(240.97+W805))/(BO805+BP805)-BJ805)</f>
        <v>0</v>
      </c>
      <c r="T805">
        <f>1/((BC805+1)/(Q805/1.6)+1/(R805/1.37)) + BC805/((BC805+1)/(Q805/1.6) + BC805/(R805/1.37))</f>
        <v>0</v>
      </c>
      <c r="U805">
        <f>(AX805*BA805)</f>
        <v>0</v>
      </c>
      <c r="V805">
        <f>(BQ805+(U805+2*0.95*5.67E-8*(((BQ805+$B$7)+273)^4-(BQ805+273)^4)-44100*J805)/(1.84*29.3*R805+8*0.95*5.67E-8*(BQ805+273)^3))</f>
        <v>0</v>
      </c>
      <c r="W805">
        <f>($C$7*BR805+$D$7*BS805+$E$7*V805)</f>
        <v>0</v>
      </c>
      <c r="X805">
        <f>0.61365*exp(17.502*W805/(240.97+W805))</f>
        <v>0</v>
      </c>
      <c r="Y805">
        <f>(Z805/AA805*100)</f>
        <v>0</v>
      </c>
      <c r="Z805">
        <f>BJ805*(BO805+BP805)/1000</f>
        <v>0</v>
      </c>
      <c r="AA805">
        <f>0.61365*exp(17.502*BQ805/(240.97+BQ805))</f>
        <v>0</v>
      </c>
      <c r="AB805">
        <f>(X805-BJ805*(BO805+BP805)/1000)</f>
        <v>0</v>
      </c>
      <c r="AC805">
        <f>(-J805*44100)</f>
        <v>0</v>
      </c>
      <c r="AD805">
        <f>2*29.3*R805*0.92*(BQ805-W805)</f>
        <v>0</v>
      </c>
      <c r="AE805">
        <f>2*0.95*5.67E-8*(((BQ805+$B$7)+273)^4-(W805+273)^4)</f>
        <v>0</v>
      </c>
      <c r="AF805">
        <f>U805+AE805+AC805+AD805</f>
        <v>0</v>
      </c>
      <c r="AG805">
        <f>BN805*AU805*(BI805-BH805*(1000-AU805*BK805)/(1000-AU805*BJ805))/(100*BB805)</f>
        <v>0</v>
      </c>
      <c r="AH805">
        <f>1000*BN805*AU805*(BJ805-BK805)/(100*BB805*(1000-AU805*BJ805))</f>
        <v>0</v>
      </c>
      <c r="AI805">
        <f>(AJ805 - AK805 - BO805*1E3/(8.314*(BQ805+273.15)) * AM805/BN805 * AL805) * BN805/(100*BB805) * (1000 - BK805)/1000</f>
        <v>0</v>
      </c>
      <c r="AJ805">
        <v>1547.221801264614</v>
      </c>
      <c r="AK805">
        <v>1523.846363636363</v>
      </c>
      <c r="AL805">
        <v>3.432187203110007</v>
      </c>
      <c r="AM805">
        <v>64.45171149066847</v>
      </c>
      <c r="AN805">
        <f>(AP805 - AO805 + BO805*1E3/(8.314*(BQ805+273.15)) * AR805/BN805 * AQ805) * BN805/(100*BB805) * 1000/(1000 - AP805)</f>
        <v>0</v>
      </c>
      <c r="AO805">
        <v>23.74567041417003</v>
      </c>
      <c r="AP805">
        <v>23.96170121212121</v>
      </c>
      <c r="AQ805">
        <v>-1.501239271320023E-05</v>
      </c>
      <c r="AR805">
        <v>112.7251065649256</v>
      </c>
      <c r="AS805">
        <v>0</v>
      </c>
      <c r="AT805">
        <v>0</v>
      </c>
      <c r="AU805">
        <f>IF(AS805*$H$13&gt;=AW805,1.0,(AW805/(AW805-AS805*$H$13)))</f>
        <v>0</v>
      </c>
      <c r="AV805">
        <f>(AU805-1)*100</f>
        <v>0</v>
      </c>
      <c r="AW805">
        <f>MAX(0,($B$13+$C$13*BV805)/(1+$D$13*BV805)*BO805/(BQ805+273)*$E$13)</f>
        <v>0</v>
      </c>
      <c r="AX805">
        <f>$B$11*BW805+$C$11*BX805+$F$11*CI805*(1-CL805)</f>
        <v>0</v>
      </c>
      <c r="AY805">
        <f>AX805*AZ805</f>
        <v>0</v>
      </c>
      <c r="AZ805">
        <f>($B$11*$D$9+$C$11*$D$9+$F$11*((CV805+CN805)/MAX(CV805+CN805+CW805, 0.1)*$I$9+CW805/MAX(CV805+CN805+CW805, 0.1)*$J$9))/($B$11+$C$11+$F$11)</f>
        <v>0</v>
      </c>
      <c r="BA805">
        <f>($B$11*$K$9+$C$11*$K$9+$F$11*((CV805+CN805)/MAX(CV805+CN805+CW805, 0.1)*$P$9+CW805/MAX(CV805+CN805+CW805, 0.1)*$Q$9))/($B$11+$C$11+$F$11)</f>
        <v>0</v>
      </c>
      <c r="BB805">
        <v>1.91</v>
      </c>
      <c r="BC805">
        <v>0.5</v>
      </c>
      <c r="BD805" t="s">
        <v>355</v>
      </c>
      <c r="BE805">
        <v>2</v>
      </c>
      <c r="BF805" t="b">
        <v>1</v>
      </c>
      <c r="BG805">
        <v>1678823437.714286</v>
      </c>
      <c r="BH805">
        <v>1462.9625</v>
      </c>
      <c r="BI805">
        <v>1494.288928571428</v>
      </c>
      <c r="BJ805">
        <v>23.97826071428571</v>
      </c>
      <c r="BK805">
        <v>23.75018571428572</v>
      </c>
      <c r="BL805">
        <v>1469.661071428571</v>
      </c>
      <c r="BM805">
        <v>24.10632857142857</v>
      </c>
      <c r="BN805">
        <v>500.0730357142857</v>
      </c>
      <c r="BO805">
        <v>90.82309642857142</v>
      </c>
      <c r="BP805">
        <v>0.1000125571428572</v>
      </c>
      <c r="BQ805">
        <v>26.95866785714286</v>
      </c>
      <c r="BR805">
        <v>27.48875714285714</v>
      </c>
      <c r="BS805">
        <v>999.9000000000002</v>
      </c>
      <c r="BT805">
        <v>0</v>
      </c>
      <c r="BU805">
        <v>0</v>
      </c>
      <c r="BV805">
        <v>9993.769642857142</v>
      </c>
      <c r="BW805">
        <v>0</v>
      </c>
      <c r="BX805">
        <v>6.157991428571429</v>
      </c>
      <c r="BY805">
        <v>-31.32683571428571</v>
      </c>
      <c r="BZ805">
        <v>1498.903214285714</v>
      </c>
      <c r="CA805">
        <v>1530.642142857143</v>
      </c>
      <c r="CB805">
        <v>0.2280833571428571</v>
      </c>
      <c r="CC805">
        <v>1494.288928571428</v>
      </c>
      <c r="CD805">
        <v>23.75018571428572</v>
      </c>
      <c r="CE805">
        <v>2.177780714285714</v>
      </c>
      <c r="CF805">
        <v>2.157066071428571</v>
      </c>
      <c r="CG805">
        <v>18.79978571428571</v>
      </c>
      <c r="CH805">
        <v>18.64696428571429</v>
      </c>
      <c r="CI805">
        <v>1999.988928571428</v>
      </c>
      <c r="CJ805">
        <v>0.9800013214285715</v>
      </c>
      <c r="CK805">
        <v>0.01999837857142858</v>
      </c>
      <c r="CL805">
        <v>0</v>
      </c>
      <c r="CM805">
        <v>2.19885</v>
      </c>
      <c r="CN805">
        <v>0</v>
      </c>
      <c r="CO805">
        <v>3585.302857142857</v>
      </c>
      <c r="CP805">
        <v>16749.38571428571</v>
      </c>
      <c r="CQ805">
        <v>38.32774999999999</v>
      </c>
      <c r="CR805">
        <v>39.312</v>
      </c>
      <c r="CS805">
        <v>38.5</v>
      </c>
      <c r="CT805">
        <v>38.375</v>
      </c>
      <c r="CU805">
        <v>37.55092857142857</v>
      </c>
      <c r="CV805">
        <v>1959.988928571428</v>
      </c>
      <c r="CW805">
        <v>40</v>
      </c>
      <c r="CX805">
        <v>0</v>
      </c>
      <c r="CY805">
        <v>1678823450.7</v>
      </c>
      <c r="CZ805">
        <v>0</v>
      </c>
      <c r="DA805">
        <v>0</v>
      </c>
      <c r="DB805" t="s">
        <v>356</v>
      </c>
      <c r="DC805">
        <v>1678481775.6</v>
      </c>
      <c r="DD805">
        <v>1678481780.6</v>
      </c>
      <c r="DE805">
        <v>0</v>
      </c>
      <c r="DF805">
        <v>1.339</v>
      </c>
      <c r="DG805">
        <v>0.082</v>
      </c>
      <c r="DH805">
        <v>-1.99</v>
      </c>
      <c r="DI805">
        <v>-0.032</v>
      </c>
      <c r="DJ805">
        <v>420</v>
      </c>
      <c r="DK805">
        <v>29</v>
      </c>
      <c r="DL805">
        <v>0.33</v>
      </c>
      <c r="DM805">
        <v>0.22</v>
      </c>
      <c r="DN805">
        <v>-31.291975</v>
      </c>
      <c r="DO805">
        <v>-0.7344000000000224</v>
      </c>
      <c r="DP805">
        <v>0.09747299048967355</v>
      </c>
      <c r="DQ805">
        <v>0</v>
      </c>
      <c r="DR805">
        <v>0.2228605</v>
      </c>
      <c r="DS805">
        <v>0.0380390769230762</v>
      </c>
      <c r="DT805">
        <v>0.01224680381364869</v>
      </c>
      <c r="DU805">
        <v>1</v>
      </c>
      <c r="DV805">
        <v>1</v>
      </c>
      <c r="DW805">
        <v>2</v>
      </c>
      <c r="DX805" t="s">
        <v>357</v>
      </c>
      <c r="DY805">
        <v>2.98093</v>
      </c>
      <c r="DZ805">
        <v>2.71557</v>
      </c>
      <c r="EA805">
        <v>0.221999</v>
      </c>
      <c r="EB805">
        <v>0.222196</v>
      </c>
      <c r="EC805">
        <v>0.107455</v>
      </c>
      <c r="ED805">
        <v>0.104603</v>
      </c>
      <c r="EE805">
        <v>24659</v>
      </c>
      <c r="EF805">
        <v>24737.8</v>
      </c>
      <c r="EG805">
        <v>29471.6</v>
      </c>
      <c r="EH805">
        <v>29423.8</v>
      </c>
      <c r="EI805">
        <v>34856.3</v>
      </c>
      <c r="EJ805">
        <v>35012.5</v>
      </c>
      <c r="EK805">
        <v>41521.2</v>
      </c>
      <c r="EL805">
        <v>41922.2</v>
      </c>
      <c r="EM805">
        <v>1.95317</v>
      </c>
      <c r="EN805">
        <v>1.8798</v>
      </c>
      <c r="EO805">
        <v>0.07821989999999999</v>
      </c>
      <c r="EP805">
        <v>0</v>
      </c>
      <c r="EQ805">
        <v>26.2094</v>
      </c>
      <c r="ER805">
        <v>999.9</v>
      </c>
      <c r="ES805">
        <v>52.2</v>
      </c>
      <c r="ET805">
        <v>32.6</v>
      </c>
      <c r="EU805">
        <v>28.3913</v>
      </c>
      <c r="EV805">
        <v>62.737</v>
      </c>
      <c r="EW805">
        <v>31.1258</v>
      </c>
      <c r="EX805">
        <v>1</v>
      </c>
      <c r="EY805">
        <v>0.07932930000000001</v>
      </c>
      <c r="EZ805">
        <v>1.19814</v>
      </c>
      <c r="FA805">
        <v>20.3359</v>
      </c>
      <c r="FB805">
        <v>5.21879</v>
      </c>
      <c r="FC805">
        <v>12.0099</v>
      </c>
      <c r="FD805">
        <v>4.9885</v>
      </c>
      <c r="FE805">
        <v>3.28865</v>
      </c>
      <c r="FF805">
        <v>9999</v>
      </c>
      <c r="FG805">
        <v>9999</v>
      </c>
      <c r="FH805">
        <v>9999</v>
      </c>
      <c r="FI805">
        <v>999.9</v>
      </c>
      <c r="FJ805">
        <v>1.86754</v>
      </c>
      <c r="FK805">
        <v>1.86661</v>
      </c>
      <c r="FL805">
        <v>1.86602</v>
      </c>
      <c r="FM805">
        <v>1.86599</v>
      </c>
      <c r="FN805">
        <v>1.86783</v>
      </c>
      <c r="FO805">
        <v>1.87027</v>
      </c>
      <c r="FP805">
        <v>1.86892</v>
      </c>
      <c r="FQ805">
        <v>1.8704</v>
      </c>
      <c r="FR805">
        <v>0</v>
      </c>
      <c r="FS805">
        <v>0</v>
      </c>
      <c r="FT805">
        <v>0</v>
      </c>
      <c r="FU805">
        <v>0</v>
      </c>
      <c r="FV805" t="s">
        <v>358</v>
      </c>
      <c r="FW805" t="s">
        <v>359</v>
      </c>
      <c r="FX805" t="s">
        <v>360</v>
      </c>
      <c r="FY805" t="s">
        <v>360</v>
      </c>
      <c r="FZ805" t="s">
        <v>360</v>
      </c>
      <c r="GA805" t="s">
        <v>360</v>
      </c>
      <c r="GB805">
        <v>0</v>
      </c>
      <c r="GC805">
        <v>100</v>
      </c>
      <c r="GD805">
        <v>100</v>
      </c>
      <c r="GE805">
        <v>-6.78</v>
      </c>
      <c r="GF805">
        <v>-0.1282</v>
      </c>
      <c r="GG805">
        <v>-2.056217051124162</v>
      </c>
      <c r="GH805">
        <v>-0.003737517340571005</v>
      </c>
      <c r="GI805">
        <v>5.982085394622747E-07</v>
      </c>
      <c r="GJ805">
        <v>-1.391655459703326E-10</v>
      </c>
      <c r="GK805">
        <v>-0.1764639834609928</v>
      </c>
      <c r="GL805">
        <v>-0.02035982196881906</v>
      </c>
      <c r="GM805">
        <v>0.001568582532168705</v>
      </c>
      <c r="GN805">
        <v>-2.657820970413759E-05</v>
      </c>
      <c r="GO805">
        <v>3</v>
      </c>
      <c r="GP805">
        <v>2314</v>
      </c>
      <c r="GQ805">
        <v>1</v>
      </c>
      <c r="GR805">
        <v>27</v>
      </c>
      <c r="GS805">
        <v>5694.5</v>
      </c>
      <c r="GT805">
        <v>5694.4</v>
      </c>
      <c r="GU805">
        <v>2.97607</v>
      </c>
      <c r="GV805">
        <v>2.1936</v>
      </c>
      <c r="GW805">
        <v>1.39771</v>
      </c>
      <c r="GX805">
        <v>2.34741</v>
      </c>
      <c r="GY805">
        <v>1.49536</v>
      </c>
      <c r="GZ805">
        <v>2.55981</v>
      </c>
      <c r="HA805">
        <v>37.8437</v>
      </c>
      <c r="HB805">
        <v>24.07</v>
      </c>
      <c r="HC805">
        <v>18</v>
      </c>
      <c r="HD805">
        <v>534.026</v>
      </c>
      <c r="HE805">
        <v>441.481</v>
      </c>
      <c r="HF805">
        <v>24.2762</v>
      </c>
      <c r="HG805">
        <v>28.4705</v>
      </c>
      <c r="HH805">
        <v>30</v>
      </c>
      <c r="HI805">
        <v>28.4989</v>
      </c>
      <c r="HJ805">
        <v>28.4523</v>
      </c>
      <c r="HK805">
        <v>59.5815</v>
      </c>
      <c r="HL805">
        <v>23.4672</v>
      </c>
      <c r="HM805">
        <v>100</v>
      </c>
      <c r="HN805">
        <v>24.2831</v>
      </c>
      <c r="HO805">
        <v>1536.58</v>
      </c>
      <c r="HP805">
        <v>23.7447</v>
      </c>
      <c r="HQ805">
        <v>100.795</v>
      </c>
      <c r="HR805">
        <v>100.69</v>
      </c>
    </row>
    <row r="806" spans="1:226">
      <c r="A806">
        <v>790</v>
      </c>
      <c r="B806">
        <v>1678823450.5</v>
      </c>
      <c r="C806">
        <v>13131.40000009537</v>
      </c>
      <c r="D806" t="s">
        <v>1943</v>
      </c>
      <c r="E806" t="s">
        <v>1944</v>
      </c>
      <c r="F806">
        <v>5</v>
      </c>
      <c r="G806" t="s">
        <v>1568</v>
      </c>
      <c r="H806" t="s">
        <v>354</v>
      </c>
      <c r="I806">
        <v>1678823443</v>
      </c>
      <c r="J806">
        <f>(K806)/1000</f>
        <v>0</v>
      </c>
      <c r="K806">
        <f>IF(BF806, AN806, AH806)</f>
        <v>0</v>
      </c>
      <c r="L806">
        <f>IF(BF806, AI806, AG806)</f>
        <v>0</v>
      </c>
      <c r="M806">
        <f>BH806 - IF(AU806&gt;1, L806*BB806*100.0/(AW806*BV806), 0)</f>
        <v>0</v>
      </c>
      <c r="N806">
        <f>((T806-J806/2)*M806-L806)/(T806+J806/2)</f>
        <v>0</v>
      </c>
      <c r="O806">
        <f>N806*(BO806+BP806)/1000.0</f>
        <v>0</v>
      </c>
      <c r="P806">
        <f>(BH806 - IF(AU806&gt;1, L806*BB806*100.0/(AW806*BV806), 0))*(BO806+BP806)/1000.0</f>
        <v>0</v>
      </c>
      <c r="Q806">
        <f>2.0/((1/S806-1/R806)+SIGN(S806)*SQRT((1/S806-1/R806)*(1/S806-1/R806) + 4*BC806/((BC806+1)*(BC806+1))*(2*1/S806*1/R806-1/R806*1/R806)))</f>
        <v>0</v>
      </c>
      <c r="R806">
        <f>IF(LEFT(BD806,1)&lt;&gt;"0",IF(LEFT(BD806,1)="1",3.0,BE806),$D$5+$E$5*(BV806*BO806/($K$5*1000))+$F$5*(BV806*BO806/($K$5*1000))*MAX(MIN(BB806,$J$5),$I$5)*MAX(MIN(BB806,$J$5),$I$5)+$G$5*MAX(MIN(BB806,$J$5),$I$5)*(BV806*BO806/($K$5*1000))+$H$5*(BV806*BO806/($K$5*1000))*(BV806*BO806/($K$5*1000)))</f>
        <v>0</v>
      </c>
      <c r="S806">
        <f>J806*(1000-(1000*0.61365*exp(17.502*W806/(240.97+W806))/(BO806+BP806)+BJ806)/2)/(1000*0.61365*exp(17.502*W806/(240.97+W806))/(BO806+BP806)-BJ806)</f>
        <v>0</v>
      </c>
      <c r="T806">
        <f>1/((BC806+1)/(Q806/1.6)+1/(R806/1.37)) + BC806/((BC806+1)/(Q806/1.6) + BC806/(R806/1.37))</f>
        <v>0</v>
      </c>
      <c r="U806">
        <f>(AX806*BA806)</f>
        <v>0</v>
      </c>
      <c r="V806">
        <f>(BQ806+(U806+2*0.95*5.67E-8*(((BQ806+$B$7)+273)^4-(BQ806+273)^4)-44100*J806)/(1.84*29.3*R806+8*0.95*5.67E-8*(BQ806+273)^3))</f>
        <v>0</v>
      </c>
      <c r="W806">
        <f>($C$7*BR806+$D$7*BS806+$E$7*V806)</f>
        <v>0</v>
      </c>
      <c r="X806">
        <f>0.61365*exp(17.502*W806/(240.97+W806))</f>
        <v>0</v>
      </c>
      <c r="Y806">
        <f>(Z806/AA806*100)</f>
        <v>0</v>
      </c>
      <c r="Z806">
        <f>BJ806*(BO806+BP806)/1000</f>
        <v>0</v>
      </c>
      <c r="AA806">
        <f>0.61365*exp(17.502*BQ806/(240.97+BQ806))</f>
        <v>0</v>
      </c>
      <c r="AB806">
        <f>(X806-BJ806*(BO806+BP806)/1000)</f>
        <v>0</v>
      </c>
      <c r="AC806">
        <f>(-J806*44100)</f>
        <v>0</v>
      </c>
      <c r="AD806">
        <f>2*29.3*R806*0.92*(BQ806-W806)</f>
        <v>0</v>
      </c>
      <c r="AE806">
        <f>2*0.95*5.67E-8*(((BQ806+$B$7)+273)^4-(W806+273)^4)</f>
        <v>0</v>
      </c>
      <c r="AF806">
        <f>U806+AE806+AC806+AD806</f>
        <v>0</v>
      </c>
      <c r="AG806">
        <f>BN806*AU806*(BI806-BH806*(1000-AU806*BK806)/(1000-AU806*BJ806))/(100*BB806)</f>
        <v>0</v>
      </c>
      <c r="AH806">
        <f>1000*BN806*AU806*(BJ806-BK806)/(100*BB806*(1000-AU806*BJ806))</f>
        <v>0</v>
      </c>
      <c r="AI806">
        <f>(AJ806 - AK806 - BO806*1E3/(8.314*(BQ806+273.15)) * AM806/BN806 * AL806) * BN806/(100*BB806) * (1000 - BK806)/1000</f>
        <v>0</v>
      </c>
      <c r="AJ806">
        <v>1564.36737680293</v>
      </c>
      <c r="AK806">
        <v>1540.884121212121</v>
      </c>
      <c r="AL806">
        <v>3.405033069591525</v>
      </c>
      <c r="AM806">
        <v>64.45171149066847</v>
      </c>
      <c r="AN806">
        <f>(AP806 - AO806 + BO806*1E3/(8.314*(BQ806+273.15)) * AR806/BN806 * AQ806) * BN806/(100*BB806) * 1000/(1000 - AP806)</f>
        <v>0</v>
      </c>
      <c r="AO806">
        <v>23.74553564038363</v>
      </c>
      <c r="AP806">
        <v>23.95627999999999</v>
      </c>
      <c r="AQ806">
        <v>-1.198490156726036E-05</v>
      </c>
      <c r="AR806">
        <v>112.7251065649256</v>
      </c>
      <c r="AS806">
        <v>0</v>
      </c>
      <c r="AT806">
        <v>0</v>
      </c>
      <c r="AU806">
        <f>IF(AS806*$H$13&gt;=AW806,1.0,(AW806/(AW806-AS806*$H$13)))</f>
        <v>0</v>
      </c>
      <c r="AV806">
        <f>(AU806-1)*100</f>
        <v>0</v>
      </c>
      <c r="AW806">
        <f>MAX(0,($B$13+$C$13*BV806)/(1+$D$13*BV806)*BO806/(BQ806+273)*$E$13)</f>
        <v>0</v>
      </c>
      <c r="AX806">
        <f>$B$11*BW806+$C$11*BX806+$F$11*CI806*(1-CL806)</f>
        <v>0</v>
      </c>
      <c r="AY806">
        <f>AX806*AZ806</f>
        <v>0</v>
      </c>
      <c r="AZ806">
        <f>($B$11*$D$9+$C$11*$D$9+$F$11*((CV806+CN806)/MAX(CV806+CN806+CW806, 0.1)*$I$9+CW806/MAX(CV806+CN806+CW806, 0.1)*$J$9))/($B$11+$C$11+$F$11)</f>
        <v>0</v>
      </c>
      <c r="BA806">
        <f>($B$11*$K$9+$C$11*$K$9+$F$11*((CV806+CN806)/MAX(CV806+CN806+CW806, 0.1)*$P$9+CW806/MAX(CV806+CN806+CW806, 0.1)*$Q$9))/($B$11+$C$11+$F$11)</f>
        <v>0</v>
      </c>
      <c r="BB806">
        <v>1.91</v>
      </c>
      <c r="BC806">
        <v>0.5</v>
      </c>
      <c r="BD806" t="s">
        <v>355</v>
      </c>
      <c r="BE806">
        <v>2</v>
      </c>
      <c r="BF806" t="b">
        <v>1</v>
      </c>
      <c r="BG806">
        <v>1678823443</v>
      </c>
      <c r="BH806">
        <v>1480.621851851852</v>
      </c>
      <c r="BI806">
        <v>1511.99074074074</v>
      </c>
      <c r="BJ806">
        <v>23.96605555555556</v>
      </c>
      <c r="BK806">
        <v>23.74584814814816</v>
      </c>
      <c r="BL806">
        <v>1487.372222222222</v>
      </c>
      <c r="BM806">
        <v>24.09421851851851</v>
      </c>
      <c r="BN806">
        <v>500.082037037037</v>
      </c>
      <c r="BO806">
        <v>90.82266666666666</v>
      </c>
      <c r="BP806">
        <v>0.09999945925925927</v>
      </c>
      <c r="BQ806">
        <v>26.95925185185185</v>
      </c>
      <c r="BR806">
        <v>27.49091851851852</v>
      </c>
      <c r="BS806">
        <v>999.9000000000001</v>
      </c>
      <c r="BT806">
        <v>0</v>
      </c>
      <c r="BU806">
        <v>0</v>
      </c>
      <c r="BV806">
        <v>9990.877037037037</v>
      </c>
      <c r="BW806">
        <v>0</v>
      </c>
      <c r="BX806">
        <v>6.15473</v>
      </c>
      <c r="BY806">
        <v>-31.36823703703703</v>
      </c>
      <c r="BZ806">
        <v>1516.978518518519</v>
      </c>
      <c r="CA806">
        <v>1548.767037037037</v>
      </c>
      <c r="CB806">
        <v>0.2201987037037037</v>
      </c>
      <c r="CC806">
        <v>1511.99074074074</v>
      </c>
      <c r="CD806">
        <v>23.74584814814816</v>
      </c>
      <c r="CE806">
        <v>2.176661111111111</v>
      </c>
      <c r="CF806">
        <v>2.156662592592593</v>
      </c>
      <c r="CG806">
        <v>18.79156296296296</v>
      </c>
      <c r="CH806">
        <v>18.64397037037037</v>
      </c>
      <c r="CI806">
        <v>1999.995185185185</v>
      </c>
      <c r="CJ806">
        <v>0.9800013333333334</v>
      </c>
      <c r="CK806">
        <v>0.01999836666666667</v>
      </c>
      <c r="CL806">
        <v>0</v>
      </c>
      <c r="CM806">
        <v>2.217522222222222</v>
      </c>
      <c r="CN806">
        <v>0</v>
      </c>
      <c r="CO806">
        <v>3584.920370370371</v>
      </c>
      <c r="CP806">
        <v>16749.43333333333</v>
      </c>
      <c r="CQ806">
        <v>38.32133333333333</v>
      </c>
      <c r="CR806">
        <v>39.312</v>
      </c>
      <c r="CS806">
        <v>38.5</v>
      </c>
      <c r="CT806">
        <v>38.375</v>
      </c>
      <c r="CU806">
        <v>37.54592592592593</v>
      </c>
      <c r="CV806">
        <v>1959.995185185185</v>
      </c>
      <c r="CW806">
        <v>40</v>
      </c>
      <c r="CX806">
        <v>0</v>
      </c>
      <c r="CY806">
        <v>1678823455.5</v>
      </c>
      <c r="CZ806">
        <v>0</v>
      </c>
      <c r="DA806">
        <v>0</v>
      </c>
      <c r="DB806" t="s">
        <v>356</v>
      </c>
      <c r="DC806">
        <v>1678481775.6</v>
      </c>
      <c r="DD806">
        <v>1678481780.6</v>
      </c>
      <c r="DE806">
        <v>0</v>
      </c>
      <c r="DF806">
        <v>1.339</v>
      </c>
      <c r="DG806">
        <v>0.082</v>
      </c>
      <c r="DH806">
        <v>-1.99</v>
      </c>
      <c r="DI806">
        <v>-0.032</v>
      </c>
      <c r="DJ806">
        <v>420</v>
      </c>
      <c r="DK806">
        <v>29</v>
      </c>
      <c r="DL806">
        <v>0.33</v>
      </c>
      <c r="DM806">
        <v>0.22</v>
      </c>
      <c r="DN806">
        <v>-31.3457825</v>
      </c>
      <c r="DO806">
        <v>-0.6329527204502772</v>
      </c>
      <c r="DP806">
        <v>0.08128240242358728</v>
      </c>
      <c r="DQ806">
        <v>0</v>
      </c>
      <c r="DR806">
        <v>0.224477375</v>
      </c>
      <c r="DS806">
        <v>-0.09327907317073252</v>
      </c>
      <c r="DT806">
        <v>0.009785803308077217</v>
      </c>
      <c r="DU806">
        <v>1</v>
      </c>
      <c r="DV806">
        <v>1</v>
      </c>
      <c r="DW806">
        <v>2</v>
      </c>
      <c r="DX806" t="s">
        <v>357</v>
      </c>
      <c r="DY806">
        <v>2.9807</v>
      </c>
      <c r="DZ806">
        <v>2.71547</v>
      </c>
      <c r="EA806">
        <v>0.223498</v>
      </c>
      <c r="EB806">
        <v>0.223666</v>
      </c>
      <c r="EC806">
        <v>0.107441</v>
      </c>
      <c r="ED806">
        <v>0.104605</v>
      </c>
      <c r="EE806">
        <v>24611.9</v>
      </c>
      <c r="EF806">
        <v>24691</v>
      </c>
      <c r="EG806">
        <v>29472.1</v>
      </c>
      <c r="EH806">
        <v>29423.7</v>
      </c>
      <c r="EI806">
        <v>34857.3</v>
      </c>
      <c r="EJ806">
        <v>35012.1</v>
      </c>
      <c r="EK806">
        <v>41521.7</v>
      </c>
      <c r="EL806">
        <v>41921.8</v>
      </c>
      <c r="EM806">
        <v>1.95317</v>
      </c>
      <c r="EN806">
        <v>1.87973</v>
      </c>
      <c r="EO806">
        <v>0.07851420000000001</v>
      </c>
      <c r="EP806">
        <v>0</v>
      </c>
      <c r="EQ806">
        <v>26.2074</v>
      </c>
      <c r="ER806">
        <v>999.9</v>
      </c>
      <c r="ES806">
        <v>52.2</v>
      </c>
      <c r="ET806">
        <v>32.6</v>
      </c>
      <c r="EU806">
        <v>28.3911</v>
      </c>
      <c r="EV806">
        <v>62.747</v>
      </c>
      <c r="EW806">
        <v>31.246</v>
      </c>
      <c r="EX806">
        <v>1</v>
      </c>
      <c r="EY806">
        <v>0.0792886</v>
      </c>
      <c r="EZ806">
        <v>1.20208</v>
      </c>
      <c r="FA806">
        <v>20.3359</v>
      </c>
      <c r="FB806">
        <v>5.21789</v>
      </c>
      <c r="FC806">
        <v>12.0099</v>
      </c>
      <c r="FD806">
        <v>4.9883</v>
      </c>
      <c r="FE806">
        <v>3.28865</v>
      </c>
      <c r="FF806">
        <v>9999</v>
      </c>
      <c r="FG806">
        <v>9999</v>
      </c>
      <c r="FH806">
        <v>9999</v>
      </c>
      <c r="FI806">
        <v>999.9</v>
      </c>
      <c r="FJ806">
        <v>1.86753</v>
      </c>
      <c r="FK806">
        <v>1.86661</v>
      </c>
      <c r="FL806">
        <v>1.86602</v>
      </c>
      <c r="FM806">
        <v>1.86599</v>
      </c>
      <c r="FN806">
        <v>1.86783</v>
      </c>
      <c r="FO806">
        <v>1.87027</v>
      </c>
      <c r="FP806">
        <v>1.86892</v>
      </c>
      <c r="FQ806">
        <v>1.8704</v>
      </c>
      <c r="FR806">
        <v>0</v>
      </c>
      <c r="FS806">
        <v>0</v>
      </c>
      <c r="FT806">
        <v>0</v>
      </c>
      <c r="FU806">
        <v>0</v>
      </c>
      <c r="FV806" t="s">
        <v>358</v>
      </c>
      <c r="FW806" t="s">
        <v>359</v>
      </c>
      <c r="FX806" t="s">
        <v>360</v>
      </c>
      <c r="FY806" t="s">
        <v>360</v>
      </c>
      <c r="FZ806" t="s">
        <v>360</v>
      </c>
      <c r="GA806" t="s">
        <v>360</v>
      </c>
      <c r="GB806">
        <v>0</v>
      </c>
      <c r="GC806">
        <v>100</v>
      </c>
      <c r="GD806">
        <v>100</v>
      </c>
      <c r="GE806">
        <v>-6.82</v>
      </c>
      <c r="GF806">
        <v>-0.1282</v>
      </c>
      <c r="GG806">
        <v>-2.056217051124162</v>
      </c>
      <c r="GH806">
        <v>-0.003737517340571005</v>
      </c>
      <c r="GI806">
        <v>5.982085394622747E-07</v>
      </c>
      <c r="GJ806">
        <v>-1.391655459703326E-10</v>
      </c>
      <c r="GK806">
        <v>-0.1764639834609928</v>
      </c>
      <c r="GL806">
        <v>-0.02035982196881906</v>
      </c>
      <c r="GM806">
        <v>0.001568582532168705</v>
      </c>
      <c r="GN806">
        <v>-2.657820970413759E-05</v>
      </c>
      <c r="GO806">
        <v>3</v>
      </c>
      <c r="GP806">
        <v>2314</v>
      </c>
      <c r="GQ806">
        <v>1</v>
      </c>
      <c r="GR806">
        <v>27</v>
      </c>
      <c r="GS806">
        <v>5694.6</v>
      </c>
      <c r="GT806">
        <v>5694.5</v>
      </c>
      <c r="GU806">
        <v>2.99927</v>
      </c>
      <c r="GV806">
        <v>2.20215</v>
      </c>
      <c r="GW806">
        <v>1.39648</v>
      </c>
      <c r="GX806">
        <v>2.34985</v>
      </c>
      <c r="GY806">
        <v>1.49536</v>
      </c>
      <c r="GZ806">
        <v>2.48413</v>
      </c>
      <c r="HA806">
        <v>37.8437</v>
      </c>
      <c r="HB806">
        <v>24.07</v>
      </c>
      <c r="HC806">
        <v>18</v>
      </c>
      <c r="HD806">
        <v>534.005</v>
      </c>
      <c r="HE806">
        <v>441.426</v>
      </c>
      <c r="HF806">
        <v>24.2849</v>
      </c>
      <c r="HG806">
        <v>28.4681</v>
      </c>
      <c r="HH806">
        <v>29.9999</v>
      </c>
      <c r="HI806">
        <v>28.4965</v>
      </c>
      <c r="HJ806">
        <v>28.4511</v>
      </c>
      <c r="HK806">
        <v>60.1364</v>
      </c>
      <c r="HL806">
        <v>23.4672</v>
      </c>
      <c r="HM806">
        <v>100</v>
      </c>
      <c r="HN806">
        <v>24.2875</v>
      </c>
      <c r="HO806">
        <v>1556.62</v>
      </c>
      <c r="HP806">
        <v>23.7518</v>
      </c>
      <c r="HQ806">
        <v>100.796</v>
      </c>
      <c r="HR806">
        <v>100.689</v>
      </c>
    </row>
    <row r="807" spans="1:226">
      <c r="A807">
        <v>791</v>
      </c>
      <c r="B807">
        <v>1678823455.5</v>
      </c>
      <c r="C807">
        <v>13136.40000009537</v>
      </c>
      <c r="D807" t="s">
        <v>1945</v>
      </c>
      <c r="E807" t="s">
        <v>1946</v>
      </c>
      <c r="F807">
        <v>5</v>
      </c>
      <c r="G807" t="s">
        <v>1568</v>
      </c>
      <c r="H807" t="s">
        <v>354</v>
      </c>
      <c r="I807">
        <v>1678823447.714286</v>
      </c>
      <c r="J807">
        <f>(K807)/1000</f>
        <v>0</v>
      </c>
      <c r="K807">
        <f>IF(BF807, AN807, AH807)</f>
        <v>0</v>
      </c>
      <c r="L807">
        <f>IF(BF807, AI807, AG807)</f>
        <v>0</v>
      </c>
      <c r="M807">
        <f>BH807 - IF(AU807&gt;1, L807*BB807*100.0/(AW807*BV807), 0)</f>
        <v>0</v>
      </c>
      <c r="N807">
        <f>((T807-J807/2)*M807-L807)/(T807+J807/2)</f>
        <v>0</v>
      </c>
      <c r="O807">
        <f>N807*(BO807+BP807)/1000.0</f>
        <v>0</v>
      </c>
      <c r="P807">
        <f>(BH807 - IF(AU807&gt;1, L807*BB807*100.0/(AW807*BV807), 0))*(BO807+BP807)/1000.0</f>
        <v>0</v>
      </c>
      <c r="Q807">
        <f>2.0/((1/S807-1/R807)+SIGN(S807)*SQRT((1/S807-1/R807)*(1/S807-1/R807) + 4*BC807/((BC807+1)*(BC807+1))*(2*1/S807*1/R807-1/R807*1/R807)))</f>
        <v>0</v>
      </c>
      <c r="R807">
        <f>IF(LEFT(BD807,1)&lt;&gt;"0",IF(LEFT(BD807,1)="1",3.0,BE807),$D$5+$E$5*(BV807*BO807/($K$5*1000))+$F$5*(BV807*BO807/($K$5*1000))*MAX(MIN(BB807,$J$5),$I$5)*MAX(MIN(BB807,$J$5),$I$5)+$G$5*MAX(MIN(BB807,$J$5),$I$5)*(BV807*BO807/($K$5*1000))+$H$5*(BV807*BO807/($K$5*1000))*(BV807*BO807/($K$5*1000)))</f>
        <v>0</v>
      </c>
      <c r="S807">
        <f>J807*(1000-(1000*0.61365*exp(17.502*W807/(240.97+W807))/(BO807+BP807)+BJ807)/2)/(1000*0.61365*exp(17.502*W807/(240.97+W807))/(BO807+BP807)-BJ807)</f>
        <v>0</v>
      </c>
      <c r="T807">
        <f>1/((BC807+1)/(Q807/1.6)+1/(R807/1.37)) + BC807/((BC807+1)/(Q807/1.6) + BC807/(R807/1.37))</f>
        <v>0</v>
      </c>
      <c r="U807">
        <f>(AX807*BA807)</f>
        <v>0</v>
      </c>
      <c r="V807">
        <f>(BQ807+(U807+2*0.95*5.67E-8*(((BQ807+$B$7)+273)^4-(BQ807+273)^4)-44100*J807)/(1.84*29.3*R807+8*0.95*5.67E-8*(BQ807+273)^3))</f>
        <v>0</v>
      </c>
      <c r="W807">
        <f>($C$7*BR807+$D$7*BS807+$E$7*V807)</f>
        <v>0</v>
      </c>
      <c r="X807">
        <f>0.61365*exp(17.502*W807/(240.97+W807))</f>
        <v>0</v>
      </c>
      <c r="Y807">
        <f>(Z807/AA807*100)</f>
        <v>0</v>
      </c>
      <c r="Z807">
        <f>BJ807*(BO807+BP807)/1000</f>
        <v>0</v>
      </c>
      <c r="AA807">
        <f>0.61365*exp(17.502*BQ807/(240.97+BQ807))</f>
        <v>0</v>
      </c>
      <c r="AB807">
        <f>(X807-BJ807*(BO807+BP807)/1000)</f>
        <v>0</v>
      </c>
      <c r="AC807">
        <f>(-J807*44100)</f>
        <v>0</v>
      </c>
      <c r="AD807">
        <f>2*29.3*R807*0.92*(BQ807-W807)</f>
        <v>0</v>
      </c>
      <c r="AE807">
        <f>2*0.95*5.67E-8*(((BQ807+$B$7)+273)^4-(W807+273)^4)</f>
        <v>0</v>
      </c>
      <c r="AF807">
        <f>U807+AE807+AC807+AD807</f>
        <v>0</v>
      </c>
      <c r="AG807">
        <f>BN807*AU807*(BI807-BH807*(1000-AU807*BK807)/(1000-AU807*BJ807))/(100*BB807)</f>
        <v>0</v>
      </c>
      <c r="AH807">
        <f>1000*BN807*AU807*(BJ807-BK807)/(100*BB807*(1000-AU807*BJ807))</f>
        <v>0</v>
      </c>
      <c r="AI807">
        <f>(AJ807 - AK807 - BO807*1E3/(8.314*(BQ807+273.15)) * AM807/BN807 * AL807) * BN807/(100*BB807) * (1000 - BK807)/1000</f>
        <v>0</v>
      </c>
      <c r="AJ807">
        <v>1581.52821959732</v>
      </c>
      <c r="AK807">
        <v>1558.190181818181</v>
      </c>
      <c r="AL807">
        <v>3.464035224324815</v>
      </c>
      <c r="AM807">
        <v>64.45171149066847</v>
      </c>
      <c r="AN807">
        <f>(AP807 - AO807 + BO807*1E3/(8.314*(BQ807+273.15)) * AR807/BN807 * AQ807) * BN807/(100*BB807) * 1000/(1000 - AP807)</f>
        <v>0</v>
      </c>
      <c r="AO807">
        <v>23.74755928678049</v>
      </c>
      <c r="AP807">
        <v>23.95545696969697</v>
      </c>
      <c r="AQ807">
        <v>4.296921168422774E-06</v>
      </c>
      <c r="AR807">
        <v>112.7251065649256</v>
      </c>
      <c r="AS807">
        <v>0</v>
      </c>
      <c r="AT807">
        <v>0</v>
      </c>
      <c r="AU807">
        <f>IF(AS807*$H$13&gt;=AW807,1.0,(AW807/(AW807-AS807*$H$13)))</f>
        <v>0</v>
      </c>
      <c r="AV807">
        <f>(AU807-1)*100</f>
        <v>0</v>
      </c>
      <c r="AW807">
        <f>MAX(0,($B$13+$C$13*BV807)/(1+$D$13*BV807)*BO807/(BQ807+273)*$E$13)</f>
        <v>0</v>
      </c>
      <c r="AX807">
        <f>$B$11*BW807+$C$11*BX807+$F$11*CI807*(1-CL807)</f>
        <v>0</v>
      </c>
      <c r="AY807">
        <f>AX807*AZ807</f>
        <v>0</v>
      </c>
      <c r="AZ807">
        <f>($B$11*$D$9+$C$11*$D$9+$F$11*((CV807+CN807)/MAX(CV807+CN807+CW807, 0.1)*$I$9+CW807/MAX(CV807+CN807+CW807, 0.1)*$J$9))/($B$11+$C$11+$F$11)</f>
        <v>0</v>
      </c>
      <c r="BA807">
        <f>($B$11*$K$9+$C$11*$K$9+$F$11*((CV807+CN807)/MAX(CV807+CN807+CW807, 0.1)*$P$9+CW807/MAX(CV807+CN807+CW807, 0.1)*$Q$9))/($B$11+$C$11+$F$11)</f>
        <v>0</v>
      </c>
      <c r="BB807">
        <v>1.91</v>
      </c>
      <c r="BC807">
        <v>0.5</v>
      </c>
      <c r="BD807" t="s">
        <v>355</v>
      </c>
      <c r="BE807">
        <v>2</v>
      </c>
      <c r="BF807" t="b">
        <v>1</v>
      </c>
      <c r="BG807">
        <v>1678823447.714286</v>
      </c>
      <c r="BH807">
        <v>1496.3975</v>
      </c>
      <c r="BI807">
        <v>1527.791071428572</v>
      </c>
      <c r="BJ807">
        <v>23.95937142857143</v>
      </c>
      <c r="BK807">
        <v>23.74597857142857</v>
      </c>
      <c r="BL807">
        <v>1503.193214285714</v>
      </c>
      <c r="BM807">
        <v>24.08759642857143</v>
      </c>
      <c r="BN807">
        <v>500.0879285714286</v>
      </c>
      <c r="BO807">
        <v>90.82199999999999</v>
      </c>
      <c r="BP807">
        <v>0.1000172964285714</v>
      </c>
      <c r="BQ807">
        <v>26.96003214285715</v>
      </c>
      <c r="BR807">
        <v>27.49357142857142</v>
      </c>
      <c r="BS807">
        <v>999.9000000000002</v>
      </c>
      <c r="BT807">
        <v>0</v>
      </c>
      <c r="BU807">
        <v>0</v>
      </c>
      <c r="BV807">
        <v>9987.87892857143</v>
      </c>
      <c r="BW807">
        <v>0</v>
      </c>
      <c r="BX807">
        <v>6.156385714285713</v>
      </c>
      <c r="BY807">
        <v>-31.39259285714285</v>
      </c>
      <c r="BZ807">
        <v>1533.131785714286</v>
      </c>
      <c r="CA807">
        <v>1564.951428571429</v>
      </c>
      <c r="CB807">
        <v>0.2133909285714286</v>
      </c>
      <c r="CC807">
        <v>1527.791071428572</v>
      </c>
      <c r="CD807">
        <v>23.74597857142857</v>
      </c>
      <c r="CE807">
        <v>2.176038214285714</v>
      </c>
      <c r="CF807">
        <v>2.156658571428571</v>
      </c>
      <c r="CG807">
        <v>18.78698571428571</v>
      </c>
      <c r="CH807">
        <v>18.64393214285715</v>
      </c>
      <c r="CI807">
        <v>2000.000714285714</v>
      </c>
      <c r="CJ807">
        <v>0.9800012142857144</v>
      </c>
      <c r="CK807">
        <v>0.01999848571428572</v>
      </c>
      <c r="CL807">
        <v>0</v>
      </c>
      <c r="CM807">
        <v>2.211721428571429</v>
      </c>
      <c r="CN807">
        <v>0</v>
      </c>
      <c r="CO807">
        <v>3584.615357142857</v>
      </c>
      <c r="CP807">
        <v>16749.47142857143</v>
      </c>
      <c r="CQ807">
        <v>38.3165</v>
      </c>
      <c r="CR807">
        <v>39.312</v>
      </c>
      <c r="CS807">
        <v>38.5</v>
      </c>
      <c r="CT807">
        <v>38.375</v>
      </c>
      <c r="CU807">
        <v>37.531</v>
      </c>
      <c r="CV807">
        <v>1960.000714285714</v>
      </c>
      <c r="CW807">
        <v>40</v>
      </c>
      <c r="CX807">
        <v>0</v>
      </c>
      <c r="CY807">
        <v>1678823460.9</v>
      </c>
      <c r="CZ807">
        <v>0</v>
      </c>
      <c r="DA807">
        <v>0</v>
      </c>
      <c r="DB807" t="s">
        <v>356</v>
      </c>
      <c r="DC807">
        <v>1678481775.6</v>
      </c>
      <c r="DD807">
        <v>1678481780.6</v>
      </c>
      <c r="DE807">
        <v>0</v>
      </c>
      <c r="DF807">
        <v>1.339</v>
      </c>
      <c r="DG807">
        <v>0.082</v>
      </c>
      <c r="DH807">
        <v>-1.99</v>
      </c>
      <c r="DI807">
        <v>-0.032</v>
      </c>
      <c r="DJ807">
        <v>420</v>
      </c>
      <c r="DK807">
        <v>29</v>
      </c>
      <c r="DL807">
        <v>0.33</v>
      </c>
      <c r="DM807">
        <v>0.22</v>
      </c>
      <c r="DN807">
        <v>-31.36980999999999</v>
      </c>
      <c r="DO807">
        <v>-0.46502363977491</v>
      </c>
      <c r="DP807">
        <v>0.06861864105328823</v>
      </c>
      <c r="DQ807">
        <v>0</v>
      </c>
      <c r="DR807">
        <v>0.21905335</v>
      </c>
      <c r="DS807">
        <v>-0.09540448030018792</v>
      </c>
      <c r="DT807">
        <v>0.009445615524014303</v>
      </c>
      <c r="DU807">
        <v>1</v>
      </c>
      <c r="DV807">
        <v>1</v>
      </c>
      <c r="DW807">
        <v>2</v>
      </c>
      <c r="DX807" t="s">
        <v>357</v>
      </c>
      <c r="DY807">
        <v>2.98057</v>
      </c>
      <c r="DZ807">
        <v>2.71555</v>
      </c>
      <c r="EA807">
        <v>0.224997</v>
      </c>
      <c r="EB807">
        <v>0.225118</v>
      </c>
      <c r="EC807">
        <v>0.107436</v>
      </c>
      <c r="ED807">
        <v>0.104607</v>
      </c>
      <c r="EE807">
        <v>24564.8</v>
      </c>
      <c r="EF807">
        <v>24644.8</v>
      </c>
      <c r="EG807">
        <v>29472.7</v>
      </c>
      <c r="EH807">
        <v>29423.8</v>
      </c>
      <c r="EI807">
        <v>34858.1</v>
      </c>
      <c r="EJ807">
        <v>35012.4</v>
      </c>
      <c r="EK807">
        <v>41522.5</v>
      </c>
      <c r="EL807">
        <v>41922.2</v>
      </c>
      <c r="EM807">
        <v>1.95295</v>
      </c>
      <c r="EN807">
        <v>1.88008</v>
      </c>
      <c r="EO807">
        <v>0.07881970000000001</v>
      </c>
      <c r="EP807">
        <v>0</v>
      </c>
      <c r="EQ807">
        <v>26.2072</v>
      </c>
      <c r="ER807">
        <v>999.9</v>
      </c>
      <c r="ES807">
        <v>52.2</v>
      </c>
      <c r="ET807">
        <v>32.6</v>
      </c>
      <c r="EU807">
        <v>28.3921</v>
      </c>
      <c r="EV807">
        <v>62.997</v>
      </c>
      <c r="EW807">
        <v>31.5505</v>
      </c>
      <c r="EX807">
        <v>1</v>
      </c>
      <c r="EY807">
        <v>0.07924539999999999</v>
      </c>
      <c r="EZ807">
        <v>1.20306</v>
      </c>
      <c r="FA807">
        <v>20.3358</v>
      </c>
      <c r="FB807">
        <v>5.21849</v>
      </c>
      <c r="FC807">
        <v>12.0099</v>
      </c>
      <c r="FD807">
        <v>4.98865</v>
      </c>
      <c r="FE807">
        <v>3.28863</v>
      </c>
      <c r="FF807">
        <v>9999</v>
      </c>
      <c r="FG807">
        <v>9999</v>
      </c>
      <c r="FH807">
        <v>9999</v>
      </c>
      <c r="FI807">
        <v>999.9</v>
      </c>
      <c r="FJ807">
        <v>1.86753</v>
      </c>
      <c r="FK807">
        <v>1.86661</v>
      </c>
      <c r="FL807">
        <v>1.86601</v>
      </c>
      <c r="FM807">
        <v>1.86599</v>
      </c>
      <c r="FN807">
        <v>1.86783</v>
      </c>
      <c r="FO807">
        <v>1.87027</v>
      </c>
      <c r="FP807">
        <v>1.86891</v>
      </c>
      <c r="FQ807">
        <v>1.87037</v>
      </c>
      <c r="FR807">
        <v>0</v>
      </c>
      <c r="FS807">
        <v>0</v>
      </c>
      <c r="FT807">
        <v>0</v>
      </c>
      <c r="FU807">
        <v>0</v>
      </c>
      <c r="FV807" t="s">
        <v>358</v>
      </c>
      <c r="FW807" t="s">
        <v>359</v>
      </c>
      <c r="FX807" t="s">
        <v>360</v>
      </c>
      <c r="FY807" t="s">
        <v>360</v>
      </c>
      <c r="FZ807" t="s">
        <v>360</v>
      </c>
      <c r="GA807" t="s">
        <v>360</v>
      </c>
      <c r="GB807">
        <v>0</v>
      </c>
      <c r="GC807">
        <v>100</v>
      </c>
      <c r="GD807">
        <v>100</v>
      </c>
      <c r="GE807">
        <v>-6.87</v>
      </c>
      <c r="GF807">
        <v>-0.1283</v>
      </c>
      <c r="GG807">
        <v>-2.056217051124162</v>
      </c>
      <c r="GH807">
        <v>-0.003737517340571005</v>
      </c>
      <c r="GI807">
        <v>5.982085394622747E-07</v>
      </c>
      <c r="GJ807">
        <v>-1.391655459703326E-10</v>
      </c>
      <c r="GK807">
        <v>-0.1764639834609928</v>
      </c>
      <c r="GL807">
        <v>-0.02035982196881906</v>
      </c>
      <c r="GM807">
        <v>0.001568582532168705</v>
      </c>
      <c r="GN807">
        <v>-2.657820970413759E-05</v>
      </c>
      <c r="GO807">
        <v>3</v>
      </c>
      <c r="GP807">
        <v>2314</v>
      </c>
      <c r="GQ807">
        <v>1</v>
      </c>
      <c r="GR807">
        <v>27</v>
      </c>
      <c r="GS807">
        <v>5694.7</v>
      </c>
      <c r="GT807">
        <v>5694.6</v>
      </c>
      <c r="GU807">
        <v>3.02856</v>
      </c>
      <c r="GV807">
        <v>2.20215</v>
      </c>
      <c r="GW807">
        <v>1.39771</v>
      </c>
      <c r="GX807">
        <v>2.34741</v>
      </c>
      <c r="GY807">
        <v>1.49536</v>
      </c>
      <c r="GZ807">
        <v>2.4585</v>
      </c>
      <c r="HA807">
        <v>37.8437</v>
      </c>
      <c r="HB807">
        <v>24.07</v>
      </c>
      <c r="HC807">
        <v>18</v>
      </c>
      <c r="HD807">
        <v>533.832</v>
      </c>
      <c r="HE807">
        <v>441.622</v>
      </c>
      <c r="HF807">
        <v>24.2899</v>
      </c>
      <c r="HG807">
        <v>28.4658</v>
      </c>
      <c r="HH807">
        <v>29.9999</v>
      </c>
      <c r="HI807">
        <v>28.4942</v>
      </c>
      <c r="HJ807">
        <v>28.4487</v>
      </c>
      <c r="HK807">
        <v>60.6113</v>
      </c>
      <c r="HL807">
        <v>23.4672</v>
      </c>
      <c r="HM807">
        <v>100</v>
      </c>
      <c r="HN807">
        <v>24.2919</v>
      </c>
      <c r="HO807">
        <v>1569.98</v>
      </c>
      <c r="HP807">
        <v>23.7579</v>
      </c>
      <c r="HQ807">
        <v>100.798</v>
      </c>
      <c r="HR807">
        <v>100.69</v>
      </c>
    </row>
    <row r="808" spans="1:226">
      <c r="A808">
        <v>792</v>
      </c>
      <c r="B808">
        <v>1678823460</v>
      </c>
      <c r="C808">
        <v>13140.90000009537</v>
      </c>
      <c r="D808" t="s">
        <v>1947</v>
      </c>
      <c r="E808" t="s">
        <v>1948</v>
      </c>
      <c r="F808">
        <v>5</v>
      </c>
      <c r="G808" t="s">
        <v>1568</v>
      </c>
      <c r="H808" t="s">
        <v>354</v>
      </c>
      <c r="I808">
        <v>1678823452.160714</v>
      </c>
      <c r="J808">
        <f>(K808)/1000</f>
        <v>0</v>
      </c>
      <c r="K808">
        <f>IF(BF808, AN808, AH808)</f>
        <v>0</v>
      </c>
      <c r="L808">
        <f>IF(BF808, AI808, AG808)</f>
        <v>0</v>
      </c>
      <c r="M808">
        <f>BH808 - IF(AU808&gt;1, L808*BB808*100.0/(AW808*BV808), 0)</f>
        <v>0</v>
      </c>
      <c r="N808">
        <f>((T808-J808/2)*M808-L808)/(T808+J808/2)</f>
        <v>0</v>
      </c>
      <c r="O808">
        <f>N808*(BO808+BP808)/1000.0</f>
        <v>0</v>
      </c>
      <c r="P808">
        <f>(BH808 - IF(AU808&gt;1, L808*BB808*100.0/(AW808*BV808), 0))*(BO808+BP808)/1000.0</f>
        <v>0</v>
      </c>
      <c r="Q808">
        <f>2.0/((1/S808-1/R808)+SIGN(S808)*SQRT((1/S808-1/R808)*(1/S808-1/R808) + 4*BC808/((BC808+1)*(BC808+1))*(2*1/S808*1/R808-1/R808*1/R808)))</f>
        <v>0</v>
      </c>
      <c r="R808">
        <f>IF(LEFT(BD808,1)&lt;&gt;"0",IF(LEFT(BD808,1)="1",3.0,BE808),$D$5+$E$5*(BV808*BO808/($K$5*1000))+$F$5*(BV808*BO808/($K$5*1000))*MAX(MIN(BB808,$J$5),$I$5)*MAX(MIN(BB808,$J$5),$I$5)+$G$5*MAX(MIN(BB808,$J$5),$I$5)*(BV808*BO808/($K$5*1000))+$H$5*(BV808*BO808/($K$5*1000))*(BV808*BO808/($K$5*1000)))</f>
        <v>0</v>
      </c>
      <c r="S808">
        <f>J808*(1000-(1000*0.61365*exp(17.502*W808/(240.97+W808))/(BO808+BP808)+BJ808)/2)/(1000*0.61365*exp(17.502*W808/(240.97+W808))/(BO808+BP808)-BJ808)</f>
        <v>0</v>
      </c>
      <c r="T808">
        <f>1/((BC808+1)/(Q808/1.6)+1/(R808/1.37)) + BC808/((BC808+1)/(Q808/1.6) + BC808/(R808/1.37))</f>
        <v>0</v>
      </c>
      <c r="U808">
        <f>(AX808*BA808)</f>
        <v>0</v>
      </c>
      <c r="V808">
        <f>(BQ808+(U808+2*0.95*5.67E-8*(((BQ808+$B$7)+273)^4-(BQ808+273)^4)-44100*J808)/(1.84*29.3*R808+8*0.95*5.67E-8*(BQ808+273)^3))</f>
        <v>0</v>
      </c>
      <c r="W808">
        <f>($C$7*BR808+$D$7*BS808+$E$7*V808)</f>
        <v>0</v>
      </c>
      <c r="X808">
        <f>0.61365*exp(17.502*W808/(240.97+W808))</f>
        <v>0</v>
      </c>
      <c r="Y808">
        <f>(Z808/AA808*100)</f>
        <v>0</v>
      </c>
      <c r="Z808">
        <f>BJ808*(BO808+BP808)/1000</f>
        <v>0</v>
      </c>
      <c r="AA808">
        <f>0.61365*exp(17.502*BQ808/(240.97+BQ808))</f>
        <v>0</v>
      </c>
      <c r="AB808">
        <f>(X808-BJ808*(BO808+BP808)/1000)</f>
        <v>0</v>
      </c>
      <c r="AC808">
        <f>(-J808*44100)</f>
        <v>0</v>
      </c>
      <c r="AD808">
        <f>2*29.3*R808*0.92*(BQ808-W808)</f>
        <v>0</v>
      </c>
      <c r="AE808">
        <f>2*0.95*5.67E-8*(((BQ808+$B$7)+273)^4-(W808+273)^4)</f>
        <v>0</v>
      </c>
      <c r="AF808">
        <f>U808+AE808+AC808+AD808</f>
        <v>0</v>
      </c>
      <c r="AG808">
        <f>BN808*AU808*(BI808-BH808*(1000-AU808*BK808)/(1000-AU808*BJ808))/(100*BB808)</f>
        <v>0</v>
      </c>
      <c r="AH808">
        <f>1000*BN808*AU808*(BJ808-BK808)/(100*BB808*(1000-AU808*BJ808))</f>
        <v>0</v>
      </c>
      <c r="AI808">
        <f>(AJ808 - AK808 - BO808*1E3/(8.314*(BQ808+273.15)) * AM808/BN808 * AL808) * BN808/(100*BB808) * (1000 - BK808)/1000</f>
        <v>0</v>
      </c>
      <c r="AJ808">
        <v>1596.856389456068</v>
      </c>
      <c r="AK808">
        <v>1573.663151515151</v>
      </c>
      <c r="AL808">
        <v>3.447090831183512</v>
      </c>
      <c r="AM808">
        <v>64.45171149066847</v>
      </c>
      <c r="AN808">
        <f>(AP808 - AO808 + BO808*1E3/(8.314*(BQ808+273.15)) * AR808/BN808 * AQ808) * BN808/(100*BB808) * 1000/(1000 - AP808)</f>
        <v>0</v>
      </c>
      <c r="AO808">
        <v>23.74749854544091</v>
      </c>
      <c r="AP808">
        <v>23.94944363636363</v>
      </c>
      <c r="AQ808">
        <v>-1.720768794700684E-05</v>
      </c>
      <c r="AR808">
        <v>112.7251065649256</v>
      </c>
      <c r="AS808">
        <v>0</v>
      </c>
      <c r="AT808">
        <v>0</v>
      </c>
      <c r="AU808">
        <f>IF(AS808*$H$13&gt;=AW808,1.0,(AW808/(AW808-AS808*$H$13)))</f>
        <v>0</v>
      </c>
      <c r="AV808">
        <f>(AU808-1)*100</f>
        <v>0</v>
      </c>
      <c r="AW808">
        <f>MAX(0,($B$13+$C$13*BV808)/(1+$D$13*BV808)*BO808/(BQ808+273)*$E$13)</f>
        <v>0</v>
      </c>
      <c r="AX808">
        <f>$B$11*BW808+$C$11*BX808+$F$11*CI808*(1-CL808)</f>
        <v>0</v>
      </c>
      <c r="AY808">
        <f>AX808*AZ808</f>
        <v>0</v>
      </c>
      <c r="AZ808">
        <f>($B$11*$D$9+$C$11*$D$9+$F$11*((CV808+CN808)/MAX(CV808+CN808+CW808, 0.1)*$I$9+CW808/MAX(CV808+CN808+CW808, 0.1)*$J$9))/($B$11+$C$11+$F$11)</f>
        <v>0</v>
      </c>
      <c r="BA808">
        <f>($B$11*$K$9+$C$11*$K$9+$F$11*((CV808+CN808)/MAX(CV808+CN808+CW808, 0.1)*$P$9+CW808/MAX(CV808+CN808+CW808, 0.1)*$Q$9))/($B$11+$C$11+$F$11)</f>
        <v>0</v>
      </c>
      <c r="BB808">
        <v>1.91</v>
      </c>
      <c r="BC808">
        <v>0.5</v>
      </c>
      <c r="BD808" t="s">
        <v>355</v>
      </c>
      <c r="BE808">
        <v>2</v>
      </c>
      <c r="BF808" t="b">
        <v>1</v>
      </c>
      <c r="BG808">
        <v>1678823452.160714</v>
      </c>
      <c r="BH808">
        <v>1511.310357142857</v>
      </c>
      <c r="BI808">
        <v>1542.657142857143</v>
      </c>
      <c r="BJ808">
        <v>23.95555357142857</v>
      </c>
      <c r="BK808">
        <v>23.74658928571429</v>
      </c>
      <c r="BL808">
        <v>1518.148928571428</v>
      </c>
      <c r="BM808">
        <v>24.08380714285715</v>
      </c>
      <c r="BN808">
        <v>500.0750714285714</v>
      </c>
      <c r="BO808">
        <v>90.821725</v>
      </c>
      <c r="BP808">
        <v>0.09994694642857142</v>
      </c>
      <c r="BQ808">
        <v>26.96113928571429</v>
      </c>
      <c r="BR808">
        <v>27.49643214285715</v>
      </c>
      <c r="BS808">
        <v>999.9000000000002</v>
      </c>
      <c r="BT808">
        <v>0</v>
      </c>
      <c r="BU808">
        <v>0</v>
      </c>
      <c r="BV808">
        <v>9987.273214285715</v>
      </c>
      <c r="BW808">
        <v>0</v>
      </c>
      <c r="BX808">
        <v>6.160650714285715</v>
      </c>
      <c r="BY808">
        <v>-31.34563571428572</v>
      </c>
      <c r="BZ808">
        <v>1548.403928571429</v>
      </c>
      <c r="CA808">
        <v>1580.18</v>
      </c>
      <c r="CB808">
        <v>0.2089544285714286</v>
      </c>
      <c r="CC808">
        <v>1542.657142857143</v>
      </c>
      <c r="CD808">
        <v>23.74658928571429</v>
      </c>
      <c r="CE808">
        <v>2.175685357142858</v>
      </c>
      <c r="CF808">
        <v>2.156707857142857</v>
      </c>
      <c r="CG808">
        <v>18.78438214285714</v>
      </c>
      <c r="CH808">
        <v>18.64429642857143</v>
      </c>
      <c r="CI808">
        <v>1999.986428571429</v>
      </c>
      <c r="CJ808">
        <v>0.9800011071428573</v>
      </c>
      <c r="CK808">
        <v>0.01999859285714286</v>
      </c>
      <c r="CL808">
        <v>0</v>
      </c>
      <c r="CM808">
        <v>2.195264285714286</v>
      </c>
      <c r="CN808">
        <v>0</v>
      </c>
      <c r="CO808">
        <v>3584.343928571428</v>
      </c>
      <c r="CP808">
        <v>16749.34642857143</v>
      </c>
      <c r="CQ808">
        <v>38.312</v>
      </c>
      <c r="CR808">
        <v>39.312</v>
      </c>
      <c r="CS808">
        <v>38.5</v>
      </c>
      <c r="CT808">
        <v>38.375</v>
      </c>
      <c r="CU808">
        <v>37.5155</v>
      </c>
      <c r="CV808">
        <v>1959.986428571429</v>
      </c>
      <c r="CW808">
        <v>40</v>
      </c>
      <c r="CX808">
        <v>0</v>
      </c>
      <c r="CY808">
        <v>1678823465.7</v>
      </c>
      <c r="CZ808">
        <v>0</v>
      </c>
      <c r="DA808">
        <v>0</v>
      </c>
      <c r="DB808" t="s">
        <v>356</v>
      </c>
      <c r="DC808">
        <v>1678481775.6</v>
      </c>
      <c r="DD808">
        <v>1678481780.6</v>
      </c>
      <c r="DE808">
        <v>0</v>
      </c>
      <c r="DF808">
        <v>1.339</v>
      </c>
      <c r="DG808">
        <v>0.082</v>
      </c>
      <c r="DH808">
        <v>-1.99</v>
      </c>
      <c r="DI808">
        <v>-0.032</v>
      </c>
      <c r="DJ808">
        <v>420</v>
      </c>
      <c r="DK808">
        <v>29</v>
      </c>
      <c r="DL808">
        <v>0.33</v>
      </c>
      <c r="DM808">
        <v>0.22</v>
      </c>
      <c r="DN808">
        <v>-31.35579512195121</v>
      </c>
      <c r="DO808">
        <v>0.5337282229964813</v>
      </c>
      <c r="DP808">
        <v>0.08512181501142227</v>
      </c>
      <c r="DQ808">
        <v>0</v>
      </c>
      <c r="DR808">
        <v>0.2119533658536585</v>
      </c>
      <c r="DS808">
        <v>-0.06067406968641106</v>
      </c>
      <c r="DT808">
        <v>0.006086755388450734</v>
      </c>
      <c r="DU808">
        <v>1</v>
      </c>
      <c r="DV808">
        <v>1</v>
      </c>
      <c r="DW808">
        <v>2</v>
      </c>
      <c r="DX808" t="s">
        <v>357</v>
      </c>
      <c r="DY808">
        <v>2.98063</v>
      </c>
      <c r="DZ808">
        <v>2.71548</v>
      </c>
      <c r="EA808">
        <v>0.226341</v>
      </c>
      <c r="EB808">
        <v>0.226435</v>
      </c>
      <c r="EC808">
        <v>0.107422</v>
      </c>
      <c r="ED808">
        <v>0.104611</v>
      </c>
      <c r="EE808">
        <v>24522.4</v>
      </c>
      <c r="EF808">
        <v>24603</v>
      </c>
      <c r="EG808">
        <v>29472.9</v>
      </c>
      <c r="EH808">
        <v>29423.9</v>
      </c>
      <c r="EI808">
        <v>34858.8</v>
      </c>
      <c r="EJ808">
        <v>35012.4</v>
      </c>
      <c r="EK808">
        <v>41522.6</v>
      </c>
      <c r="EL808">
        <v>41922.4</v>
      </c>
      <c r="EM808">
        <v>1.9531</v>
      </c>
      <c r="EN808">
        <v>1.88025</v>
      </c>
      <c r="EO808">
        <v>0.0794977</v>
      </c>
      <c r="EP808">
        <v>0</v>
      </c>
      <c r="EQ808">
        <v>26.205</v>
      </c>
      <c r="ER808">
        <v>999.9</v>
      </c>
      <c r="ES808">
        <v>52.2</v>
      </c>
      <c r="ET808">
        <v>32.6</v>
      </c>
      <c r="EU808">
        <v>28.3922</v>
      </c>
      <c r="EV808">
        <v>62.767</v>
      </c>
      <c r="EW808">
        <v>31.6266</v>
      </c>
      <c r="EX808">
        <v>1</v>
      </c>
      <c r="EY808">
        <v>0.0786509</v>
      </c>
      <c r="EZ808">
        <v>1.2088</v>
      </c>
      <c r="FA808">
        <v>20.3357</v>
      </c>
      <c r="FB808">
        <v>5.21744</v>
      </c>
      <c r="FC808">
        <v>12.0099</v>
      </c>
      <c r="FD808">
        <v>4.98695</v>
      </c>
      <c r="FE808">
        <v>3.28865</v>
      </c>
      <c r="FF808">
        <v>9999</v>
      </c>
      <c r="FG808">
        <v>9999</v>
      </c>
      <c r="FH808">
        <v>9999</v>
      </c>
      <c r="FI808">
        <v>999.9</v>
      </c>
      <c r="FJ808">
        <v>1.86752</v>
      </c>
      <c r="FK808">
        <v>1.86661</v>
      </c>
      <c r="FL808">
        <v>1.866</v>
      </c>
      <c r="FM808">
        <v>1.86598</v>
      </c>
      <c r="FN808">
        <v>1.86783</v>
      </c>
      <c r="FO808">
        <v>1.87027</v>
      </c>
      <c r="FP808">
        <v>1.86891</v>
      </c>
      <c r="FQ808">
        <v>1.87037</v>
      </c>
      <c r="FR808">
        <v>0</v>
      </c>
      <c r="FS808">
        <v>0</v>
      </c>
      <c r="FT808">
        <v>0</v>
      </c>
      <c r="FU808">
        <v>0</v>
      </c>
      <c r="FV808" t="s">
        <v>358</v>
      </c>
      <c r="FW808" t="s">
        <v>359</v>
      </c>
      <c r="FX808" t="s">
        <v>360</v>
      </c>
      <c r="FY808" t="s">
        <v>360</v>
      </c>
      <c r="FZ808" t="s">
        <v>360</v>
      </c>
      <c r="GA808" t="s">
        <v>360</v>
      </c>
      <c r="GB808">
        <v>0</v>
      </c>
      <c r="GC808">
        <v>100</v>
      </c>
      <c r="GD808">
        <v>100</v>
      </c>
      <c r="GE808">
        <v>-6.92</v>
      </c>
      <c r="GF808">
        <v>-0.1283</v>
      </c>
      <c r="GG808">
        <v>-2.056217051124162</v>
      </c>
      <c r="GH808">
        <v>-0.003737517340571005</v>
      </c>
      <c r="GI808">
        <v>5.982085394622747E-07</v>
      </c>
      <c r="GJ808">
        <v>-1.391655459703326E-10</v>
      </c>
      <c r="GK808">
        <v>-0.1764639834609928</v>
      </c>
      <c r="GL808">
        <v>-0.02035982196881906</v>
      </c>
      <c r="GM808">
        <v>0.001568582532168705</v>
      </c>
      <c r="GN808">
        <v>-2.657820970413759E-05</v>
      </c>
      <c r="GO808">
        <v>3</v>
      </c>
      <c r="GP808">
        <v>2314</v>
      </c>
      <c r="GQ808">
        <v>1</v>
      </c>
      <c r="GR808">
        <v>27</v>
      </c>
      <c r="GS808">
        <v>5694.7</v>
      </c>
      <c r="GT808">
        <v>5694.7</v>
      </c>
      <c r="GU808">
        <v>3.05054</v>
      </c>
      <c r="GV808">
        <v>2.20459</v>
      </c>
      <c r="GW808">
        <v>1.39648</v>
      </c>
      <c r="GX808">
        <v>2.34741</v>
      </c>
      <c r="GY808">
        <v>1.49536</v>
      </c>
      <c r="GZ808">
        <v>2.46338</v>
      </c>
      <c r="HA808">
        <v>37.8437</v>
      </c>
      <c r="HB808">
        <v>24.0612</v>
      </c>
      <c r="HC808">
        <v>18</v>
      </c>
      <c r="HD808">
        <v>533.922</v>
      </c>
      <c r="HE808">
        <v>441.715</v>
      </c>
      <c r="HF808">
        <v>24.2936</v>
      </c>
      <c r="HG808">
        <v>28.4632</v>
      </c>
      <c r="HH808">
        <v>29.9999</v>
      </c>
      <c r="HI808">
        <v>28.4928</v>
      </c>
      <c r="HJ808">
        <v>28.4467</v>
      </c>
      <c r="HK808">
        <v>61.1246</v>
      </c>
      <c r="HL808">
        <v>23.4672</v>
      </c>
      <c r="HM808">
        <v>100</v>
      </c>
      <c r="HN808">
        <v>24.294</v>
      </c>
      <c r="HO808">
        <v>1590.01</v>
      </c>
      <c r="HP808">
        <v>23.7641</v>
      </c>
      <c r="HQ808">
        <v>100.799</v>
      </c>
      <c r="HR808">
        <v>100.69</v>
      </c>
    </row>
    <row r="809" spans="1:226">
      <c r="A809">
        <v>793</v>
      </c>
      <c r="B809">
        <v>1678823465.5</v>
      </c>
      <c r="C809">
        <v>13146.40000009537</v>
      </c>
      <c r="D809" t="s">
        <v>1949</v>
      </c>
      <c r="E809" t="s">
        <v>1950</v>
      </c>
      <c r="F809">
        <v>5</v>
      </c>
      <c r="G809" t="s">
        <v>1568</v>
      </c>
      <c r="H809" t="s">
        <v>354</v>
      </c>
      <c r="I809">
        <v>1678823457.732143</v>
      </c>
      <c r="J809">
        <f>(K809)/1000</f>
        <v>0</v>
      </c>
      <c r="K809">
        <f>IF(BF809, AN809, AH809)</f>
        <v>0</v>
      </c>
      <c r="L809">
        <f>IF(BF809, AI809, AG809)</f>
        <v>0</v>
      </c>
      <c r="M809">
        <f>BH809 - IF(AU809&gt;1, L809*BB809*100.0/(AW809*BV809), 0)</f>
        <v>0</v>
      </c>
      <c r="N809">
        <f>((T809-J809/2)*M809-L809)/(T809+J809/2)</f>
        <v>0</v>
      </c>
      <c r="O809">
        <f>N809*(BO809+BP809)/1000.0</f>
        <v>0</v>
      </c>
      <c r="P809">
        <f>(BH809 - IF(AU809&gt;1, L809*BB809*100.0/(AW809*BV809), 0))*(BO809+BP809)/1000.0</f>
        <v>0</v>
      </c>
      <c r="Q809">
        <f>2.0/((1/S809-1/R809)+SIGN(S809)*SQRT((1/S809-1/R809)*(1/S809-1/R809) + 4*BC809/((BC809+1)*(BC809+1))*(2*1/S809*1/R809-1/R809*1/R809)))</f>
        <v>0</v>
      </c>
      <c r="R809">
        <f>IF(LEFT(BD809,1)&lt;&gt;"0",IF(LEFT(BD809,1)="1",3.0,BE809),$D$5+$E$5*(BV809*BO809/($K$5*1000))+$F$5*(BV809*BO809/($K$5*1000))*MAX(MIN(BB809,$J$5),$I$5)*MAX(MIN(BB809,$J$5),$I$5)+$G$5*MAX(MIN(BB809,$J$5),$I$5)*(BV809*BO809/($K$5*1000))+$H$5*(BV809*BO809/($K$5*1000))*(BV809*BO809/($K$5*1000)))</f>
        <v>0</v>
      </c>
      <c r="S809">
        <f>J809*(1000-(1000*0.61365*exp(17.502*W809/(240.97+W809))/(BO809+BP809)+BJ809)/2)/(1000*0.61365*exp(17.502*W809/(240.97+W809))/(BO809+BP809)-BJ809)</f>
        <v>0</v>
      </c>
      <c r="T809">
        <f>1/((BC809+1)/(Q809/1.6)+1/(R809/1.37)) + BC809/((BC809+1)/(Q809/1.6) + BC809/(R809/1.37))</f>
        <v>0</v>
      </c>
      <c r="U809">
        <f>(AX809*BA809)</f>
        <v>0</v>
      </c>
      <c r="V809">
        <f>(BQ809+(U809+2*0.95*5.67E-8*(((BQ809+$B$7)+273)^4-(BQ809+273)^4)-44100*J809)/(1.84*29.3*R809+8*0.95*5.67E-8*(BQ809+273)^3))</f>
        <v>0</v>
      </c>
      <c r="W809">
        <f>($C$7*BR809+$D$7*BS809+$E$7*V809)</f>
        <v>0</v>
      </c>
      <c r="X809">
        <f>0.61365*exp(17.502*W809/(240.97+W809))</f>
        <v>0</v>
      </c>
      <c r="Y809">
        <f>(Z809/AA809*100)</f>
        <v>0</v>
      </c>
      <c r="Z809">
        <f>BJ809*(BO809+BP809)/1000</f>
        <v>0</v>
      </c>
      <c r="AA809">
        <f>0.61365*exp(17.502*BQ809/(240.97+BQ809))</f>
        <v>0</v>
      </c>
      <c r="AB809">
        <f>(X809-BJ809*(BO809+BP809)/1000)</f>
        <v>0</v>
      </c>
      <c r="AC809">
        <f>(-J809*44100)</f>
        <v>0</v>
      </c>
      <c r="AD809">
        <f>2*29.3*R809*0.92*(BQ809-W809)</f>
        <v>0</v>
      </c>
      <c r="AE809">
        <f>2*0.95*5.67E-8*(((BQ809+$B$7)+273)^4-(W809+273)^4)</f>
        <v>0</v>
      </c>
      <c r="AF809">
        <f>U809+AE809+AC809+AD809</f>
        <v>0</v>
      </c>
      <c r="AG809">
        <f>BN809*AU809*(BI809-BH809*(1000-AU809*BK809)/(1000-AU809*BJ809))/(100*BB809)</f>
        <v>0</v>
      </c>
      <c r="AH809">
        <f>1000*BN809*AU809*(BJ809-BK809)/(100*BB809*(1000-AU809*BJ809))</f>
        <v>0</v>
      </c>
      <c r="AI809">
        <f>(AJ809 - AK809 - BO809*1E3/(8.314*(BQ809+273.15)) * AM809/BN809 * AL809) * BN809/(100*BB809) * (1000 - BK809)/1000</f>
        <v>0</v>
      </c>
      <c r="AJ809">
        <v>1615.732373564511</v>
      </c>
      <c r="AK809">
        <v>1592.385575757576</v>
      </c>
      <c r="AL809">
        <v>3.398687972657593</v>
      </c>
      <c r="AM809">
        <v>64.45171149066847</v>
      </c>
      <c r="AN809">
        <f>(AP809 - AO809 + BO809*1E3/(8.314*(BQ809+273.15)) * AR809/BN809 * AQ809) * BN809/(100*BB809) * 1000/(1000 - AP809)</f>
        <v>0</v>
      </c>
      <c r="AO809">
        <v>23.74918646672431</v>
      </c>
      <c r="AP809">
        <v>23.94794424242424</v>
      </c>
      <c r="AQ809">
        <v>-1.040278570021923E-05</v>
      </c>
      <c r="AR809">
        <v>112.7251065649256</v>
      </c>
      <c r="AS809">
        <v>0</v>
      </c>
      <c r="AT809">
        <v>0</v>
      </c>
      <c r="AU809">
        <f>IF(AS809*$H$13&gt;=AW809,1.0,(AW809/(AW809-AS809*$H$13)))</f>
        <v>0</v>
      </c>
      <c r="AV809">
        <f>(AU809-1)*100</f>
        <v>0</v>
      </c>
      <c r="AW809">
        <f>MAX(0,($B$13+$C$13*BV809)/(1+$D$13*BV809)*BO809/(BQ809+273)*$E$13)</f>
        <v>0</v>
      </c>
      <c r="AX809">
        <f>$B$11*BW809+$C$11*BX809+$F$11*CI809*(1-CL809)</f>
        <v>0</v>
      </c>
      <c r="AY809">
        <f>AX809*AZ809</f>
        <v>0</v>
      </c>
      <c r="AZ809">
        <f>($B$11*$D$9+$C$11*$D$9+$F$11*((CV809+CN809)/MAX(CV809+CN809+CW809, 0.1)*$I$9+CW809/MAX(CV809+CN809+CW809, 0.1)*$J$9))/($B$11+$C$11+$F$11)</f>
        <v>0</v>
      </c>
      <c r="BA809">
        <f>($B$11*$K$9+$C$11*$K$9+$F$11*((CV809+CN809)/MAX(CV809+CN809+CW809, 0.1)*$P$9+CW809/MAX(CV809+CN809+CW809, 0.1)*$Q$9))/($B$11+$C$11+$F$11)</f>
        <v>0</v>
      </c>
      <c r="BB809">
        <v>1.91</v>
      </c>
      <c r="BC809">
        <v>0.5</v>
      </c>
      <c r="BD809" t="s">
        <v>355</v>
      </c>
      <c r="BE809">
        <v>2</v>
      </c>
      <c r="BF809" t="b">
        <v>1</v>
      </c>
      <c r="BG809">
        <v>1678823457.732143</v>
      </c>
      <c r="BH809">
        <v>1529.980357142857</v>
      </c>
      <c r="BI809">
        <v>1561.288214285714</v>
      </c>
      <c r="BJ809">
        <v>23.95201428571428</v>
      </c>
      <c r="BK809">
        <v>23.74770357142857</v>
      </c>
      <c r="BL809">
        <v>1536.8725</v>
      </c>
      <c r="BM809">
        <v>24.08030357142857</v>
      </c>
      <c r="BN809">
        <v>500.0763214285715</v>
      </c>
      <c r="BO809">
        <v>90.82135000000002</v>
      </c>
      <c r="BP809">
        <v>0.09999033571428573</v>
      </c>
      <c r="BQ809">
        <v>26.96153928571428</v>
      </c>
      <c r="BR809">
        <v>27.496775</v>
      </c>
      <c r="BS809">
        <v>999.9000000000002</v>
      </c>
      <c r="BT809">
        <v>0</v>
      </c>
      <c r="BU809">
        <v>0</v>
      </c>
      <c r="BV809">
        <v>9989.84</v>
      </c>
      <c r="BW809">
        <v>0</v>
      </c>
      <c r="BX809">
        <v>6.161703214285715</v>
      </c>
      <c r="BY809">
        <v>-31.30746428571429</v>
      </c>
      <c r="BZ809">
        <v>1567.525714285714</v>
      </c>
      <c r="CA809">
        <v>1599.266428571429</v>
      </c>
      <c r="CB809">
        <v>0.2043133928571428</v>
      </c>
      <c r="CC809">
        <v>1561.288214285714</v>
      </c>
      <c r="CD809">
        <v>23.74770357142857</v>
      </c>
      <c r="CE809">
        <v>2.175355</v>
      </c>
      <c r="CF809">
        <v>2.156799285714286</v>
      </c>
      <c r="CG809">
        <v>18.78195714285714</v>
      </c>
      <c r="CH809">
        <v>18.644975</v>
      </c>
      <c r="CI809">
        <v>2000.004642857143</v>
      </c>
      <c r="CJ809">
        <v>0.9800011071428573</v>
      </c>
      <c r="CK809">
        <v>0.01999859285714286</v>
      </c>
      <c r="CL809">
        <v>0</v>
      </c>
      <c r="CM809">
        <v>2.201460714285714</v>
      </c>
      <c r="CN809">
        <v>0</v>
      </c>
      <c r="CO809">
        <v>3584.089642857143</v>
      </c>
      <c r="CP809">
        <v>16749.49642857143</v>
      </c>
      <c r="CQ809">
        <v>38.312</v>
      </c>
      <c r="CR809">
        <v>39.312</v>
      </c>
      <c r="CS809">
        <v>38.5</v>
      </c>
      <c r="CT809">
        <v>38.375</v>
      </c>
      <c r="CU809">
        <v>37.5</v>
      </c>
      <c r="CV809">
        <v>1960.004642857143</v>
      </c>
      <c r="CW809">
        <v>40</v>
      </c>
      <c r="CX809">
        <v>0</v>
      </c>
      <c r="CY809">
        <v>1678823470.5</v>
      </c>
      <c r="CZ809">
        <v>0</v>
      </c>
      <c r="DA809">
        <v>0</v>
      </c>
      <c r="DB809" t="s">
        <v>356</v>
      </c>
      <c r="DC809">
        <v>1678481775.6</v>
      </c>
      <c r="DD809">
        <v>1678481780.6</v>
      </c>
      <c r="DE809">
        <v>0</v>
      </c>
      <c r="DF809">
        <v>1.339</v>
      </c>
      <c r="DG809">
        <v>0.082</v>
      </c>
      <c r="DH809">
        <v>-1.99</v>
      </c>
      <c r="DI809">
        <v>-0.032</v>
      </c>
      <c r="DJ809">
        <v>420</v>
      </c>
      <c r="DK809">
        <v>29</v>
      </c>
      <c r="DL809">
        <v>0.33</v>
      </c>
      <c r="DM809">
        <v>0.22</v>
      </c>
      <c r="DN809">
        <v>-31.32847317073171</v>
      </c>
      <c r="DO809">
        <v>0.5880167247387066</v>
      </c>
      <c r="DP809">
        <v>0.1027683187026569</v>
      </c>
      <c r="DQ809">
        <v>0</v>
      </c>
      <c r="DR809">
        <v>0.207093487804878</v>
      </c>
      <c r="DS809">
        <v>-0.04987875261323985</v>
      </c>
      <c r="DT809">
        <v>0.004974041092154009</v>
      </c>
      <c r="DU809">
        <v>1</v>
      </c>
      <c r="DV809">
        <v>1</v>
      </c>
      <c r="DW809">
        <v>2</v>
      </c>
      <c r="DX809" t="s">
        <v>357</v>
      </c>
      <c r="DY809">
        <v>2.98064</v>
      </c>
      <c r="DZ809">
        <v>2.7155</v>
      </c>
      <c r="EA809">
        <v>0.227946</v>
      </c>
      <c r="EB809">
        <v>0.228034</v>
      </c>
      <c r="EC809">
        <v>0.107415</v>
      </c>
      <c r="ED809">
        <v>0.104616</v>
      </c>
      <c r="EE809">
        <v>24471.3</v>
      </c>
      <c r="EF809">
        <v>24552.5</v>
      </c>
      <c r="EG809">
        <v>29472.6</v>
      </c>
      <c r="EH809">
        <v>29424.3</v>
      </c>
      <c r="EI809">
        <v>34859.1</v>
      </c>
      <c r="EJ809">
        <v>35012.8</v>
      </c>
      <c r="EK809">
        <v>41522.6</v>
      </c>
      <c r="EL809">
        <v>41923</v>
      </c>
      <c r="EM809">
        <v>1.95325</v>
      </c>
      <c r="EN809">
        <v>1.88022</v>
      </c>
      <c r="EO809">
        <v>0.07844719999999999</v>
      </c>
      <c r="EP809">
        <v>0</v>
      </c>
      <c r="EQ809">
        <v>26.2049</v>
      </c>
      <c r="ER809">
        <v>999.9</v>
      </c>
      <c r="ES809">
        <v>52.2</v>
      </c>
      <c r="ET809">
        <v>32.6</v>
      </c>
      <c r="EU809">
        <v>28.3904</v>
      </c>
      <c r="EV809">
        <v>62.777</v>
      </c>
      <c r="EW809">
        <v>31.5144</v>
      </c>
      <c r="EX809">
        <v>1</v>
      </c>
      <c r="EY809">
        <v>0.0786738</v>
      </c>
      <c r="EZ809">
        <v>1.29918</v>
      </c>
      <c r="FA809">
        <v>20.3349</v>
      </c>
      <c r="FB809">
        <v>5.21804</v>
      </c>
      <c r="FC809">
        <v>12.0099</v>
      </c>
      <c r="FD809">
        <v>4.9884</v>
      </c>
      <c r="FE809">
        <v>3.2885</v>
      </c>
      <c r="FF809">
        <v>9999</v>
      </c>
      <c r="FG809">
        <v>9999</v>
      </c>
      <c r="FH809">
        <v>9999</v>
      </c>
      <c r="FI809">
        <v>999.9</v>
      </c>
      <c r="FJ809">
        <v>1.86752</v>
      </c>
      <c r="FK809">
        <v>1.86661</v>
      </c>
      <c r="FL809">
        <v>1.866</v>
      </c>
      <c r="FM809">
        <v>1.866</v>
      </c>
      <c r="FN809">
        <v>1.86783</v>
      </c>
      <c r="FO809">
        <v>1.87027</v>
      </c>
      <c r="FP809">
        <v>1.8689</v>
      </c>
      <c r="FQ809">
        <v>1.87039</v>
      </c>
      <c r="FR809">
        <v>0</v>
      </c>
      <c r="FS809">
        <v>0</v>
      </c>
      <c r="FT809">
        <v>0</v>
      </c>
      <c r="FU809">
        <v>0</v>
      </c>
      <c r="FV809" t="s">
        <v>358</v>
      </c>
      <c r="FW809" t="s">
        <v>359</v>
      </c>
      <c r="FX809" t="s">
        <v>360</v>
      </c>
      <c r="FY809" t="s">
        <v>360</v>
      </c>
      <c r="FZ809" t="s">
        <v>360</v>
      </c>
      <c r="GA809" t="s">
        <v>360</v>
      </c>
      <c r="GB809">
        <v>0</v>
      </c>
      <c r="GC809">
        <v>100</v>
      </c>
      <c r="GD809">
        <v>100</v>
      </c>
      <c r="GE809">
        <v>-6.97</v>
      </c>
      <c r="GF809">
        <v>-0.1283</v>
      </c>
      <c r="GG809">
        <v>-2.056217051124162</v>
      </c>
      <c r="GH809">
        <v>-0.003737517340571005</v>
      </c>
      <c r="GI809">
        <v>5.982085394622747E-07</v>
      </c>
      <c r="GJ809">
        <v>-1.391655459703326E-10</v>
      </c>
      <c r="GK809">
        <v>-0.1764639834609928</v>
      </c>
      <c r="GL809">
        <v>-0.02035982196881906</v>
      </c>
      <c r="GM809">
        <v>0.001568582532168705</v>
      </c>
      <c r="GN809">
        <v>-2.657820970413759E-05</v>
      </c>
      <c r="GO809">
        <v>3</v>
      </c>
      <c r="GP809">
        <v>2314</v>
      </c>
      <c r="GQ809">
        <v>1</v>
      </c>
      <c r="GR809">
        <v>27</v>
      </c>
      <c r="GS809">
        <v>5694.8</v>
      </c>
      <c r="GT809">
        <v>5694.7</v>
      </c>
      <c r="GU809">
        <v>3.07739</v>
      </c>
      <c r="GV809">
        <v>2.19482</v>
      </c>
      <c r="GW809">
        <v>1.39648</v>
      </c>
      <c r="GX809">
        <v>2.34741</v>
      </c>
      <c r="GY809">
        <v>1.49536</v>
      </c>
      <c r="GZ809">
        <v>2.55249</v>
      </c>
      <c r="HA809">
        <v>37.8437</v>
      </c>
      <c r="HB809">
        <v>24.07</v>
      </c>
      <c r="HC809">
        <v>18</v>
      </c>
      <c r="HD809">
        <v>533.997</v>
      </c>
      <c r="HE809">
        <v>441.678</v>
      </c>
      <c r="HF809">
        <v>24.2917</v>
      </c>
      <c r="HG809">
        <v>28.461</v>
      </c>
      <c r="HH809">
        <v>29.9999</v>
      </c>
      <c r="HI809">
        <v>28.49</v>
      </c>
      <c r="HJ809">
        <v>28.4439</v>
      </c>
      <c r="HK809">
        <v>61.6333</v>
      </c>
      <c r="HL809">
        <v>23.4672</v>
      </c>
      <c r="HM809">
        <v>100</v>
      </c>
      <c r="HN809">
        <v>24.2662</v>
      </c>
      <c r="HO809">
        <v>1603.39</v>
      </c>
      <c r="HP809">
        <v>23.775</v>
      </c>
      <c r="HQ809">
        <v>100.798</v>
      </c>
      <c r="HR809">
        <v>100.692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2023-03-14T19:52:51Z</dcterms:created>
  <dcterms:modified xsi:type="dcterms:W3CDTF">2023-03-14T19:52:51Z</dcterms:modified>
</cp:coreProperties>
</file>