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O2-effects-on-geophytes\Data\"/>
    </mc:Choice>
  </mc:AlternateContent>
  <xr:revisionPtr revIDLastSave="0" documentId="13_ncr:1_{5804E239-01B9-4590-9985-4B9D2BF022E1}" xr6:coauthVersionLast="47" xr6:coauthVersionMax="47" xr10:uidLastSave="{00000000-0000-0000-0000-000000000000}"/>
  <bookViews>
    <workbookView xWindow="-110" yWindow="-110" windowWidth="19420" windowHeight="10420" activeTab="5" xr2:uid="{CA5E0E91-9171-4DAE-B053-27BFBA02E87E}"/>
  </bookViews>
  <sheets>
    <sheet name="70%" sheetId="1" r:id="rId1"/>
    <sheet name="50%" sheetId="3" r:id="rId2"/>
    <sheet name="100%" sheetId="2" r:id="rId3"/>
    <sheet name="Sheet1" sheetId="6" r:id="rId4"/>
    <sheet name="Sheet4" sheetId="4" r:id="rId5"/>
    <sheet name="A @ Ca=400pp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" l="1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F4" i="5"/>
  <c r="F3" i="5"/>
  <c r="E4" i="5"/>
  <c r="E3" i="5"/>
  <c r="E2" i="5"/>
  <c r="F2" i="5"/>
  <c r="F7" i="5" l="1"/>
  <c r="E7" i="5"/>
  <c r="E8" i="5"/>
  <c r="F8" i="5"/>
  <c r="E6" i="5"/>
  <c r="F6" i="5"/>
  <c r="Y4" i="2"/>
  <c r="Y5" i="2"/>
  <c r="Y6" i="2"/>
  <c r="Y7" i="2"/>
  <c r="Y8" i="2"/>
  <c r="Y9" i="2"/>
  <c r="Y10" i="2"/>
  <c r="Y11" i="2"/>
  <c r="Y12" i="2"/>
  <c r="Y13" i="2"/>
  <c r="Y3" i="2"/>
  <c r="Y4" i="1"/>
  <c r="Y5" i="1"/>
  <c r="Y6" i="1"/>
  <c r="Y7" i="1"/>
  <c r="Y8" i="1"/>
  <c r="Y9" i="1"/>
  <c r="Y10" i="1"/>
  <c r="Y11" i="1"/>
  <c r="Y12" i="1"/>
  <c r="Y13" i="1"/>
  <c r="Y3" i="1"/>
  <c r="Q4" i="3" l="1"/>
  <c r="Q5" i="3"/>
  <c r="Q6" i="3"/>
  <c r="Q7" i="3"/>
  <c r="Q8" i="3"/>
  <c r="Q9" i="3"/>
  <c r="Q10" i="3"/>
  <c r="Q11" i="3"/>
  <c r="Q12" i="3"/>
  <c r="Q13" i="3"/>
  <c r="Q3" i="3"/>
  <c r="X4" i="2"/>
  <c r="X5" i="2"/>
  <c r="X6" i="2"/>
  <c r="X7" i="2"/>
  <c r="X8" i="2"/>
  <c r="X9" i="2"/>
  <c r="X10" i="2"/>
  <c r="X11" i="2"/>
  <c r="X12" i="2"/>
  <c r="X13" i="2"/>
  <c r="X3" i="2"/>
  <c r="X13" i="1"/>
  <c r="X4" i="1"/>
  <c r="X5" i="1"/>
  <c r="X6" i="1"/>
  <c r="X7" i="1"/>
  <c r="X8" i="1"/>
  <c r="X9" i="1"/>
  <c r="X10" i="1"/>
  <c r="X11" i="1"/>
  <c r="X12" i="1"/>
  <c r="X3" i="1"/>
  <c r="K26" i="3" l="1"/>
  <c r="L26" i="3"/>
  <c r="K24" i="3"/>
  <c r="L24" i="3"/>
  <c r="K22" i="3"/>
  <c r="L22" i="3"/>
  <c r="K20" i="3"/>
  <c r="L20" i="3"/>
  <c r="K18" i="3"/>
  <c r="L18" i="3"/>
  <c r="K16" i="3"/>
  <c r="L16" i="3"/>
  <c r="K25" i="3"/>
  <c r="L25" i="3"/>
  <c r="K23" i="3"/>
  <c r="L23" i="3"/>
  <c r="K21" i="3"/>
  <c r="L21" i="3"/>
  <c r="K19" i="3"/>
  <c r="L19" i="3"/>
  <c r="K17" i="3"/>
  <c r="L17" i="3"/>
</calcChain>
</file>

<file path=xl/sharedStrings.xml><?xml version="1.0" encoding="utf-8"?>
<sst xmlns="http://schemas.openxmlformats.org/spreadsheetml/2006/main" count="134" uniqueCount="26">
  <si>
    <t>Ci</t>
  </si>
  <si>
    <t>Photo</t>
  </si>
  <si>
    <t>CO2S</t>
  </si>
  <si>
    <t>Tleaf</t>
  </si>
  <si>
    <t>Curve</t>
  </si>
  <si>
    <t>Rep</t>
  </si>
  <si>
    <t>Vcmax</t>
  </si>
  <si>
    <t>SE</t>
  </si>
  <si>
    <t>Jmax</t>
  </si>
  <si>
    <t>Rd</t>
  </si>
  <si>
    <t>Nutrients</t>
  </si>
  <si>
    <t>std.error</t>
  </si>
  <si>
    <t>A @ atm CO2</t>
  </si>
  <si>
    <t>Plant</t>
  </si>
  <si>
    <t>mean</t>
  </si>
  <si>
    <t>Nutrient concentration</t>
  </si>
  <si>
    <t>A @ Ci=400</t>
  </si>
  <si>
    <t>A @ Ca=400</t>
  </si>
  <si>
    <t>Stomatal limitation</t>
  </si>
  <si>
    <t>Nutrients (%)</t>
  </si>
  <si>
    <t>response</t>
  </si>
  <si>
    <t>comp</t>
  </si>
  <si>
    <t>A</t>
  </si>
  <si>
    <t>Ls</t>
  </si>
  <si>
    <t>A_Ci=400</t>
  </si>
  <si>
    <t>A_Ca=400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</si>
</sst>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'70%'!$X$2</c:f>
              <c:strCache>
                <c:ptCount val="1"/>
                <c:pt idx="0">
                  <c:v>70%</c:v>
                </c:pt>
              </c:strCache>
            </c:strRef>
          </c:tx>
          <c:spPr>
            <a:ln w="19050">
              <a:noFill/>
            </a:ln>
          </c:spPr>
          <c:xVal>
            <c:numRef>
              <c:f>'70%'!$W$3:$W$13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'70%'!$X$3:$X$13</c:f>
              <c:numCache>
                <c:formatCode>0.00</c:formatCode>
                <c:ptCount val="11"/>
                <c:pt idx="0">
                  <c:v>-3.7431168187019543</c:v>
                </c:pt>
                <c:pt idx="1">
                  <c:v>1.5481515469491884</c:v>
                </c:pt>
                <c:pt idx="2">
                  <c:v>10.393996015448275</c:v>
                </c:pt>
                <c:pt idx="3">
                  <c:v>16.056089941927677</c:v>
                </c:pt>
                <c:pt idx="4">
                  <c:v>19.015732439112121</c:v>
                </c:pt>
                <c:pt idx="5">
                  <c:v>20.844462396645948</c:v>
                </c:pt>
                <c:pt idx="6">
                  <c:v>22.221461472066736</c:v>
                </c:pt>
                <c:pt idx="7">
                  <c:v>23.304085253695426</c:v>
                </c:pt>
                <c:pt idx="8">
                  <c:v>24.182172051943979</c:v>
                </c:pt>
                <c:pt idx="9">
                  <c:v>24.911302700792017</c:v>
                </c:pt>
                <c:pt idx="10">
                  <c:v>25.527994390249347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3-4D54-8586-F494ECFB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'50%'!$Q$2</c:f>
              <c:strCache>
                <c:ptCount val="1"/>
                <c:pt idx="0">
                  <c:v>50%</c:v>
                </c:pt>
              </c:strCache>
            </c:strRef>
          </c:tx>
          <c:spPr>
            <a:ln w="19050">
              <a:noFill/>
            </a:ln>
          </c:spPr>
          <c:xVal>
            <c:numRef>
              <c:f>'50%'!$P$3:$P$13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'50%'!$Q$3:$Q$13</c:f>
              <c:numCache>
                <c:formatCode>0.00</c:formatCode>
                <c:ptCount val="11"/>
                <c:pt idx="0">
                  <c:v>-2.9579055779399837</c:v>
                </c:pt>
                <c:pt idx="1">
                  <c:v>1.8474066314107334</c:v>
                </c:pt>
                <c:pt idx="2">
                  <c:v>9.8808385968796131</c:v>
                </c:pt>
                <c:pt idx="3">
                  <c:v>15.258174820296531</c:v>
                </c:pt>
                <c:pt idx="4">
                  <c:v>17.24990587488896</c:v>
                </c:pt>
                <c:pt idx="5">
                  <c:v>18.538136362030297</c:v>
                </c:pt>
                <c:pt idx="6">
                  <c:v>19.45067187892765</c:v>
                </c:pt>
                <c:pt idx="7">
                  <c:v>20.130946627552959</c:v>
                </c:pt>
                <c:pt idx="8">
                  <c:v>20.657623268577865</c:v>
                </c:pt>
                <c:pt idx="9">
                  <c:v>21.077445683344258</c:v>
                </c:pt>
                <c:pt idx="10">
                  <c:v>21.419937449972984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7C-4045-919E-358DF728BB7A}"/>
            </c:ext>
          </c:extLst>
        </c:ser>
        <c:ser>
          <c:idx val="2"/>
          <c:order val="1"/>
          <c:tx>
            <c:strRef>
              <c:f>'100%'!$X$2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'100%'!$W$3:$W$13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'100%'!$X$3:$X$13</c:f>
              <c:numCache>
                <c:formatCode>0.00</c:formatCode>
                <c:ptCount val="11"/>
                <c:pt idx="0">
                  <c:v>-4.5470675560330927</c:v>
                </c:pt>
                <c:pt idx="1">
                  <c:v>2.4452998915182933</c:v>
                </c:pt>
                <c:pt idx="2">
                  <c:v>14.135010303706739</c:v>
                </c:pt>
                <c:pt idx="3">
                  <c:v>23.036838938260956</c:v>
                </c:pt>
                <c:pt idx="4">
                  <c:v>26.969140239881476</c:v>
                </c:pt>
                <c:pt idx="5">
                  <c:v>28.973550398655266</c:v>
                </c:pt>
                <c:pt idx="6">
                  <c:v>30.393401487857354</c:v>
                </c:pt>
                <c:pt idx="7">
                  <c:v>31.451868610404368</c:v>
                </c:pt>
                <c:pt idx="8">
                  <c:v>32.27134619628405</c:v>
                </c:pt>
                <c:pt idx="9">
                  <c:v>32.924564949789904</c:v>
                </c:pt>
                <c:pt idx="10">
                  <c:v>33.457461805732486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7C-4045-919E-358DF728BB7A}"/>
            </c:ext>
          </c:extLst>
        </c:ser>
        <c:ser>
          <c:idx val="1"/>
          <c:order val="2"/>
          <c:tx>
            <c:strRef>
              <c:f>'70%'!$X$2</c:f>
              <c:strCache>
                <c:ptCount val="1"/>
                <c:pt idx="0">
                  <c:v>70%</c:v>
                </c:pt>
              </c:strCache>
            </c:strRef>
          </c:tx>
          <c:spPr>
            <a:ln w="19050">
              <a:noFill/>
            </a:ln>
          </c:spPr>
          <c:xVal>
            <c:numRef>
              <c:f>'70%'!$W$3:$W$13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'70%'!$X$3:$X$13</c:f>
              <c:numCache>
                <c:formatCode>0.00</c:formatCode>
                <c:ptCount val="11"/>
                <c:pt idx="0">
                  <c:v>-3.7431168187019543</c:v>
                </c:pt>
                <c:pt idx="1">
                  <c:v>1.5481515469491884</c:v>
                </c:pt>
                <c:pt idx="2">
                  <c:v>10.393996015448275</c:v>
                </c:pt>
                <c:pt idx="3">
                  <c:v>16.056089941927677</c:v>
                </c:pt>
                <c:pt idx="4">
                  <c:v>19.015732439112121</c:v>
                </c:pt>
                <c:pt idx="5">
                  <c:v>20.844462396645948</c:v>
                </c:pt>
                <c:pt idx="6">
                  <c:v>22.221461472066736</c:v>
                </c:pt>
                <c:pt idx="7">
                  <c:v>23.304085253695426</c:v>
                </c:pt>
                <c:pt idx="8">
                  <c:v>24.182172051943979</c:v>
                </c:pt>
                <c:pt idx="9">
                  <c:v>24.911302700792017</c:v>
                </c:pt>
                <c:pt idx="10">
                  <c:v>25.527994390249347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C-4045-919E-358DF728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'100%'!$X$2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'100%'!$X$3:$X$13</c:f>
              <c:numCache>
                <c:formatCode>0.00</c:formatCode>
                <c:ptCount val="11"/>
                <c:pt idx="0">
                  <c:v>-4.5470675560330927</c:v>
                </c:pt>
                <c:pt idx="1">
                  <c:v>2.4452998915182933</c:v>
                </c:pt>
                <c:pt idx="2">
                  <c:v>14.135010303706739</c:v>
                </c:pt>
                <c:pt idx="3">
                  <c:v>23.036838938260956</c:v>
                </c:pt>
                <c:pt idx="4">
                  <c:v>26.969140239881476</c:v>
                </c:pt>
                <c:pt idx="5">
                  <c:v>28.973550398655266</c:v>
                </c:pt>
                <c:pt idx="6">
                  <c:v>30.393401487857354</c:v>
                </c:pt>
                <c:pt idx="7">
                  <c:v>31.451868610404368</c:v>
                </c:pt>
                <c:pt idx="8">
                  <c:v>32.27134619628405</c:v>
                </c:pt>
                <c:pt idx="9">
                  <c:v>32.924564949789904</c:v>
                </c:pt>
                <c:pt idx="10">
                  <c:v>33.457461805732486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62E-9A03-59857DFF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13</xdr:row>
      <xdr:rowOff>47625</xdr:rowOff>
    </xdr:from>
    <xdr:to>
      <xdr:col>27</xdr:col>
      <xdr:colOff>390525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A9CA6-701F-43EF-BBEF-4CE7B7150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123825</xdr:rowOff>
    </xdr:from>
    <xdr:to>
      <xdr:col>21</xdr:col>
      <xdr:colOff>304800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9F016-7B3E-4F15-99D6-D0415CD8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19</xdr:row>
      <xdr:rowOff>9525</xdr:rowOff>
    </xdr:from>
    <xdr:to>
      <xdr:col>20</xdr:col>
      <xdr:colOff>200025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24199-F3A9-4BFE-B14F-D7EFD476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F67A-BC68-4EE6-BE9F-379A5D96FDB3}">
  <dimension ref="A1:Y56"/>
  <sheetViews>
    <sheetView workbookViewId="0">
      <selection activeCell="G23" sqref="G23"/>
    </sheetView>
  </sheetViews>
  <sheetFormatPr defaultRowHeight="14.5" x14ac:dyDescent="0.35"/>
  <sheetData>
    <row r="1" spans="1:25" x14ac:dyDescent="0.35">
      <c r="A1" s="4" t="s">
        <v>2</v>
      </c>
      <c r="B1" t="s">
        <v>0</v>
      </c>
      <c r="C1" s="4" t="s">
        <v>3</v>
      </c>
      <c r="D1" s="4" t="s">
        <v>1</v>
      </c>
      <c r="E1" s="4" t="s">
        <v>5</v>
      </c>
      <c r="H1">
        <v>13</v>
      </c>
      <c r="K1">
        <v>12</v>
      </c>
      <c r="N1">
        <v>11</v>
      </c>
      <c r="Q1">
        <v>10</v>
      </c>
      <c r="T1">
        <v>8</v>
      </c>
    </row>
    <row r="2" spans="1:25" x14ac:dyDescent="0.35">
      <c r="A2">
        <v>400</v>
      </c>
      <c r="B2">
        <v>50</v>
      </c>
      <c r="C2">
        <v>20</v>
      </c>
      <c r="D2" s="5">
        <v>-3.263665794342006</v>
      </c>
      <c r="E2">
        <v>8</v>
      </c>
      <c r="F2" s="4"/>
      <c r="G2" s="4"/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  <c r="T2" t="s">
        <v>0</v>
      </c>
      <c r="U2" t="s">
        <v>1</v>
      </c>
      <c r="W2" t="s">
        <v>0</v>
      </c>
      <c r="X2" s="3">
        <v>0.7</v>
      </c>
      <c r="Y2" t="s">
        <v>11</v>
      </c>
    </row>
    <row r="3" spans="1:25" x14ac:dyDescent="0.35">
      <c r="A3">
        <v>300</v>
      </c>
      <c r="B3">
        <v>100</v>
      </c>
      <c r="C3">
        <v>20</v>
      </c>
      <c r="D3" s="5">
        <v>-8.233521777752717E-2</v>
      </c>
      <c r="E3">
        <v>8</v>
      </c>
      <c r="H3">
        <v>50</v>
      </c>
      <c r="I3" s="1">
        <v>-2.0028964287163236</v>
      </c>
      <c r="K3">
        <v>50</v>
      </c>
      <c r="L3" s="1">
        <v>-7.3631444039280796</v>
      </c>
      <c r="N3">
        <v>50</v>
      </c>
      <c r="O3" s="1">
        <v>-2.0753313758818157</v>
      </c>
      <c r="Q3">
        <v>50</v>
      </c>
      <c r="R3" s="1">
        <v>-4.0105460906415482</v>
      </c>
      <c r="T3">
        <v>50</v>
      </c>
      <c r="U3" s="1">
        <v>-3.263665794342006</v>
      </c>
      <c r="W3">
        <v>50</v>
      </c>
      <c r="X3" s="1">
        <f t="shared" ref="X3:X13" si="0">AVERAGE(I3,L3,O3,R3,U3)</f>
        <v>-3.7431168187019543</v>
      </c>
      <c r="Y3">
        <f>_xlfn.STDEV.P(I3,L3,O3,R3,U3)/SQRT(COUNT(I3,L3,O3,R3,U3))</f>
        <v>0.87671812361904622</v>
      </c>
    </row>
    <row r="4" spans="1:25" x14ac:dyDescent="0.35">
      <c r="A4">
        <v>200</v>
      </c>
      <c r="B4">
        <v>200</v>
      </c>
      <c r="C4">
        <v>20</v>
      </c>
      <c r="D4" s="5">
        <v>5.2361543273481654</v>
      </c>
      <c r="E4">
        <v>8</v>
      </c>
      <c r="H4">
        <v>100</v>
      </c>
      <c r="I4" s="1">
        <v>3.6038031759684768</v>
      </c>
      <c r="K4">
        <v>100</v>
      </c>
      <c r="L4" s="1">
        <v>-0.5806060323925637</v>
      </c>
      <c r="N4">
        <v>100</v>
      </c>
      <c r="O4" s="1">
        <v>4.3658285615579331</v>
      </c>
      <c r="Q4">
        <v>100</v>
      </c>
      <c r="R4" s="1">
        <v>0.43406724738962232</v>
      </c>
      <c r="T4">
        <v>100</v>
      </c>
      <c r="U4" s="1">
        <v>-8.233521777752717E-2</v>
      </c>
      <c r="W4">
        <v>100</v>
      </c>
      <c r="X4" s="1">
        <f t="shared" si="0"/>
        <v>1.5481515469491884</v>
      </c>
      <c r="Y4">
        <f t="shared" ref="Y4:Y13" si="1">_xlfn.STDEV.P(I4,L4,O4,R4,U4)/SQRT(COUNT(I4,L4,O4,R4,U4))</f>
        <v>0.90766264937196106</v>
      </c>
    </row>
    <row r="5" spans="1:25" x14ac:dyDescent="0.35">
      <c r="A5">
        <v>100</v>
      </c>
      <c r="B5">
        <v>300</v>
      </c>
      <c r="C5">
        <v>20</v>
      </c>
      <c r="D5" s="5">
        <v>9.5056582073753955</v>
      </c>
      <c r="E5">
        <v>8</v>
      </c>
      <c r="H5">
        <v>200</v>
      </c>
      <c r="I5" s="1">
        <v>12.976979748639589</v>
      </c>
      <c r="K5">
        <v>200</v>
      </c>
      <c r="L5" s="1">
        <v>10.758316016186425</v>
      </c>
      <c r="N5">
        <v>200</v>
      </c>
      <c r="O5" s="1">
        <v>15.134040465757517</v>
      </c>
      <c r="Q5">
        <v>200</v>
      </c>
      <c r="R5" s="1">
        <v>7.8644895193096778</v>
      </c>
      <c r="T5">
        <v>200</v>
      </c>
      <c r="U5" s="1">
        <v>5.2361543273481654</v>
      </c>
      <c r="W5">
        <v>200</v>
      </c>
      <c r="X5" s="1">
        <f t="shared" si="0"/>
        <v>10.393996015448275</v>
      </c>
      <c r="Y5">
        <f t="shared" si="1"/>
        <v>1.5782812095857555</v>
      </c>
    </row>
    <row r="6" spans="1:25" x14ac:dyDescent="0.35">
      <c r="A6">
        <v>50</v>
      </c>
      <c r="B6">
        <v>400</v>
      </c>
      <c r="C6">
        <v>20</v>
      </c>
      <c r="D6" s="5">
        <v>13.0086616809761</v>
      </c>
      <c r="E6">
        <v>8</v>
      </c>
      <c r="H6">
        <v>300</v>
      </c>
      <c r="I6" s="1">
        <v>20.501449507516195</v>
      </c>
      <c r="K6">
        <v>300</v>
      </c>
      <c r="L6" s="1">
        <v>16.444946443672485</v>
      </c>
      <c r="N6">
        <v>300</v>
      </c>
      <c r="O6" s="1">
        <v>19.999013847426678</v>
      </c>
      <c r="Q6">
        <v>300</v>
      </c>
      <c r="R6" s="1">
        <v>13.829381703647641</v>
      </c>
      <c r="T6">
        <v>300</v>
      </c>
      <c r="U6" s="1">
        <v>9.5056582073753955</v>
      </c>
      <c r="W6">
        <v>300</v>
      </c>
      <c r="X6" s="1">
        <f t="shared" si="0"/>
        <v>16.056089941927677</v>
      </c>
      <c r="Y6">
        <f t="shared" si="1"/>
        <v>1.8256556680637024</v>
      </c>
    </row>
    <row r="7" spans="1:25" x14ac:dyDescent="0.35">
      <c r="A7">
        <v>400</v>
      </c>
      <c r="B7">
        <v>500</v>
      </c>
      <c r="C7">
        <v>20</v>
      </c>
      <c r="D7" s="5">
        <v>15.934576071811794</v>
      </c>
      <c r="E7">
        <v>8</v>
      </c>
      <c r="H7">
        <v>400</v>
      </c>
      <c r="I7" s="1">
        <v>24.544613416840175</v>
      </c>
      <c r="K7">
        <v>400</v>
      </c>
      <c r="L7" s="1">
        <v>19.004613416840172</v>
      </c>
      <c r="N7">
        <v>400</v>
      </c>
      <c r="O7" s="1">
        <v>22.374683938440562</v>
      </c>
      <c r="Q7">
        <v>400</v>
      </c>
      <c r="R7" s="1">
        <v>16.146089742463584</v>
      </c>
      <c r="T7">
        <v>400</v>
      </c>
      <c r="U7" s="1">
        <v>13.0086616809761</v>
      </c>
      <c r="W7">
        <v>400</v>
      </c>
      <c r="X7" s="1">
        <f t="shared" si="0"/>
        <v>19.015732439112121</v>
      </c>
      <c r="Y7">
        <f t="shared" si="1"/>
        <v>1.8565662064473885</v>
      </c>
    </row>
    <row r="8" spans="1:25" x14ac:dyDescent="0.35">
      <c r="A8">
        <v>500</v>
      </c>
      <c r="B8">
        <v>600</v>
      </c>
      <c r="C8">
        <v>20</v>
      </c>
      <c r="D8" s="5">
        <v>18.415154350488603</v>
      </c>
      <c r="E8">
        <v>8</v>
      </c>
      <c r="H8">
        <v>500</v>
      </c>
      <c r="I8" s="1">
        <v>26.230353761230443</v>
      </c>
      <c r="K8">
        <v>500</v>
      </c>
      <c r="L8" s="1">
        <v>20.69035376123044</v>
      </c>
      <c r="N8">
        <v>500</v>
      </c>
      <c r="O8" s="1">
        <v>23.939247984999849</v>
      </c>
      <c r="Q8">
        <v>500</v>
      </c>
      <c r="R8" s="1">
        <v>17.427780403957215</v>
      </c>
      <c r="T8">
        <v>500</v>
      </c>
      <c r="U8" s="1">
        <v>15.934576071811794</v>
      </c>
      <c r="W8">
        <v>500</v>
      </c>
      <c r="X8" s="1">
        <f t="shared" si="0"/>
        <v>20.844462396645948</v>
      </c>
      <c r="Y8">
        <f t="shared" si="1"/>
        <v>1.7249924366495677</v>
      </c>
    </row>
    <row r="9" spans="1:25" x14ac:dyDescent="0.35">
      <c r="A9">
        <v>600</v>
      </c>
      <c r="B9">
        <v>700</v>
      </c>
      <c r="C9">
        <v>20</v>
      </c>
      <c r="D9" s="5">
        <v>20.54487915616393</v>
      </c>
      <c r="E9">
        <v>8</v>
      </c>
      <c r="H9">
        <v>600</v>
      </c>
      <c r="I9" s="1">
        <v>27.424470770475022</v>
      </c>
      <c r="K9">
        <v>600</v>
      </c>
      <c r="L9" s="1">
        <v>21.884470770475019</v>
      </c>
      <c r="N9">
        <v>600</v>
      </c>
      <c r="O9" s="1">
        <v>25.047528122131364</v>
      </c>
      <c r="Q9">
        <v>600</v>
      </c>
      <c r="R9" s="1">
        <v>18.335683346763663</v>
      </c>
      <c r="T9">
        <v>600</v>
      </c>
      <c r="U9" s="1">
        <v>18.415154350488603</v>
      </c>
      <c r="W9">
        <v>600</v>
      </c>
      <c r="X9" s="1">
        <f t="shared" si="0"/>
        <v>22.221461472066736</v>
      </c>
      <c r="Y9">
        <f t="shared" si="1"/>
        <v>1.6094566380707462</v>
      </c>
    </row>
    <row r="10" spans="1:25" x14ac:dyDescent="0.35">
      <c r="A10">
        <v>700</v>
      </c>
      <c r="B10">
        <v>800</v>
      </c>
      <c r="C10">
        <v>20</v>
      </c>
      <c r="D10" s="5">
        <v>22.393271155485856</v>
      </c>
      <c r="E10">
        <v>8</v>
      </c>
      <c r="H10">
        <v>700</v>
      </c>
      <c r="I10" s="1">
        <v>28.31465820236259</v>
      </c>
      <c r="K10">
        <v>700</v>
      </c>
      <c r="L10" s="1">
        <v>22.774658202362588</v>
      </c>
      <c r="N10">
        <v>700</v>
      </c>
      <c r="O10" s="1">
        <v>25.873726092219098</v>
      </c>
      <c r="Q10">
        <v>700</v>
      </c>
      <c r="R10" s="1">
        <v>19.012504615368925</v>
      </c>
      <c r="T10">
        <v>700</v>
      </c>
      <c r="U10" s="1">
        <v>20.54487915616393</v>
      </c>
      <c r="W10">
        <v>700</v>
      </c>
      <c r="X10" s="1">
        <f t="shared" si="0"/>
        <v>23.304085253695426</v>
      </c>
      <c r="Y10">
        <f t="shared" si="1"/>
        <v>1.523418143249188</v>
      </c>
    </row>
    <row r="11" spans="1:25" x14ac:dyDescent="0.35">
      <c r="A11">
        <v>800</v>
      </c>
      <c r="B11">
        <v>900</v>
      </c>
      <c r="C11">
        <v>20</v>
      </c>
      <c r="D11" s="5">
        <v>24.012621874880811</v>
      </c>
      <c r="E11">
        <v>8</v>
      </c>
      <c r="H11">
        <v>800</v>
      </c>
      <c r="I11" s="1">
        <v>29.003851689930027</v>
      </c>
      <c r="K11">
        <v>800</v>
      </c>
      <c r="L11" s="1">
        <v>23.463851689930024</v>
      </c>
      <c r="N11">
        <v>800</v>
      </c>
      <c r="O11" s="1">
        <v>26.513378192472313</v>
      </c>
      <c r="Q11">
        <v>800</v>
      </c>
      <c r="R11" s="1">
        <v>19.536507531901666</v>
      </c>
      <c r="T11">
        <v>800</v>
      </c>
      <c r="U11" s="1">
        <v>22.393271155485856</v>
      </c>
      <c r="W11">
        <v>800</v>
      </c>
      <c r="X11" s="1">
        <f t="shared" si="0"/>
        <v>24.182172051943979</v>
      </c>
      <c r="Y11">
        <f t="shared" si="1"/>
        <v>1.4694416081439776</v>
      </c>
    </row>
    <row r="12" spans="1:25" x14ac:dyDescent="0.35">
      <c r="A12">
        <v>900</v>
      </c>
      <c r="B12">
        <v>1000</v>
      </c>
      <c r="C12">
        <v>20</v>
      </c>
      <c r="D12" s="5">
        <v>25.443019630196883</v>
      </c>
      <c r="E12">
        <v>8</v>
      </c>
      <c r="H12">
        <v>900</v>
      </c>
      <c r="I12" s="1">
        <v>29.55321889487913</v>
      </c>
      <c r="K12">
        <v>900</v>
      </c>
      <c r="L12" s="1">
        <v>24.013218894879131</v>
      </c>
      <c r="N12">
        <v>900</v>
      </c>
      <c r="O12" s="1">
        <v>27.023255161415015</v>
      </c>
      <c r="Q12">
        <v>900</v>
      </c>
      <c r="R12" s="1">
        <v>19.95419867790601</v>
      </c>
      <c r="T12">
        <v>900</v>
      </c>
      <c r="U12" s="1">
        <v>24.012621874880811</v>
      </c>
      <c r="W12">
        <v>900</v>
      </c>
      <c r="X12" s="1">
        <f t="shared" si="0"/>
        <v>24.911302700792017</v>
      </c>
      <c r="Y12">
        <f t="shared" si="1"/>
        <v>1.444919252994801</v>
      </c>
    </row>
    <row r="13" spans="1:25" x14ac:dyDescent="0.35">
      <c r="A13">
        <v>400</v>
      </c>
      <c r="B13">
        <v>50</v>
      </c>
      <c r="C13">
        <v>20</v>
      </c>
      <c r="D13" s="5">
        <v>-4.0105460906415482</v>
      </c>
      <c r="E13">
        <v>10</v>
      </c>
      <c r="H13">
        <v>1000</v>
      </c>
      <c r="I13" s="1">
        <v>30.001393499028353</v>
      </c>
      <c r="K13">
        <v>1000</v>
      </c>
      <c r="L13" s="1">
        <v>24.461393499028354</v>
      </c>
      <c r="N13">
        <v>1000</v>
      </c>
      <c r="O13" s="1">
        <v>27.439213570766867</v>
      </c>
      <c r="Q13">
        <v>1000</v>
      </c>
      <c r="R13" s="1">
        <v>20.294951752226261</v>
      </c>
      <c r="T13">
        <v>1000</v>
      </c>
      <c r="U13" s="1">
        <v>25.443019630196883</v>
      </c>
      <c r="W13">
        <v>1000</v>
      </c>
      <c r="X13" s="1">
        <f t="shared" si="0"/>
        <v>25.527994390249347</v>
      </c>
      <c r="Y13">
        <f t="shared" si="1"/>
        <v>1.4449034814100068</v>
      </c>
    </row>
    <row r="14" spans="1:25" x14ac:dyDescent="0.35">
      <c r="A14">
        <v>300</v>
      </c>
      <c r="B14">
        <v>100</v>
      </c>
      <c r="C14">
        <v>20</v>
      </c>
      <c r="D14" s="5">
        <v>0.43406724738962232</v>
      </c>
      <c r="E14">
        <v>10</v>
      </c>
    </row>
    <row r="15" spans="1:25" x14ac:dyDescent="0.35">
      <c r="A15">
        <v>200</v>
      </c>
      <c r="B15">
        <v>200</v>
      </c>
      <c r="C15">
        <v>20</v>
      </c>
      <c r="D15" s="5">
        <v>7.8644895193096778</v>
      </c>
      <c r="E15">
        <v>10</v>
      </c>
    </row>
    <row r="16" spans="1:25" x14ac:dyDescent="0.35">
      <c r="A16">
        <v>100</v>
      </c>
      <c r="B16">
        <v>300</v>
      </c>
      <c r="C16">
        <v>20</v>
      </c>
      <c r="D16" s="5">
        <v>13.829381703647641</v>
      </c>
      <c r="E16">
        <v>10</v>
      </c>
    </row>
    <row r="17" spans="1:5" x14ac:dyDescent="0.35">
      <c r="A17">
        <v>50</v>
      </c>
      <c r="B17">
        <v>400</v>
      </c>
      <c r="C17">
        <v>20</v>
      </c>
      <c r="D17" s="5">
        <v>16.146089742463584</v>
      </c>
      <c r="E17">
        <v>10</v>
      </c>
    </row>
    <row r="18" spans="1:5" x14ac:dyDescent="0.35">
      <c r="A18">
        <v>400</v>
      </c>
      <c r="B18">
        <v>500</v>
      </c>
      <c r="C18">
        <v>20</v>
      </c>
      <c r="D18" s="5">
        <v>17.427780403957215</v>
      </c>
      <c r="E18">
        <v>10</v>
      </c>
    </row>
    <row r="19" spans="1:5" x14ac:dyDescent="0.35">
      <c r="A19">
        <v>500</v>
      </c>
      <c r="B19">
        <v>600</v>
      </c>
      <c r="C19">
        <v>20</v>
      </c>
      <c r="D19" s="5">
        <v>18.335683346763663</v>
      </c>
      <c r="E19">
        <v>10</v>
      </c>
    </row>
    <row r="20" spans="1:5" x14ac:dyDescent="0.35">
      <c r="A20">
        <v>600</v>
      </c>
      <c r="B20">
        <v>700</v>
      </c>
      <c r="C20">
        <v>20</v>
      </c>
      <c r="D20" s="5">
        <v>19.012504615368925</v>
      </c>
      <c r="E20">
        <v>10</v>
      </c>
    </row>
    <row r="21" spans="1:5" x14ac:dyDescent="0.35">
      <c r="A21">
        <v>700</v>
      </c>
      <c r="B21">
        <v>800</v>
      </c>
      <c r="C21">
        <v>20</v>
      </c>
      <c r="D21" s="5">
        <v>19.536507531901666</v>
      </c>
      <c r="E21">
        <v>10</v>
      </c>
    </row>
    <row r="22" spans="1:5" x14ac:dyDescent="0.35">
      <c r="A22">
        <v>800</v>
      </c>
      <c r="B22">
        <v>900</v>
      </c>
      <c r="C22">
        <v>20</v>
      </c>
      <c r="D22" s="5">
        <v>19.95419867790601</v>
      </c>
      <c r="E22">
        <v>10</v>
      </c>
    </row>
    <row r="23" spans="1:5" x14ac:dyDescent="0.35">
      <c r="A23">
        <v>900</v>
      </c>
      <c r="B23">
        <v>1000</v>
      </c>
      <c r="C23">
        <v>20</v>
      </c>
      <c r="D23" s="5">
        <v>20.294951752226261</v>
      </c>
      <c r="E23">
        <v>10</v>
      </c>
    </row>
    <row r="24" spans="1:5" x14ac:dyDescent="0.35">
      <c r="A24">
        <v>400</v>
      </c>
      <c r="B24">
        <v>50</v>
      </c>
      <c r="C24">
        <v>20</v>
      </c>
      <c r="D24" s="5">
        <v>-2.0753313758818157</v>
      </c>
      <c r="E24">
        <v>11</v>
      </c>
    </row>
    <row r="25" spans="1:5" x14ac:dyDescent="0.35">
      <c r="A25">
        <v>300</v>
      </c>
      <c r="B25">
        <v>100</v>
      </c>
      <c r="C25">
        <v>20</v>
      </c>
      <c r="D25" s="5">
        <v>4.3658285615579331</v>
      </c>
      <c r="E25">
        <v>11</v>
      </c>
    </row>
    <row r="26" spans="1:5" x14ac:dyDescent="0.35">
      <c r="A26">
        <v>200</v>
      </c>
      <c r="B26">
        <v>200</v>
      </c>
      <c r="C26">
        <v>20</v>
      </c>
      <c r="D26" s="5">
        <v>15.134040465757517</v>
      </c>
      <c r="E26">
        <v>11</v>
      </c>
    </row>
    <row r="27" spans="1:5" x14ac:dyDescent="0.35">
      <c r="A27">
        <v>100</v>
      </c>
      <c r="B27">
        <v>300</v>
      </c>
      <c r="C27">
        <v>20</v>
      </c>
      <c r="D27" s="5">
        <v>19.999013847426678</v>
      </c>
      <c r="E27">
        <v>11</v>
      </c>
    </row>
    <row r="28" spans="1:5" x14ac:dyDescent="0.35">
      <c r="A28">
        <v>50</v>
      </c>
      <c r="B28">
        <v>400</v>
      </c>
      <c r="C28">
        <v>20</v>
      </c>
      <c r="D28" s="5">
        <v>22.374683938440562</v>
      </c>
      <c r="E28">
        <v>11</v>
      </c>
    </row>
    <row r="29" spans="1:5" x14ac:dyDescent="0.35">
      <c r="A29">
        <v>400</v>
      </c>
      <c r="B29">
        <v>500</v>
      </c>
      <c r="C29">
        <v>20</v>
      </c>
      <c r="D29" s="5">
        <v>23.939247984999849</v>
      </c>
      <c r="E29">
        <v>11</v>
      </c>
    </row>
    <row r="30" spans="1:5" x14ac:dyDescent="0.35">
      <c r="A30">
        <v>500</v>
      </c>
      <c r="B30">
        <v>600</v>
      </c>
      <c r="C30">
        <v>20</v>
      </c>
      <c r="D30" s="5">
        <v>25.047528122131364</v>
      </c>
      <c r="E30">
        <v>11</v>
      </c>
    </row>
    <row r="31" spans="1:5" x14ac:dyDescent="0.35">
      <c r="A31">
        <v>600</v>
      </c>
      <c r="B31">
        <v>700</v>
      </c>
      <c r="C31">
        <v>20</v>
      </c>
      <c r="D31" s="5">
        <v>25.873726092219098</v>
      </c>
      <c r="E31">
        <v>11</v>
      </c>
    </row>
    <row r="32" spans="1:5" x14ac:dyDescent="0.35">
      <c r="A32">
        <v>700</v>
      </c>
      <c r="B32">
        <v>800</v>
      </c>
      <c r="C32">
        <v>20</v>
      </c>
      <c r="D32" s="5">
        <v>26.513378192472313</v>
      </c>
      <c r="E32">
        <v>11</v>
      </c>
    </row>
    <row r="33" spans="1:5" x14ac:dyDescent="0.35">
      <c r="A33">
        <v>800</v>
      </c>
      <c r="B33">
        <v>900</v>
      </c>
      <c r="C33">
        <v>20</v>
      </c>
      <c r="D33" s="5">
        <v>27.023255161415015</v>
      </c>
      <c r="E33">
        <v>11</v>
      </c>
    </row>
    <row r="34" spans="1:5" x14ac:dyDescent="0.35">
      <c r="A34">
        <v>900</v>
      </c>
      <c r="B34">
        <v>1000</v>
      </c>
      <c r="C34">
        <v>20</v>
      </c>
      <c r="D34" s="5">
        <v>27.439213570766867</v>
      </c>
      <c r="E34">
        <v>11</v>
      </c>
    </row>
    <row r="35" spans="1:5" x14ac:dyDescent="0.35">
      <c r="A35">
        <v>400</v>
      </c>
      <c r="B35">
        <v>50</v>
      </c>
      <c r="C35">
        <v>20</v>
      </c>
      <c r="D35" s="5">
        <v>-7.3631444039280796</v>
      </c>
      <c r="E35">
        <v>12</v>
      </c>
    </row>
    <row r="36" spans="1:5" x14ac:dyDescent="0.35">
      <c r="A36">
        <v>300</v>
      </c>
      <c r="B36">
        <v>100</v>
      </c>
      <c r="C36">
        <v>20</v>
      </c>
      <c r="D36" s="5">
        <v>-0.5806060323925637</v>
      </c>
      <c r="E36">
        <v>12</v>
      </c>
    </row>
    <row r="37" spans="1:5" x14ac:dyDescent="0.35">
      <c r="A37">
        <v>200</v>
      </c>
      <c r="B37">
        <v>200</v>
      </c>
      <c r="C37">
        <v>20</v>
      </c>
      <c r="D37" s="5">
        <v>10.758316016186425</v>
      </c>
      <c r="E37">
        <v>12</v>
      </c>
    </row>
    <row r="38" spans="1:5" x14ac:dyDescent="0.35">
      <c r="A38">
        <v>100</v>
      </c>
      <c r="B38">
        <v>300</v>
      </c>
      <c r="C38">
        <v>20</v>
      </c>
      <c r="D38" s="5">
        <v>16.444946443672485</v>
      </c>
      <c r="E38">
        <v>12</v>
      </c>
    </row>
    <row r="39" spans="1:5" x14ac:dyDescent="0.35">
      <c r="A39">
        <v>50</v>
      </c>
      <c r="B39">
        <v>400</v>
      </c>
      <c r="C39">
        <v>20</v>
      </c>
      <c r="D39" s="5">
        <v>19.004613416840172</v>
      </c>
      <c r="E39">
        <v>12</v>
      </c>
    </row>
    <row r="40" spans="1:5" x14ac:dyDescent="0.35">
      <c r="A40">
        <v>400</v>
      </c>
      <c r="B40">
        <v>500</v>
      </c>
      <c r="C40">
        <v>20</v>
      </c>
      <c r="D40" s="5">
        <v>20.69035376123044</v>
      </c>
      <c r="E40">
        <v>12</v>
      </c>
    </row>
    <row r="41" spans="1:5" x14ac:dyDescent="0.35">
      <c r="A41">
        <v>500</v>
      </c>
      <c r="B41">
        <v>600</v>
      </c>
      <c r="C41">
        <v>20</v>
      </c>
      <c r="D41" s="5">
        <v>21.884470770475019</v>
      </c>
      <c r="E41">
        <v>12</v>
      </c>
    </row>
    <row r="42" spans="1:5" x14ac:dyDescent="0.35">
      <c r="A42">
        <v>600</v>
      </c>
      <c r="B42">
        <v>700</v>
      </c>
      <c r="C42">
        <v>20</v>
      </c>
      <c r="D42" s="5">
        <v>22.774658202362588</v>
      </c>
      <c r="E42">
        <v>12</v>
      </c>
    </row>
    <row r="43" spans="1:5" x14ac:dyDescent="0.35">
      <c r="A43">
        <v>700</v>
      </c>
      <c r="B43">
        <v>800</v>
      </c>
      <c r="C43">
        <v>20</v>
      </c>
      <c r="D43" s="5">
        <v>23.463851689930024</v>
      </c>
      <c r="E43">
        <v>12</v>
      </c>
    </row>
    <row r="44" spans="1:5" x14ac:dyDescent="0.35">
      <c r="A44">
        <v>800</v>
      </c>
      <c r="B44">
        <v>900</v>
      </c>
      <c r="C44">
        <v>20</v>
      </c>
      <c r="D44" s="5">
        <v>24.013218894879131</v>
      </c>
      <c r="E44">
        <v>12</v>
      </c>
    </row>
    <row r="45" spans="1:5" x14ac:dyDescent="0.35">
      <c r="A45">
        <v>900</v>
      </c>
      <c r="B45">
        <v>1000</v>
      </c>
      <c r="C45">
        <v>20</v>
      </c>
      <c r="D45" s="5">
        <v>24.461393499028354</v>
      </c>
      <c r="E45">
        <v>12</v>
      </c>
    </row>
    <row r="46" spans="1:5" x14ac:dyDescent="0.35">
      <c r="A46">
        <v>400</v>
      </c>
      <c r="B46">
        <v>50</v>
      </c>
      <c r="C46">
        <v>20</v>
      </c>
      <c r="D46" s="5">
        <v>-2.0028964287163236</v>
      </c>
      <c r="E46">
        <v>13</v>
      </c>
    </row>
    <row r="47" spans="1:5" x14ac:dyDescent="0.35">
      <c r="A47">
        <v>300</v>
      </c>
      <c r="B47">
        <v>100</v>
      </c>
      <c r="C47">
        <v>20</v>
      </c>
      <c r="D47" s="5">
        <v>3.6038031759684768</v>
      </c>
      <c r="E47">
        <v>13</v>
      </c>
    </row>
    <row r="48" spans="1:5" x14ac:dyDescent="0.35">
      <c r="A48">
        <v>200</v>
      </c>
      <c r="B48">
        <v>200</v>
      </c>
      <c r="C48">
        <v>20</v>
      </c>
      <c r="D48" s="5">
        <v>12.976979748639589</v>
      </c>
      <c r="E48">
        <v>13</v>
      </c>
    </row>
    <row r="49" spans="1:5" x14ac:dyDescent="0.35">
      <c r="A49">
        <v>100</v>
      </c>
      <c r="B49">
        <v>300</v>
      </c>
      <c r="C49">
        <v>20</v>
      </c>
      <c r="D49" s="5">
        <v>20.501449507516195</v>
      </c>
      <c r="E49">
        <v>13</v>
      </c>
    </row>
    <row r="50" spans="1:5" x14ac:dyDescent="0.35">
      <c r="A50">
        <v>50</v>
      </c>
      <c r="B50">
        <v>400</v>
      </c>
      <c r="C50">
        <v>20</v>
      </c>
      <c r="D50" s="5">
        <v>24.544613416840175</v>
      </c>
      <c r="E50">
        <v>13</v>
      </c>
    </row>
    <row r="51" spans="1:5" x14ac:dyDescent="0.35">
      <c r="A51">
        <v>400</v>
      </c>
      <c r="B51">
        <v>500</v>
      </c>
      <c r="C51">
        <v>20</v>
      </c>
      <c r="D51" s="5">
        <v>26.230353761230443</v>
      </c>
      <c r="E51">
        <v>13</v>
      </c>
    </row>
    <row r="52" spans="1:5" x14ac:dyDescent="0.35">
      <c r="A52">
        <v>500</v>
      </c>
      <c r="B52">
        <v>600</v>
      </c>
      <c r="C52">
        <v>20</v>
      </c>
      <c r="D52" s="5">
        <v>27.424470770475022</v>
      </c>
      <c r="E52">
        <v>13</v>
      </c>
    </row>
    <row r="53" spans="1:5" x14ac:dyDescent="0.35">
      <c r="A53">
        <v>600</v>
      </c>
      <c r="B53">
        <v>700</v>
      </c>
      <c r="C53">
        <v>20</v>
      </c>
      <c r="D53" s="5">
        <v>28.31465820236259</v>
      </c>
      <c r="E53">
        <v>13</v>
      </c>
    </row>
    <row r="54" spans="1:5" x14ac:dyDescent="0.35">
      <c r="A54">
        <v>700</v>
      </c>
      <c r="B54">
        <v>800</v>
      </c>
      <c r="C54">
        <v>20</v>
      </c>
      <c r="D54" s="5">
        <v>29.003851689930027</v>
      </c>
      <c r="E54">
        <v>13</v>
      </c>
    </row>
    <row r="55" spans="1:5" x14ac:dyDescent="0.35">
      <c r="A55">
        <v>800</v>
      </c>
      <c r="B55">
        <v>900</v>
      </c>
      <c r="C55">
        <v>20</v>
      </c>
      <c r="D55" s="5">
        <v>29.55321889487913</v>
      </c>
      <c r="E55">
        <v>13</v>
      </c>
    </row>
    <row r="56" spans="1:5" x14ac:dyDescent="0.35">
      <c r="A56">
        <v>900</v>
      </c>
      <c r="B56">
        <v>1000</v>
      </c>
      <c r="C56">
        <v>20</v>
      </c>
      <c r="D56" s="5">
        <v>30.001393499028353</v>
      </c>
      <c r="E56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925D-1EC2-4476-826D-35B680DE6171}">
  <dimension ref="A1:Q46"/>
  <sheetViews>
    <sheetView topLeftCell="A5" workbookViewId="0">
      <selection activeCell="A2" sqref="A2:E46"/>
    </sheetView>
  </sheetViews>
  <sheetFormatPr defaultRowHeight="14.5" x14ac:dyDescent="0.35"/>
  <sheetData>
    <row r="1" spans="1:17" x14ac:dyDescent="0.35">
      <c r="D1">
        <v>16</v>
      </c>
      <c r="G1">
        <v>17</v>
      </c>
      <c r="J1">
        <v>18</v>
      </c>
      <c r="M1">
        <v>19</v>
      </c>
    </row>
    <row r="2" spans="1:17" x14ac:dyDescent="0.35">
      <c r="A2" s="4" t="s">
        <v>2</v>
      </c>
      <c r="B2" t="s">
        <v>0</v>
      </c>
      <c r="C2" s="4" t="s">
        <v>3</v>
      </c>
      <c r="D2" t="s">
        <v>1</v>
      </c>
      <c r="E2" t="s">
        <v>5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s="3">
        <v>0.5</v>
      </c>
    </row>
    <row r="3" spans="1:17" x14ac:dyDescent="0.35">
      <c r="A3">
        <v>400</v>
      </c>
      <c r="B3">
        <v>50</v>
      </c>
      <c r="C3">
        <v>20</v>
      </c>
      <c r="D3" s="5">
        <v>-0.82459462471513212</v>
      </c>
      <c r="E3">
        <v>16</v>
      </c>
      <c r="H3" s="1">
        <v>-4.9890530814402041</v>
      </c>
      <c r="J3">
        <v>50</v>
      </c>
      <c r="K3" s="1">
        <v>-0.62124962949276585</v>
      </c>
      <c r="M3">
        <v>50</v>
      </c>
      <c r="N3" s="2">
        <v>-5.3967249761118321</v>
      </c>
      <c r="P3">
        <v>50</v>
      </c>
      <c r="Q3" s="1">
        <f t="shared" ref="Q3:Q13" si="0">AVERAGE(D3,H3,K3,N3)</f>
        <v>-2.9579055779399837</v>
      </c>
    </row>
    <row r="4" spans="1:17" x14ac:dyDescent="0.35">
      <c r="A4">
        <v>300</v>
      </c>
      <c r="B4">
        <v>100</v>
      </c>
      <c r="C4">
        <v>20</v>
      </c>
      <c r="D4" s="5">
        <v>2.8739760035096005</v>
      </c>
      <c r="E4">
        <v>16</v>
      </c>
      <c r="H4" s="1">
        <v>1.166103533316817</v>
      </c>
      <c r="J4">
        <v>100</v>
      </c>
      <c r="K4" s="1">
        <v>1.6600832571828719</v>
      </c>
      <c r="M4">
        <v>100</v>
      </c>
      <c r="N4" s="2">
        <v>1.6894637316336443</v>
      </c>
      <c r="P4">
        <v>100</v>
      </c>
      <c r="Q4" s="1">
        <f t="shared" si="0"/>
        <v>1.8474066314107334</v>
      </c>
    </row>
    <row r="5" spans="1:17" x14ac:dyDescent="0.35">
      <c r="A5">
        <v>200</v>
      </c>
      <c r="B5">
        <v>200</v>
      </c>
      <c r="C5">
        <v>20</v>
      </c>
      <c r="D5" s="5">
        <v>9.0571778886040804</v>
      </c>
      <c r="E5">
        <v>16</v>
      </c>
      <c r="H5" s="1">
        <v>11.456180378945426</v>
      </c>
      <c r="J5">
        <v>200</v>
      </c>
      <c r="K5" s="1">
        <v>5.4739733307628677</v>
      </c>
      <c r="M5">
        <v>200</v>
      </c>
      <c r="N5" s="2">
        <v>13.536022789206079</v>
      </c>
      <c r="P5">
        <v>200</v>
      </c>
      <c r="Q5" s="1">
        <f t="shared" si="0"/>
        <v>9.8808385968796131</v>
      </c>
    </row>
    <row r="6" spans="1:17" x14ac:dyDescent="0.35">
      <c r="A6">
        <v>100</v>
      </c>
      <c r="B6">
        <v>300</v>
      </c>
      <c r="C6">
        <v>20</v>
      </c>
      <c r="D6" s="5">
        <v>13.204881848795187</v>
      </c>
      <c r="E6">
        <v>16</v>
      </c>
      <c r="H6" s="1">
        <v>19.592622861565381</v>
      </c>
      <c r="J6">
        <v>300</v>
      </c>
      <c r="K6" s="1">
        <v>8.5356355431236324</v>
      </c>
      <c r="M6">
        <v>300</v>
      </c>
      <c r="N6" s="2">
        <v>19.699559027701923</v>
      </c>
      <c r="P6">
        <v>300</v>
      </c>
      <c r="Q6" s="1">
        <f t="shared" si="0"/>
        <v>15.258174820296531</v>
      </c>
    </row>
    <row r="7" spans="1:17" x14ac:dyDescent="0.35">
      <c r="A7">
        <v>50</v>
      </c>
      <c r="B7">
        <v>400</v>
      </c>
      <c r="C7">
        <v>20</v>
      </c>
      <c r="D7" s="5">
        <v>14.708529165175698</v>
      </c>
      <c r="E7">
        <v>16</v>
      </c>
      <c r="H7" s="1">
        <v>22.222107894083997</v>
      </c>
      <c r="J7">
        <v>400</v>
      </c>
      <c r="K7" s="1">
        <v>9.6722610988238369</v>
      </c>
      <c r="M7">
        <v>400</v>
      </c>
      <c r="N7" s="2">
        <v>22.396725341472301</v>
      </c>
      <c r="P7">
        <v>400</v>
      </c>
      <c r="Q7" s="1">
        <f t="shared" si="0"/>
        <v>17.24990587488896</v>
      </c>
    </row>
    <row r="8" spans="1:17" x14ac:dyDescent="0.35">
      <c r="A8">
        <v>400</v>
      </c>
      <c r="B8">
        <v>500</v>
      </c>
      <c r="C8">
        <v>20</v>
      </c>
      <c r="D8" s="5">
        <v>15.698798200768213</v>
      </c>
      <c r="E8">
        <v>16</v>
      </c>
      <c r="H8" s="1">
        <v>23.953828876052775</v>
      </c>
      <c r="J8">
        <v>500</v>
      </c>
      <c r="K8" s="1">
        <v>10.326898645318042</v>
      </c>
      <c r="M8">
        <v>500</v>
      </c>
      <c r="N8" s="2">
        <v>24.173019725982158</v>
      </c>
      <c r="P8">
        <v>500</v>
      </c>
      <c r="Q8" s="1">
        <f t="shared" si="0"/>
        <v>18.538136362030297</v>
      </c>
    </row>
    <row r="9" spans="1:17" x14ac:dyDescent="0.35">
      <c r="A9">
        <v>500</v>
      </c>
      <c r="B9">
        <v>600</v>
      </c>
      <c r="C9">
        <v>20</v>
      </c>
      <c r="D9" s="5">
        <v>16.400268687052954</v>
      </c>
      <c r="E9">
        <v>16</v>
      </c>
      <c r="H9" s="1">
        <v>25.18051689281409</v>
      </c>
      <c r="J9">
        <v>600</v>
      </c>
      <c r="K9" s="1">
        <v>10.790620019585569</v>
      </c>
      <c r="M9">
        <v>600</v>
      </c>
      <c r="N9" s="2">
        <v>25.431281916258001</v>
      </c>
      <c r="P9">
        <v>600</v>
      </c>
      <c r="Q9" s="1">
        <f t="shared" si="0"/>
        <v>19.45067187892765</v>
      </c>
    </row>
    <row r="10" spans="1:17" x14ac:dyDescent="0.35">
      <c r="A10">
        <v>600</v>
      </c>
      <c r="B10">
        <v>700</v>
      </c>
      <c r="C10">
        <v>20</v>
      </c>
      <c r="D10" s="5">
        <v>16.923199192101009</v>
      </c>
      <c r="E10">
        <v>16</v>
      </c>
      <c r="H10" s="1">
        <v>26.094985279843286</v>
      </c>
      <c r="J10">
        <v>700</v>
      </c>
      <c r="K10" s="1">
        <v>11.136313897216313</v>
      </c>
      <c r="M10">
        <v>700</v>
      </c>
      <c r="N10" s="2">
        <v>26.369288141051225</v>
      </c>
      <c r="P10">
        <v>700</v>
      </c>
      <c r="Q10" s="1">
        <f t="shared" si="0"/>
        <v>20.130946627552959</v>
      </c>
    </row>
    <row r="11" spans="1:17" x14ac:dyDescent="0.35">
      <c r="A11">
        <v>700</v>
      </c>
      <c r="B11">
        <v>800</v>
      </c>
      <c r="C11">
        <v>20</v>
      </c>
      <c r="D11" s="5">
        <v>17.328058085430101</v>
      </c>
      <c r="E11">
        <v>16</v>
      </c>
      <c r="H11" s="1">
        <v>26.8029773659486</v>
      </c>
      <c r="J11">
        <v>800</v>
      </c>
      <c r="K11" s="1">
        <v>11.403954127375318</v>
      </c>
      <c r="M11">
        <v>800</v>
      </c>
      <c r="N11" s="2">
        <v>27.095503495557434</v>
      </c>
      <c r="P11">
        <v>800</v>
      </c>
      <c r="Q11" s="1">
        <f t="shared" si="0"/>
        <v>20.657623268577865</v>
      </c>
    </row>
    <row r="12" spans="1:17" x14ac:dyDescent="0.35">
      <c r="A12">
        <v>800</v>
      </c>
      <c r="B12">
        <v>900</v>
      </c>
      <c r="C12">
        <v>20</v>
      </c>
      <c r="D12" s="5">
        <v>17.650777615778576</v>
      </c>
      <c r="E12">
        <v>16</v>
      </c>
      <c r="H12" s="1">
        <v>27.367329235904002</v>
      </c>
      <c r="J12">
        <v>900</v>
      </c>
      <c r="K12" s="1">
        <v>11.617294456073651</v>
      </c>
      <c r="M12">
        <v>900</v>
      </c>
      <c r="N12" s="2">
        <v>27.674381425620812</v>
      </c>
      <c r="P12">
        <v>900</v>
      </c>
      <c r="Q12" s="1">
        <f t="shared" si="0"/>
        <v>21.077445683344258</v>
      </c>
    </row>
    <row r="13" spans="1:17" x14ac:dyDescent="0.35">
      <c r="A13">
        <v>900</v>
      </c>
      <c r="B13">
        <v>1000</v>
      </c>
      <c r="C13">
        <v>20</v>
      </c>
      <c r="D13" s="5">
        <v>17.914052701117082</v>
      </c>
      <c r="E13">
        <v>16</v>
      </c>
      <c r="H13" s="1">
        <v>27.827728352632434</v>
      </c>
      <c r="J13">
        <v>1000</v>
      </c>
      <c r="K13" s="1">
        <v>11.791337821789847</v>
      </c>
      <c r="M13">
        <v>1000</v>
      </c>
      <c r="N13" s="2">
        <v>28.146630924352568</v>
      </c>
      <c r="P13">
        <v>1000</v>
      </c>
      <c r="Q13" s="1">
        <f t="shared" si="0"/>
        <v>21.419937449972984</v>
      </c>
    </row>
    <row r="14" spans="1:17" x14ac:dyDescent="0.35">
      <c r="A14">
        <v>400</v>
      </c>
      <c r="B14">
        <v>50</v>
      </c>
      <c r="C14">
        <v>20</v>
      </c>
      <c r="D14" s="5">
        <v>-4.9890530814402041</v>
      </c>
      <c r="E14">
        <v>17</v>
      </c>
    </row>
    <row r="15" spans="1:17" x14ac:dyDescent="0.35">
      <c r="A15">
        <v>300</v>
      </c>
      <c r="B15">
        <v>100</v>
      </c>
      <c r="C15">
        <v>20</v>
      </c>
      <c r="D15" s="5">
        <v>1.166103533316817</v>
      </c>
      <c r="E15">
        <v>17</v>
      </c>
      <c r="H15" s="4" t="s">
        <v>2</v>
      </c>
      <c r="I15" t="s">
        <v>0</v>
      </c>
      <c r="J15" s="4" t="s">
        <v>3</v>
      </c>
      <c r="K15" t="s">
        <v>1</v>
      </c>
      <c r="L15" t="s">
        <v>11</v>
      </c>
    </row>
    <row r="16" spans="1:17" x14ac:dyDescent="0.35">
      <c r="A16">
        <v>200</v>
      </c>
      <c r="B16">
        <v>200</v>
      </c>
      <c r="C16">
        <v>20</v>
      </c>
      <c r="D16" s="5">
        <v>11.456180378945426</v>
      </c>
      <c r="E16">
        <v>17</v>
      </c>
      <c r="H16">
        <v>400</v>
      </c>
      <c r="I16">
        <v>50</v>
      </c>
      <c r="J16">
        <v>20</v>
      </c>
      <c r="K16" s="1">
        <f t="shared" ref="K16:K26" si="1">Q3</f>
        <v>-2.9579055779399837</v>
      </c>
      <c r="L16">
        <f t="shared" ref="L16:L26" si="2">_xlfn.STDEV.P(D3,H3,K3,N3,Q3)/SQRT(COUNT(D3,H3,K3,N3,Q3))</f>
        <v>0.89631192968602991</v>
      </c>
    </row>
    <row r="17" spans="1:12" x14ac:dyDescent="0.35">
      <c r="A17">
        <v>100</v>
      </c>
      <c r="B17">
        <v>300</v>
      </c>
      <c r="C17">
        <v>20</v>
      </c>
      <c r="D17" s="5">
        <v>19.592622861565381</v>
      </c>
      <c r="E17">
        <v>17</v>
      </c>
      <c r="H17">
        <v>300</v>
      </c>
      <c r="I17">
        <v>100</v>
      </c>
      <c r="J17">
        <v>20</v>
      </c>
      <c r="K17" s="1">
        <f t="shared" si="1"/>
        <v>1.8474066314107334</v>
      </c>
      <c r="L17">
        <f t="shared" si="2"/>
        <v>0.25124128588477962</v>
      </c>
    </row>
    <row r="18" spans="1:12" x14ac:dyDescent="0.35">
      <c r="A18">
        <v>50</v>
      </c>
      <c r="B18">
        <v>400</v>
      </c>
      <c r="C18">
        <v>20</v>
      </c>
      <c r="D18" s="5">
        <v>22.222107894083997</v>
      </c>
      <c r="E18">
        <v>17</v>
      </c>
      <c r="H18">
        <v>200</v>
      </c>
      <c r="I18">
        <v>200</v>
      </c>
      <c r="J18">
        <v>20</v>
      </c>
      <c r="K18" s="1">
        <f t="shared" si="1"/>
        <v>9.8808385968796131</v>
      </c>
      <c r="L18">
        <f t="shared" si="2"/>
        <v>1.1990154568848337</v>
      </c>
    </row>
    <row r="19" spans="1:12" x14ac:dyDescent="0.35">
      <c r="A19">
        <v>400</v>
      </c>
      <c r="B19">
        <v>500</v>
      </c>
      <c r="C19">
        <v>20</v>
      </c>
      <c r="D19" s="5">
        <v>23.953828876052775</v>
      </c>
      <c r="E19">
        <v>17</v>
      </c>
      <c r="H19">
        <v>100</v>
      </c>
      <c r="I19">
        <v>300</v>
      </c>
      <c r="J19">
        <v>20</v>
      </c>
      <c r="K19" s="1">
        <f t="shared" si="1"/>
        <v>15.258174820296531</v>
      </c>
      <c r="L19">
        <f t="shared" si="2"/>
        <v>1.875333355541871</v>
      </c>
    </row>
    <row r="20" spans="1:12" x14ac:dyDescent="0.35">
      <c r="A20">
        <v>500</v>
      </c>
      <c r="B20">
        <v>600</v>
      </c>
      <c r="C20">
        <v>20</v>
      </c>
      <c r="D20" s="5">
        <v>25.18051689281409</v>
      </c>
      <c r="E20">
        <v>17</v>
      </c>
      <c r="H20">
        <v>50</v>
      </c>
      <c r="I20">
        <v>400</v>
      </c>
      <c r="J20">
        <v>20</v>
      </c>
      <c r="K20" s="1">
        <f t="shared" si="1"/>
        <v>17.24990587488896</v>
      </c>
      <c r="L20">
        <f t="shared" si="2"/>
        <v>2.1456172955509878</v>
      </c>
    </row>
    <row r="21" spans="1:12" x14ac:dyDescent="0.35">
      <c r="A21">
        <v>600</v>
      </c>
      <c r="B21">
        <v>700</v>
      </c>
      <c r="C21">
        <v>20</v>
      </c>
      <c r="D21" s="5">
        <v>26.094985279843286</v>
      </c>
      <c r="E21">
        <v>17</v>
      </c>
      <c r="H21">
        <v>400</v>
      </c>
      <c r="I21">
        <v>500</v>
      </c>
      <c r="J21">
        <v>20</v>
      </c>
      <c r="K21" s="1">
        <f t="shared" si="1"/>
        <v>18.538136362030297</v>
      </c>
      <c r="L21">
        <f t="shared" si="2"/>
        <v>2.3372454040270365</v>
      </c>
    </row>
    <row r="22" spans="1:12" x14ac:dyDescent="0.35">
      <c r="A22">
        <v>700</v>
      </c>
      <c r="B22">
        <v>800</v>
      </c>
      <c r="C22">
        <v>20</v>
      </c>
      <c r="D22" s="5">
        <v>26.8029773659486</v>
      </c>
      <c r="E22">
        <v>17</v>
      </c>
      <c r="H22">
        <v>500</v>
      </c>
      <c r="I22">
        <v>600</v>
      </c>
      <c r="J22">
        <v>20</v>
      </c>
      <c r="K22" s="1">
        <f t="shared" si="1"/>
        <v>19.45067187892765</v>
      </c>
      <c r="L22">
        <f t="shared" si="2"/>
        <v>2.4730570405170185</v>
      </c>
    </row>
    <row r="23" spans="1:12" x14ac:dyDescent="0.35">
      <c r="A23">
        <v>800</v>
      </c>
      <c r="B23">
        <v>900</v>
      </c>
      <c r="C23">
        <v>20</v>
      </c>
      <c r="D23" s="5">
        <v>27.367329235904002</v>
      </c>
      <c r="E23">
        <v>17</v>
      </c>
      <c r="H23">
        <v>600</v>
      </c>
      <c r="I23">
        <v>700</v>
      </c>
      <c r="J23">
        <v>20</v>
      </c>
      <c r="K23" s="1">
        <f t="shared" si="1"/>
        <v>20.130946627552959</v>
      </c>
      <c r="L23">
        <f t="shared" si="2"/>
        <v>2.574332717022731</v>
      </c>
    </row>
    <row r="24" spans="1:12" x14ac:dyDescent="0.35">
      <c r="A24">
        <v>900</v>
      </c>
      <c r="B24">
        <v>1000</v>
      </c>
      <c r="C24">
        <v>20</v>
      </c>
      <c r="D24" s="5">
        <v>27.827728352632434</v>
      </c>
      <c r="E24">
        <v>17</v>
      </c>
      <c r="H24">
        <v>700</v>
      </c>
      <c r="I24">
        <v>800</v>
      </c>
      <c r="J24">
        <v>20</v>
      </c>
      <c r="K24" s="1">
        <f t="shared" si="1"/>
        <v>20.657623268577865</v>
      </c>
      <c r="L24">
        <f t="shared" si="2"/>
        <v>2.6527576269435515</v>
      </c>
    </row>
    <row r="25" spans="1:12" x14ac:dyDescent="0.35">
      <c r="A25">
        <v>400</v>
      </c>
      <c r="B25">
        <v>50</v>
      </c>
      <c r="C25">
        <v>20</v>
      </c>
      <c r="D25" s="5">
        <v>-0.62124962949276585</v>
      </c>
      <c r="E25">
        <v>18</v>
      </c>
      <c r="H25">
        <v>800</v>
      </c>
      <c r="I25">
        <v>900</v>
      </c>
      <c r="J25">
        <v>20</v>
      </c>
      <c r="K25" s="1">
        <f t="shared" si="1"/>
        <v>21.077445683344258</v>
      </c>
      <c r="L25">
        <f t="shared" si="2"/>
        <v>2.715280549634544</v>
      </c>
    </row>
    <row r="26" spans="1:12" x14ac:dyDescent="0.35">
      <c r="A26">
        <v>300</v>
      </c>
      <c r="B26">
        <v>100</v>
      </c>
      <c r="C26">
        <v>20</v>
      </c>
      <c r="D26" s="5">
        <v>1.6600832571828719</v>
      </c>
      <c r="E26">
        <v>18</v>
      </c>
      <c r="H26">
        <v>900</v>
      </c>
      <c r="I26">
        <v>1000</v>
      </c>
      <c r="J26">
        <v>20</v>
      </c>
      <c r="K26" s="1">
        <f t="shared" si="1"/>
        <v>21.419937449972984</v>
      </c>
      <c r="L26">
        <f t="shared" si="2"/>
        <v>2.7662924503571542</v>
      </c>
    </row>
    <row r="27" spans="1:12" x14ac:dyDescent="0.35">
      <c r="A27">
        <v>200</v>
      </c>
      <c r="B27">
        <v>200</v>
      </c>
      <c r="C27">
        <v>20</v>
      </c>
      <c r="D27" s="5">
        <v>5.4739733307628677</v>
      </c>
      <c r="E27">
        <v>18</v>
      </c>
    </row>
    <row r="28" spans="1:12" x14ac:dyDescent="0.35">
      <c r="A28">
        <v>100</v>
      </c>
      <c r="B28">
        <v>300</v>
      </c>
      <c r="C28">
        <v>20</v>
      </c>
      <c r="D28" s="5">
        <v>8.5356355431236324</v>
      </c>
      <c r="E28">
        <v>18</v>
      </c>
    </row>
    <row r="29" spans="1:12" x14ac:dyDescent="0.35">
      <c r="A29">
        <v>50</v>
      </c>
      <c r="B29">
        <v>400</v>
      </c>
      <c r="C29">
        <v>20</v>
      </c>
      <c r="D29" s="5">
        <v>9.6722610988238369</v>
      </c>
      <c r="E29">
        <v>18</v>
      </c>
    </row>
    <row r="30" spans="1:12" x14ac:dyDescent="0.35">
      <c r="A30">
        <v>400</v>
      </c>
      <c r="B30">
        <v>500</v>
      </c>
      <c r="C30">
        <v>20</v>
      </c>
      <c r="D30" s="5">
        <v>10.326898645318042</v>
      </c>
      <c r="E30">
        <v>18</v>
      </c>
    </row>
    <row r="31" spans="1:12" x14ac:dyDescent="0.35">
      <c r="A31">
        <v>500</v>
      </c>
      <c r="B31">
        <v>600</v>
      </c>
      <c r="C31">
        <v>20</v>
      </c>
      <c r="D31" s="5">
        <v>10.790620019585569</v>
      </c>
      <c r="E31">
        <v>18</v>
      </c>
    </row>
    <row r="32" spans="1:12" x14ac:dyDescent="0.35">
      <c r="A32">
        <v>600</v>
      </c>
      <c r="B32">
        <v>700</v>
      </c>
      <c r="C32">
        <v>20</v>
      </c>
      <c r="D32" s="5">
        <v>11.136313897216313</v>
      </c>
      <c r="E32">
        <v>18</v>
      </c>
    </row>
    <row r="33" spans="1:5" x14ac:dyDescent="0.35">
      <c r="A33">
        <v>700</v>
      </c>
      <c r="B33">
        <v>800</v>
      </c>
      <c r="C33">
        <v>20</v>
      </c>
      <c r="D33" s="5">
        <v>11.403954127375318</v>
      </c>
      <c r="E33">
        <v>18</v>
      </c>
    </row>
    <row r="34" spans="1:5" x14ac:dyDescent="0.35">
      <c r="A34">
        <v>800</v>
      </c>
      <c r="B34">
        <v>900</v>
      </c>
      <c r="C34">
        <v>20</v>
      </c>
      <c r="D34" s="5">
        <v>11.617294456073651</v>
      </c>
      <c r="E34">
        <v>18</v>
      </c>
    </row>
    <row r="35" spans="1:5" x14ac:dyDescent="0.35">
      <c r="A35">
        <v>900</v>
      </c>
      <c r="B35">
        <v>1000</v>
      </c>
      <c r="C35">
        <v>20</v>
      </c>
      <c r="D35" s="5">
        <v>11.791337821789847</v>
      </c>
      <c r="E35">
        <v>18</v>
      </c>
    </row>
    <row r="36" spans="1:5" x14ac:dyDescent="0.35">
      <c r="A36">
        <v>400</v>
      </c>
      <c r="B36">
        <v>50</v>
      </c>
      <c r="C36">
        <v>20</v>
      </c>
      <c r="D36" s="5">
        <v>-5.3967249761118321</v>
      </c>
      <c r="E36">
        <v>19</v>
      </c>
    </row>
    <row r="37" spans="1:5" x14ac:dyDescent="0.35">
      <c r="A37">
        <v>300</v>
      </c>
      <c r="B37">
        <v>100</v>
      </c>
      <c r="C37">
        <v>20</v>
      </c>
      <c r="D37" s="5">
        <v>1.6894637316336443</v>
      </c>
      <c r="E37">
        <v>19</v>
      </c>
    </row>
    <row r="38" spans="1:5" x14ac:dyDescent="0.35">
      <c r="A38">
        <v>200</v>
      </c>
      <c r="B38">
        <v>200</v>
      </c>
      <c r="C38">
        <v>20</v>
      </c>
      <c r="D38" s="5">
        <v>13.536022789206079</v>
      </c>
      <c r="E38">
        <v>19</v>
      </c>
    </row>
    <row r="39" spans="1:5" x14ac:dyDescent="0.35">
      <c r="A39">
        <v>100</v>
      </c>
      <c r="B39">
        <v>300</v>
      </c>
      <c r="C39">
        <v>20</v>
      </c>
      <c r="D39" s="5">
        <v>19.699559027701923</v>
      </c>
      <c r="E39">
        <v>19</v>
      </c>
    </row>
    <row r="40" spans="1:5" x14ac:dyDescent="0.35">
      <c r="A40">
        <v>50</v>
      </c>
      <c r="B40">
        <v>400</v>
      </c>
      <c r="C40">
        <v>20</v>
      </c>
      <c r="D40" s="5">
        <v>22.396725341472301</v>
      </c>
      <c r="E40">
        <v>19</v>
      </c>
    </row>
    <row r="41" spans="1:5" x14ac:dyDescent="0.35">
      <c r="A41">
        <v>400</v>
      </c>
      <c r="B41">
        <v>500</v>
      </c>
      <c r="C41">
        <v>20</v>
      </c>
      <c r="D41" s="5">
        <v>24.173019725982158</v>
      </c>
      <c r="E41">
        <v>19</v>
      </c>
    </row>
    <row r="42" spans="1:5" x14ac:dyDescent="0.35">
      <c r="A42">
        <v>500</v>
      </c>
      <c r="B42">
        <v>600</v>
      </c>
      <c r="C42">
        <v>20</v>
      </c>
      <c r="D42" s="5">
        <v>25.431281916258001</v>
      </c>
      <c r="E42">
        <v>19</v>
      </c>
    </row>
    <row r="43" spans="1:5" x14ac:dyDescent="0.35">
      <c r="A43">
        <v>600</v>
      </c>
      <c r="B43">
        <v>700</v>
      </c>
      <c r="C43">
        <v>20</v>
      </c>
      <c r="D43" s="5">
        <v>26.369288141051225</v>
      </c>
      <c r="E43">
        <v>19</v>
      </c>
    </row>
    <row r="44" spans="1:5" x14ac:dyDescent="0.35">
      <c r="A44">
        <v>700</v>
      </c>
      <c r="B44">
        <v>800</v>
      </c>
      <c r="C44">
        <v>20</v>
      </c>
      <c r="D44" s="5">
        <v>27.095503495557434</v>
      </c>
      <c r="E44">
        <v>19</v>
      </c>
    </row>
    <row r="45" spans="1:5" x14ac:dyDescent="0.35">
      <c r="A45">
        <v>800</v>
      </c>
      <c r="B45">
        <v>900</v>
      </c>
      <c r="C45">
        <v>20</v>
      </c>
      <c r="D45" s="5">
        <v>27.674381425620812</v>
      </c>
      <c r="E45">
        <v>19</v>
      </c>
    </row>
    <row r="46" spans="1:5" x14ac:dyDescent="0.35">
      <c r="A46">
        <v>900</v>
      </c>
      <c r="B46">
        <v>1000</v>
      </c>
      <c r="C46">
        <v>20</v>
      </c>
      <c r="D46" s="5">
        <v>28.146630924352568</v>
      </c>
      <c r="E46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7503-B052-4244-A707-581DFA2A46CE}">
  <dimension ref="A1:Y56"/>
  <sheetViews>
    <sheetView workbookViewId="0">
      <selection sqref="A1:E56"/>
    </sheetView>
  </sheetViews>
  <sheetFormatPr defaultRowHeight="14.5" x14ac:dyDescent="0.35"/>
  <cols>
    <col min="18" max="18" width="9.54296875" bestFit="1" customWidth="1"/>
  </cols>
  <sheetData>
    <row r="1" spans="1:25" x14ac:dyDescent="0.35">
      <c r="A1" s="4" t="s">
        <v>2</v>
      </c>
      <c r="B1" t="s">
        <v>0</v>
      </c>
      <c r="C1" s="4" t="s">
        <v>3</v>
      </c>
      <c r="D1" s="4" t="s">
        <v>1</v>
      </c>
      <c r="E1" s="4" t="s">
        <v>5</v>
      </c>
      <c r="H1">
        <v>1</v>
      </c>
      <c r="K1">
        <v>3</v>
      </c>
      <c r="N1">
        <v>4</v>
      </c>
      <c r="Q1">
        <v>5</v>
      </c>
      <c r="T1">
        <v>7</v>
      </c>
      <c r="Y1" t="s">
        <v>11</v>
      </c>
    </row>
    <row r="2" spans="1:25" x14ac:dyDescent="0.35">
      <c r="A2">
        <v>400</v>
      </c>
      <c r="B2">
        <v>50</v>
      </c>
      <c r="C2">
        <v>20</v>
      </c>
      <c r="D2" s="5">
        <v>-11.838711985049889</v>
      </c>
      <c r="E2">
        <v>1</v>
      </c>
      <c r="F2" s="4"/>
      <c r="G2" s="4"/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  <c r="T2" t="s">
        <v>0</v>
      </c>
      <c r="U2" t="s">
        <v>1</v>
      </c>
      <c r="W2" t="s">
        <v>0</v>
      </c>
      <c r="X2" s="3">
        <v>1</v>
      </c>
    </row>
    <row r="3" spans="1:25" x14ac:dyDescent="0.35">
      <c r="A3">
        <v>300</v>
      </c>
      <c r="B3">
        <v>100</v>
      </c>
      <c r="C3">
        <v>20</v>
      </c>
      <c r="D3" s="5">
        <v>-3.3918168308132426</v>
      </c>
      <c r="E3">
        <v>1</v>
      </c>
      <c r="H3">
        <v>50</v>
      </c>
      <c r="I3" s="1">
        <v>-11.838711985049889</v>
      </c>
      <c r="K3">
        <v>50</v>
      </c>
      <c r="L3" s="1">
        <v>-1.4154233367762785</v>
      </c>
      <c r="N3">
        <v>50</v>
      </c>
      <c r="O3" s="1">
        <v>-5.9149606949413496</v>
      </c>
      <c r="Q3">
        <v>50</v>
      </c>
      <c r="R3" s="1">
        <v>-1.9769106712523921</v>
      </c>
      <c r="T3">
        <v>50</v>
      </c>
      <c r="U3" s="1">
        <v>-1.5893310921455541</v>
      </c>
      <c r="W3">
        <v>50</v>
      </c>
      <c r="X3" s="1">
        <f t="shared" ref="X3:X13" si="0">AVERAGE(I3,L3,O3,R3,U3)</f>
        <v>-4.5470675560330927</v>
      </c>
      <c r="Y3">
        <f>_xlfn.STDEV.P(I3,L3,O3,R3,U3)/SQRT(COUNT(I3,L3,O3,R3,U3))</f>
        <v>1.7910925943332374</v>
      </c>
    </row>
    <row r="4" spans="1:25" x14ac:dyDescent="0.35">
      <c r="A4">
        <v>200</v>
      </c>
      <c r="B4">
        <v>200</v>
      </c>
      <c r="C4">
        <v>20</v>
      </c>
      <c r="D4" s="5">
        <v>10.729546066058264</v>
      </c>
      <c r="E4">
        <v>1</v>
      </c>
      <c r="H4">
        <v>100</v>
      </c>
      <c r="I4" s="1">
        <v>-3.3918168308132426</v>
      </c>
      <c r="K4">
        <v>100</v>
      </c>
      <c r="L4" s="1">
        <v>5.4176220045095933</v>
      </c>
      <c r="N4">
        <v>100</v>
      </c>
      <c r="O4" s="1">
        <v>5.3080845911326335E-3</v>
      </c>
      <c r="Q4">
        <v>100</v>
      </c>
      <c r="R4" s="1">
        <v>5.2388923082620664</v>
      </c>
      <c r="T4">
        <v>100</v>
      </c>
      <c r="U4" s="1">
        <v>4.9564938910419167</v>
      </c>
      <c r="W4">
        <v>100</v>
      </c>
      <c r="X4" s="1">
        <f t="shared" si="0"/>
        <v>2.4452998915182933</v>
      </c>
      <c r="Y4">
        <f t="shared" ref="Y4:Y13" si="1">_xlfn.STDEV.P(I4,L4,O4,R4,U4)/SQRT(COUNT(I4,L4,O4,R4,U4))</f>
        <v>1.5870783759537896</v>
      </c>
    </row>
    <row r="5" spans="1:25" x14ac:dyDescent="0.35">
      <c r="A5">
        <v>100</v>
      </c>
      <c r="B5">
        <v>300</v>
      </c>
      <c r="C5">
        <v>20</v>
      </c>
      <c r="D5" s="5">
        <v>22.065699529915562</v>
      </c>
      <c r="E5">
        <v>1</v>
      </c>
      <c r="H5">
        <v>200</v>
      </c>
      <c r="I5" s="1">
        <v>10.729546066058264</v>
      </c>
      <c r="K5">
        <v>200</v>
      </c>
      <c r="L5" s="1">
        <v>16.840980669814947</v>
      </c>
      <c r="N5">
        <v>200</v>
      </c>
      <c r="O5" s="1">
        <v>9.9027037970103855</v>
      </c>
      <c r="Q5">
        <v>200</v>
      </c>
      <c r="R5" s="1">
        <v>17.302138105144323</v>
      </c>
      <c r="T5">
        <v>200</v>
      </c>
      <c r="U5" s="1">
        <v>15.899682880505775</v>
      </c>
      <c r="W5">
        <v>200</v>
      </c>
      <c r="X5" s="1">
        <f t="shared" si="0"/>
        <v>14.135010303706739</v>
      </c>
      <c r="Y5">
        <f t="shared" si="1"/>
        <v>1.4138832833968751</v>
      </c>
    </row>
    <row r="6" spans="1:25" x14ac:dyDescent="0.35">
      <c r="A6">
        <v>50</v>
      </c>
      <c r="B6">
        <v>400</v>
      </c>
      <c r="C6">
        <v>20</v>
      </c>
      <c r="D6" s="5">
        <v>26.907191880741671</v>
      </c>
      <c r="E6">
        <v>1</v>
      </c>
      <c r="H6">
        <v>300</v>
      </c>
      <c r="I6" s="1">
        <v>22.065699529915562</v>
      </c>
      <c r="K6">
        <v>300</v>
      </c>
      <c r="L6" s="1">
        <v>23.599885930450093</v>
      </c>
      <c r="N6">
        <v>300</v>
      </c>
      <c r="O6" s="1">
        <v>17.847998986142926</v>
      </c>
      <c r="Q6">
        <v>300</v>
      </c>
      <c r="R6" s="1">
        <v>26.986104633331564</v>
      </c>
      <c r="T6">
        <v>300</v>
      </c>
      <c r="U6" s="1">
        <v>24.684505611464633</v>
      </c>
      <c r="W6">
        <v>300</v>
      </c>
      <c r="X6" s="1">
        <f t="shared" si="0"/>
        <v>23.036838938260956</v>
      </c>
      <c r="Y6">
        <f t="shared" si="1"/>
        <v>1.3637550910746163</v>
      </c>
    </row>
    <row r="7" spans="1:25" x14ac:dyDescent="0.35">
      <c r="A7">
        <v>400</v>
      </c>
      <c r="B7">
        <v>500</v>
      </c>
      <c r="C7">
        <v>20</v>
      </c>
      <c r="D7" s="5">
        <v>29.370000189797643</v>
      </c>
      <c r="E7">
        <v>1</v>
      </c>
      <c r="H7">
        <v>400</v>
      </c>
      <c r="I7" s="1">
        <v>26.907191880741671</v>
      </c>
      <c r="K7">
        <v>400</v>
      </c>
      <c r="L7" s="1">
        <v>26.2847228445453</v>
      </c>
      <c r="N7">
        <v>400</v>
      </c>
      <c r="O7" s="1">
        <v>21.91469362528732</v>
      </c>
      <c r="Q7">
        <v>400</v>
      </c>
      <c r="R7" s="1">
        <v>30.643153324857202</v>
      </c>
      <c r="T7">
        <v>400</v>
      </c>
      <c r="U7" s="1">
        <v>29.095939523975886</v>
      </c>
      <c r="W7">
        <v>400</v>
      </c>
      <c r="X7" s="1">
        <f t="shared" si="0"/>
        <v>26.969140239881476</v>
      </c>
      <c r="Y7">
        <f t="shared" si="1"/>
        <v>1.3272730343590669</v>
      </c>
    </row>
    <row r="8" spans="1:25" x14ac:dyDescent="0.35">
      <c r="A8">
        <v>500</v>
      </c>
      <c r="B8">
        <v>600</v>
      </c>
      <c r="C8">
        <v>20</v>
      </c>
      <c r="D8" s="5">
        <v>31.114563818555268</v>
      </c>
      <c r="E8">
        <v>1</v>
      </c>
      <c r="H8">
        <v>500</v>
      </c>
      <c r="I8" s="1">
        <v>29.370000189797643</v>
      </c>
      <c r="K8">
        <v>500</v>
      </c>
      <c r="L8" s="1">
        <v>28.052897357731108</v>
      </c>
      <c r="N8">
        <v>500</v>
      </c>
      <c r="O8" s="1">
        <v>23.682251210977427</v>
      </c>
      <c r="Q8">
        <v>500</v>
      </c>
      <c r="R8" s="1">
        <v>32.717566097446692</v>
      </c>
      <c r="T8">
        <v>500</v>
      </c>
      <c r="U8" s="1">
        <v>31.045037137323465</v>
      </c>
      <c r="W8">
        <v>500</v>
      </c>
      <c r="X8" s="1">
        <f t="shared" si="0"/>
        <v>28.973550398655266</v>
      </c>
      <c r="Y8">
        <f t="shared" si="1"/>
        <v>1.3756646744531202</v>
      </c>
    </row>
    <row r="9" spans="1:25" x14ac:dyDescent="0.35">
      <c r="A9">
        <v>600</v>
      </c>
      <c r="B9">
        <v>700</v>
      </c>
      <c r="C9">
        <v>20</v>
      </c>
      <c r="D9" s="5">
        <v>32.415096852106693</v>
      </c>
      <c r="E9">
        <v>1</v>
      </c>
      <c r="H9">
        <v>600</v>
      </c>
      <c r="I9" s="1">
        <v>31.114563818555268</v>
      </c>
      <c r="K9">
        <v>600</v>
      </c>
      <c r="L9" s="1">
        <v>29.305407727156727</v>
      </c>
      <c r="N9">
        <v>600</v>
      </c>
      <c r="O9" s="1">
        <v>24.934324571454106</v>
      </c>
      <c r="Q9">
        <v>600</v>
      </c>
      <c r="R9" s="1">
        <v>34.187004486452736</v>
      </c>
      <c r="T9">
        <v>600</v>
      </c>
      <c r="U9" s="1">
        <v>32.42570683566791</v>
      </c>
      <c r="W9">
        <v>600</v>
      </c>
      <c r="X9" s="1">
        <f t="shared" si="0"/>
        <v>30.393401487857354</v>
      </c>
      <c r="Y9">
        <f t="shared" si="1"/>
        <v>1.4145955612462267</v>
      </c>
    </row>
    <row r="10" spans="1:25" x14ac:dyDescent="0.35">
      <c r="A10">
        <v>700</v>
      </c>
      <c r="B10">
        <v>800</v>
      </c>
      <c r="C10">
        <v>20</v>
      </c>
      <c r="D10" s="5">
        <v>33.421984688289008</v>
      </c>
      <c r="E10">
        <v>1</v>
      </c>
      <c r="H10">
        <v>700</v>
      </c>
      <c r="I10" s="1">
        <v>32.415096852106693</v>
      </c>
      <c r="K10">
        <v>700</v>
      </c>
      <c r="L10" s="1">
        <v>30.239126098589097</v>
      </c>
      <c r="N10">
        <v>700</v>
      </c>
      <c r="O10" s="1">
        <v>25.867717162522446</v>
      </c>
      <c r="Q10">
        <v>700</v>
      </c>
      <c r="R10" s="1">
        <v>35.282437828160013</v>
      </c>
      <c r="T10">
        <v>700</v>
      </c>
      <c r="U10" s="1">
        <v>33.454965110643613</v>
      </c>
      <c r="W10">
        <v>700</v>
      </c>
      <c r="X10" s="1">
        <f t="shared" si="0"/>
        <v>31.451868610404368</v>
      </c>
      <c r="Y10">
        <f t="shared" si="1"/>
        <v>1.4459177924037991</v>
      </c>
    </row>
    <row r="11" spans="1:25" x14ac:dyDescent="0.35">
      <c r="A11">
        <v>800</v>
      </c>
      <c r="B11">
        <v>900</v>
      </c>
      <c r="C11">
        <v>20</v>
      </c>
      <c r="D11" s="5">
        <v>34.224591164175948</v>
      </c>
      <c r="E11">
        <v>1</v>
      </c>
      <c r="H11">
        <v>800</v>
      </c>
      <c r="I11" s="1">
        <v>33.421984688289008</v>
      </c>
      <c r="K11">
        <v>800</v>
      </c>
      <c r="L11" s="1">
        <v>30.962021747035571</v>
      </c>
      <c r="N11">
        <v>800</v>
      </c>
      <c r="O11" s="1">
        <v>26.590360588013134</v>
      </c>
      <c r="Q11">
        <v>800</v>
      </c>
      <c r="R11" s="1">
        <v>36.130535091865532</v>
      </c>
      <c r="T11">
        <v>800</v>
      </c>
      <c r="U11" s="1">
        <v>34.251828866216982</v>
      </c>
      <c r="W11">
        <v>800</v>
      </c>
      <c r="X11" s="1">
        <f t="shared" si="0"/>
        <v>32.27134619628405</v>
      </c>
      <c r="Y11">
        <f t="shared" si="1"/>
        <v>1.4714285231943505</v>
      </c>
    </row>
    <row r="12" spans="1:25" x14ac:dyDescent="0.35">
      <c r="A12">
        <v>900</v>
      </c>
      <c r="B12">
        <v>1000</v>
      </c>
      <c r="C12">
        <v>20</v>
      </c>
      <c r="D12" s="5">
        <v>34.879358752007406</v>
      </c>
      <c r="E12">
        <v>1</v>
      </c>
      <c r="H12">
        <v>900</v>
      </c>
      <c r="I12" s="1">
        <v>34.224591164175948</v>
      </c>
      <c r="K12">
        <v>900</v>
      </c>
      <c r="L12" s="1">
        <v>31.538253486047829</v>
      </c>
      <c r="N12">
        <v>900</v>
      </c>
      <c r="O12" s="1">
        <v>27.166391276053879</v>
      </c>
      <c r="Q12">
        <v>900</v>
      </c>
      <c r="R12" s="1">
        <v>36.806567050512406</v>
      </c>
      <c r="T12">
        <v>900</v>
      </c>
      <c r="U12" s="1">
        <v>34.887021772159471</v>
      </c>
      <c r="W12">
        <v>900</v>
      </c>
      <c r="X12" s="1">
        <f t="shared" si="0"/>
        <v>32.924564949789904</v>
      </c>
      <c r="Y12">
        <f t="shared" si="1"/>
        <v>1.4925102181114767</v>
      </c>
    </row>
    <row r="13" spans="1:25" x14ac:dyDescent="0.35">
      <c r="A13">
        <v>400</v>
      </c>
      <c r="B13">
        <v>50</v>
      </c>
      <c r="C13">
        <v>20</v>
      </c>
      <c r="D13" s="5">
        <v>-1.4154233367762785</v>
      </c>
      <c r="E13">
        <v>3</v>
      </c>
      <c r="H13">
        <v>1000</v>
      </c>
      <c r="I13" s="1">
        <v>34.879358752007406</v>
      </c>
      <c r="K13">
        <v>1000</v>
      </c>
      <c r="L13" s="1">
        <v>32.008344218081909</v>
      </c>
      <c r="N13">
        <v>1000</v>
      </c>
      <c r="O13" s="1">
        <v>27.636317990398581</v>
      </c>
      <c r="Q13">
        <v>1000</v>
      </c>
      <c r="R13" s="1">
        <v>37.358074954022698</v>
      </c>
      <c r="T13">
        <v>1000</v>
      </c>
      <c r="U13" s="1">
        <v>35.40521311415182</v>
      </c>
      <c r="W13">
        <v>1000</v>
      </c>
      <c r="X13" s="1">
        <f t="shared" si="0"/>
        <v>33.457461805732486</v>
      </c>
      <c r="Y13">
        <f t="shared" si="1"/>
        <v>1.5101783486664817</v>
      </c>
    </row>
    <row r="14" spans="1:25" x14ac:dyDescent="0.35">
      <c r="A14">
        <v>300</v>
      </c>
      <c r="B14">
        <v>100</v>
      </c>
      <c r="C14">
        <v>20</v>
      </c>
      <c r="D14" s="5">
        <v>5.4176220045095933</v>
      </c>
      <c r="E14">
        <v>3</v>
      </c>
    </row>
    <row r="15" spans="1:25" x14ac:dyDescent="0.35">
      <c r="A15">
        <v>200</v>
      </c>
      <c r="B15">
        <v>200</v>
      </c>
      <c r="C15">
        <v>20</v>
      </c>
      <c r="D15" s="5">
        <v>16.840980669814947</v>
      </c>
      <c r="E15">
        <v>3</v>
      </c>
    </row>
    <row r="16" spans="1:25" x14ac:dyDescent="0.35">
      <c r="A16">
        <v>100</v>
      </c>
      <c r="B16">
        <v>300</v>
      </c>
      <c r="C16">
        <v>20</v>
      </c>
      <c r="D16" s="5">
        <v>23.599885930450093</v>
      </c>
      <c r="E16">
        <v>3</v>
      </c>
    </row>
    <row r="17" spans="1:5" x14ac:dyDescent="0.35">
      <c r="A17">
        <v>50</v>
      </c>
      <c r="B17">
        <v>400</v>
      </c>
      <c r="C17">
        <v>20</v>
      </c>
      <c r="D17" s="5">
        <v>26.2847228445453</v>
      </c>
      <c r="E17">
        <v>3</v>
      </c>
    </row>
    <row r="18" spans="1:5" x14ac:dyDescent="0.35">
      <c r="A18">
        <v>400</v>
      </c>
      <c r="B18">
        <v>500</v>
      </c>
      <c r="C18">
        <v>20</v>
      </c>
      <c r="D18" s="5">
        <v>28.052897357731108</v>
      </c>
      <c r="E18">
        <v>3</v>
      </c>
    </row>
    <row r="19" spans="1:5" x14ac:dyDescent="0.35">
      <c r="A19">
        <v>500</v>
      </c>
      <c r="B19">
        <v>600</v>
      </c>
      <c r="C19">
        <v>20</v>
      </c>
      <c r="D19" s="5">
        <v>29.305407727156727</v>
      </c>
      <c r="E19">
        <v>3</v>
      </c>
    </row>
    <row r="20" spans="1:5" x14ac:dyDescent="0.35">
      <c r="A20">
        <v>600</v>
      </c>
      <c r="B20">
        <v>700</v>
      </c>
      <c r="C20">
        <v>20</v>
      </c>
      <c r="D20" s="5">
        <v>30.239126098589097</v>
      </c>
      <c r="E20">
        <v>3</v>
      </c>
    </row>
    <row r="21" spans="1:5" x14ac:dyDescent="0.35">
      <c r="A21">
        <v>700</v>
      </c>
      <c r="B21">
        <v>800</v>
      </c>
      <c r="C21">
        <v>20</v>
      </c>
      <c r="D21" s="5">
        <v>30.962021747035571</v>
      </c>
      <c r="E21">
        <v>3</v>
      </c>
    </row>
    <row r="22" spans="1:5" x14ac:dyDescent="0.35">
      <c r="A22">
        <v>800</v>
      </c>
      <c r="B22">
        <v>900</v>
      </c>
      <c r="C22">
        <v>20</v>
      </c>
      <c r="D22" s="5">
        <v>31.538253486047829</v>
      </c>
      <c r="E22">
        <v>3</v>
      </c>
    </row>
    <row r="23" spans="1:5" x14ac:dyDescent="0.35">
      <c r="A23">
        <v>900</v>
      </c>
      <c r="B23">
        <v>1000</v>
      </c>
      <c r="C23">
        <v>20</v>
      </c>
      <c r="D23" s="5">
        <v>32.008344218081909</v>
      </c>
      <c r="E23">
        <v>3</v>
      </c>
    </row>
    <row r="24" spans="1:5" x14ac:dyDescent="0.35">
      <c r="A24">
        <v>400</v>
      </c>
      <c r="B24">
        <v>50</v>
      </c>
      <c r="C24">
        <v>20</v>
      </c>
      <c r="D24" s="5">
        <v>-5.9149606949413496</v>
      </c>
      <c r="E24">
        <v>4</v>
      </c>
    </row>
    <row r="25" spans="1:5" x14ac:dyDescent="0.35">
      <c r="A25">
        <v>300</v>
      </c>
      <c r="B25">
        <v>100</v>
      </c>
      <c r="C25">
        <v>20</v>
      </c>
      <c r="D25" s="5">
        <v>5.3080845911326335E-3</v>
      </c>
      <c r="E25">
        <v>4</v>
      </c>
    </row>
    <row r="26" spans="1:5" x14ac:dyDescent="0.35">
      <c r="A26">
        <v>200</v>
      </c>
      <c r="B26">
        <v>200</v>
      </c>
      <c r="C26">
        <v>20</v>
      </c>
      <c r="D26" s="5">
        <v>9.9027037970103855</v>
      </c>
      <c r="E26">
        <v>4</v>
      </c>
    </row>
    <row r="27" spans="1:5" x14ac:dyDescent="0.35">
      <c r="A27">
        <v>100</v>
      </c>
      <c r="B27">
        <v>300</v>
      </c>
      <c r="C27">
        <v>20</v>
      </c>
      <c r="D27" s="5">
        <v>17.847998986142926</v>
      </c>
      <c r="E27">
        <v>4</v>
      </c>
    </row>
    <row r="28" spans="1:5" x14ac:dyDescent="0.35">
      <c r="A28">
        <v>50</v>
      </c>
      <c r="B28">
        <v>400</v>
      </c>
      <c r="C28">
        <v>20</v>
      </c>
      <c r="D28" s="5">
        <v>21.91469362528732</v>
      </c>
      <c r="E28">
        <v>4</v>
      </c>
    </row>
    <row r="29" spans="1:5" x14ac:dyDescent="0.35">
      <c r="A29">
        <v>400</v>
      </c>
      <c r="B29">
        <v>500</v>
      </c>
      <c r="C29">
        <v>20</v>
      </c>
      <c r="D29" s="5">
        <v>23.682251210977427</v>
      </c>
      <c r="E29">
        <v>4</v>
      </c>
    </row>
    <row r="30" spans="1:5" x14ac:dyDescent="0.35">
      <c r="A30">
        <v>500</v>
      </c>
      <c r="B30">
        <v>600</v>
      </c>
      <c r="C30">
        <v>20</v>
      </c>
      <c r="D30" s="5">
        <v>24.934324571454106</v>
      </c>
      <c r="E30">
        <v>4</v>
      </c>
    </row>
    <row r="31" spans="1:5" x14ac:dyDescent="0.35">
      <c r="A31">
        <v>600</v>
      </c>
      <c r="B31">
        <v>700</v>
      </c>
      <c r="C31">
        <v>20</v>
      </c>
      <c r="D31" s="5">
        <v>25.867717162522446</v>
      </c>
      <c r="E31">
        <v>4</v>
      </c>
    </row>
    <row r="32" spans="1:5" x14ac:dyDescent="0.35">
      <c r="A32">
        <v>700</v>
      </c>
      <c r="B32">
        <v>800</v>
      </c>
      <c r="C32">
        <v>20</v>
      </c>
      <c r="D32" s="5">
        <v>26.590360588013134</v>
      </c>
      <c r="E32">
        <v>4</v>
      </c>
    </row>
    <row r="33" spans="1:5" x14ac:dyDescent="0.35">
      <c r="A33">
        <v>800</v>
      </c>
      <c r="B33">
        <v>900</v>
      </c>
      <c r="C33">
        <v>20</v>
      </c>
      <c r="D33" s="5">
        <v>27.166391276053879</v>
      </c>
      <c r="E33">
        <v>4</v>
      </c>
    </row>
    <row r="34" spans="1:5" x14ac:dyDescent="0.35">
      <c r="A34">
        <v>900</v>
      </c>
      <c r="B34">
        <v>1000</v>
      </c>
      <c r="C34">
        <v>20</v>
      </c>
      <c r="D34" s="5">
        <v>27.636317990398581</v>
      </c>
      <c r="E34">
        <v>4</v>
      </c>
    </row>
    <row r="35" spans="1:5" x14ac:dyDescent="0.35">
      <c r="A35">
        <v>400</v>
      </c>
      <c r="B35">
        <v>50</v>
      </c>
      <c r="C35">
        <v>20</v>
      </c>
      <c r="D35" s="5">
        <v>-1.9769106712523921</v>
      </c>
      <c r="E35">
        <v>5</v>
      </c>
    </row>
    <row r="36" spans="1:5" x14ac:dyDescent="0.35">
      <c r="A36">
        <v>300</v>
      </c>
      <c r="B36">
        <v>100</v>
      </c>
      <c r="C36">
        <v>20</v>
      </c>
      <c r="D36" s="5">
        <v>5.2388923082620664</v>
      </c>
      <c r="E36">
        <v>5</v>
      </c>
    </row>
    <row r="37" spans="1:5" x14ac:dyDescent="0.35">
      <c r="A37">
        <v>200</v>
      </c>
      <c r="B37">
        <v>200</v>
      </c>
      <c r="C37">
        <v>20</v>
      </c>
      <c r="D37" s="5">
        <v>17.302138105144323</v>
      </c>
      <c r="E37">
        <v>5</v>
      </c>
    </row>
    <row r="38" spans="1:5" x14ac:dyDescent="0.35">
      <c r="A38">
        <v>100</v>
      </c>
      <c r="B38">
        <v>300</v>
      </c>
      <c r="C38">
        <v>20</v>
      </c>
      <c r="D38" s="5">
        <v>26.986104633331564</v>
      </c>
      <c r="E38">
        <v>5</v>
      </c>
    </row>
    <row r="39" spans="1:5" x14ac:dyDescent="0.35">
      <c r="A39">
        <v>50</v>
      </c>
      <c r="B39">
        <v>400</v>
      </c>
      <c r="C39">
        <v>20</v>
      </c>
      <c r="D39" s="5">
        <v>30.643153324857202</v>
      </c>
      <c r="E39">
        <v>5</v>
      </c>
    </row>
    <row r="40" spans="1:5" x14ac:dyDescent="0.35">
      <c r="A40">
        <v>400</v>
      </c>
      <c r="B40">
        <v>500</v>
      </c>
      <c r="C40">
        <v>20</v>
      </c>
      <c r="D40" s="5">
        <v>32.717566097446692</v>
      </c>
      <c r="E40">
        <v>5</v>
      </c>
    </row>
    <row r="41" spans="1:5" x14ac:dyDescent="0.35">
      <c r="A41">
        <v>500</v>
      </c>
      <c r="B41">
        <v>600</v>
      </c>
      <c r="C41">
        <v>20</v>
      </c>
      <c r="D41" s="5">
        <v>34.187004486452736</v>
      </c>
      <c r="E41">
        <v>5</v>
      </c>
    </row>
    <row r="42" spans="1:5" x14ac:dyDescent="0.35">
      <c r="A42">
        <v>600</v>
      </c>
      <c r="B42">
        <v>700</v>
      </c>
      <c r="C42">
        <v>20</v>
      </c>
      <c r="D42" s="5">
        <v>35.282437828160013</v>
      </c>
      <c r="E42">
        <v>5</v>
      </c>
    </row>
    <row r="43" spans="1:5" x14ac:dyDescent="0.35">
      <c r="A43">
        <v>700</v>
      </c>
      <c r="B43">
        <v>800</v>
      </c>
      <c r="C43">
        <v>20</v>
      </c>
      <c r="D43" s="5">
        <v>36.130535091865532</v>
      </c>
      <c r="E43">
        <v>5</v>
      </c>
    </row>
    <row r="44" spans="1:5" x14ac:dyDescent="0.35">
      <c r="A44">
        <v>800</v>
      </c>
      <c r="B44">
        <v>900</v>
      </c>
      <c r="C44">
        <v>20</v>
      </c>
      <c r="D44" s="5">
        <v>36.806567050512406</v>
      </c>
      <c r="E44">
        <v>5</v>
      </c>
    </row>
    <row r="45" spans="1:5" x14ac:dyDescent="0.35">
      <c r="A45">
        <v>900</v>
      </c>
      <c r="B45">
        <v>1000</v>
      </c>
      <c r="C45">
        <v>20</v>
      </c>
      <c r="D45" s="5">
        <v>37.358074954022698</v>
      </c>
      <c r="E45">
        <v>5</v>
      </c>
    </row>
    <row r="46" spans="1:5" x14ac:dyDescent="0.35">
      <c r="A46">
        <v>400</v>
      </c>
      <c r="B46">
        <v>50</v>
      </c>
      <c r="C46">
        <v>20</v>
      </c>
      <c r="D46" s="5">
        <v>-1.5893310921455541</v>
      </c>
      <c r="E46">
        <v>7</v>
      </c>
    </row>
    <row r="47" spans="1:5" x14ac:dyDescent="0.35">
      <c r="A47">
        <v>300</v>
      </c>
      <c r="B47">
        <v>100</v>
      </c>
      <c r="C47">
        <v>20</v>
      </c>
      <c r="D47" s="5">
        <v>4.9564938910419167</v>
      </c>
      <c r="E47">
        <v>7</v>
      </c>
    </row>
    <row r="48" spans="1:5" x14ac:dyDescent="0.35">
      <c r="A48">
        <v>200</v>
      </c>
      <c r="B48">
        <v>200</v>
      </c>
      <c r="C48">
        <v>20</v>
      </c>
      <c r="D48" s="5">
        <v>15.899682880505775</v>
      </c>
      <c r="E48">
        <v>7</v>
      </c>
    </row>
    <row r="49" spans="1:5" x14ac:dyDescent="0.35">
      <c r="A49">
        <v>100</v>
      </c>
      <c r="B49">
        <v>300</v>
      </c>
      <c r="C49">
        <v>20</v>
      </c>
      <c r="D49" s="5">
        <v>24.684505611464633</v>
      </c>
      <c r="E49">
        <v>7</v>
      </c>
    </row>
    <row r="50" spans="1:5" x14ac:dyDescent="0.35">
      <c r="A50">
        <v>50</v>
      </c>
      <c r="B50">
        <v>400</v>
      </c>
      <c r="C50">
        <v>20</v>
      </c>
      <c r="D50" s="5">
        <v>29.095939523975886</v>
      </c>
      <c r="E50">
        <v>7</v>
      </c>
    </row>
    <row r="51" spans="1:5" x14ac:dyDescent="0.35">
      <c r="A51">
        <v>400</v>
      </c>
      <c r="B51">
        <v>500</v>
      </c>
      <c r="C51">
        <v>20</v>
      </c>
      <c r="D51" s="5">
        <v>31.045037137323465</v>
      </c>
      <c r="E51">
        <v>7</v>
      </c>
    </row>
    <row r="52" spans="1:5" x14ac:dyDescent="0.35">
      <c r="A52">
        <v>500</v>
      </c>
      <c r="B52">
        <v>600</v>
      </c>
      <c r="C52">
        <v>20</v>
      </c>
      <c r="D52" s="5">
        <v>32.42570683566791</v>
      </c>
      <c r="E52">
        <v>7</v>
      </c>
    </row>
    <row r="53" spans="1:5" x14ac:dyDescent="0.35">
      <c r="A53">
        <v>600</v>
      </c>
      <c r="B53">
        <v>700</v>
      </c>
      <c r="C53">
        <v>20</v>
      </c>
      <c r="D53" s="5">
        <v>33.454965110643613</v>
      </c>
      <c r="E53">
        <v>7</v>
      </c>
    </row>
    <row r="54" spans="1:5" x14ac:dyDescent="0.35">
      <c r="A54">
        <v>700</v>
      </c>
      <c r="B54">
        <v>800</v>
      </c>
      <c r="C54">
        <v>20</v>
      </c>
      <c r="D54" s="5">
        <v>34.251828866216982</v>
      </c>
      <c r="E54">
        <v>7</v>
      </c>
    </row>
    <row r="55" spans="1:5" x14ac:dyDescent="0.35">
      <c r="A55">
        <v>800</v>
      </c>
      <c r="B55">
        <v>900</v>
      </c>
      <c r="C55">
        <v>20</v>
      </c>
      <c r="D55" s="5">
        <v>34.887021772159471</v>
      </c>
      <c r="E55">
        <v>7</v>
      </c>
    </row>
    <row r="56" spans="1:5" x14ac:dyDescent="0.35">
      <c r="A56">
        <v>900</v>
      </c>
      <c r="B56">
        <v>1000</v>
      </c>
      <c r="C56">
        <v>20</v>
      </c>
      <c r="D56" s="5">
        <v>35.40521311415182</v>
      </c>
      <c r="E56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FCE-C9E9-4DC9-AB20-9A868A3DFA98}">
  <dimension ref="A1:K67"/>
  <sheetViews>
    <sheetView workbookViewId="0">
      <selection sqref="A1:E34"/>
    </sheetView>
  </sheetViews>
  <sheetFormatPr defaultRowHeight="14.5" x14ac:dyDescent="0.35"/>
  <sheetData>
    <row r="1" spans="1:11" x14ac:dyDescent="0.35">
      <c r="A1" s="4" t="s">
        <v>2</v>
      </c>
      <c r="B1" t="s">
        <v>0</v>
      </c>
      <c r="C1" s="4" t="s">
        <v>3</v>
      </c>
      <c r="D1" s="4" t="s">
        <v>1</v>
      </c>
      <c r="E1" s="4" t="s">
        <v>19</v>
      </c>
    </row>
    <row r="2" spans="1:11" x14ac:dyDescent="0.35">
      <c r="A2">
        <v>400</v>
      </c>
      <c r="B2">
        <v>50</v>
      </c>
      <c r="C2">
        <v>20</v>
      </c>
      <c r="D2" s="5">
        <v>-4.5470675560330927</v>
      </c>
      <c r="E2">
        <v>100</v>
      </c>
      <c r="F2" s="5"/>
      <c r="G2" s="5"/>
      <c r="H2" s="5"/>
      <c r="I2" s="5"/>
      <c r="J2" s="5"/>
      <c r="K2" s="5"/>
    </row>
    <row r="3" spans="1:11" x14ac:dyDescent="0.35">
      <c r="A3">
        <v>300</v>
      </c>
      <c r="B3">
        <v>100</v>
      </c>
      <c r="C3">
        <v>20</v>
      </c>
      <c r="D3" s="5">
        <v>2.4452998915182933</v>
      </c>
      <c r="E3">
        <v>100</v>
      </c>
      <c r="F3" s="5"/>
      <c r="G3" s="5"/>
      <c r="H3" s="5"/>
      <c r="I3" s="5"/>
      <c r="J3" s="5"/>
      <c r="K3" s="5"/>
    </row>
    <row r="4" spans="1:11" x14ac:dyDescent="0.35">
      <c r="A4">
        <v>200</v>
      </c>
      <c r="B4">
        <v>200</v>
      </c>
      <c r="C4">
        <v>20</v>
      </c>
      <c r="D4" s="5">
        <v>14.135010303706739</v>
      </c>
      <c r="E4">
        <v>100</v>
      </c>
      <c r="F4" s="5"/>
      <c r="G4" s="5"/>
      <c r="H4" s="5"/>
      <c r="I4" s="5"/>
      <c r="J4" s="5"/>
      <c r="K4" s="5"/>
    </row>
    <row r="5" spans="1:11" x14ac:dyDescent="0.35">
      <c r="A5">
        <v>100</v>
      </c>
      <c r="B5">
        <v>300</v>
      </c>
      <c r="C5">
        <v>20</v>
      </c>
      <c r="D5" s="5">
        <v>23.036838938260956</v>
      </c>
      <c r="E5">
        <v>100</v>
      </c>
      <c r="F5" s="5"/>
      <c r="G5" s="5"/>
      <c r="H5" s="5"/>
      <c r="I5" s="5"/>
      <c r="J5" s="5"/>
      <c r="K5" s="5"/>
    </row>
    <row r="6" spans="1:11" x14ac:dyDescent="0.35">
      <c r="A6">
        <v>50</v>
      </c>
      <c r="B6">
        <v>400</v>
      </c>
      <c r="C6">
        <v>20</v>
      </c>
      <c r="D6" s="5">
        <v>26.969140239881476</v>
      </c>
      <c r="E6">
        <v>100</v>
      </c>
      <c r="F6" s="5"/>
      <c r="G6" s="5"/>
      <c r="H6" s="5"/>
      <c r="I6" s="5"/>
      <c r="J6" s="5"/>
      <c r="K6" s="5"/>
    </row>
    <row r="7" spans="1:11" x14ac:dyDescent="0.35">
      <c r="A7">
        <v>400</v>
      </c>
      <c r="B7">
        <v>500</v>
      </c>
      <c r="C7">
        <v>20</v>
      </c>
      <c r="D7" s="5">
        <v>28.973550398655266</v>
      </c>
      <c r="E7">
        <v>100</v>
      </c>
      <c r="F7" s="5"/>
      <c r="G7" s="5"/>
      <c r="H7" s="5"/>
      <c r="I7" s="5"/>
      <c r="J7" s="5"/>
      <c r="K7" s="5"/>
    </row>
    <row r="8" spans="1:11" x14ac:dyDescent="0.35">
      <c r="A8">
        <v>500</v>
      </c>
      <c r="B8">
        <v>600</v>
      </c>
      <c r="C8">
        <v>20</v>
      </c>
      <c r="D8" s="5">
        <v>30.393401487857354</v>
      </c>
      <c r="E8">
        <v>100</v>
      </c>
      <c r="F8" s="5"/>
      <c r="G8" s="5"/>
      <c r="H8" s="5"/>
      <c r="I8" s="5"/>
      <c r="J8" s="5"/>
      <c r="K8" s="5"/>
    </row>
    <row r="9" spans="1:11" x14ac:dyDescent="0.35">
      <c r="A9">
        <v>600</v>
      </c>
      <c r="B9">
        <v>700</v>
      </c>
      <c r="C9">
        <v>20</v>
      </c>
      <c r="D9" s="5">
        <v>31.451868610404368</v>
      </c>
      <c r="E9">
        <v>100</v>
      </c>
      <c r="F9" s="5"/>
      <c r="G9" s="5"/>
      <c r="H9" s="5"/>
      <c r="I9" s="5"/>
      <c r="J9" s="5"/>
      <c r="K9" s="5"/>
    </row>
    <row r="10" spans="1:11" x14ac:dyDescent="0.35">
      <c r="A10">
        <v>700</v>
      </c>
      <c r="B10">
        <v>800</v>
      </c>
      <c r="C10">
        <v>20</v>
      </c>
      <c r="D10" s="5">
        <v>32.27134619628405</v>
      </c>
      <c r="E10">
        <v>100</v>
      </c>
      <c r="F10" s="5"/>
      <c r="G10" s="5"/>
      <c r="H10" s="5"/>
      <c r="I10" s="5"/>
      <c r="J10" s="5"/>
      <c r="K10" s="5"/>
    </row>
    <row r="11" spans="1:11" x14ac:dyDescent="0.35">
      <c r="A11">
        <v>800</v>
      </c>
      <c r="B11">
        <v>900</v>
      </c>
      <c r="C11">
        <v>20</v>
      </c>
      <c r="D11" s="5">
        <v>32.924564949789904</v>
      </c>
      <c r="E11">
        <v>100</v>
      </c>
      <c r="F11" s="5"/>
      <c r="G11" s="5"/>
      <c r="H11" s="5"/>
      <c r="I11" s="5"/>
      <c r="J11" s="5"/>
      <c r="K11" s="5"/>
    </row>
    <row r="12" spans="1:11" x14ac:dyDescent="0.35">
      <c r="A12">
        <v>900</v>
      </c>
      <c r="B12">
        <v>1000</v>
      </c>
      <c r="C12">
        <v>20</v>
      </c>
      <c r="D12" s="5">
        <v>33.457461805732486</v>
      </c>
      <c r="E12">
        <v>100</v>
      </c>
      <c r="F12" s="5"/>
      <c r="G12" s="5"/>
      <c r="H12" s="5"/>
      <c r="I12" s="5"/>
      <c r="J12" s="5"/>
      <c r="K12" s="5"/>
    </row>
    <row r="13" spans="1:11" x14ac:dyDescent="0.35">
      <c r="A13">
        <v>400</v>
      </c>
      <c r="B13">
        <v>50</v>
      </c>
      <c r="C13">
        <v>20</v>
      </c>
      <c r="D13" s="5">
        <v>-3.7431168187019543</v>
      </c>
      <c r="E13">
        <v>70</v>
      </c>
    </row>
    <row r="14" spans="1:11" x14ac:dyDescent="0.35">
      <c r="A14">
        <v>300</v>
      </c>
      <c r="B14">
        <v>100</v>
      </c>
      <c r="C14">
        <v>20</v>
      </c>
      <c r="D14" s="5">
        <v>1.5481515469491882</v>
      </c>
      <c r="E14">
        <v>70</v>
      </c>
    </row>
    <row r="15" spans="1:11" x14ac:dyDescent="0.35">
      <c r="A15">
        <v>200</v>
      </c>
      <c r="B15">
        <v>200</v>
      </c>
      <c r="C15">
        <v>20</v>
      </c>
      <c r="D15" s="5">
        <v>10.393996015448275</v>
      </c>
      <c r="E15">
        <v>70</v>
      </c>
    </row>
    <row r="16" spans="1:11" x14ac:dyDescent="0.35">
      <c r="A16">
        <v>100</v>
      </c>
      <c r="B16">
        <v>300</v>
      </c>
      <c r="C16">
        <v>20</v>
      </c>
      <c r="D16" s="5">
        <v>16.056089941927677</v>
      </c>
      <c r="E16">
        <v>70</v>
      </c>
    </row>
    <row r="17" spans="1:5" x14ac:dyDescent="0.35">
      <c r="A17">
        <v>50</v>
      </c>
      <c r="B17">
        <v>400</v>
      </c>
      <c r="C17">
        <v>20</v>
      </c>
      <c r="D17" s="5">
        <v>19.015732439112121</v>
      </c>
      <c r="E17">
        <v>70</v>
      </c>
    </row>
    <row r="18" spans="1:5" x14ac:dyDescent="0.35">
      <c r="A18">
        <v>400</v>
      </c>
      <c r="B18">
        <v>500</v>
      </c>
      <c r="C18">
        <v>20</v>
      </c>
      <c r="D18" s="5">
        <v>20.844462396645948</v>
      </c>
      <c r="E18">
        <v>70</v>
      </c>
    </row>
    <row r="19" spans="1:5" x14ac:dyDescent="0.35">
      <c r="A19">
        <v>500</v>
      </c>
      <c r="B19">
        <v>600</v>
      </c>
      <c r="C19">
        <v>20</v>
      </c>
      <c r="D19" s="5">
        <v>22.221461472066736</v>
      </c>
      <c r="E19">
        <v>70</v>
      </c>
    </row>
    <row r="20" spans="1:5" x14ac:dyDescent="0.35">
      <c r="A20">
        <v>600</v>
      </c>
      <c r="B20">
        <v>700</v>
      </c>
      <c r="C20">
        <v>20</v>
      </c>
      <c r="D20" s="5">
        <v>23.304085253695426</v>
      </c>
      <c r="E20">
        <v>70</v>
      </c>
    </row>
    <row r="21" spans="1:5" x14ac:dyDescent="0.35">
      <c r="A21">
        <v>700</v>
      </c>
      <c r="B21">
        <v>800</v>
      </c>
      <c r="C21">
        <v>20</v>
      </c>
      <c r="D21" s="5">
        <v>24.182172051943979</v>
      </c>
      <c r="E21">
        <v>70</v>
      </c>
    </row>
    <row r="22" spans="1:5" x14ac:dyDescent="0.35">
      <c r="A22">
        <v>800</v>
      </c>
      <c r="B22">
        <v>900</v>
      </c>
      <c r="C22">
        <v>20</v>
      </c>
      <c r="D22" s="5">
        <v>24.911302700792021</v>
      </c>
      <c r="E22">
        <v>70</v>
      </c>
    </row>
    <row r="23" spans="1:5" x14ac:dyDescent="0.35">
      <c r="A23">
        <v>900</v>
      </c>
      <c r="B23">
        <v>1000</v>
      </c>
      <c r="C23">
        <v>20</v>
      </c>
      <c r="D23" s="5">
        <v>25.52799439024934</v>
      </c>
      <c r="E23">
        <v>70</v>
      </c>
    </row>
    <row r="24" spans="1:5" x14ac:dyDescent="0.35">
      <c r="A24">
        <v>400</v>
      </c>
      <c r="B24">
        <v>50</v>
      </c>
      <c r="C24">
        <v>20</v>
      </c>
      <c r="D24" s="5">
        <v>-2.9579055779399837</v>
      </c>
      <c r="E24">
        <v>50</v>
      </c>
    </row>
    <row r="25" spans="1:5" x14ac:dyDescent="0.35">
      <c r="A25">
        <v>300</v>
      </c>
      <c r="B25">
        <v>100</v>
      </c>
      <c r="C25">
        <v>20</v>
      </c>
      <c r="D25" s="5">
        <v>1.8474066314107334</v>
      </c>
      <c r="E25">
        <v>50</v>
      </c>
    </row>
    <row r="26" spans="1:5" x14ac:dyDescent="0.35">
      <c r="A26">
        <v>200</v>
      </c>
      <c r="B26">
        <v>200</v>
      </c>
      <c r="C26">
        <v>20</v>
      </c>
      <c r="D26" s="5">
        <v>9.8808385968796131</v>
      </c>
      <c r="E26">
        <v>50</v>
      </c>
    </row>
    <row r="27" spans="1:5" x14ac:dyDescent="0.35">
      <c r="A27">
        <v>100</v>
      </c>
      <c r="B27">
        <v>300</v>
      </c>
      <c r="C27">
        <v>20</v>
      </c>
      <c r="D27" s="5">
        <v>15.258174820296531</v>
      </c>
      <c r="E27">
        <v>50</v>
      </c>
    </row>
    <row r="28" spans="1:5" x14ac:dyDescent="0.35">
      <c r="A28">
        <v>50</v>
      </c>
      <c r="B28">
        <v>400</v>
      </c>
      <c r="C28">
        <v>20</v>
      </c>
      <c r="D28" s="5">
        <v>17.24990587488896</v>
      </c>
      <c r="E28">
        <v>50</v>
      </c>
    </row>
    <row r="29" spans="1:5" x14ac:dyDescent="0.35">
      <c r="A29">
        <v>400</v>
      </c>
      <c r="B29">
        <v>500</v>
      </c>
      <c r="C29">
        <v>20</v>
      </c>
      <c r="D29" s="5">
        <v>18.538136362030297</v>
      </c>
      <c r="E29">
        <v>50</v>
      </c>
    </row>
    <row r="30" spans="1:5" x14ac:dyDescent="0.35">
      <c r="A30">
        <v>500</v>
      </c>
      <c r="B30">
        <v>600</v>
      </c>
      <c r="C30">
        <v>20</v>
      </c>
      <c r="D30" s="5">
        <v>19.45067187892765</v>
      </c>
      <c r="E30">
        <v>50</v>
      </c>
    </row>
    <row r="31" spans="1:5" x14ac:dyDescent="0.35">
      <c r="A31">
        <v>600</v>
      </c>
      <c r="B31">
        <v>700</v>
      </c>
      <c r="C31">
        <v>20</v>
      </c>
      <c r="D31" s="5">
        <v>20.130946627552959</v>
      </c>
      <c r="E31">
        <v>50</v>
      </c>
    </row>
    <row r="32" spans="1:5" x14ac:dyDescent="0.35">
      <c r="A32">
        <v>700</v>
      </c>
      <c r="B32">
        <v>800</v>
      </c>
      <c r="C32">
        <v>20</v>
      </c>
      <c r="D32" s="5">
        <v>20.657623268577865</v>
      </c>
      <c r="E32">
        <v>50</v>
      </c>
    </row>
    <row r="33" spans="1:5" x14ac:dyDescent="0.35">
      <c r="A33">
        <v>800</v>
      </c>
      <c r="B33">
        <v>900</v>
      </c>
      <c r="C33">
        <v>20</v>
      </c>
      <c r="D33" s="5">
        <v>21.077445683344258</v>
      </c>
      <c r="E33">
        <v>50</v>
      </c>
    </row>
    <row r="34" spans="1:5" x14ac:dyDescent="0.35">
      <c r="A34">
        <v>900</v>
      </c>
      <c r="B34">
        <v>1000</v>
      </c>
      <c r="C34">
        <v>20</v>
      </c>
      <c r="D34" s="5">
        <v>21.419937449972984</v>
      </c>
      <c r="E34">
        <v>50</v>
      </c>
    </row>
    <row r="35" spans="1:5" x14ac:dyDescent="0.35">
      <c r="D35" s="5"/>
      <c r="E35" s="3"/>
    </row>
    <row r="36" spans="1:5" x14ac:dyDescent="0.35">
      <c r="D36" s="5"/>
      <c r="E36" s="3"/>
    </row>
    <row r="37" spans="1:5" x14ac:dyDescent="0.35">
      <c r="D37" s="5"/>
      <c r="E37" s="3"/>
    </row>
    <row r="38" spans="1:5" x14ac:dyDescent="0.35">
      <c r="D38" s="5"/>
      <c r="E38" s="3"/>
    </row>
    <row r="39" spans="1:5" x14ac:dyDescent="0.35">
      <c r="D39" s="5"/>
      <c r="E39" s="3"/>
    </row>
    <row r="40" spans="1:5" x14ac:dyDescent="0.35">
      <c r="D40" s="5"/>
      <c r="E40" s="3"/>
    </row>
    <row r="41" spans="1:5" x14ac:dyDescent="0.35">
      <c r="D41" s="5"/>
      <c r="E41" s="3"/>
    </row>
    <row r="42" spans="1:5" x14ac:dyDescent="0.35">
      <c r="D42" s="5"/>
      <c r="E42" s="3"/>
    </row>
    <row r="43" spans="1:5" x14ac:dyDescent="0.35">
      <c r="D43" s="5"/>
      <c r="E43" s="3"/>
    </row>
    <row r="44" spans="1:5" x14ac:dyDescent="0.35">
      <c r="D44" s="5"/>
      <c r="E44" s="3"/>
    </row>
    <row r="45" spans="1:5" x14ac:dyDescent="0.35">
      <c r="D45" s="5"/>
      <c r="E45" s="3"/>
    </row>
    <row r="46" spans="1:5" x14ac:dyDescent="0.35">
      <c r="D46" s="5"/>
      <c r="E46" s="3"/>
    </row>
    <row r="47" spans="1:5" x14ac:dyDescent="0.35">
      <c r="D47" s="5"/>
      <c r="E47" s="3"/>
    </row>
    <row r="48" spans="1:5" x14ac:dyDescent="0.35">
      <c r="D48" s="5"/>
      <c r="E48" s="3"/>
    </row>
    <row r="49" spans="4:5" x14ac:dyDescent="0.35">
      <c r="D49" s="5"/>
      <c r="E49" s="3"/>
    </row>
    <row r="50" spans="4:5" x14ac:dyDescent="0.35">
      <c r="D50" s="5"/>
      <c r="E50" s="3"/>
    </row>
    <row r="51" spans="4:5" x14ac:dyDescent="0.35">
      <c r="D51" s="5"/>
      <c r="E51" s="3"/>
    </row>
    <row r="52" spans="4:5" x14ac:dyDescent="0.35">
      <c r="D52" s="5"/>
      <c r="E52" s="3"/>
    </row>
    <row r="53" spans="4:5" x14ac:dyDescent="0.35">
      <c r="D53" s="5"/>
      <c r="E53" s="3"/>
    </row>
    <row r="54" spans="4:5" x14ac:dyDescent="0.35">
      <c r="D54" s="5"/>
      <c r="E54" s="3"/>
    </row>
    <row r="55" spans="4:5" x14ac:dyDescent="0.35">
      <c r="D55" s="5"/>
      <c r="E55" s="3"/>
    </row>
    <row r="56" spans="4:5" x14ac:dyDescent="0.35">
      <c r="D56" s="5"/>
      <c r="E56" s="3"/>
    </row>
    <row r="57" spans="4:5" x14ac:dyDescent="0.35">
      <c r="D57" s="5"/>
      <c r="E57" s="3"/>
    </row>
    <row r="58" spans="4:5" x14ac:dyDescent="0.35">
      <c r="D58" s="5"/>
      <c r="E58" s="3"/>
    </row>
    <row r="59" spans="4:5" x14ac:dyDescent="0.35">
      <c r="D59" s="5"/>
      <c r="E59" s="3"/>
    </row>
    <row r="60" spans="4:5" x14ac:dyDescent="0.35">
      <c r="D60" s="5"/>
      <c r="E60" s="3"/>
    </row>
    <row r="61" spans="4:5" x14ac:dyDescent="0.35">
      <c r="D61" s="5"/>
      <c r="E61" s="3"/>
    </row>
    <row r="62" spans="4:5" x14ac:dyDescent="0.35">
      <c r="D62" s="5"/>
      <c r="E62" s="3"/>
    </row>
    <row r="63" spans="4:5" x14ac:dyDescent="0.35">
      <c r="D63" s="5"/>
      <c r="E63" s="3"/>
    </row>
    <row r="64" spans="4:5" x14ac:dyDescent="0.35">
      <c r="D64" s="5"/>
      <c r="E64" s="3"/>
    </row>
    <row r="65" spans="4:5" x14ac:dyDescent="0.35">
      <c r="D65" s="5"/>
      <c r="E65" s="3"/>
    </row>
    <row r="66" spans="4:5" x14ac:dyDescent="0.35">
      <c r="D66" s="5"/>
      <c r="E66" s="3"/>
    </row>
    <row r="67" spans="4:5" x14ac:dyDescent="0.35">
      <c r="D67" s="5"/>
      <c r="E6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B6F5-7CD1-4B99-A83D-4FEDE44E9FDE}">
  <dimension ref="A1:M34"/>
  <sheetViews>
    <sheetView workbookViewId="0">
      <selection activeCell="M2" sqref="M2:M4"/>
    </sheetView>
  </sheetViews>
  <sheetFormatPr defaultRowHeight="14.5" x14ac:dyDescent="0.35"/>
  <sheetData>
    <row r="1" spans="1:13" x14ac:dyDescent="0.35">
      <c r="A1" t="s">
        <v>4</v>
      </c>
      <c r="B1" s="4" t="s">
        <v>2</v>
      </c>
      <c r="C1" s="4" t="s">
        <v>0</v>
      </c>
      <c r="D1" t="s">
        <v>3</v>
      </c>
      <c r="E1" t="s">
        <v>1</v>
      </c>
      <c r="F1" t="s">
        <v>5</v>
      </c>
      <c r="G1" t="s">
        <v>11</v>
      </c>
      <c r="I1" t="s">
        <v>10</v>
      </c>
      <c r="J1" t="s">
        <v>6</v>
      </c>
      <c r="K1" t="s">
        <v>7</v>
      </c>
      <c r="M1" t="s">
        <v>12</v>
      </c>
    </row>
    <row r="2" spans="1:13" x14ac:dyDescent="0.35">
      <c r="A2">
        <v>50</v>
      </c>
      <c r="B2">
        <v>400</v>
      </c>
      <c r="C2">
        <v>50</v>
      </c>
      <c r="D2">
        <v>20</v>
      </c>
      <c r="E2" s="5">
        <v>-2.9579055779399837</v>
      </c>
      <c r="F2">
        <v>1</v>
      </c>
      <c r="G2">
        <v>0.89631192968602991</v>
      </c>
      <c r="I2" s="3">
        <v>0.5</v>
      </c>
      <c r="J2">
        <v>101.71</v>
      </c>
      <c r="K2">
        <v>2.96</v>
      </c>
      <c r="M2">
        <v>15.55</v>
      </c>
    </row>
    <row r="3" spans="1:13" x14ac:dyDescent="0.35">
      <c r="A3">
        <v>50</v>
      </c>
      <c r="B3">
        <v>300</v>
      </c>
      <c r="C3">
        <v>100</v>
      </c>
      <c r="D3">
        <v>20</v>
      </c>
      <c r="E3" s="5">
        <v>1.8474066314107334</v>
      </c>
      <c r="F3">
        <v>1</v>
      </c>
      <c r="G3">
        <v>0.25124128588477962</v>
      </c>
      <c r="I3" s="3">
        <v>0.7</v>
      </c>
      <c r="J3">
        <v>105.56</v>
      </c>
      <c r="K3">
        <v>4.71</v>
      </c>
      <c r="M3">
        <v>15.73</v>
      </c>
    </row>
    <row r="4" spans="1:13" x14ac:dyDescent="0.35">
      <c r="A4">
        <v>50</v>
      </c>
      <c r="B4">
        <v>200</v>
      </c>
      <c r="C4">
        <v>200</v>
      </c>
      <c r="D4">
        <v>20</v>
      </c>
      <c r="E4" s="5">
        <v>9.8808385968796131</v>
      </c>
      <c r="F4">
        <v>1</v>
      </c>
      <c r="G4">
        <v>1.1990154568848337</v>
      </c>
      <c r="I4" s="3">
        <v>1</v>
      </c>
      <c r="J4">
        <v>156.94</v>
      </c>
      <c r="K4">
        <v>2.52</v>
      </c>
      <c r="M4">
        <v>23.28</v>
      </c>
    </row>
    <row r="5" spans="1:13" x14ac:dyDescent="0.35">
      <c r="A5">
        <v>50</v>
      </c>
      <c r="B5">
        <v>100</v>
      </c>
      <c r="C5">
        <v>300</v>
      </c>
      <c r="D5">
        <v>20</v>
      </c>
      <c r="E5" s="5">
        <v>15.258174820296531</v>
      </c>
      <c r="F5">
        <v>1</v>
      </c>
      <c r="G5">
        <v>1.875333355541871</v>
      </c>
    </row>
    <row r="6" spans="1:13" x14ac:dyDescent="0.35">
      <c r="A6">
        <v>50</v>
      </c>
      <c r="B6">
        <v>50</v>
      </c>
      <c r="C6">
        <v>400</v>
      </c>
      <c r="D6">
        <v>20</v>
      </c>
      <c r="E6" s="5">
        <v>17.24990587488896</v>
      </c>
      <c r="F6">
        <v>1</v>
      </c>
      <c r="G6">
        <v>2.1456172955509878</v>
      </c>
      <c r="I6" t="s">
        <v>10</v>
      </c>
      <c r="J6" t="s">
        <v>8</v>
      </c>
      <c r="K6" t="s">
        <v>7</v>
      </c>
    </row>
    <row r="7" spans="1:13" x14ac:dyDescent="0.35">
      <c r="A7">
        <v>50</v>
      </c>
      <c r="B7">
        <v>400</v>
      </c>
      <c r="C7">
        <v>500</v>
      </c>
      <c r="D7">
        <v>20</v>
      </c>
      <c r="E7" s="5">
        <v>18.538136362030297</v>
      </c>
      <c r="F7">
        <v>1</v>
      </c>
      <c r="G7">
        <v>2.3372454040270365</v>
      </c>
      <c r="I7" s="3">
        <v>0.5</v>
      </c>
      <c r="J7">
        <v>155.07</v>
      </c>
      <c r="K7">
        <v>2.63</v>
      </c>
    </row>
    <row r="8" spans="1:13" x14ac:dyDescent="0.35">
      <c r="A8">
        <v>50</v>
      </c>
      <c r="B8">
        <v>500</v>
      </c>
      <c r="C8">
        <v>600</v>
      </c>
      <c r="D8">
        <v>20</v>
      </c>
      <c r="E8" s="5">
        <v>19.45067187892765</v>
      </c>
      <c r="F8">
        <v>1</v>
      </c>
      <c r="G8">
        <v>2.4730570405170185</v>
      </c>
      <c r="I8" s="3">
        <v>0.7</v>
      </c>
      <c r="J8">
        <v>182.79</v>
      </c>
      <c r="K8">
        <v>5.41</v>
      </c>
    </row>
    <row r="9" spans="1:13" x14ac:dyDescent="0.35">
      <c r="A9">
        <v>50</v>
      </c>
      <c r="B9">
        <v>600</v>
      </c>
      <c r="C9">
        <v>700</v>
      </c>
      <c r="D9">
        <v>20</v>
      </c>
      <c r="E9" s="5">
        <v>20.130946627552959</v>
      </c>
      <c r="F9">
        <v>1</v>
      </c>
      <c r="G9">
        <v>2.574332717022731</v>
      </c>
      <c r="I9" s="3">
        <v>1</v>
      </c>
      <c r="J9">
        <v>258.75</v>
      </c>
      <c r="K9">
        <v>2.64</v>
      </c>
    </row>
    <row r="10" spans="1:13" x14ac:dyDescent="0.35">
      <c r="A10">
        <v>50</v>
      </c>
      <c r="B10">
        <v>700</v>
      </c>
      <c r="C10">
        <v>800</v>
      </c>
      <c r="D10">
        <v>20</v>
      </c>
      <c r="E10" s="5">
        <v>20.657623268577865</v>
      </c>
      <c r="F10">
        <v>1</v>
      </c>
      <c r="G10">
        <v>2.6527576269435515</v>
      </c>
    </row>
    <row r="11" spans="1:13" x14ac:dyDescent="0.35">
      <c r="A11">
        <v>50</v>
      </c>
      <c r="B11">
        <v>800</v>
      </c>
      <c r="C11">
        <v>900</v>
      </c>
      <c r="D11">
        <v>20</v>
      </c>
      <c r="E11" s="5">
        <v>21.077445683344258</v>
      </c>
      <c r="F11">
        <v>1</v>
      </c>
      <c r="G11">
        <v>2.715280549634544</v>
      </c>
    </row>
    <row r="12" spans="1:13" x14ac:dyDescent="0.35">
      <c r="A12">
        <v>50</v>
      </c>
      <c r="B12">
        <v>900</v>
      </c>
      <c r="C12">
        <v>1000</v>
      </c>
      <c r="D12">
        <v>20</v>
      </c>
      <c r="E12" s="5">
        <v>21.419937449972984</v>
      </c>
      <c r="F12">
        <v>1</v>
      </c>
      <c r="G12">
        <v>2.7662924503571542</v>
      </c>
      <c r="I12" t="s">
        <v>10</v>
      </c>
      <c r="J12" t="s">
        <v>9</v>
      </c>
      <c r="K12" t="s">
        <v>7</v>
      </c>
    </row>
    <row r="13" spans="1:13" x14ac:dyDescent="0.35">
      <c r="A13">
        <v>70</v>
      </c>
      <c r="B13">
        <v>400</v>
      </c>
      <c r="C13">
        <v>50</v>
      </c>
      <c r="D13">
        <v>20</v>
      </c>
      <c r="E13" s="5">
        <v>-3.7431168187019543</v>
      </c>
      <c r="F13">
        <v>2</v>
      </c>
      <c r="G13">
        <v>0.87671812361904622</v>
      </c>
      <c r="I13" s="3">
        <v>0.5</v>
      </c>
      <c r="J13">
        <v>4.8899999999999997</v>
      </c>
      <c r="K13">
        <v>0.36</v>
      </c>
    </row>
    <row r="14" spans="1:13" x14ac:dyDescent="0.35">
      <c r="A14">
        <v>70</v>
      </c>
      <c r="B14">
        <v>300</v>
      </c>
      <c r="C14">
        <v>100</v>
      </c>
      <c r="D14">
        <v>20</v>
      </c>
      <c r="E14" s="5">
        <v>1.5481515469491884</v>
      </c>
      <c r="F14">
        <v>2</v>
      </c>
      <c r="G14">
        <v>0.90766264937196106</v>
      </c>
      <c r="I14" s="3">
        <v>0.7</v>
      </c>
      <c r="J14">
        <v>5.53</v>
      </c>
      <c r="K14">
        <v>0.72</v>
      </c>
    </row>
    <row r="15" spans="1:13" x14ac:dyDescent="0.35">
      <c r="A15">
        <v>70</v>
      </c>
      <c r="B15">
        <v>200</v>
      </c>
      <c r="C15">
        <v>200</v>
      </c>
      <c r="D15">
        <v>20</v>
      </c>
      <c r="E15" s="5">
        <v>10.393996015448275</v>
      </c>
      <c r="F15">
        <v>2</v>
      </c>
      <c r="G15">
        <v>1.5782812095857555</v>
      </c>
      <c r="I15" s="3">
        <v>1</v>
      </c>
      <c r="J15">
        <v>8.31</v>
      </c>
      <c r="K15">
        <v>0.32</v>
      </c>
    </row>
    <row r="16" spans="1:13" x14ac:dyDescent="0.35">
      <c r="A16">
        <v>70</v>
      </c>
      <c r="B16">
        <v>100</v>
      </c>
      <c r="C16">
        <v>300</v>
      </c>
      <c r="D16">
        <v>20</v>
      </c>
      <c r="E16" s="5">
        <v>16.056089941927677</v>
      </c>
      <c r="F16">
        <v>2</v>
      </c>
      <c r="G16">
        <v>1.8256556680637024</v>
      </c>
    </row>
    <row r="17" spans="1:7" x14ac:dyDescent="0.35">
      <c r="A17">
        <v>70</v>
      </c>
      <c r="B17">
        <v>50</v>
      </c>
      <c r="C17">
        <v>400</v>
      </c>
      <c r="D17">
        <v>20</v>
      </c>
      <c r="E17" s="5">
        <v>19.015732439112121</v>
      </c>
      <c r="F17">
        <v>2</v>
      </c>
      <c r="G17">
        <v>1.8565662064473885</v>
      </c>
    </row>
    <row r="18" spans="1:7" x14ac:dyDescent="0.35">
      <c r="A18">
        <v>70</v>
      </c>
      <c r="B18">
        <v>400</v>
      </c>
      <c r="C18">
        <v>500</v>
      </c>
      <c r="D18">
        <v>20</v>
      </c>
      <c r="E18" s="5">
        <v>20.844462396645948</v>
      </c>
      <c r="F18">
        <v>2</v>
      </c>
      <c r="G18">
        <v>1.7249924366495677</v>
      </c>
    </row>
    <row r="19" spans="1:7" x14ac:dyDescent="0.35">
      <c r="A19">
        <v>70</v>
      </c>
      <c r="B19">
        <v>500</v>
      </c>
      <c r="C19">
        <v>600</v>
      </c>
      <c r="D19">
        <v>20</v>
      </c>
      <c r="E19" s="5">
        <v>22.221461472066736</v>
      </c>
      <c r="F19">
        <v>2</v>
      </c>
      <c r="G19">
        <v>1.6094566380707462</v>
      </c>
    </row>
    <row r="20" spans="1:7" x14ac:dyDescent="0.35">
      <c r="A20">
        <v>70</v>
      </c>
      <c r="B20">
        <v>600</v>
      </c>
      <c r="C20">
        <v>700</v>
      </c>
      <c r="D20">
        <v>20</v>
      </c>
      <c r="E20" s="5">
        <v>23.304085253695426</v>
      </c>
      <c r="F20">
        <v>2</v>
      </c>
      <c r="G20">
        <v>1.523418143249188</v>
      </c>
    </row>
    <row r="21" spans="1:7" x14ac:dyDescent="0.35">
      <c r="A21">
        <v>70</v>
      </c>
      <c r="B21">
        <v>700</v>
      </c>
      <c r="C21">
        <v>800</v>
      </c>
      <c r="D21">
        <v>20</v>
      </c>
      <c r="E21" s="5">
        <v>24.182172051943979</v>
      </c>
      <c r="F21">
        <v>2</v>
      </c>
      <c r="G21">
        <v>1.4694416081439776</v>
      </c>
    </row>
    <row r="22" spans="1:7" x14ac:dyDescent="0.35">
      <c r="A22">
        <v>70</v>
      </c>
      <c r="B22">
        <v>800</v>
      </c>
      <c r="C22">
        <v>900</v>
      </c>
      <c r="D22">
        <v>20</v>
      </c>
      <c r="E22" s="5">
        <v>24.911302700792017</v>
      </c>
      <c r="F22">
        <v>2</v>
      </c>
      <c r="G22">
        <v>1.444919252994801</v>
      </c>
    </row>
    <row r="23" spans="1:7" x14ac:dyDescent="0.35">
      <c r="A23">
        <v>70</v>
      </c>
      <c r="B23">
        <v>900</v>
      </c>
      <c r="C23">
        <v>1000</v>
      </c>
      <c r="D23">
        <v>20</v>
      </c>
      <c r="E23" s="5">
        <v>25.527994390249347</v>
      </c>
      <c r="F23">
        <v>2</v>
      </c>
      <c r="G23">
        <v>1.4449034814100068</v>
      </c>
    </row>
    <row r="24" spans="1:7" x14ac:dyDescent="0.35">
      <c r="A24">
        <v>100</v>
      </c>
      <c r="B24">
        <v>400</v>
      </c>
      <c r="C24">
        <v>50</v>
      </c>
      <c r="D24">
        <v>20</v>
      </c>
      <c r="E24" s="5">
        <v>-4.5470675560330927</v>
      </c>
      <c r="F24">
        <v>3</v>
      </c>
      <c r="G24">
        <v>1.7910925943332374</v>
      </c>
    </row>
    <row r="25" spans="1:7" x14ac:dyDescent="0.35">
      <c r="A25">
        <v>100</v>
      </c>
      <c r="B25">
        <v>300</v>
      </c>
      <c r="C25">
        <v>100</v>
      </c>
      <c r="D25">
        <v>20</v>
      </c>
      <c r="E25" s="5">
        <v>2.4452998915182933</v>
      </c>
      <c r="F25">
        <v>3</v>
      </c>
      <c r="G25">
        <v>1.5870783759537896</v>
      </c>
    </row>
    <row r="26" spans="1:7" x14ac:dyDescent="0.35">
      <c r="A26">
        <v>100</v>
      </c>
      <c r="B26">
        <v>200</v>
      </c>
      <c r="C26">
        <v>200</v>
      </c>
      <c r="D26">
        <v>20</v>
      </c>
      <c r="E26" s="5">
        <v>14.135010303706739</v>
      </c>
      <c r="F26">
        <v>3</v>
      </c>
      <c r="G26">
        <v>1.4138832833968751</v>
      </c>
    </row>
    <row r="27" spans="1:7" x14ac:dyDescent="0.35">
      <c r="A27">
        <v>100</v>
      </c>
      <c r="B27">
        <v>100</v>
      </c>
      <c r="C27">
        <v>300</v>
      </c>
      <c r="D27">
        <v>20</v>
      </c>
      <c r="E27" s="5">
        <v>23.036838938260956</v>
      </c>
      <c r="F27">
        <v>3</v>
      </c>
      <c r="G27">
        <v>1.3637550910746163</v>
      </c>
    </row>
    <row r="28" spans="1:7" x14ac:dyDescent="0.35">
      <c r="A28">
        <v>100</v>
      </c>
      <c r="B28">
        <v>50</v>
      </c>
      <c r="C28">
        <v>400</v>
      </c>
      <c r="D28">
        <v>20</v>
      </c>
      <c r="E28" s="5">
        <v>26.969140239881476</v>
      </c>
      <c r="F28">
        <v>3</v>
      </c>
      <c r="G28">
        <v>1.3272730343590669</v>
      </c>
    </row>
    <row r="29" spans="1:7" x14ac:dyDescent="0.35">
      <c r="A29">
        <v>100</v>
      </c>
      <c r="B29">
        <v>400</v>
      </c>
      <c r="C29">
        <v>500</v>
      </c>
      <c r="D29">
        <v>20</v>
      </c>
      <c r="E29" s="5">
        <v>28.973550398655266</v>
      </c>
      <c r="F29">
        <v>3</v>
      </c>
      <c r="G29">
        <v>1.3756646744531202</v>
      </c>
    </row>
    <row r="30" spans="1:7" x14ac:dyDescent="0.35">
      <c r="A30">
        <v>100</v>
      </c>
      <c r="B30">
        <v>500</v>
      </c>
      <c r="C30">
        <v>600</v>
      </c>
      <c r="D30">
        <v>20</v>
      </c>
      <c r="E30" s="5">
        <v>30.393401487857354</v>
      </c>
      <c r="F30">
        <v>3</v>
      </c>
      <c r="G30">
        <v>1.4145955612462267</v>
      </c>
    </row>
    <row r="31" spans="1:7" x14ac:dyDescent="0.35">
      <c r="A31">
        <v>100</v>
      </c>
      <c r="B31">
        <v>600</v>
      </c>
      <c r="C31">
        <v>700</v>
      </c>
      <c r="D31">
        <v>20</v>
      </c>
      <c r="E31" s="5">
        <v>31.451868610404368</v>
      </c>
      <c r="F31">
        <v>3</v>
      </c>
      <c r="G31">
        <v>1.4459177924037991</v>
      </c>
    </row>
    <row r="32" spans="1:7" x14ac:dyDescent="0.35">
      <c r="A32">
        <v>100</v>
      </c>
      <c r="B32">
        <v>700</v>
      </c>
      <c r="C32">
        <v>800</v>
      </c>
      <c r="D32">
        <v>20</v>
      </c>
      <c r="E32" s="5">
        <v>32.27134619628405</v>
      </c>
      <c r="F32">
        <v>3</v>
      </c>
      <c r="G32">
        <v>1.4714285231943505</v>
      </c>
    </row>
    <row r="33" spans="1:7" x14ac:dyDescent="0.35">
      <c r="A33">
        <v>100</v>
      </c>
      <c r="B33">
        <v>800</v>
      </c>
      <c r="C33">
        <v>900</v>
      </c>
      <c r="D33">
        <v>20</v>
      </c>
      <c r="E33" s="5">
        <v>32.924564949789904</v>
      </c>
      <c r="F33">
        <v>3</v>
      </c>
      <c r="G33">
        <v>1.4925102181114767</v>
      </c>
    </row>
    <row r="34" spans="1:7" x14ac:dyDescent="0.35">
      <c r="A34">
        <v>100</v>
      </c>
      <c r="B34">
        <v>900</v>
      </c>
      <c r="C34">
        <v>1000</v>
      </c>
      <c r="D34">
        <v>20</v>
      </c>
      <c r="E34" s="5">
        <v>33.457461805732486</v>
      </c>
      <c r="F34">
        <v>3</v>
      </c>
      <c r="G34">
        <v>1.5101783486664817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82BF-324C-409C-9475-FBE41DD98CA6}">
  <dimension ref="A1:Q40"/>
  <sheetViews>
    <sheetView tabSelected="1" workbookViewId="0">
      <pane xSplit="1" topLeftCell="B1" activePane="topRight" state="frozen"/>
      <selection pane="topRight" activeCell="D2" sqref="D2"/>
    </sheetView>
  </sheetViews>
  <sheetFormatPr defaultRowHeight="14.5" x14ac:dyDescent="0.35"/>
  <cols>
    <col min="1" max="1" width="10.90625" customWidth="1"/>
    <col min="2" max="2" width="11.1796875" bestFit="1" customWidth="1"/>
    <col min="3" max="3" width="10.7265625" bestFit="1" customWidth="1"/>
    <col min="4" max="4" width="18.26953125" bestFit="1" customWidth="1"/>
  </cols>
  <sheetData>
    <row r="1" spans="1:17" x14ac:dyDescent="0.35">
      <c r="A1" t="s">
        <v>13</v>
      </c>
      <c r="B1" s="6" t="s">
        <v>17</v>
      </c>
      <c r="C1" s="6" t="s">
        <v>16</v>
      </c>
      <c r="D1" s="6" t="s">
        <v>18</v>
      </c>
      <c r="E1" t="s">
        <v>14</v>
      </c>
      <c r="F1" t="s">
        <v>11</v>
      </c>
      <c r="G1" t="s">
        <v>15</v>
      </c>
      <c r="J1" t="s">
        <v>20</v>
      </c>
      <c r="K1" t="s">
        <v>10</v>
      </c>
      <c r="L1" t="s">
        <v>21</v>
      </c>
      <c r="N1" t="s">
        <v>20</v>
      </c>
      <c r="O1" t="s">
        <v>10</v>
      </c>
      <c r="P1" t="s">
        <v>21</v>
      </c>
    </row>
    <row r="2" spans="1:17" x14ac:dyDescent="0.35">
      <c r="A2">
        <v>1</v>
      </c>
      <c r="B2">
        <v>22.34</v>
      </c>
      <c r="C2" s="5">
        <f>'100%'!D6</f>
        <v>26.907191880741671</v>
      </c>
      <c r="D2" s="2">
        <f>((C2-B2)/C2)*100</f>
        <v>16.97387040975671</v>
      </c>
      <c r="E2">
        <f>AVERAGE(B2:B6)</f>
        <v>23.42</v>
      </c>
      <c r="F2">
        <f>_xlfn.STDEV.P(B2:B6)/SQRT(COUNT(B2:B6))</f>
        <v>1.3666806503349609</v>
      </c>
      <c r="G2">
        <v>100</v>
      </c>
      <c r="J2">
        <v>189.56</v>
      </c>
      <c r="K2">
        <v>100</v>
      </c>
      <c r="L2" t="s">
        <v>6</v>
      </c>
      <c r="N2">
        <v>23.42</v>
      </c>
      <c r="O2">
        <v>100</v>
      </c>
      <c r="P2" t="s">
        <v>22</v>
      </c>
    </row>
    <row r="3" spans="1:17" x14ac:dyDescent="0.35">
      <c r="A3">
        <v>3</v>
      </c>
      <c r="B3">
        <v>24.58</v>
      </c>
      <c r="C3" s="5">
        <f>'100%'!D17</f>
        <v>26.2847228445453</v>
      </c>
      <c r="D3" s="2">
        <f t="shared" ref="D3:D14" si="0">((C3-B3)/C3)*100</f>
        <v>6.4856032708713593</v>
      </c>
      <c r="E3">
        <f>AVERAGE(B7:B10)</f>
        <v>18.3125</v>
      </c>
      <c r="F3">
        <f>_xlfn.STDEV.P(B7:B10)/SQRT(COUNT(B7:B10))</f>
        <v>1.4293415223451666</v>
      </c>
      <c r="G3">
        <v>70</v>
      </c>
      <c r="J3">
        <v>146.43</v>
      </c>
      <c r="K3">
        <v>100</v>
      </c>
      <c r="L3" t="s">
        <v>6</v>
      </c>
      <c r="N3">
        <v>18.3125</v>
      </c>
      <c r="O3">
        <v>70</v>
      </c>
      <c r="P3" t="s">
        <v>22</v>
      </c>
    </row>
    <row r="4" spans="1:17" x14ac:dyDescent="0.35">
      <c r="A4">
        <v>4</v>
      </c>
      <c r="B4">
        <v>18.07</v>
      </c>
      <c r="C4" s="5">
        <f>'100%'!D28</f>
        <v>21.91469362528732</v>
      </c>
      <c r="D4" s="2">
        <f t="shared" si="0"/>
        <v>17.54390771336605</v>
      </c>
      <c r="E4">
        <f>AVERAGE(B11:B14)</f>
        <v>15.647499999999999</v>
      </c>
      <c r="F4">
        <f>_xlfn.STDEV.P(B11:B14)/SQRT(COUNT(B11:B14))</f>
        <v>2.4319086511421442</v>
      </c>
      <c r="G4">
        <v>50</v>
      </c>
      <c r="J4">
        <v>133.6</v>
      </c>
      <c r="K4">
        <v>100</v>
      </c>
      <c r="L4" t="s">
        <v>6</v>
      </c>
      <c r="N4">
        <v>15.647499999999999</v>
      </c>
      <c r="O4">
        <v>50</v>
      </c>
      <c r="P4" t="s">
        <v>22</v>
      </c>
    </row>
    <row r="5" spans="1:17" x14ac:dyDescent="0.35">
      <c r="A5">
        <v>5</v>
      </c>
      <c r="B5">
        <v>26.97</v>
      </c>
      <c r="C5" s="5">
        <f>'100%'!D39</f>
        <v>30.643153324857202</v>
      </c>
      <c r="D5" s="2">
        <f t="shared" si="0"/>
        <v>11.986864686923731</v>
      </c>
      <c r="J5">
        <v>161.63</v>
      </c>
      <c r="K5">
        <v>100</v>
      </c>
      <c r="L5" t="s">
        <v>6</v>
      </c>
      <c r="N5">
        <v>9.2760681206368254</v>
      </c>
      <c r="O5">
        <v>100</v>
      </c>
      <c r="P5" t="s">
        <v>23</v>
      </c>
    </row>
    <row r="6" spans="1:17" x14ac:dyDescent="0.35">
      <c r="A6">
        <v>7</v>
      </c>
      <c r="B6">
        <v>25.14</v>
      </c>
      <c r="C6" s="5">
        <f>'100%'!D50</f>
        <v>29.095939523975886</v>
      </c>
      <c r="D6" s="2">
        <f t="shared" si="0"/>
        <v>13.596191044857234</v>
      </c>
      <c r="E6" s="2">
        <f>AVERAGE(D2:D6)</f>
        <v>13.317287425155016</v>
      </c>
      <c r="F6">
        <f>_xlfn.STDEV.P(D2:D6)/SQRT(COUNT(D2:D6))</f>
        <v>1.7861090499672421</v>
      </c>
      <c r="G6">
        <v>100</v>
      </c>
      <c r="J6">
        <v>150.19999999999999</v>
      </c>
      <c r="K6">
        <v>100</v>
      </c>
      <c r="L6" t="s">
        <v>6</v>
      </c>
      <c r="N6">
        <v>10.73274411664452</v>
      </c>
      <c r="O6">
        <v>70</v>
      </c>
      <c r="P6" t="s">
        <v>23</v>
      </c>
    </row>
    <row r="7" spans="1:17" x14ac:dyDescent="0.35">
      <c r="A7">
        <v>10</v>
      </c>
      <c r="B7">
        <v>14.06</v>
      </c>
      <c r="C7" s="5">
        <f>'70%'!D17</f>
        <v>16.146089742463584</v>
      </c>
      <c r="D7" s="2">
        <f t="shared" si="0"/>
        <v>12.920092578063958</v>
      </c>
      <c r="E7" s="2">
        <f>AVERAGE(D7:D10)</f>
        <v>10.73274411664452</v>
      </c>
      <c r="F7">
        <f>_xlfn.STDEV.P(D7:D10)/SQRT(COUNT(D7:D10))</f>
        <v>1.5501059190652031</v>
      </c>
      <c r="G7">
        <v>70</v>
      </c>
      <c r="J7">
        <v>101.81</v>
      </c>
      <c r="K7">
        <v>70</v>
      </c>
      <c r="L7" t="s">
        <v>6</v>
      </c>
      <c r="N7">
        <v>13.317287425155016</v>
      </c>
      <c r="O7">
        <v>50</v>
      </c>
      <c r="P7" t="s">
        <v>23</v>
      </c>
    </row>
    <row r="8" spans="1:17" x14ac:dyDescent="0.35">
      <c r="A8">
        <v>11</v>
      </c>
      <c r="B8">
        <v>20.86</v>
      </c>
      <c r="C8" s="5">
        <f>'70%'!D28</f>
        <v>22.374683938440562</v>
      </c>
      <c r="D8" s="2">
        <f t="shared" si="0"/>
        <v>6.7696327805474716</v>
      </c>
      <c r="E8" s="2">
        <f>AVERAGE(D11:D14)</f>
        <v>9.2760681206368254</v>
      </c>
      <c r="F8">
        <f>_xlfn.STDEV.P(D11:D14)/SQRT(COUNT(D11:D14))</f>
        <v>0.56055730326146846</v>
      </c>
      <c r="G8">
        <v>50</v>
      </c>
      <c r="J8">
        <v>139.72999999999999</v>
      </c>
      <c r="K8">
        <v>70</v>
      </c>
      <c r="L8" t="s">
        <v>6</v>
      </c>
    </row>
    <row r="9" spans="1:17" x14ac:dyDescent="0.35">
      <c r="A9">
        <v>12</v>
      </c>
      <c r="B9">
        <v>17.34</v>
      </c>
      <c r="C9" s="5">
        <f>'70%'!D39</f>
        <v>19.004613416840172</v>
      </c>
      <c r="D9" s="2">
        <f t="shared" si="0"/>
        <v>8.7589964622229157</v>
      </c>
      <c r="J9">
        <v>148.13</v>
      </c>
      <c r="K9">
        <v>70</v>
      </c>
      <c r="L9" t="s">
        <v>6</v>
      </c>
    </row>
    <row r="10" spans="1:17" x14ac:dyDescent="0.35">
      <c r="A10">
        <v>13</v>
      </c>
      <c r="B10">
        <v>20.99</v>
      </c>
      <c r="C10" s="5">
        <f>'70%'!D50</f>
        <v>24.544613416840175</v>
      </c>
      <c r="D10" s="2">
        <f t="shared" si="0"/>
        <v>14.482254645743737</v>
      </c>
      <c r="J10">
        <v>127.31</v>
      </c>
      <c r="K10">
        <v>70</v>
      </c>
      <c r="L10" t="s">
        <v>6</v>
      </c>
    </row>
    <row r="11" spans="1:17" x14ac:dyDescent="0.35">
      <c r="A11">
        <v>16</v>
      </c>
      <c r="B11">
        <v>13.38</v>
      </c>
      <c r="C11" s="5">
        <f>'50%'!D7</f>
        <v>14.708529165175698</v>
      </c>
      <c r="D11" s="2">
        <f t="shared" si="0"/>
        <v>9.0323726475734745</v>
      </c>
      <c r="J11">
        <v>78.52</v>
      </c>
      <c r="K11">
        <v>50</v>
      </c>
      <c r="L11" t="s">
        <v>6</v>
      </c>
    </row>
    <row r="12" spans="1:17" x14ac:dyDescent="0.35">
      <c r="A12">
        <v>17</v>
      </c>
      <c r="B12">
        <v>19.79</v>
      </c>
      <c r="C12" s="5">
        <f>'50%'!D18</f>
        <v>22.222107894083997</v>
      </c>
      <c r="D12" s="2">
        <f t="shared" si="0"/>
        <v>10.944541830487097</v>
      </c>
      <c r="J12">
        <v>139</v>
      </c>
      <c r="K12">
        <v>50</v>
      </c>
      <c r="L12" t="s">
        <v>6</v>
      </c>
      <c r="N12" t="s">
        <v>25</v>
      </c>
      <c r="O12" t="s">
        <v>24</v>
      </c>
      <c r="P12" t="s">
        <v>18</v>
      </c>
      <c r="Q12" t="s">
        <v>10</v>
      </c>
    </row>
    <row r="13" spans="1:17" x14ac:dyDescent="0.35">
      <c r="A13">
        <v>18</v>
      </c>
      <c r="B13">
        <v>8.77</v>
      </c>
      <c r="C13" s="5">
        <f>'50%'!D29</f>
        <v>9.6722610988238369</v>
      </c>
      <c r="D13" s="2">
        <f t="shared" si="0"/>
        <v>9.3283368759922514</v>
      </c>
      <c r="J13">
        <v>53.49</v>
      </c>
      <c r="K13">
        <v>50</v>
      </c>
      <c r="L13" t="s">
        <v>6</v>
      </c>
      <c r="N13">
        <v>22.34</v>
      </c>
      <c r="O13">
        <v>26.907191880741671</v>
      </c>
      <c r="P13">
        <v>16.97387040975671</v>
      </c>
      <c r="Q13">
        <v>100</v>
      </c>
    </row>
    <row r="14" spans="1:17" x14ac:dyDescent="0.35">
      <c r="A14">
        <v>19</v>
      </c>
      <c r="B14">
        <v>20.65</v>
      </c>
      <c r="C14" s="5">
        <f>'50%'!D40</f>
        <v>22.396725341472301</v>
      </c>
      <c r="D14" s="2">
        <f t="shared" si="0"/>
        <v>7.7990211284944806</v>
      </c>
      <c r="J14">
        <v>155.76</v>
      </c>
      <c r="K14">
        <v>50</v>
      </c>
      <c r="L14" t="s">
        <v>6</v>
      </c>
      <c r="N14">
        <v>24.58</v>
      </c>
      <c r="O14">
        <v>26.2847228445453</v>
      </c>
      <c r="P14">
        <v>6.4856032708713593</v>
      </c>
      <c r="Q14">
        <v>100</v>
      </c>
    </row>
    <row r="15" spans="1:17" x14ac:dyDescent="0.35">
      <c r="J15">
        <v>327.74</v>
      </c>
      <c r="K15">
        <v>100</v>
      </c>
      <c r="L15" t="s">
        <v>8</v>
      </c>
      <c r="N15">
        <v>18.07</v>
      </c>
      <c r="O15">
        <v>21.91469362528732</v>
      </c>
      <c r="P15">
        <v>17.54390771336605</v>
      </c>
      <c r="Q15">
        <v>100</v>
      </c>
    </row>
    <row r="16" spans="1:17" x14ac:dyDescent="0.35">
      <c r="D16" s="5"/>
      <c r="J16">
        <v>220.9</v>
      </c>
      <c r="K16">
        <v>100</v>
      </c>
      <c r="L16" t="s">
        <v>8</v>
      </c>
      <c r="N16">
        <v>26.97</v>
      </c>
      <c r="O16">
        <v>30.643153324857202</v>
      </c>
      <c r="P16">
        <v>11.986864686923731</v>
      </c>
      <c r="Q16">
        <v>100</v>
      </c>
    </row>
    <row r="17" spans="10:17" x14ac:dyDescent="0.35">
      <c r="J17">
        <v>224.13</v>
      </c>
      <c r="K17">
        <v>100</v>
      </c>
      <c r="L17" t="s">
        <v>8</v>
      </c>
      <c r="N17">
        <v>25.14</v>
      </c>
      <c r="O17">
        <v>29.095939523975886</v>
      </c>
      <c r="P17">
        <v>13.596191044857234</v>
      </c>
      <c r="Q17">
        <v>100</v>
      </c>
    </row>
    <row r="18" spans="10:17" x14ac:dyDescent="0.35">
      <c r="J18">
        <v>268.48</v>
      </c>
      <c r="K18">
        <v>100</v>
      </c>
      <c r="L18" t="s">
        <v>8</v>
      </c>
      <c r="N18">
        <v>14.06</v>
      </c>
      <c r="O18">
        <v>16.146089742463584</v>
      </c>
      <c r="P18">
        <v>12.920092578063958</v>
      </c>
      <c r="Q18">
        <v>70</v>
      </c>
    </row>
    <row r="19" spans="10:17" x14ac:dyDescent="0.35">
      <c r="J19">
        <v>249.48</v>
      </c>
      <c r="K19">
        <v>100</v>
      </c>
      <c r="L19" t="s">
        <v>8</v>
      </c>
      <c r="N19">
        <v>20.86</v>
      </c>
      <c r="O19">
        <v>22.374683938440562</v>
      </c>
      <c r="P19">
        <v>6.7696327805474716</v>
      </c>
      <c r="Q19">
        <v>70</v>
      </c>
    </row>
    <row r="20" spans="10:17" x14ac:dyDescent="0.35">
      <c r="J20">
        <v>157.76</v>
      </c>
      <c r="K20">
        <v>70</v>
      </c>
      <c r="L20" t="s">
        <v>8</v>
      </c>
      <c r="N20">
        <v>17.34</v>
      </c>
      <c r="O20">
        <v>19.004613416840172</v>
      </c>
      <c r="P20">
        <v>8.7589964622229157</v>
      </c>
      <c r="Q20">
        <v>70</v>
      </c>
    </row>
    <row r="21" spans="10:17" x14ac:dyDescent="0.35">
      <c r="J21">
        <v>195.36</v>
      </c>
      <c r="K21">
        <v>70</v>
      </c>
      <c r="L21" t="s">
        <v>8</v>
      </c>
      <c r="N21">
        <v>20.99</v>
      </c>
      <c r="O21">
        <v>24.544613416840175</v>
      </c>
      <c r="P21">
        <v>14.482254645743737</v>
      </c>
      <c r="Q21">
        <v>70</v>
      </c>
    </row>
    <row r="22" spans="10:17" x14ac:dyDescent="0.35">
      <c r="J22">
        <v>210.42</v>
      </c>
      <c r="K22">
        <v>70</v>
      </c>
      <c r="L22" t="s">
        <v>8</v>
      </c>
      <c r="N22">
        <v>13.38</v>
      </c>
      <c r="O22">
        <v>14.708529165175698</v>
      </c>
      <c r="P22">
        <v>9.0323726475734745</v>
      </c>
      <c r="Q22">
        <v>50</v>
      </c>
    </row>
    <row r="23" spans="10:17" x14ac:dyDescent="0.35">
      <c r="J23">
        <v>210.15</v>
      </c>
      <c r="K23">
        <v>70</v>
      </c>
      <c r="L23" t="s">
        <v>8</v>
      </c>
      <c r="N23">
        <v>19.79</v>
      </c>
      <c r="O23">
        <v>22.222107894083997</v>
      </c>
      <c r="P23">
        <v>10.944541830487097</v>
      </c>
      <c r="Q23">
        <v>50</v>
      </c>
    </row>
    <row r="24" spans="10:17" x14ac:dyDescent="0.35">
      <c r="J24">
        <v>118.76</v>
      </c>
      <c r="K24">
        <v>50</v>
      </c>
      <c r="L24" t="s">
        <v>8</v>
      </c>
      <c r="N24">
        <v>8.77</v>
      </c>
      <c r="O24">
        <v>9.6722610988238369</v>
      </c>
      <c r="P24">
        <v>9.3283368759922514</v>
      </c>
      <c r="Q24">
        <v>50</v>
      </c>
    </row>
    <row r="25" spans="10:17" x14ac:dyDescent="0.35">
      <c r="J25">
        <v>219</v>
      </c>
      <c r="K25">
        <v>50</v>
      </c>
      <c r="L25" t="s">
        <v>8</v>
      </c>
      <c r="N25">
        <v>20.65</v>
      </c>
      <c r="O25">
        <v>22.396725341472301</v>
      </c>
      <c r="P25">
        <v>7.7990211284944806</v>
      </c>
      <c r="Q25">
        <v>50</v>
      </c>
    </row>
    <row r="26" spans="10:17" x14ac:dyDescent="0.35">
      <c r="J26">
        <v>79.540000000000006</v>
      </c>
      <c r="K26">
        <v>50</v>
      </c>
      <c r="L26" t="s">
        <v>8</v>
      </c>
    </row>
    <row r="27" spans="10:17" x14ac:dyDescent="0.35">
      <c r="J27">
        <v>220.84</v>
      </c>
      <c r="K27">
        <v>50</v>
      </c>
      <c r="L27" t="s">
        <v>8</v>
      </c>
    </row>
    <row r="28" spans="10:17" x14ac:dyDescent="0.35">
      <c r="J28">
        <v>15.82</v>
      </c>
      <c r="K28">
        <v>100</v>
      </c>
      <c r="L28" t="s">
        <v>9</v>
      </c>
    </row>
    <row r="29" spans="10:17" x14ac:dyDescent="0.35">
      <c r="J29">
        <v>4.3</v>
      </c>
      <c r="K29">
        <v>100</v>
      </c>
      <c r="L29" t="s">
        <v>9</v>
      </c>
    </row>
    <row r="30" spans="10:17" x14ac:dyDescent="0.35">
      <c r="J30">
        <v>8.83</v>
      </c>
      <c r="K30">
        <v>100</v>
      </c>
      <c r="L30" t="s">
        <v>9</v>
      </c>
    </row>
    <row r="31" spans="10:17" x14ac:dyDescent="0.35">
      <c r="J31">
        <v>5.55</v>
      </c>
      <c r="K31">
        <v>100</v>
      </c>
      <c r="L31" t="s">
        <v>9</v>
      </c>
    </row>
    <row r="32" spans="10:17" x14ac:dyDescent="0.35">
      <c r="J32">
        <v>5.09</v>
      </c>
      <c r="K32">
        <v>100</v>
      </c>
      <c r="L32" t="s">
        <v>9</v>
      </c>
    </row>
    <row r="33" spans="10:12" x14ac:dyDescent="0.35">
      <c r="J33">
        <v>6.41</v>
      </c>
      <c r="K33">
        <v>70</v>
      </c>
      <c r="L33" t="s">
        <v>9</v>
      </c>
    </row>
    <row r="34" spans="10:12" x14ac:dyDescent="0.35">
      <c r="J34">
        <v>5.09</v>
      </c>
      <c r="K34">
        <v>70</v>
      </c>
      <c r="L34" t="s">
        <v>9</v>
      </c>
    </row>
    <row r="35" spans="10:12" x14ac:dyDescent="0.35">
      <c r="J35">
        <v>10.41</v>
      </c>
      <c r="K35">
        <v>70</v>
      </c>
      <c r="L35" t="s">
        <v>9</v>
      </c>
    </row>
    <row r="36" spans="10:12" x14ac:dyDescent="0.35">
      <c r="J36">
        <v>4.6399999999999997</v>
      </c>
      <c r="K36">
        <v>70</v>
      </c>
      <c r="L36" t="s">
        <v>9</v>
      </c>
    </row>
    <row r="37" spans="10:12" x14ac:dyDescent="0.35">
      <c r="J37">
        <v>2.4</v>
      </c>
      <c r="K37">
        <v>50</v>
      </c>
      <c r="L37" t="s">
        <v>9</v>
      </c>
    </row>
    <row r="38" spans="10:12" x14ac:dyDescent="0.35">
      <c r="J38">
        <v>8.15</v>
      </c>
      <c r="K38">
        <v>50</v>
      </c>
      <c r="L38" t="s">
        <v>9</v>
      </c>
    </row>
    <row r="39" spans="10:12" x14ac:dyDescent="0.35">
      <c r="J39">
        <v>1.97</v>
      </c>
      <c r="K39">
        <v>50</v>
      </c>
      <c r="L39" t="s">
        <v>9</v>
      </c>
    </row>
    <row r="40" spans="10:12" x14ac:dyDescent="0.35">
      <c r="J40">
        <v>8.32</v>
      </c>
      <c r="K40">
        <v>50</v>
      </c>
      <c r="L4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70%</vt:lpstr>
      <vt:lpstr>50%</vt:lpstr>
      <vt:lpstr>100%</vt:lpstr>
      <vt:lpstr>Sheet1</vt:lpstr>
      <vt:lpstr>Sheet4</vt:lpstr>
      <vt:lpstr>A @ Ca=400ppm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Zintle</dc:creator>
  <cp:lastModifiedBy>User</cp:lastModifiedBy>
  <dcterms:created xsi:type="dcterms:W3CDTF">2017-11-24T11:13:45Z</dcterms:created>
  <dcterms:modified xsi:type="dcterms:W3CDTF">2022-12-14T15:09:59Z</dcterms:modified>
</cp:coreProperties>
</file>