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tBeansProjects\PetGuardianManagement\src\Database\"/>
    </mc:Choice>
  </mc:AlternateContent>
  <xr:revisionPtr revIDLastSave="0" documentId="13_ncr:1_{44192ADA-058A-4E16-8535-F010EA750927}" xr6:coauthVersionLast="47" xr6:coauthVersionMax="47" xr10:uidLastSave="{00000000-0000-0000-0000-000000000000}"/>
  <bookViews>
    <workbookView xWindow="-120" yWindow="-120" windowWidth="29040" windowHeight="16440" tabRatio="597" activeTab="6" xr2:uid="{2D618FC3-BD59-4724-8FD9-C5132DA0423C}"/>
  </bookViews>
  <sheets>
    <sheet name="NguoiDung" sheetId="1" r:id="rId1"/>
    <sheet name="LoaiVe" sheetId="4" r:id="rId2"/>
    <sheet name="HoaDon" sheetId="8" r:id="rId3"/>
    <sheet name="ChiTietHoaDon" sheetId="9" r:id="rId4"/>
    <sheet name="ThuCung" sheetId="6" r:id="rId5"/>
    <sheet name="ChiTietRaVao" sheetId="10" r:id="rId6"/>
    <sheet name="c_Ve" sheetId="5" r:id="rId7"/>
    <sheet name="GioHang" sheetId="11" r:id="rId8"/>
    <sheet name="ChiTietGioHang" sheetId="12" r:id="rId9"/>
    <sheet name="KhachHang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5" l="1"/>
  <c r="D17" i="5"/>
  <c r="D15" i="5"/>
  <c r="D10" i="5"/>
  <c r="D8" i="5"/>
  <c r="D7" i="5"/>
  <c r="D6" i="5"/>
  <c r="D5" i="5"/>
  <c r="D14" i="5"/>
  <c r="D11" i="5"/>
  <c r="D3" i="5"/>
  <c r="D2" i="5"/>
  <c r="B4" i="1"/>
  <c r="B3" i="1"/>
  <c r="B2" i="1"/>
  <c r="C3" i="8"/>
  <c r="C2" i="8"/>
  <c r="D13" i="5"/>
  <c r="D12" i="5"/>
  <c r="D9" i="5"/>
  <c r="D4" i="5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<sst xmlns="http://schemas.openxmlformats.org/spreadsheetml/2006/main" count="135" uniqueCount="79">
  <si>
    <t>Email</t>
  </si>
  <si>
    <t>MatKhau</t>
  </si>
  <si>
    <t>HoTen</t>
  </si>
  <si>
    <t>GioiTinh</t>
  </si>
  <si>
    <t>NgSinh</t>
  </si>
  <si>
    <t>DiaChi</t>
  </si>
  <si>
    <t>QueQuan</t>
  </si>
  <si>
    <t>SDT</t>
  </si>
  <si>
    <t>VaiTro</t>
  </si>
  <si>
    <t>admin1@gmail.com</t>
  </si>
  <si>
    <t>admin2@gmail.com</t>
  </si>
  <si>
    <t>admin3@gmail.com</t>
  </si>
  <si>
    <t>Nam</t>
  </si>
  <si>
    <t>MaKH</t>
  </si>
  <si>
    <t>SoDu</t>
  </si>
  <si>
    <t>TP. HCM</t>
  </si>
  <si>
    <t>TP.HCM</t>
  </si>
  <si>
    <t>Binh Duong</t>
  </si>
  <si>
    <t>Dong Nai</t>
  </si>
  <si>
    <t>Quang Nam</t>
  </si>
  <si>
    <t>Da Lat</t>
  </si>
  <si>
    <t>Tien Giang</t>
  </si>
  <si>
    <t>MaLoaiVe</t>
  </si>
  <si>
    <t>TenLoaiVe</t>
  </si>
  <si>
    <t>GiaVe</t>
  </si>
  <si>
    <t>NgayHetHan</t>
  </si>
  <si>
    <t>TrangThai</t>
  </si>
  <si>
    <t>MaHD</t>
  </si>
  <si>
    <t>NgayHD</t>
  </si>
  <si>
    <t>SoLuongVe</t>
  </si>
  <si>
    <t>ThoiGianVao</t>
  </si>
  <si>
    <t>ThoiGianRa</t>
  </si>
  <si>
    <t>MaGioHang</t>
  </si>
  <si>
    <t>Nguyen Minh B</t>
  </si>
  <si>
    <t>Nguyen Minh Dung</t>
  </si>
  <si>
    <t>Nguyen Minh D</t>
  </si>
  <si>
    <t>Nguyen Minh E</t>
  </si>
  <si>
    <t>Phan Chi A</t>
  </si>
  <si>
    <t>Phan Chi B</t>
  </si>
  <si>
    <t>Huynh The Hao</t>
  </si>
  <si>
    <t>Le Thanh Tai</t>
  </si>
  <si>
    <t>Le Van A</t>
  </si>
  <si>
    <t>admin4@gmail.com</t>
  </si>
  <si>
    <t>MaThuCung</t>
  </si>
  <si>
    <t>TenThuCung</t>
  </si>
  <si>
    <t>GiongLoai</t>
  </si>
  <si>
    <t>CanNang</t>
  </si>
  <si>
    <t>MaKHSoHuu</t>
  </si>
  <si>
    <t>Cho</t>
  </si>
  <si>
    <t>Meo</t>
  </si>
  <si>
    <t>Garfield</t>
  </si>
  <si>
    <t>Alexis</t>
  </si>
  <si>
    <t>Duke</t>
  </si>
  <si>
    <t>George</t>
  </si>
  <si>
    <t>Pepper</t>
  </si>
  <si>
    <t>Kitty</t>
  </si>
  <si>
    <t>Alice</t>
  </si>
  <si>
    <t>Milo</t>
  </si>
  <si>
    <t>Charlie</t>
  </si>
  <si>
    <t>Charlotte</t>
  </si>
  <si>
    <t>22520267@gm.uit.edu.vn</t>
  </si>
  <si>
    <t>22520270@gm.uit.edu.vn</t>
  </si>
  <si>
    <t>22520295@gm.uit.edu.vn</t>
  </si>
  <si>
    <t>22520299@gm.uit.edu.vn</t>
  </si>
  <si>
    <t>22520368@gm.uit.edu.vn</t>
  </si>
  <si>
    <t>22520418@gm.uit.edu.vn</t>
  </si>
  <si>
    <t>SoLuongMua</t>
  </si>
  <si>
    <t>TongGiaTien</t>
  </si>
  <si>
    <t xml:space="preserve">Tran Tri Duc </t>
  </si>
  <si>
    <t>Vé Ngày</t>
  </si>
  <si>
    <t>Vé Tuần</t>
  </si>
  <si>
    <t>Vé Tháng</t>
  </si>
  <si>
    <t>Admin</t>
  </si>
  <si>
    <t>Khach Hang</t>
  </si>
  <si>
    <t>Đã hết hạn</t>
  </si>
  <si>
    <t>Chưa kích hoạt</t>
  </si>
  <si>
    <t>Đang sử dụng</t>
  </si>
  <si>
    <t>Nữ</t>
  </si>
  <si>
    <t>NgayKichHoat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</si>
</sst>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\ h:mm;@"/>
    <numFmt numFmtId="165" formatCode="yyyy\-mm\-dd"/>
    <numFmt numFmtId="166" formatCode="yyyy\-mm\-dd\ :\ h:mm:ss"/>
    <numFmt numFmtId="167" formatCode="yyyy\-mm\-dd\ :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3" fillId="0" borderId="1" xfId="1" applyBorder="1"/>
    <xf numFmtId="164" fontId="1" fillId="2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166" fontId="0" fillId="3" borderId="1" xfId="0" applyNumberFormat="1" applyFill="1" applyBorder="1"/>
    <xf numFmtId="166" fontId="0" fillId="0" borderId="1" xfId="0" applyNumberFormat="1" applyBorder="1"/>
    <xf numFmtId="167" fontId="1" fillId="2" borderId="1" xfId="0" applyNumberFormat="1" applyFont="1" applyFill="1" applyBorder="1" applyAlignment="1">
      <alignment horizontal="center"/>
    </xf>
    <xf numFmtId="166" fontId="0" fillId="0" borderId="0" xfId="0" applyNumberForma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22520368@gm.uit.edu.vn" TargetMode="External"/><Relationship Id="rId3" Type="http://schemas.openxmlformats.org/officeDocument/2006/relationships/hyperlink" Target="mailto:admin3@gmail.com" TargetMode="External"/><Relationship Id="rId7" Type="http://schemas.openxmlformats.org/officeDocument/2006/relationships/hyperlink" Target="mailto:22520299@gm.uit.edu.vn" TargetMode="External"/><Relationship Id="rId2" Type="http://schemas.openxmlformats.org/officeDocument/2006/relationships/hyperlink" Target="mailto:admin2@gmail.com" TargetMode="External"/><Relationship Id="rId1" Type="http://schemas.openxmlformats.org/officeDocument/2006/relationships/hyperlink" Target="mailto:admin1@gmail.com" TargetMode="External"/><Relationship Id="rId6" Type="http://schemas.openxmlformats.org/officeDocument/2006/relationships/hyperlink" Target="mailto:22520295@gm.uit.edu.vn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22520270@gm.uit.edu.vn" TargetMode="External"/><Relationship Id="rId10" Type="http://schemas.openxmlformats.org/officeDocument/2006/relationships/hyperlink" Target="mailto:admin4@gmail.com" TargetMode="External"/><Relationship Id="rId4" Type="http://schemas.openxmlformats.org/officeDocument/2006/relationships/hyperlink" Target="mailto:22520267@gm.uit.edu.vn" TargetMode="External"/><Relationship Id="rId9" Type="http://schemas.openxmlformats.org/officeDocument/2006/relationships/hyperlink" Target="mailto:22520418@gm.uit.edu.v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D3F5-D7B0-4544-BDA2-6C5FF990EC54}">
  <dimension ref="A1:I12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23.85546875" customWidth="1"/>
    <col min="2" max="2" width="19.42578125" customWidth="1"/>
    <col min="3" max="3" width="19.85546875" customWidth="1"/>
    <col min="4" max="4" width="9.42578125" customWidth="1"/>
    <col min="5" max="5" width="16.140625" customWidth="1"/>
    <col min="6" max="6" width="18.85546875" customWidth="1"/>
    <col min="7" max="7" width="16.85546875" customWidth="1"/>
    <col min="8" max="8" width="16" customWidth="1"/>
    <col min="9" max="9" width="15.85546875" customWidth="1"/>
  </cols>
  <sheetData>
    <row r="1" spans="1:9" s="1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x14ac:dyDescent="0.25">
      <c r="A2" s="7" t="s">
        <v>9</v>
      </c>
      <c r="B2" s="4" t="str">
        <f ca="1">CHAR(INT(RAND()*25+97))&amp;CHAR(INT(RAND()*25+97))&amp;CHAR(INT(RAND()*25+97))&amp;CHAR(INT(RAND()*25+97))&amp;CHAR(INT(RAND()*25+97))&amp;CHAR(INT(RAND()*25+97))&amp;CHAR(INT(RAND()*25+97))&amp;CHAR(INT(RAND()*25+97))</f>
        <v>rufloult</v>
      </c>
      <c r="C2" s="4" t="s">
        <v>68</v>
      </c>
      <c r="D2" s="4" t="s">
        <v>12</v>
      </c>
      <c r="E2" s="9">
        <v>31675</v>
      </c>
      <c r="F2" s="4" t="s">
        <v>15</v>
      </c>
      <c r="G2" s="4" t="s">
        <v>16</v>
      </c>
      <c r="H2" s="4">
        <v>363598475</v>
      </c>
      <c r="I2" s="4" t="s">
        <v>72</v>
      </c>
    </row>
    <row r="3" spans="1:9" x14ac:dyDescent="0.25">
      <c r="A3" s="7" t="s">
        <v>10</v>
      </c>
      <c r="B3" s="4" t="str">
        <f ca="1">CHAR(INT(RAND()*25+97))&amp;CHAR(INT(RAND()*25+97))&amp;CHAR(INT(RAND()*25+97))&amp;CHAR(INT(RAND()*25+97))&amp;CHAR(INT(RAND()*25+97))&amp;CHAR(INT(RAND()*25+97))&amp;CHAR(INT(RAND()*25+97))&amp;CHAR(INT(RAND()*25+97))</f>
        <v>lbgdbids</v>
      </c>
      <c r="C3" s="4" t="s">
        <v>40</v>
      </c>
      <c r="D3" s="4" t="s">
        <v>12</v>
      </c>
      <c r="E3" s="9">
        <v>31676</v>
      </c>
      <c r="F3" s="4" t="s">
        <v>16</v>
      </c>
      <c r="G3" s="4" t="s">
        <v>17</v>
      </c>
      <c r="H3" s="4">
        <v>865962547</v>
      </c>
      <c r="I3" s="4" t="s">
        <v>72</v>
      </c>
    </row>
    <row r="4" spans="1:9" x14ac:dyDescent="0.25">
      <c r="A4" s="7" t="s">
        <v>11</v>
      </c>
      <c r="B4" s="4" t="str">
        <f ca="1">CHAR(INT(RAND()*25+97))&amp;CHAR(INT(RAND()*25+97))&amp;CHAR(INT(RAND()*25+97))&amp;CHAR(INT(RAND()*25+97))&amp;CHAR(INT(RAND()*25+97))&amp;CHAR(INT(RAND()*25+97))&amp;CHAR(INT(RAND()*25+97))&amp;CHAR(INT(RAND()*25+97))</f>
        <v>wrnwyvaa</v>
      </c>
      <c r="C4" s="4" t="s">
        <v>39</v>
      </c>
      <c r="D4" s="4" t="s">
        <v>12</v>
      </c>
      <c r="E4" s="9">
        <v>33236</v>
      </c>
      <c r="F4" s="4" t="s">
        <v>16</v>
      </c>
      <c r="G4" s="4" t="s">
        <v>18</v>
      </c>
      <c r="H4" s="4">
        <v>775696358</v>
      </c>
      <c r="I4" s="4" t="s">
        <v>72</v>
      </c>
    </row>
    <row r="5" spans="1:9" x14ac:dyDescent="0.25">
      <c r="A5" s="7" t="s">
        <v>42</v>
      </c>
      <c r="B5" s="4" t="str">
        <f t="shared" ref="B5:B11" ca="1" si="0">CHAR(INT(RAND()*25+97))&amp;CHAR(INT(RAND()*25+97))&amp;CHAR(INT(RAND()*25+97))&amp;CHAR(INT(RAND()*25+97))&amp;CHAR(INT(RAND()*25+97))&amp;CHAR(INT(RAND()*25+97))&amp;CHAR(INT(RAND()*25+97))&amp;CHAR(INT(RAND()*25+97))</f>
        <v>stmkeujt</v>
      </c>
      <c r="C5" s="4" t="s">
        <v>34</v>
      </c>
      <c r="D5" s="4" t="s">
        <v>12</v>
      </c>
      <c r="E5" s="9">
        <v>33237</v>
      </c>
      <c r="F5" s="4" t="s">
        <v>16</v>
      </c>
      <c r="G5" s="4" t="s">
        <v>19</v>
      </c>
      <c r="H5" s="4">
        <v>334586738</v>
      </c>
      <c r="I5" s="4" t="s">
        <v>72</v>
      </c>
    </row>
    <row r="6" spans="1:9" x14ac:dyDescent="0.25">
      <c r="A6" s="7" t="s">
        <v>60</v>
      </c>
      <c r="B6" s="4" t="str">
        <f t="shared" ca="1" si="0"/>
        <v>vngcfvvn</v>
      </c>
      <c r="C6" s="4" t="s">
        <v>33</v>
      </c>
      <c r="D6" s="4" t="s">
        <v>77</v>
      </c>
      <c r="E6" s="9">
        <v>37549</v>
      </c>
      <c r="F6" s="4" t="s">
        <v>16</v>
      </c>
      <c r="G6" s="4" t="s">
        <v>20</v>
      </c>
      <c r="H6" s="4">
        <v>368909827</v>
      </c>
      <c r="I6" s="4" t="s">
        <v>73</v>
      </c>
    </row>
    <row r="7" spans="1:9" x14ac:dyDescent="0.25">
      <c r="A7" s="7" t="s">
        <v>61</v>
      </c>
      <c r="B7" s="4" t="str">
        <f t="shared" ca="1" si="0"/>
        <v>hivmxcoj</v>
      </c>
      <c r="C7" s="4" t="s">
        <v>41</v>
      </c>
      <c r="D7" s="4" t="s">
        <v>12</v>
      </c>
      <c r="E7" s="9">
        <v>37525</v>
      </c>
      <c r="F7" s="4" t="s">
        <v>16</v>
      </c>
      <c r="G7" s="4" t="s">
        <v>21</v>
      </c>
      <c r="H7" s="4">
        <v>776695664</v>
      </c>
      <c r="I7" s="4" t="s">
        <v>73</v>
      </c>
    </row>
    <row r="8" spans="1:9" x14ac:dyDescent="0.25">
      <c r="A8" s="7" t="s">
        <v>62</v>
      </c>
      <c r="B8" s="4" t="str">
        <f t="shared" ca="1" si="0"/>
        <v>rajateby</v>
      </c>
      <c r="C8" s="4" t="s">
        <v>35</v>
      </c>
      <c r="D8" s="4" t="s">
        <v>77</v>
      </c>
      <c r="E8" s="9">
        <v>37342</v>
      </c>
      <c r="F8" s="4" t="s">
        <v>16</v>
      </c>
      <c r="G8" s="4" t="s">
        <v>17</v>
      </c>
      <c r="H8" s="4">
        <v>869055450</v>
      </c>
      <c r="I8" s="4" t="s">
        <v>73</v>
      </c>
    </row>
    <row r="9" spans="1:9" x14ac:dyDescent="0.25">
      <c r="A9" s="7" t="s">
        <v>63</v>
      </c>
      <c r="B9" s="4" t="str">
        <f t="shared" ca="1" si="0"/>
        <v>mqtkhkyt</v>
      </c>
      <c r="C9" s="4" t="s">
        <v>36</v>
      </c>
      <c r="D9" s="4" t="s">
        <v>12</v>
      </c>
      <c r="E9" s="9">
        <v>37608</v>
      </c>
      <c r="F9" s="4" t="s">
        <v>16</v>
      </c>
      <c r="G9" s="4" t="s">
        <v>15</v>
      </c>
      <c r="H9" s="4">
        <v>335586347</v>
      </c>
      <c r="I9" s="4" t="s">
        <v>73</v>
      </c>
    </row>
    <row r="10" spans="1:9" x14ac:dyDescent="0.25">
      <c r="A10" s="7" t="s">
        <v>64</v>
      </c>
      <c r="B10" s="4" t="str">
        <f t="shared" ca="1" si="0"/>
        <v>ehscxsli</v>
      </c>
      <c r="C10" s="4" t="s">
        <v>37</v>
      </c>
      <c r="D10" s="4" t="s">
        <v>77</v>
      </c>
      <c r="E10" s="9">
        <v>37604</v>
      </c>
      <c r="F10" s="4" t="s">
        <v>16</v>
      </c>
      <c r="G10" s="4" t="s">
        <v>15</v>
      </c>
      <c r="H10" s="4">
        <v>868247806</v>
      </c>
      <c r="I10" s="4" t="s">
        <v>73</v>
      </c>
    </row>
    <row r="11" spans="1:9" x14ac:dyDescent="0.25">
      <c r="A11" s="7" t="s">
        <v>65</v>
      </c>
      <c r="B11" s="4" t="str">
        <f t="shared" ca="1" si="0"/>
        <v>dkbfgiwe</v>
      </c>
      <c r="C11" s="4" t="s">
        <v>38</v>
      </c>
      <c r="D11" s="4" t="s">
        <v>12</v>
      </c>
      <c r="E11" s="9">
        <v>37485</v>
      </c>
      <c r="F11" s="4" t="s">
        <v>16</v>
      </c>
      <c r="G11" s="4" t="s">
        <v>17</v>
      </c>
      <c r="H11" s="4">
        <v>332743065</v>
      </c>
      <c r="I11" s="4" t="s">
        <v>73</v>
      </c>
    </row>
    <row r="12" spans="1:9" x14ac:dyDescent="0.25">
      <c r="E12" s="2"/>
    </row>
  </sheetData>
  <phoneticPr fontId="2" type="noConversion"/>
  <hyperlinks>
    <hyperlink ref="A2" r:id="rId1" xr:uid="{1E26A7DD-9417-46C0-847D-0D3D73890773}"/>
    <hyperlink ref="A3" r:id="rId2" xr:uid="{19167F78-B1DA-4E6F-A990-153FA040B124}"/>
    <hyperlink ref="A4" r:id="rId3" xr:uid="{E01B74C2-72BF-4409-A7AB-9DD479276E4B}"/>
    <hyperlink ref="A6" r:id="rId4" xr:uid="{C3CDA6E9-C9D1-456D-ACD2-02420C175D56}"/>
    <hyperlink ref="A7" r:id="rId5" xr:uid="{D13B7BD2-BF90-4A8E-ADB4-1207B6ED310C}"/>
    <hyperlink ref="A8" r:id="rId6" xr:uid="{A4248375-359C-4F96-B4A7-1CAF7985D922}"/>
    <hyperlink ref="A9" r:id="rId7" xr:uid="{6A5CA0AF-039B-4F21-8562-3E8C4C1BE37D}"/>
    <hyperlink ref="A10" r:id="rId8" xr:uid="{B08A6C00-D86A-4735-9FC8-F11D3866C3CA}"/>
    <hyperlink ref="A11" r:id="rId9" xr:uid="{882873EE-913B-4A1E-9011-9B9FAA2C6766}"/>
    <hyperlink ref="A5" r:id="rId10" xr:uid="{A8D280A0-FCD3-4056-BEB0-B719C27676A6}"/>
  </hyperlinks>
  <pageMargins left="0.7" right="0.7" top="0.75" bottom="0.75" header="0.3" footer="0.3"/>
  <pageSetup orientation="portrait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DBA0F-6468-4A7E-BE56-575021B70D0E}">
  <dimension ref="A1:B7"/>
  <sheetViews>
    <sheetView workbookViewId="0">
      <pane ySplit="1" topLeftCell="A2" activePane="bottomLeft" state="frozen"/>
      <selection pane="bottomLeft" activeCell="A2" sqref="A2:A7"/>
    </sheetView>
  </sheetViews>
  <sheetFormatPr defaultRowHeight="15" x14ac:dyDescent="0.25"/>
  <cols>
    <col min="1" max="1" width="9.85546875" customWidth="1"/>
    <col min="2" max="2" width="18.140625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4">
        <v>5</v>
      </c>
      <c r="B2" s="4">
        <v>0</v>
      </c>
    </row>
    <row r="3" spans="1:2" x14ac:dyDescent="0.25">
      <c r="A3" s="4">
        <v>6</v>
      </c>
      <c r="B3" s="4">
        <v>0</v>
      </c>
    </row>
    <row r="4" spans="1:2" x14ac:dyDescent="0.25">
      <c r="A4" s="4">
        <v>7</v>
      </c>
      <c r="B4" s="4">
        <v>0</v>
      </c>
    </row>
    <row r="5" spans="1:2" x14ac:dyDescent="0.25">
      <c r="A5" s="4">
        <v>8</v>
      </c>
      <c r="B5" s="4">
        <v>0</v>
      </c>
    </row>
    <row r="6" spans="1:2" x14ac:dyDescent="0.25">
      <c r="A6" s="4">
        <v>9</v>
      </c>
      <c r="B6" s="4">
        <v>0</v>
      </c>
    </row>
    <row r="7" spans="1:2" x14ac:dyDescent="0.25">
      <c r="A7" s="4">
        <v>10</v>
      </c>
      <c r="B7" s="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BB735-6FC6-4A02-82E3-5796182B1C02}">
  <dimension ref="A1:B4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9.42578125" customWidth="1"/>
    <col min="2" max="2" width="19.140625" customWidth="1"/>
  </cols>
  <sheetData>
    <row r="1" spans="1:2" x14ac:dyDescent="0.25">
      <c r="A1" s="6" t="s">
        <v>23</v>
      </c>
      <c r="B1" s="6" t="s">
        <v>24</v>
      </c>
    </row>
    <row r="2" spans="1:2" x14ac:dyDescent="0.25">
      <c r="A2" s="4" t="s">
        <v>69</v>
      </c>
      <c r="B2" s="4">
        <v>10000</v>
      </c>
    </row>
    <row r="3" spans="1:2" x14ac:dyDescent="0.25">
      <c r="A3" s="4" t="s">
        <v>70</v>
      </c>
      <c r="B3" s="4">
        <v>60000</v>
      </c>
    </row>
    <row r="4" spans="1:2" x14ac:dyDescent="0.25">
      <c r="A4" s="4" t="s">
        <v>71</v>
      </c>
      <c r="B4" s="4">
        <v>250000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24CCB-3F16-4B37-A36F-5D330861CDE7}">
  <dimension ref="A1:C11"/>
  <sheetViews>
    <sheetView workbookViewId="0">
      <pane ySplit="1" topLeftCell="A2" activePane="bottomLeft" state="frozen"/>
      <selection pane="bottomLeft" activeCell="D28" sqref="D28"/>
    </sheetView>
  </sheetViews>
  <sheetFormatPr defaultRowHeight="15" x14ac:dyDescent="0.25"/>
  <cols>
    <col min="1" max="1" width="12" customWidth="1"/>
    <col min="2" max="2" width="19.42578125" customWidth="1"/>
    <col min="3" max="3" width="17.85546875" customWidth="1"/>
  </cols>
  <sheetData>
    <row r="1" spans="1:3" x14ac:dyDescent="0.25">
      <c r="A1" s="6" t="s">
        <v>13</v>
      </c>
      <c r="B1" s="6" t="s">
        <v>28</v>
      </c>
      <c r="C1" s="6" t="s">
        <v>67</v>
      </c>
    </row>
    <row r="2" spans="1:3" x14ac:dyDescent="0.25">
      <c r="A2" s="5">
        <v>5</v>
      </c>
      <c r="B2" s="10">
        <v>44928.85434027778</v>
      </c>
      <c r="C2" s="5">
        <f>3000*2</f>
        <v>6000</v>
      </c>
    </row>
    <row r="3" spans="1:3" x14ac:dyDescent="0.25">
      <c r="A3" s="5">
        <v>5</v>
      </c>
      <c r="B3" s="10">
        <v>45066.333333333336</v>
      </c>
      <c r="C3" s="5">
        <f>25000*1+95000*1+3000*1</f>
        <v>123000</v>
      </c>
    </row>
    <row r="4" spans="1:3" x14ac:dyDescent="0.25">
      <c r="A4" s="4">
        <v>6</v>
      </c>
      <c r="B4" s="11">
        <v>45056.39947916667</v>
      </c>
      <c r="C4" s="4">
        <v>126000</v>
      </c>
    </row>
    <row r="5" spans="1:3" x14ac:dyDescent="0.25">
      <c r="A5" s="4">
        <v>6</v>
      </c>
      <c r="B5" s="10">
        <v>45063.968888888892</v>
      </c>
      <c r="C5" s="5">
        <v>25000</v>
      </c>
    </row>
    <row r="6" spans="1:3" x14ac:dyDescent="0.25">
      <c r="A6" s="5">
        <v>7</v>
      </c>
      <c r="B6" s="10">
        <v>45066.622511574074</v>
      </c>
      <c r="C6" s="5">
        <v>95000</v>
      </c>
    </row>
    <row r="7" spans="1:3" x14ac:dyDescent="0.25">
      <c r="A7" s="5">
        <v>7</v>
      </c>
      <c r="B7" s="10">
        <v>45084.844097222223</v>
      </c>
      <c r="C7" s="5">
        <v>123000</v>
      </c>
    </row>
    <row r="8" spans="1:3" x14ac:dyDescent="0.25">
      <c r="A8" s="4">
        <v>8</v>
      </c>
      <c r="B8" s="13">
        <v>45078.000717592593</v>
      </c>
      <c r="C8" s="4">
        <v>6000</v>
      </c>
    </row>
    <row r="9" spans="1:3" x14ac:dyDescent="0.25">
      <c r="A9" s="4">
        <v>8</v>
      </c>
      <c r="B9" s="11">
        <v>45081.843946759262</v>
      </c>
      <c r="C9" s="4">
        <v>50000</v>
      </c>
    </row>
    <row r="10" spans="1:3" x14ac:dyDescent="0.25">
      <c r="A10" s="5">
        <v>9</v>
      </c>
      <c r="B10" s="10">
        <v>45061.702951388892</v>
      </c>
      <c r="C10" s="5">
        <v>98000</v>
      </c>
    </row>
    <row r="11" spans="1:3" x14ac:dyDescent="0.25">
      <c r="A11" s="5">
        <v>9</v>
      </c>
      <c r="B11" s="10">
        <v>45080.594270833331</v>
      </c>
      <c r="C11" s="5">
        <v>98000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97B8C-89A8-4FDB-954A-0B22EF213F8B}">
  <dimension ref="A1:C19"/>
  <sheetViews>
    <sheetView workbookViewId="0">
      <pane ySplit="1" topLeftCell="A2" activePane="bottomLeft" state="frozen"/>
      <selection pane="bottomLeft" activeCell="B20" sqref="B20"/>
    </sheetView>
  </sheetViews>
  <sheetFormatPr defaultRowHeight="15" x14ac:dyDescent="0.25"/>
  <cols>
    <col min="1" max="1" width="10.5703125" customWidth="1"/>
    <col min="2" max="2" width="14.42578125" customWidth="1"/>
    <col min="3" max="3" width="12.5703125" customWidth="1"/>
  </cols>
  <sheetData>
    <row r="1" spans="1:3" x14ac:dyDescent="0.25">
      <c r="A1" s="6" t="s">
        <v>27</v>
      </c>
      <c r="B1" s="6" t="s">
        <v>22</v>
      </c>
      <c r="C1" s="6" t="s">
        <v>29</v>
      </c>
    </row>
    <row r="2" spans="1:3" x14ac:dyDescent="0.25">
      <c r="A2" s="5">
        <v>1</v>
      </c>
      <c r="B2" s="5">
        <v>1</v>
      </c>
      <c r="C2" s="5">
        <v>2</v>
      </c>
    </row>
    <row r="3" spans="1:3" x14ac:dyDescent="0.25">
      <c r="A3" s="5">
        <v>2</v>
      </c>
      <c r="B3" s="5">
        <v>3</v>
      </c>
      <c r="C3" s="5">
        <v>1</v>
      </c>
    </row>
    <row r="4" spans="1:3" x14ac:dyDescent="0.25">
      <c r="A4" s="5">
        <v>2</v>
      </c>
      <c r="B4" s="5">
        <v>2</v>
      </c>
      <c r="C4" s="5">
        <v>1</v>
      </c>
    </row>
    <row r="5" spans="1:3" x14ac:dyDescent="0.25">
      <c r="A5" s="5">
        <v>2</v>
      </c>
      <c r="B5" s="5">
        <v>1</v>
      </c>
      <c r="C5" s="5">
        <v>1</v>
      </c>
    </row>
    <row r="6" spans="1:3" x14ac:dyDescent="0.25">
      <c r="A6" s="4">
        <v>3</v>
      </c>
      <c r="B6" s="4">
        <v>1</v>
      </c>
      <c r="C6" s="4">
        <v>2</v>
      </c>
    </row>
    <row r="7" spans="1:3" x14ac:dyDescent="0.25">
      <c r="A7" s="4">
        <v>3</v>
      </c>
      <c r="B7" s="4">
        <v>3</v>
      </c>
      <c r="C7" s="4">
        <v>1</v>
      </c>
    </row>
    <row r="8" spans="1:3" x14ac:dyDescent="0.25">
      <c r="A8" s="4">
        <v>3</v>
      </c>
      <c r="B8" s="4">
        <v>2</v>
      </c>
      <c r="C8" s="4">
        <v>1</v>
      </c>
    </row>
    <row r="9" spans="1:3" x14ac:dyDescent="0.25">
      <c r="A9" s="5">
        <v>4</v>
      </c>
      <c r="B9" s="5">
        <v>2</v>
      </c>
      <c r="C9" s="5">
        <v>1</v>
      </c>
    </row>
    <row r="10" spans="1:3" x14ac:dyDescent="0.25">
      <c r="A10" s="5">
        <v>5</v>
      </c>
      <c r="B10" s="5">
        <v>3</v>
      </c>
      <c r="C10" s="5">
        <v>1</v>
      </c>
    </row>
    <row r="11" spans="1:3" x14ac:dyDescent="0.25">
      <c r="A11" s="5">
        <v>6</v>
      </c>
      <c r="B11" s="5">
        <v>1</v>
      </c>
      <c r="C11" s="5">
        <v>1</v>
      </c>
    </row>
    <row r="12" spans="1:3" x14ac:dyDescent="0.25">
      <c r="A12" s="5">
        <v>6</v>
      </c>
      <c r="B12" s="5">
        <v>3</v>
      </c>
      <c r="C12" s="5">
        <v>1</v>
      </c>
    </row>
    <row r="13" spans="1:3" x14ac:dyDescent="0.25">
      <c r="A13" s="5">
        <v>6</v>
      </c>
      <c r="B13" s="5">
        <v>2</v>
      </c>
      <c r="C13" s="5">
        <v>1</v>
      </c>
    </row>
    <row r="14" spans="1:3" x14ac:dyDescent="0.25">
      <c r="A14" s="4">
        <v>7</v>
      </c>
      <c r="B14" s="4">
        <v>1</v>
      </c>
      <c r="C14" s="4">
        <v>2</v>
      </c>
    </row>
    <row r="15" spans="1:3" x14ac:dyDescent="0.25">
      <c r="A15" s="4">
        <v>8</v>
      </c>
      <c r="B15" s="4">
        <v>2</v>
      </c>
      <c r="C15" s="4">
        <v>2</v>
      </c>
    </row>
    <row r="16" spans="1:3" x14ac:dyDescent="0.25">
      <c r="A16" s="5">
        <v>9</v>
      </c>
      <c r="B16" s="5">
        <v>1</v>
      </c>
      <c r="C16" s="5">
        <v>1</v>
      </c>
    </row>
    <row r="17" spans="1:3" x14ac:dyDescent="0.25">
      <c r="A17" s="5">
        <v>9</v>
      </c>
      <c r="B17" s="5">
        <v>3</v>
      </c>
      <c r="C17" s="5">
        <v>1</v>
      </c>
    </row>
    <row r="18" spans="1:3" x14ac:dyDescent="0.25">
      <c r="A18" s="5">
        <v>10</v>
      </c>
      <c r="B18" s="5">
        <v>1</v>
      </c>
      <c r="C18" s="5">
        <v>1</v>
      </c>
    </row>
    <row r="19" spans="1:3" x14ac:dyDescent="0.25">
      <c r="A19" s="5">
        <v>10</v>
      </c>
      <c r="B19" s="5">
        <v>3</v>
      </c>
      <c r="C19" s="5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CCD6-19EB-42D2-A50B-C6AA91840CAB}">
  <dimension ref="A1:D11"/>
  <sheetViews>
    <sheetView workbookViewId="0">
      <pane ySplit="1" topLeftCell="A2" activePane="bottomLeft" state="frozen"/>
      <selection pane="bottomLeft" activeCell="G28" sqref="G28"/>
    </sheetView>
  </sheetViews>
  <sheetFormatPr defaultRowHeight="15" x14ac:dyDescent="0.25"/>
  <cols>
    <col min="1" max="1" width="17.5703125" customWidth="1"/>
    <col min="2" max="2" width="14.42578125" customWidth="1"/>
    <col min="3" max="3" width="8.5703125" bestFit="1" customWidth="1"/>
    <col min="4" max="4" width="11.5703125" bestFit="1" customWidth="1"/>
  </cols>
  <sheetData>
    <row r="1" spans="1:4" x14ac:dyDescent="0.25">
      <c r="A1" s="6" t="s">
        <v>44</v>
      </c>
      <c r="B1" s="6" t="s">
        <v>45</v>
      </c>
      <c r="C1" s="6" t="s">
        <v>46</v>
      </c>
      <c r="D1" s="6" t="s">
        <v>47</v>
      </c>
    </row>
    <row r="2" spans="1:4" x14ac:dyDescent="0.25">
      <c r="A2" s="4" t="s">
        <v>51</v>
      </c>
      <c r="B2" s="4" t="s">
        <v>48</v>
      </c>
      <c r="C2" s="4">
        <v>41</v>
      </c>
      <c r="D2" s="4">
        <v>5</v>
      </c>
    </row>
    <row r="3" spans="1:4" x14ac:dyDescent="0.25">
      <c r="A3" s="14" t="s">
        <v>50</v>
      </c>
      <c r="B3" s="4" t="s">
        <v>49</v>
      </c>
      <c r="C3" s="4">
        <v>41</v>
      </c>
      <c r="D3" s="4">
        <v>6</v>
      </c>
    </row>
    <row r="4" spans="1:4" x14ac:dyDescent="0.25">
      <c r="A4" s="4" t="s">
        <v>52</v>
      </c>
      <c r="B4" s="4" t="s">
        <v>49</v>
      </c>
      <c r="C4" s="4">
        <v>45</v>
      </c>
      <c r="D4" s="4">
        <v>7</v>
      </c>
    </row>
    <row r="5" spans="1:4" x14ac:dyDescent="0.25">
      <c r="A5" s="4" t="s">
        <v>55</v>
      </c>
      <c r="B5" s="4" t="s">
        <v>49</v>
      </c>
      <c r="C5" s="4">
        <v>43</v>
      </c>
      <c r="D5" s="4">
        <v>8</v>
      </c>
    </row>
    <row r="6" spans="1:4" x14ac:dyDescent="0.25">
      <c r="A6" s="4" t="s">
        <v>56</v>
      </c>
      <c r="B6" s="4" t="s">
        <v>49</v>
      </c>
      <c r="C6" s="4">
        <v>39</v>
      </c>
      <c r="D6" s="4">
        <v>9</v>
      </c>
    </row>
    <row r="7" spans="1:4" x14ac:dyDescent="0.25">
      <c r="A7" s="4" t="s">
        <v>53</v>
      </c>
      <c r="B7" s="4" t="s">
        <v>48</v>
      </c>
      <c r="C7" s="4">
        <v>43</v>
      </c>
      <c r="D7" s="4">
        <v>10</v>
      </c>
    </row>
    <row r="8" spans="1:4" x14ac:dyDescent="0.25">
      <c r="A8" s="4" t="s">
        <v>54</v>
      </c>
      <c r="B8" s="4" t="s">
        <v>48</v>
      </c>
      <c r="C8" s="4">
        <v>41</v>
      </c>
      <c r="D8" s="4">
        <v>5</v>
      </c>
    </row>
    <row r="9" spans="1:4" x14ac:dyDescent="0.25">
      <c r="A9" s="4" t="s">
        <v>57</v>
      </c>
      <c r="B9" s="4" t="s">
        <v>48</v>
      </c>
      <c r="C9" s="4">
        <v>38</v>
      </c>
      <c r="D9" s="4">
        <v>10</v>
      </c>
    </row>
    <row r="10" spans="1:4" x14ac:dyDescent="0.25">
      <c r="A10" s="14" t="s">
        <v>58</v>
      </c>
      <c r="B10" s="4" t="s">
        <v>49</v>
      </c>
      <c r="C10" s="4">
        <v>44</v>
      </c>
      <c r="D10" s="4">
        <v>7</v>
      </c>
    </row>
    <row r="11" spans="1:4" x14ac:dyDescent="0.25">
      <c r="A11" s="4" t="s">
        <v>59</v>
      </c>
      <c r="B11" s="4" t="s">
        <v>49</v>
      </c>
      <c r="C11" s="4">
        <v>39</v>
      </c>
      <c r="D11" s="4">
        <v>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F4ACC-084B-4514-861A-130FE29D3B9B}">
  <dimension ref="A1:D11"/>
  <sheetViews>
    <sheetView workbookViewId="0">
      <pane ySplit="1" topLeftCell="A2" activePane="bottomLeft" state="frozen"/>
      <selection pane="bottomLeft" activeCell="D12" sqref="D12"/>
    </sheetView>
  </sheetViews>
  <sheetFormatPr defaultRowHeight="15" x14ac:dyDescent="0.25"/>
  <cols>
    <col min="1" max="1" width="20.42578125" customWidth="1"/>
    <col min="2" max="2" width="24.140625" customWidth="1"/>
    <col min="3" max="3" width="10.5703125" customWidth="1"/>
    <col min="4" max="4" width="12.85546875" customWidth="1"/>
  </cols>
  <sheetData>
    <row r="1" spans="1:4" x14ac:dyDescent="0.25">
      <c r="A1" s="6" t="s">
        <v>30</v>
      </c>
      <c r="B1" s="6" t="s">
        <v>31</v>
      </c>
      <c r="C1" s="6" t="s">
        <v>13</v>
      </c>
      <c r="D1" s="6" t="s">
        <v>43</v>
      </c>
    </row>
    <row r="2" spans="1:4" x14ac:dyDescent="0.25">
      <c r="A2" s="10">
        <v>45078.291666666664</v>
      </c>
      <c r="B2" s="10">
        <v>45078.479166666664</v>
      </c>
      <c r="C2" s="5">
        <v>5</v>
      </c>
      <c r="D2" s="5">
        <v>1</v>
      </c>
    </row>
    <row r="3" spans="1:4" x14ac:dyDescent="0.25">
      <c r="A3" s="10">
        <v>45078.292361111111</v>
      </c>
      <c r="B3" s="10">
        <v>45078.447916666664</v>
      </c>
      <c r="C3" s="5">
        <v>6</v>
      </c>
      <c r="D3" s="5">
        <v>2</v>
      </c>
    </row>
    <row r="4" spans="1:4" x14ac:dyDescent="0.25">
      <c r="A4" s="10">
        <v>45078.295138888891</v>
      </c>
      <c r="B4" s="10">
        <v>45078.395833333336</v>
      </c>
      <c r="C4" s="5">
        <v>7</v>
      </c>
      <c r="D4" s="5">
        <v>3</v>
      </c>
    </row>
    <row r="5" spans="1:4" x14ac:dyDescent="0.25">
      <c r="A5" s="10">
        <v>45078.29583333333</v>
      </c>
      <c r="B5" s="10">
        <v>45078.465277777781</v>
      </c>
      <c r="C5" s="5">
        <v>8</v>
      </c>
      <c r="D5" s="5">
        <v>4</v>
      </c>
    </row>
    <row r="6" spans="1:4" x14ac:dyDescent="0.25">
      <c r="A6" s="10">
        <v>45078.302083333336</v>
      </c>
      <c r="B6" s="10">
        <v>45078.649305555555</v>
      </c>
      <c r="C6" s="5">
        <v>9</v>
      </c>
      <c r="D6" s="5">
        <v>5</v>
      </c>
    </row>
    <row r="7" spans="1:4" x14ac:dyDescent="0.25">
      <c r="A7" s="10">
        <v>45078.541666666664</v>
      </c>
      <c r="B7" s="10">
        <v>45078.709722222222</v>
      </c>
      <c r="C7" s="5">
        <v>10</v>
      </c>
      <c r="D7" s="5">
        <v>6</v>
      </c>
    </row>
    <row r="8" spans="1:4" x14ac:dyDescent="0.25">
      <c r="A8" s="10">
        <v>45078.542361111111</v>
      </c>
      <c r="B8" s="10">
        <v>45078.711805555555</v>
      </c>
      <c r="C8" s="5">
        <v>5</v>
      </c>
      <c r="D8" s="5">
        <v>7</v>
      </c>
    </row>
    <row r="9" spans="1:4" x14ac:dyDescent="0.25">
      <c r="A9" s="10">
        <v>45078.545138888891</v>
      </c>
      <c r="B9" s="10">
        <v>45078.707638888889</v>
      </c>
      <c r="C9" s="5">
        <v>10</v>
      </c>
      <c r="D9" s="5">
        <v>8</v>
      </c>
    </row>
    <row r="10" spans="1:4" x14ac:dyDescent="0.25">
      <c r="A10" s="10">
        <v>45078.59375</v>
      </c>
      <c r="B10" s="10">
        <v>45078.697916666664</v>
      </c>
      <c r="C10" s="5">
        <v>7</v>
      </c>
      <c r="D10" s="5">
        <v>9</v>
      </c>
    </row>
    <row r="11" spans="1:4" x14ac:dyDescent="0.25">
      <c r="A11" s="10">
        <v>45078.59375</v>
      </c>
      <c r="B11" s="10">
        <v>45078.718055555553</v>
      </c>
      <c r="C11" s="5">
        <v>6</v>
      </c>
      <c r="D11" s="5">
        <v>10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5FD2-E7B8-42B1-ADF0-EBF7AFCEA96D}">
  <dimension ref="A1:E17"/>
  <sheetViews>
    <sheetView tabSelected="1" workbookViewId="0">
      <pane ySplit="1" topLeftCell="A2" activePane="bottomLeft" state="frozen"/>
      <selection pane="bottomLeft" activeCell="J13" sqref="J13"/>
    </sheetView>
  </sheetViews>
  <sheetFormatPr defaultRowHeight="15" x14ac:dyDescent="0.25"/>
  <cols>
    <col min="1" max="2" width="10.42578125" customWidth="1"/>
    <col min="3" max="3" width="21.140625" style="3" customWidth="1"/>
    <col min="4" max="4" width="22.5703125" customWidth="1"/>
    <col min="5" max="5" width="20.5703125" customWidth="1"/>
  </cols>
  <sheetData>
    <row r="1" spans="1:5" x14ac:dyDescent="0.25">
      <c r="A1" s="6" t="s">
        <v>22</v>
      </c>
      <c r="B1" s="6" t="s">
        <v>13</v>
      </c>
      <c r="C1" s="8" t="s">
        <v>78</v>
      </c>
      <c r="D1" s="12" t="s">
        <v>25</v>
      </c>
      <c r="E1" s="6" t="s">
        <v>26</v>
      </c>
    </row>
    <row r="2" spans="1:5" x14ac:dyDescent="0.25">
      <c r="A2" s="5">
        <v>1</v>
      </c>
      <c r="B2" s="5">
        <v>5</v>
      </c>
      <c r="C2" s="10">
        <v>45061.809710648151</v>
      </c>
      <c r="D2" s="10">
        <f>C2 + 1</f>
        <v>45062.809710648151</v>
      </c>
      <c r="E2" s="5" t="s">
        <v>74</v>
      </c>
    </row>
    <row r="3" spans="1:5" x14ac:dyDescent="0.25">
      <c r="A3" s="5">
        <v>1</v>
      </c>
      <c r="B3" s="5">
        <v>5</v>
      </c>
      <c r="C3" s="10">
        <v>45062.809710648151</v>
      </c>
      <c r="D3" s="10">
        <f>C3 + 1</f>
        <v>45063.809710648151</v>
      </c>
      <c r="E3" s="5" t="s">
        <v>74</v>
      </c>
    </row>
    <row r="4" spans="1:5" x14ac:dyDescent="0.25">
      <c r="A4" s="5">
        <v>2</v>
      </c>
      <c r="B4" s="5">
        <v>5</v>
      </c>
      <c r="C4" s="10">
        <v>45092.851377314815</v>
      </c>
      <c r="D4" s="10">
        <f>C4+7</f>
        <v>45099.851377314815</v>
      </c>
      <c r="E4" s="5" t="s">
        <v>74</v>
      </c>
    </row>
    <row r="5" spans="1:5" x14ac:dyDescent="0.25">
      <c r="A5" s="5">
        <v>3</v>
      </c>
      <c r="B5" s="5">
        <v>5</v>
      </c>
      <c r="C5" s="10">
        <v>45093.851377314815</v>
      </c>
      <c r="D5" s="10">
        <f>C5+30</f>
        <v>45123.851377314815</v>
      </c>
      <c r="E5" s="5" t="s">
        <v>74</v>
      </c>
    </row>
    <row r="6" spans="1:5" x14ac:dyDescent="0.25">
      <c r="A6" s="5">
        <v>1</v>
      </c>
      <c r="B6" s="5">
        <v>5</v>
      </c>
      <c r="C6" s="10">
        <v>45094.851377314815</v>
      </c>
      <c r="D6" s="10">
        <f>C6+1</f>
        <v>45095.851377314815</v>
      </c>
      <c r="E6" s="5" t="s">
        <v>74</v>
      </c>
    </row>
    <row r="7" spans="1:5" x14ac:dyDescent="0.25">
      <c r="A7" s="4">
        <v>1</v>
      </c>
      <c r="B7" s="4">
        <v>6</v>
      </c>
      <c r="C7" s="11">
        <v>45076.552661979164</v>
      </c>
      <c r="D7" s="11">
        <f>C7+1</f>
        <v>45077.552661979164</v>
      </c>
      <c r="E7" s="4" t="s">
        <v>75</v>
      </c>
    </row>
    <row r="8" spans="1:5" x14ac:dyDescent="0.25">
      <c r="A8" s="4">
        <v>1</v>
      </c>
      <c r="B8" s="4">
        <v>6</v>
      </c>
      <c r="C8" s="11">
        <v>45077.552661979164</v>
      </c>
      <c r="D8" s="11">
        <f>C8+1</f>
        <v>45078.552661979164</v>
      </c>
      <c r="E8" s="4" t="s">
        <v>75</v>
      </c>
    </row>
    <row r="9" spans="1:5" x14ac:dyDescent="0.25">
      <c r="A9" s="4">
        <v>3</v>
      </c>
      <c r="B9" s="4">
        <v>6</v>
      </c>
      <c r="C9" s="11">
        <v>45078.552662037036</v>
      </c>
      <c r="D9" s="11">
        <f>C9+30</f>
        <v>45108.552662037036</v>
      </c>
      <c r="E9" s="4" t="s">
        <v>75</v>
      </c>
    </row>
    <row r="10" spans="1:5" x14ac:dyDescent="0.25">
      <c r="A10" s="4">
        <v>2</v>
      </c>
      <c r="B10" s="4">
        <v>6</v>
      </c>
      <c r="C10" s="11">
        <v>45062.437638888892</v>
      </c>
      <c r="D10" s="11">
        <f>C10+7</f>
        <v>45069.437638888892</v>
      </c>
      <c r="E10" s="4" t="s">
        <v>75</v>
      </c>
    </row>
    <row r="11" spans="1:5" x14ac:dyDescent="0.25">
      <c r="A11" s="5">
        <v>2</v>
      </c>
      <c r="B11" s="5">
        <v>7</v>
      </c>
      <c r="C11" s="10">
        <v>45066.703194444446</v>
      </c>
      <c r="D11" s="10">
        <f>C11+7</f>
        <v>45073.703194444446</v>
      </c>
      <c r="E11" s="4" t="s">
        <v>75</v>
      </c>
    </row>
    <row r="12" spans="1:5" x14ac:dyDescent="0.25">
      <c r="A12" s="5">
        <v>2</v>
      </c>
      <c r="B12" s="5">
        <v>7</v>
      </c>
      <c r="C12" s="10">
        <v>45067.703194444446</v>
      </c>
      <c r="D12" s="10">
        <f>C12+7</f>
        <v>45074.703194444446</v>
      </c>
      <c r="E12" s="4" t="s">
        <v>75</v>
      </c>
    </row>
    <row r="13" spans="1:5" x14ac:dyDescent="0.25">
      <c r="A13" s="5">
        <v>3</v>
      </c>
      <c r="B13" s="5">
        <v>7</v>
      </c>
      <c r="C13" s="10">
        <v>45087.709837962961</v>
      </c>
      <c r="D13" s="10">
        <f>C13+30</f>
        <v>45117.709837962961</v>
      </c>
      <c r="E13" s="5" t="s">
        <v>76</v>
      </c>
    </row>
    <row r="14" spans="1:5" x14ac:dyDescent="0.25">
      <c r="A14" s="5">
        <v>3</v>
      </c>
      <c r="B14" s="5">
        <v>7</v>
      </c>
      <c r="C14" s="10">
        <v>45088.709837905095</v>
      </c>
      <c r="D14" s="10">
        <f t="shared" ref="D14" si="0">C14+30</f>
        <v>45118.709837905095</v>
      </c>
      <c r="E14" s="5" t="s">
        <v>76</v>
      </c>
    </row>
    <row r="15" spans="1:5" x14ac:dyDescent="0.25">
      <c r="A15" s="5">
        <v>2</v>
      </c>
      <c r="B15" s="5">
        <v>7</v>
      </c>
      <c r="C15" s="10">
        <v>45089.709837905095</v>
      </c>
      <c r="D15" s="10">
        <f>C15+7</f>
        <v>45096.709837905095</v>
      </c>
      <c r="E15" s="5" t="s">
        <v>76</v>
      </c>
    </row>
    <row r="16" spans="1:5" x14ac:dyDescent="0.25">
      <c r="A16" s="4">
        <v>1</v>
      </c>
      <c r="B16" s="4">
        <v>8</v>
      </c>
      <c r="C16" s="11">
        <v>45049.670972222222</v>
      </c>
      <c r="D16" s="11">
        <f>C16+1</f>
        <v>45050.670972222222</v>
      </c>
      <c r="E16" s="5" t="s">
        <v>76</v>
      </c>
    </row>
    <row r="17" spans="1:5" x14ac:dyDescent="0.25">
      <c r="A17" s="4">
        <v>1</v>
      </c>
      <c r="B17" s="4">
        <v>8</v>
      </c>
      <c r="C17" s="11">
        <v>45050.670972222222</v>
      </c>
      <c r="D17" s="11">
        <f>C17+1</f>
        <v>45051.670972222222</v>
      </c>
      <c r="E17" s="5" t="s">
        <v>76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2151-9C66-456C-B896-8CC2AE6B18C8}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6" t="s">
        <v>13</v>
      </c>
    </row>
    <row r="2" spans="1:1" x14ac:dyDescent="0.25">
      <c r="A2" s="4">
        <v>5</v>
      </c>
    </row>
    <row r="3" spans="1:1" x14ac:dyDescent="0.25">
      <c r="A3" s="4">
        <v>6</v>
      </c>
    </row>
    <row r="4" spans="1:1" x14ac:dyDescent="0.25">
      <c r="A4" s="4">
        <v>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B7B26-0808-4A29-BB8E-89BBF84F571E}">
  <dimension ref="A1:C6"/>
  <sheetViews>
    <sheetView workbookViewId="0">
      <selection activeCell="B7" sqref="B7"/>
    </sheetView>
  </sheetViews>
  <sheetFormatPr defaultRowHeight="15" x14ac:dyDescent="0.25"/>
  <cols>
    <col min="1" max="1" width="10.5703125" bestFit="1" customWidth="1"/>
    <col min="2" max="2" width="9.42578125" bestFit="1" customWidth="1"/>
    <col min="3" max="3" width="12.140625" bestFit="1" customWidth="1"/>
  </cols>
  <sheetData>
    <row r="1" spans="1:3" x14ac:dyDescent="0.25">
      <c r="A1" s="6" t="s">
        <v>32</v>
      </c>
      <c r="B1" s="6" t="s">
        <v>22</v>
      </c>
      <c r="C1" s="6" t="s">
        <v>66</v>
      </c>
    </row>
    <row r="2" spans="1:3" x14ac:dyDescent="0.25">
      <c r="A2" s="4">
        <v>1</v>
      </c>
      <c r="B2" s="4">
        <v>1</v>
      </c>
      <c r="C2" s="4">
        <v>1</v>
      </c>
    </row>
    <row r="3" spans="1:3" x14ac:dyDescent="0.25">
      <c r="A3" s="4">
        <v>2</v>
      </c>
      <c r="B3" s="4">
        <v>2</v>
      </c>
      <c r="C3" s="4">
        <v>1</v>
      </c>
    </row>
    <row r="4" spans="1:3" x14ac:dyDescent="0.25">
      <c r="A4" s="4">
        <v>3</v>
      </c>
      <c r="B4" s="4">
        <v>3</v>
      </c>
      <c r="C4" s="4">
        <v>1</v>
      </c>
    </row>
    <row r="5" spans="1:3" x14ac:dyDescent="0.25">
      <c r="A5" s="4">
        <v>1</v>
      </c>
      <c r="B5" s="4">
        <v>3</v>
      </c>
      <c r="C5" s="4">
        <v>1</v>
      </c>
    </row>
    <row r="6" spans="1:3" x14ac:dyDescent="0.25">
      <c r="A6" s="4">
        <v>3</v>
      </c>
      <c r="B6" s="4">
        <v>1</v>
      </c>
      <c r="C6" s="4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NguoiDung</vt:lpstr>
      <vt:lpstr>LoaiVe</vt:lpstr>
      <vt:lpstr>HoaDon</vt:lpstr>
      <vt:lpstr>ChiTietHoaDon</vt:lpstr>
      <vt:lpstr>ThuCung</vt:lpstr>
      <vt:lpstr>ChiTietRaVao</vt:lpstr>
      <vt:lpstr>c_Ve</vt:lpstr>
      <vt:lpstr>GioHang</vt:lpstr>
      <vt:lpstr>ChiTietGioHang</vt:lpstr>
      <vt:lpstr>KhachHang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Thị Ngọc Ánh Trần</dc:creator>
  <cp:lastModifiedBy>TTV-ductt005</cp:lastModifiedBy>
  <dcterms:created xsi:type="dcterms:W3CDTF">2022-06-07T17:49:20Z</dcterms:created>
  <dcterms:modified xsi:type="dcterms:W3CDTF">2024-05-13T07:21:43Z</dcterms:modified>
</cp:coreProperties>
</file>