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'T14'!$A$1:$P$27</definedName>
    <definedName name="_xlnm.Print_Area" localSheetId="14">'T15'!$A$1:$N$28</definedName>
    <definedName name="_xlnm.Print_Area" localSheetId="15">'T16'!$A$1:$N$28</definedName>
    <definedName name="_xlnm.Print_Area" localSheetId="17">'T18'!$A$1:$V$27</definedName>
    <definedName name="_xlnm.Print_Area" localSheetId="18">'T19'!$A$1:$V$27</definedName>
    <definedName name="_xlnm.Print_Area" localSheetId="19">'T20'!$A$1:$M$27</definedName>
    <definedName name="_xlnm.Print_Area" localSheetId="20">'T21'!$A$1:$V$27</definedName>
    <definedName name="_xlnm.Print_Area" localSheetId="22">'T23'!$A$1:$H$26</definedName>
    <definedName name="_xlnm.Print_Area" localSheetId="24">'T25'!$A$1:$G$26</definedName>
    <definedName name="_xlnm.Print_Area" localSheetId="25">'T26'!$A$1:$H$22</definedName>
    <definedName name="_xlnm.Print_Area" localSheetId="26">'T27'!$A$1:$F$26</definedName>
    <definedName name="_xlnm.Print_Area" localSheetId="27">'T28'!$A$1:$F$26</definedName>
    <definedName name="_xlnm.Print_Area" localSheetId="28">'T29'!$A$1:$F$26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<sst xmlns="http://schemas.openxmlformats.org/spreadsheetml/2006/main" uniqueCount="231">
  <si>
    <t>Tabel</t>
  </si>
  <si>
    <t>2.1.9</t>
  </si>
  <si>
    <t>Banyaknya Keluarga Menurut Desa/Kelurahan dan Jenis Pengguna Listrik di Kecamatan Besuk,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</si>
  <si>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</si>
  <si>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</si>
  <si>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</si>
  <si>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</si>
  <si>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</si>
  <si>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</si>
  <si>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</si>
  <si>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</si>
  <si>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</si>
  <si>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</si>
  <si>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</si>
  <si>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Matekan</t>
  </si>
  <si>
    <t>Krampilan</t>
  </si>
  <si>
    <t>Klampokan</t>
  </si>
  <si>
    <t>Jambangan</t>
  </si>
  <si>
    <t>Kecik</t>
  </si>
  <si>
    <t>Bago</t>
  </si>
  <si>
    <t>Alas Nyiur</t>
  </si>
  <si>
    <t>Sindet Anyar</t>
  </si>
  <si>
    <t>Sindet Lami</t>
  </si>
  <si>
    <t>Sumur Dalam</t>
  </si>
  <si>
    <t>Besuk Kidul</t>
  </si>
  <si>
    <t>Besuk Agung</t>
  </si>
  <si>
    <t>Randujalak</t>
  </si>
  <si>
    <t>Alas Tengah</t>
  </si>
  <si>
    <t>Alas Kandang</t>
  </si>
  <si>
    <t>Alassumur Lor</t>
  </si>
  <si>
    <t>Sumberan</t>
  </si>
  <si>
    <t>Kecamatan Besuk</t>
  </si>
  <si>
    <t>Sumber:</t>
  </si>
  <si>
    <t>BPS, Pendataan Potensi Desa (Podes) 2020</t>
  </si>
  <si>
    <t>2.1.10</t>
  </si>
  <si>
    <t>Banyaknya Desa/Kelurahan Menurut Keberadaan
Penerangan Jalan Utama Desa/Kelurahan di Kecamatan Besuk,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</si>
  <si>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</si>
  <si>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</si>
  <si>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</si>
  <si>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</si>
  <si>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</si>
  <si>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</si>
  <si>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</si>
  <si>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Besuk,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</si>
  <si>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</si>
  <si>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</si>
  <si>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</si>
  <si>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</si>
  <si>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</si>
  <si>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</si>
  <si>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</si>
  <si>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</si>
  <si>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</si>
  <si>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</si>
  <si>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</si>
  <si>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</si>
  <si>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Besuk,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</si>
  <si>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</si>
  <si>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</si>
  <si>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</si>
  <si>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</si>
  <si>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</si>
  <si>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</si>
  <si>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</si>
  <si>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</si>
  <si>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</si>
  <si>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</si>
  <si>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</si>
  <si>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Besuk,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</si>
  <si>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</si>
  <si>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</si>
  <si>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</si>
  <si>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</si>
  <si>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</si>
  <si>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</si>
  <si>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</si>
  <si>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Besuk 2020</t>
  </si>
  <si>
    <t>Negeri</t>
  </si>
  <si>
    <t>Swasta</t>
  </si>
  <si>
    <t>Besuk</t>
  </si>
  <si>
    <t>Banyaknya Madrasah Ibtidaiyah (MI) Menurut Desa/
Kelurahan di Kecamatan Besuk, 2020</t>
  </si>
  <si>
    <t>Banyaknya Sekolah Menengah Pertama (SMP) Menurut
Desa/Kelurahan di Kecamatan Besuk, 2020</t>
  </si>
  <si>
    <t>Banyaknya Madrasah Tsanawiyah (MTs) Menurut Desa/
Kelurahan di Kecamatan Besuk, 2020</t>
  </si>
  <si>
    <t>Banyaknya Sekolah Menengah Atas (SMA) Menurut Desa/
Kelurahan di Kecamatan Besuk, 2020</t>
  </si>
  <si>
    <t>Banyaknya Madrasah Aliyah (MA) Menurut Desa/
Kelurahan di Kecamatan Besuk 2020</t>
  </si>
  <si>
    <t>Banyaknya Sekolah Menengah Kejuruan (SMK) Menurut Desa/Kelurahan di Kecamatan Besuk, 2020</t>
  </si>
  <si>
    <t>Banyaknya Akademi/Perguruan Tinggi Menurut Desa/Kelurahan di Kecamatan Besuk, 2020</t>
  </si>
  <si>
    <t>Kemudahan Untuk Mencapai Sarana Pendidikan Terdekat Bagi Desa/Kelurahan yang Tidak ada Sarana Pendidikan Menurut Desa/Kelurahan dan Jenjang Pendidikan di Kecamatan Besuk,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</si>
  <si>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</si>
  <si>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</si>
  <si>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</si>
  <si>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</si>
  <si>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</si>
  <si>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</si>
  <si>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</si>
  <si>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</si>
  <si>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</si>
  <si>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</si>
  <si>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</si>
  <si>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</si>
  <si>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</si>
  <si>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</si>
  <si>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</si>
  <si>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</si>
  <si>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</si>
  <si>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</si>
  <si>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</si>
  <si>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</si>
  <si>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Besuk,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</si>
  <si>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</si>
  <si>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</si>
  <si>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</si>
  <si>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</si>
  <si>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</si>
  <si>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</si>
  <si>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</si>
  <si>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</si>
  <si>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Besuk,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</si>
  <si>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</si>
  <si>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</si>
  <si>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Besuk, 2018 dan 2019</t>
  </si>
  <si>
    <t>BPS, Pendataan Potensi Desa (Podes) 2018 dan 2019</t>
  </si>
  <si>
    <t>Banyaknya Kejadian Bencana Alam Menurut Desa/Kelurahan dan Jenis Bencana Alam di Kecamatan Besuk,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</si>
  <si>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</si>
  <si>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</si>
  <si>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</si>
  <si>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</si>
  <si>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</si>
  <si>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</si>
  <si>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</si>
  <si>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</si>
  <si>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</si>
  <si>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</si>
  <si>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</si>
  <si>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</si>
  <si>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</si>
  <si>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Besuk, 2020</t>
  </si>
  <si>
    <t>Lanjutan Tabel 19</t>
  </si>
  <si>
    <t>Keberadaan Fasilitas/Upaya Antisipasi/Mitigasi Bencana Alam Menurut Desa/Kelurahan di Kecamatan Besuk,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</si>
  <si>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</si>
  <si>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</si>
  <si>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</si>
  <si>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</si>
  <si>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</si>
  <si>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</si>
  <si>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</si>
  <si>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</si>
  <si>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</si>
  <si>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</si>
  <si>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</si>
  <si>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Besuk,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</si>
  <si>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</si>
  <si>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</si>
  <si>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</si>
  <si>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</si>
  <si>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</si>
  <si>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</si>
  <si>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</si>
  <si>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</si>
  <si>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</si>
  <si>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</si>
  <si>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</si>
  <si>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</si>
  <si>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Besuk, 2020</t>
  </si>
  <si>
    <t>Bank Umum
Pemerintah</t>
  </si>
  <si>
    <t>Bank Umum
Swasta</t>
  </si>
  <si>
    <t>Bank Perkreditan
Rakyat</t>
  </si>
  <si>
    <t>Banyaknya Koperasi yang Masih Aktif Menurut Desa/Kelurahan dan Jenis Koperasi di Kecamatan Besuk,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</si>
  <si>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</si>
  <si>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</si>
  <si>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</si>
  <si>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</si>
  <si>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Besuk, 2019 dan 2020</t>
  </si>
  <si>
    <t>Jumlah  Menara dan  Operator Layanan Komunikasi Telepon Seluler Serta Kondisi Sinyal Telepon Seluler Menurut Desa/Kelurahan di Kecamatan Besuk,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</si>
  <si>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</si>
  <si>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</si>
  <si>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</si>
  <si>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</si>
  <si>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</si>
  <si>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</si>
  <si>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</si>
  <si>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</si>
  <si>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Besuk,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</si>
  <si>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</si>
  <si>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</si>
  <si>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</si>
  <si>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</si>
  <si>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</si>
  <si>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</si>
  <si>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</si>
  <si>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</si>
  <si>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</si>
  <si>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</si>
  <si>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</si>
  <si>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</si>
  <si>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</si>
  <si>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</si>
  <si>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</si>
  <si>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</si>
  <si>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</si>
  <si>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Besuk,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</si>
  <si>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</si>
  <si>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</si>
  <si>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</si>
  <si>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</si>
  <si>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</si>
  <si>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</si>
  <si>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</si>
  <si>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</si>
  <si>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</si>
  <si>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</si>
  <si>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</si>
  <si>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Besuk,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</si>
  <si>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</si>
  <si>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</si>
  <si>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</si>
  <si>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</si>
  <si>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</si>
  <si>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</si>
  <si>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</si>
  <si>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</si>
  <si>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</si>
  <si>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</si>
  <si>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</si>
  <si>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Besuk,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</si>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</sst>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1316</v>
      </c>
      <c r="F5" s="70">
        <v>0</v>
      </c>
      <c r="G5" s="70">
        <v>1316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832</v>
      </c>
      <c r="F6" s="70">
        <v>0</v>
      </c>
      <c r="G6" s="70">
        <v>832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326</v>
      </c>
      <c r="F7" s="70">
        <v>0</v>
      </c>
      <c r="G7" s="70">
        <v>326</v>
      </c>
      <c r="H7" s="70">
        <v>38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1240</v>
      </c>
      <c r="F8" s="70">
        <v>0</v>
      </c>
      <c r="G8" s="70">
        <v>1240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1334</v>
      </c>
      <c r="F9" s="70">
        <v>0</v>
      </c>
      <c r="G9" s="70">
        <v>1334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1102</v>
      </c>
      <c r="F10" s="70">
        <v>0</v>
      </c>
      <c r="G10" s="70">
        <v>1102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759</v>
      </c>
      <c r="F11" s="70">
        <v>0</v>
      </c>
      <c r="G11" s="70">
        <v>759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625</v>
      </c>
      <c r="F12" s="70">
        <v>0</v>
      </c>
      <c r="G12" s="70">
        <v>625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1418</v>
      </c>
      <c r="F13" s="70">
        <v>0</v>
      </c>
      <c r="G13" s="70">
        <v>1418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1037</v>
      </c>
      <c r="F14" s="70">
        <v>0</v>
      </c>
      <c r="G14" s="70">
        <v>1037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1050</v>
      </c>
      <c r="F15" s="70">
        <v>0</v>
      </c>
      <c r="G15" s="70">
        <v>1050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1062</v>
      </c>
      <c r="F16" s="70">
        <v>0</v>
      </c>
      <c r="G16" s="70">
        <v>1062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735</v>
      </c>
      <c r="F17" s="70">
        <v>0</v>
      </c>
      <c r="G17" s="70">
        <v>735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1898</v>
      </c>
      <c r="F18" s="70">
        <v>0</v>
      </c>
      <c r="G18" s="70">
        <v>1898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1476</v>
      </c>
      <c r="F19" s="70">
        <v>0</v>
      </c>
      <c r="G19" s="70">
        <v>1476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867</v>
      </c>
      <c r="F20" s="70">
        <v>0</v>
      </c>
      <c r="G20" s="70">
        <v>867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900</v>
      </c>
      <c r="F21" s="70">
        <v>0</v>
      </c>
      <c r="G21" s="70">
        <v>900</v>
      </c>
      <c r="H21" s="70">
        <v>0</v>
      </c>
    </row>
    <row r="22" spans="1:8" customHeight="1" ht="24.95">
      <c r="A22" s="123" t="s">
        <v>31</v>
      </c>
      <c r="B22" s="123"/>
      <c r="C22" s="123"/>
      <c r="D22" s="123"/>
      <c r="E22" s="124">
        <f>SUM(E5:E21)</f>
        <v>17977</v>
      </c>
      <c r="F22" s="125">
        <f>SUM(F5:F21)</f>
        <v>0</v>
      </c>
      <c r="G22" s="124">
        <f>SUM(G5:G21)</f>
        <v>17977</v>
      </c>
      <c r="H22" s="125">
        <f>SUM(H5:H21)</f>
        <v>38</v>
      </c>
    </row>
    <row r="23" spans="1:8" customHeight="1" ht="19.5">
      <c r="A23" s="90" t="s">
        <v>32</v>
      </c>
      <c r="B23" s="90"/>
      <c r="C23" s="90" t="s">
        <v>33</v>
      </c>
      <c r="D23" s="90"/>
      <c r="E23" s="90"/>
      <c r="F23" s="90"/>
      <c r="G23" s="90"/>
      <c r="H23" s="90"/>
    </row>
    <row r="24" spans="1:8" customHeight="1" ht="9.75">
      <c r="A24" s="83"/>
      <c r="B24" s="83"/>
      <c r="C24" s="83"/>
      <c r="D24" s="83"/>
      <c r="E24" s="83"/>
      <c r="F24" s="83"/>
      <c r="G24" s="83"/>
      <c r="H24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3:B23"/>
    <mergeCell ref="C23:H23"/>
    <mergeCell ref="A24:B24"/>
    <mergeCell ref="C24:H24"/>
    <mergeCell ref="H2:H3"/>
    <mergeCell ref="A2:D3"/>
    <mergeCell ref="A22:D2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79</v>
      </c>
      <c r="B22" s="126"/>
      <c r="C22" s="126"/>
      <c r="D22" s="126"/>
      <c r="E22" s="127">
        <f>SUM(E5:E21)</f>
        <v>1</v>
      </c>
      <c r="F22" s="127">
        <f>SUM(F5:F21)</f>
        <v>0</v>
      </c>
      <c r="G22" s="127">
        <f>SUM(G5:G21)</f>
        <v>1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0</v>
      </c>
      <c r="G19" s="15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1</v>
      </c>
      <c r="G21" s="15">
        <v>1</v>
      </c>
      <c r="H21" s="39"/>
    </row>
    <row r="22" spans="1:8">
      <c r="A22" s="126" t="s">
        <v>79</v>
      </c>
      <c r="B22" s="126"/>
      <c r="C22" s="126"/>
      <c r="D22" s="126"/>
      <c r="E22" s="127">
        <f>SUM(E5:E21)</f>
        <v>0</v>
      </c>
      <c r="F22" s="127">
        <f>SUM(F5:F21)</f>
        <v>3</v>
      </c>
      <c r="G22" s="129">
        <f>SUM(G5:G21)</f>
        <v>3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79</v>
      </c>
      <c r="B22" s="126"/>
      <c r="C22" s="126"/>
      <c r="D22" s="126"/>
      <c r="E22" s="127">
        <f>SUM(E5:E21)</f>
        <v>0</v>
      </c>
      <c r="F22" s="127">
        <f>SUM(F5:F21)</f>
        <v>1</v>
      </c>
      <c r="G22" s="127">
        <f>SUM(G5:G21)</f>
        <v>1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79</v>
      </c>
      <c r="B22" s="126"/>
      <c r="C22" s="126"/>
      <c r="D22" s="126"/>
      <c r="E22" s="127">
        <f>SUM(E5:E21)</f>
        <v>0</v>
      </c>
      <c r="F22" s="127">
        <f>SUM(F5:F21)</f>
        <v>0</v>
      </c>
      <c r="G22" s="127">
        <f>SUM(G5:G21)</f>
        <v>0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87</v>
      </c>
      <c r="E1" s="103"/>
      <c r="F1" s="103"/>
      <c r="G1" s="103"/>
      <c r="H1" s="103"/>
      <c r="Y1">
        <v>0</v>
      </c>
      <c r="Z1" s="72" t="s">
        <v>88</v>
      </c>
    </row>
    <row r="2" spans="1:26">
      <c r="A2" s="2"/>
      <c r="B2" s="2"/>
      <c r="I2" s="29" t="s">
        <v>89</v>
      </c>
      <c r="Y2">
        <v>1</v>
      </c>
      <c r="Z2" t="s">
        <v>90</v>
      </c>
    </row>
    <row r="3" spans="1:26" customHeight="1" ht="10.5">
      <c r="A3" s="2"/>
      <c r="B3" s="2"/>
      <c r="I3" s="29"/>
      <c r="Y3">
        <v>2</v>
      </c>
      <c r="Z3" t="s">
        <v>91</v>
      </c>
    </row>
    <row r="4" spans="1:26" customHeight="1" ht="41.25">
      <c r="A4" s="104" t="s">
        <v>3</v>
      </c>
      <c r="B4" s="104"/>
      <c r="C4" s="104"/>
      <c r="D4" s="104"/>
      <c r="E4" s="4" t="s">
        <v>92</v>
      </c>
      <c r="F4" s="4" t="s">
        <v>93</v>
      </c>
      <c r="G4" s="4" t="s">
        <v>94</v>
      </c>
      <c r="H4" s="4" t="s">
        <v>95</v>
      </c>
      <c r="I4" s="104" t="s">
        <v>3</v>
      </c>
      <c r="J4" s="104"/>
      <c r="K4" s="104"/>
      <c r="L4" s="104"/>
      <c r="M4" s="3" t="s">
        <v>96</v>
      </c>
      <c r="N4" s="4" t="s">
        <v>97</v>
      </c>
      <c r="O4" s="4" t="s">
        <v>98</v>
      </c>
      <c r="P4" s="4" t="s">
        <v>99</v>
      </c>
      <c r="Y4">
        <v>3</v>
      </c>
      <c r="Z4" t="s">
        <v>100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55" t="s">
        <v>104</v>
      </c>
      <c r="Y5">
        <v>4</v>
      </c>
      <c r="Z5" t="s">
        <v>105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VLOOKUP(1,Y1:Z5,2,FALSE)</f>
        <v>Sangat Mudah</v>
      </c>
      <c r="H6" s="35" t="str">
        <f>VLOOKUP(1,Y1:Z5,2,FALSE)</f>
        <v>Sangat Mudah</v>
      </c>
      <c r="I6" s="5">
        <v>1.0</v>
      </c>
      <c r="J6" s="112" t="s">
        <v>14</v>
      </c>
      <c r="K6" s="112"/>
      <c r="L6" s="112"/>
      <c r="M6" s="38" t="str">
        <f>VLOOKUP(1,Y1:Z5,2,FALSE)</f>
        <v>Sangat Mudah</v>
      </c>
      <c r="N6" s="35" t="str">
        <f>VLOOKUP(1,Y1:Z5,2,FALSE)</f>
        <v>Sangat Mudah</v>
      </c>
      <c r="O6" s="35" t="str">
        <f>VLOOKUP(1,Y1:Z5,2,FALSE)</f>
        <v>Sangat Mudah</v>
      </c>
      <c r="P6" s="35" t="str">
        <f>VLOOKUP(1,Y1:Z5,2,FALSE)</f>
        <v>Sangat 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VLOOKUP(1,Y1:Z5,2,FALSE)</f>
        <v>Sangat Mudah</v>
      </c>
      <c r="G7" s="35" t="str">
        <f>VLOOKUP(1,Y1:Z5,2,FALSE)</f>
        <v>Sangat Mudah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VLOOKUP(1,Y1:Z5,2,FALSE)</f>
        <v>Sangat Mudah</v>
      </c>
      <c r="O7" s="35" t="str">
        <f>VLOOKUP(1,Y1:Z5,2,FALSE)</f>
        <v>Sangat Mudah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VLOOKUP(1,Y1:Z5,2,FALSE)</f>
        <v>Sangat Mudah</v>
      </c>
      <c r="G8" s="35" t="str">
        <f>VLOOKUP(1,Y1:Z5,2,FALSE)</f>
        <v>Sangat Mudah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VLOOKUP(1,Y1:Z5,2,FALSE)</f>
        <v>Sangat Mudah</v>
      </c>
      <c r="N8" s="35" t="str">
        <f>VLOOKUP(1,Y1:Z5,2,FALSE)</f>
        <v>Sangat Mudah</v>
      </c>
      <c r="O8" s="35" t="str">
        <f>VLOOKUP(1,Y1:Z5,2,FALSE)</f>
        <v>Sangat Mudah</v>
      </c>
      <c r="P8" s="35" t="str">
        <f>VLOOKUP(1,Y1:Z5,2,FALSE)</f>
        <v>Sangat 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VLOOKUP(1,Y1:Z5,2,FALSE)</f>
        <v>Sangat Mudah</v>
      </c>
      <c r="N9" s="35" t="str">
        <f>VLOOKUP(1,Y1:Z5,2,FALSE)</f>
        <v>Sangat 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VLOOKUP(1,Y1:Z5,2,FALSE)</f>
        <v>Sangat Mudah</v>
      </c>
      <c r="P10" s="35" t="str">
        <f>VLOOKUP(1,Y1:Z5,2,FALSE)</f>
        <v>Sangat 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VLOOKUP(2,Y1:Z5,2,FALSE)</f>
        <v>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VLOOKUP(1,Y1:Z5,2,FALSE)</f>
        <v>Sangat Mudah</v>
      </c>
      <c r="H12" s="35" t="str">
        <f>VLOOKUP(1,Y1:Z5,2,FALSE)</f>
        <v>Sangat Mudah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VLOOKUP(1,Y1:Z5,2,FALSE)</f>
        <v>Sangat Mudah</v>
      </c>
      <c r="O12" s="35" t="str">
        <f>VLOOKUP(1,Y1:Z5,2,FALSE)</f>
        <v>Sangat Mudah</v>
      </c>
      <c r="P12" s="35" t="str">
        <f>VLOOKUP(1,Y1:Z5,2,FALSE)</f>
        <v>Sangat 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VLOOKUP(1,Y1:Z5,2,FALSE)</f>
        <v>Sangat Mudah</v>
      </c>
      <c r="H13" s="35" t="str">
        <f>VLOOKUP(1,Y1:Z5,2,FALSE)</f>
        <v>Sangat 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VLOOKUP(1,Y1:Z5,2,FALSE)</f>
        <v>Sangat 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VLOOKUP(1,Y1:Z5,2,FALSE)</f>
        <v>Sangat 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VLOOKUP(1,Y1:Z5,2,FALSE)</f>
        <v>Sangat Mudah</v>
      </c>
      <c r="N14" s="35" t="str">
        <f>VLOOKUP(1,Y1:Z5,2,FALSE)</f>
        <v>Sangat Mudah</v>
      </c>
      <c r="O14" s="35" t="str">
        <f>VLOOKUP(1,Y1:Z5,2,FALSE)</f>
        <v>Sangat Mudah</v>
      </c>
      <c r="P14" s="35" t="str">
        <f>VLOOKUP(1,Y1:Z5,2,FALSE)</f>
        <v>Sangat 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VLOOKUP(1,Y1:Z5,2,FALSE)</f>
        <v>Sangat Mudah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VLOOKUP(1,Y1:Z5,2,FALSE)</f>
        <v>Sangat Mudah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VLOOKUP(0,Y1:Z5,2,FALSE)</f>
        <v>-</v>
      </c>
      <c r="O16" s="35" t="str">
        <f>VLOOKUP(1,Y1:Z5,2,FALSE)</f>
        <v>Sangat Mudah</v>
      </c>
      <c r="P16" s="35" t="str">
        <f>VLOOKUP(1,Y1:Z5,2,FALSE)</f>
        <v>Sangat 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VLOOKUP(1,Y1:Z5,2,FALSE)</f>
        <v>Sangat Mudah</v>
      </c>
      <c r="G17" s="35" t="str">
        <f>VLOOKUP(0,Y1:Z5,2,FALSE)</f>
        <v>-</v>
      </c>
      <c r="H17" s="35" t="str">
        <f>VLOOKUP(1,Y1:Z5,2,FALSE)</f>
        <v>Sangat Mudah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VLOOKUP(1,Y1:Z5,2,FALSE)</f>
        <v>Sangat 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VLOOKUP(1,Y1:Z5,2,FALSE)</f>
        <v>Sangat Mudah</v>
      </c>
      <c r="O18" s="35" t="str">
        <f>VLOOKUP(1,Y1:Z5,2,FALSE)</f>
        <v>Sangat Mudah</v>
      </c>
      <c r="P18" s="35" t="str">
        <f>VLOOKUP(1,Y1:Z5,2,FALSE)</f>
        <v>Sangat 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VLOOKUP(2,Y1:Z5,2,FALSE)</f>
        <v>Mudah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VLOOKUP(2,Y1:Z5,2,FALSE)</f>
        <v>Mudah</v>
      </c>
      <c r="N19" s="35" t="str">
        <f>VLOOKUP(0,Y1:Z5,2,FALSE)</f>
        <v>-</v>
      </c>
      <c r="O19" s="35" t="str">
        <f>VLOOKUP(2,Y1:Z5,2,FALSE)</f>
        <v>Mudah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VLOOKUP(1,Y1:Z5,2,FALSE)</f>
        <v>Sangat Mudah</v>
      </c>
      <c r="H20" s="35" t="str">
        <f>VLOOKUP(1,Y1:Z5,2,FALSE)</f>
        <v>Sangat Mudah</v>
      </c>
      <c r="I20" s="5">
        <v>15.0</v>
      </c>
      <c r="J20" s="111" t="s">
        <v>28</v>
      </c>
      <c r="K20" s="111"/>
      <c r="L20" s="111"/>
      <c r="M20" s="38" t="str">
        <f>VLOOKUP(1,Y1:Z5,2,FALSE)</f>
        <v>Sangat Mudah</v>
      </c>
      <c r="N20" s="35" t="str">
        <f>VLOOKUP(1,Y1:Z5,2,FALSE)</f>
        <v>Sangat Mudah</v>
      </c>
      <c r="O20" s="35" t="str">
        <f>VLOOKUP(1,Y1:Z5,2,FALSE)</f>
        <v>Sangat Mudah</v>
      </c>
      <c r="P20" s="35" t="str">
        <f>VLOOKUP(1,Y1:Z5,2,FALSE)</f>
        <v>Sangat 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VLOOKUP(0,Y1:Z5,2,FALSE)</f>
        <v>-</v>
      </c>
      <c r="H21" s="35" t="str">
        <f>VLOOKUP(1,Y1:Z5,2,FALSE)</f>
        <v>Sangat Mudah</v>
      </c>
      <c r="I21" s="5">
        <v>16.0</v>
      </c>
      <c r="J21" s="111" t="s">
        <v>29</v>
      </c>
      <c r="K21" s="111"/>
      <c r="L21" s="111"/>
      <c r="M21" s="38" t="str">
        <f>VLOOKUP(2,Y1:Z5,2,FALSE)</f>
        <v>Mudah</v>
      </c>
      <c r="N21" s="35" t="str">
        <f>VLOOKUP(1,Y1:Z5,2,FALSE)</f>
        <v>Sangat Mudah</v>
      </c>
      <c r="O21" s="35" t="str">
        <f>VLOOKUP(0,Y1:Z5,2,FALSE)</f>
        <v>-</v>
      </c>
      <c r="P21" s="35" t="str">
        <f>VLOOKUP(2,Y1:Z5,2,FALSE)</f>
        <v>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VLOOKUP(0,Y1:Z5,2,FALSE)</f>
        <v>-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VLOOKUP(1,Y1:Z5,2,FALSE)</f>
        <v>Sangat Mudah</v>
      </c>
      <c r="N22" s="35" t="str">
        <f>VLOOKUP(0,Y1:Z5,2,FALSE)</f>
        <v>-</v>
      </c>
      <c r="O22" s="35" t="str">
        <f>VLOOKUP(1,Y1:Z5,2,FALSE)</f>
        <v>Sangat Mudah</v>
      </c>
      <c r="P22" s="35" t="str">
        <f>VLOOKUP(1,Y1:Z5,2,FALSE)</f>
        <v>Sangat Mudah</v>
      </c>
    </row>
    <row r="23" spans="1:26">
      <c r="A23" s="7"/>
      <c r="B23" s="8"/>
      <c r="C23" s="8"/>
      <c r="D23" s="8"/>
      <c r="E23" s="9"/>
      <c r="F23" s="9"/>
      <c r="G23" s="9"/>
      <c r="H23" s="16"/>
      <c r="I23" s="7"/>
      <c r="J23" s="8"/>
      <c r="K23" s="8"/>
      <c r="L23" s="8"/>
      <c r="M23" s="8"/>
      <c r="N23" s="9"/>
      <c r="O23" s="9"/>
      <c r="P23" s="16"/>
    </row>
    <row r="24" spans="1:26" customHeight="1" ht="7.5"/>
    <row r="25" spans="1:26" customHeight="1" ht="12">
      <c r="A25" s="107"/>
      <c r="B25" s="107"/>
      <c r="C25" s="10"/>
      <c r="D25" s="10"/>
      <c r="E25" s="10"/>
      <c r="F25" s="10"/>
      <c r="G25" s="10"/>
      <c r="H25" s="10"/>
      <c r="I25" s="107" t="s">
        <v>41</v>
      </c>
      <c r="J25" s="107"/>
      <c r="K25" s="10"/>
      <c r="L25" s="10"/>
      <c r="M25" s="10"/>
      <c r="N25" s="10"/>
      <c r="O25" s="10"/>
      <c r="P25" s="10"/>
    </row>
    <row r="26" spans="1:26" customHeight="1" ht="12">
      <c r="A26" s="107"/>
      <c r="B26" s="107"/>
      <c r="C26" s="107"/>
      <c r="D26" s="107"/>
      <c r="E26" s="107"/>
      <c r="F26" s="107"/>
      <c r="G26" s="107"/>
      <c r="H26" s="107"/>
      <c r="I26" s="107" t="s">
        <v>32</v>
      </c>
      <c r="J26" s="107"/>
      <c r="K26" s="113" t="s">
        <v>33</v>
      </c>
      <c r="L26" s="107"/>
      <c r="M26" s="107"/>
      <c r="N26" s="107"/>
      <c r="O26" s="107"/>
      <c r="P26" s="107"/>
    </row>
    <row r="27" spans="1:26" customHeight="1" ht="9.75">
      <c r="A27" s="83"/>
      <c r="B27" s="83"/>
      <c r="C27" s="83"/>
      <c r="D27" s="83"/>
      <c r="E27" s="83"/>
      <c r="F27" s="83"/>
      <c r="G27" s="83"/>
      <c r="H27" s="83"/>
    </row>
    <row r="29" spans="1:26">
      <c r="C29" s="28" t="s">
        <v>106</v>
      </c>
    </row>
    <row r="30" spans="1:26">
      <c r="C30" s="28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3:D23"/>
    <mergeCell ref="J23:L23"/>
    <mergeCell ref="K26:P26"/>
    <mergeCell ref="A27:B27"/>
    <mergeCell ref="C27:H27"/>
    <mergeCell ref="A25:B25"/>
    <mergeCell ref="I25:J25"/>
    <mergeCell ref="A26:B26"/>
    <mergeCell ref="C26:H26"/>
    <mergeCell ref="I26:J26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1"/>
  <sheetViews>
    <sheetView tabSelected="0" workbookViewId="0" view="pageBreakPreview" showGridLines="true" showRowColHeaders="1">
      <selection activeCell="A24" sqref="A24:N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108</v>
      </c>
      <c r="E1" s="103"/>
      <c r="F1" s="103"/>
      <c r="G1" s="103"/>
    </row>
    <row r="2" spans="1:14">
      <c r="A2" s="2"/>
      <c r="B2" s="2"/>
      <c r="H2" s="29" t="s">
        <v>109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110</v>
      </c>
      <c r="F4" s="104" t="s">
        <v>111</v>
      </c>
      <c r="G4" s="104" t="s">
        <v>112</v>
      </c>
      <c r="H4" s="104" t="s">
        <v>3</v>
      </c>
      <c r="I4" s="104"/>
      <c r="J4" s="104"/>
      <c r="K4" s="104"/>
      <c r="L4" s="116" t="s">
        <v>113</v>
      </c>
      <c r="M4" s="116"/>
      <c r="N4" s="104" t="s">
        <v>114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115</v>
      </c>
      <c r="M5" s="36" t="s">
        <v>116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101</v>
      </c>
      <c r="N6" s="55" t="s">
        <v>102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1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1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0</v>
      </c>
      <c r="M22" s="21">
        <v>0</v>
      </c>
      <c r="N22" s="21">
        <v>0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0</v>
      </c>
    </row>
    <row r="24" spans="1:14">
      <c r="A24" s="126" t="s">
        <v>79</v>
      </c>
      <c r="B24" s="126"/>
      <c r="C24" s="126"/>
      <c r="D24" s="126"/>
      <c r="E24" s="127">
        <f>SUM(E7:E23)</f>
        <v>0</v>
      </c>
      <c r="F24" s="127">
        <f>SUM(F7:F23)</f>
        <v>0</v>
      </c>
      <c r="G24" s="127">
        <f>SUM(G7:G23)</f>
        <v>0</v>
      </c>
      <c r="H24" s="126" t="s">
        <v>79</v>
      </c>
      <c r="I24" s="126"/>
      <c r="J24" s="126"/>
      <c r="K24" s="126"/>
      <c r="L24" s="127">
        <f>SUM(L7:L23)</f>
        <v>1</v>
      </c>
      <c r="M24" s="127">
        <f>SUM(M7:M23)</f>
        <v>1</v>
      </c>
      <c r="N24" s="127">
        <f>SUM(N7:N23)</f>
        <v>0</v>
      </c>
    </row>
    <row r="25" spans="1:14" customHeight="1" ht="7.5"/>
    <row r="26" spans="1:14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4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4" customHeight="1" ht="9.75">
      <c r="A28" s="83"/>
      <c r="B28" s="83"/>
      <c r="C28" s="83"/>
      <c r="D28" s="83"/>
      <c r="E28" s="83"/>
      <c r="F28" s="83"/>
      <c r="G28" s="83"/>
    </row>
    <row r="30" spans="1:14">
      <c r="C30" s="28"/>
    </row>
    <row r="31" spans="1:14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8:B28"/>
    <mergeCell ref="C28:G28"/>
    <mergeCell ref="E4:E5"/>
    <mergeCell ref="F4:F5"/>
    <mergeCell ref="G4:G5"/>
    <mergeCell ref="A24:D24"/>
    <mergeCell ref="H24:K24"/>
    <mergeCell ref="A26:B26"/>
    <mergeCell ref="H26:I26"/>
    <mergeCell ref="A27:B27"/>
    <mergeCell ref="C27:G27"/>
    <mergeCell ref="H27:I27"/>
    <mergeCell ref="J27:N2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117</v>
      </c>
      <c r="E1" s="103"/>
      <c r="F1" s="103"/>
      <c r="G1" s="103"/>
      <c r="R1">
        <v>0</v>
      </c>
      <c r="S1" s="72" t="s">
        <v>88</v>
      </c>
    </row>
    <row r="2" spans="1:19">
      <c r="A2" s="2"/>
      <c r="B2" s="2"/>
      <c r="H2" s="29" t="s">
        <v>118</v>
      </c>
      <c r="R2">
        <v>1</v>
      </c>
      <c r="S2" t="s">
        <v>90</v>
      </c>
    </row>
    <row r="3" spans="1:19" customHeight="1" ht="10.5">
      <c r="A3" s="2"/>
      <c r="B3" s="2"/>
      <c r="H3" s="29"/>
      <c r="R3">
        <v>2</v>
      </c>
      <c r="S3" t="s">
        <v>91</v>
      </c>
    </row>
    <row r="4" spans="1:19" customHeight="1" ht="23.25">
      <c r="A4" s="104" t="s">
        <v>3</v>
      </c>
      <c r="B4" s="104"/>
      <c r="C4" s="104"/>
      <c r="D4" s="104"/>
      <c r="E4" s="104" t="s">
        <v>110</v>
      </c>
      <c r="F4" s="104" t="s">
        <v>111</v>
      </c>
      <c r="G4" s="104" t="s">
        <v>112</v>
      </c>
      <c r="H4" s="104" t="s">
        <v>3</v>
      </c>
      <c r="I4" s="104"/>
      <c r="J4" s="104"/>
      <c r="K4" s="104"/>
      <c r="L4" s="116" t="s">
        <v>113</v>
      </c>
      <c r="M4" s="116"/>
      <c r="N4" s="104" t="s">
        <v>114</v>
      </c>
      <c r="R4">
        <v>3</v>
      </c>
      <c r="S4" t="s">
        <v>100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115</v>
      </c>
      <c r="M5" s="36" t="s">
        <v>116</v>
      </c>
      <c r="N5" s="114"/>
      <c r="R5">
        <v>4</v>
      </c>
      <c r="S5" t="s">
        <v>105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101</v>
      </c>
      <c r="N6" s="55" t="s">
        <v>102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VLOOKUP(1,R1:S5,2,FALSE)</f>
        <v>Sangat 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VLOOKUP(0,R1:S5,2,FALSE)</f>
        <v>-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VLOOKUP(1,R1:S5,2,FALSE)</f>
        <v>Sangat 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VLOOKUP(1,R1:S5,2,FALSE)</f>
        <v>Sangat 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VLOOKUP(1,R1:S5,2,FALSE)</f>
        <v>Sangat 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VLOOKUP(1,R1:S5,2,FALSE)</f>
        <v>Sangat 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VLOOKUP(1,R1:S5,2,FALSE)</f>
        <v>Sangat Mudah</v>
      </c>
      <c r="G17" s="63" t="str">
        <f>VLOOKUP(1,R1:S5,2,FALSE)</f>
        <v>Sangat 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VLOOKUP(1,R1:S5,2,FALSE)</f>
        <v>Sangat 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VLOOKUP(1,R1:S5,2,FALSE)</f>
        <v>Sangat 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VLOOKUP(1,R1:S5,2,FALSE)</f>
        <v>Sangat 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VLOOKUP(2,R1:S5,2,FALSE)</f>
        <v>Mudah</v>
      </c>
      <c r="N20" s="63" t="str">
        <f>VLOOKUP(2,R1:S5,2,FALSE)</f>
        <v>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VLOOKUP(1,R1:S5,2,FALSE)</f>
        <v>Sangat Mudah</v>
      </c>
      <c r="F21" s="63" t="str">
        <f>VLOOKUP(1,R1:S5,2,FALSE)</f>
        <v>Sangat Mudah</v>
      </c>
      <c r="G21" s="63" t="str">
        <f>VLOOKUP(1,R1:S5,2,FALSE)</f>
        <v>Sangat Mudah</v>
      </c>
      <c r="H21" s="5">
        <v>15.0</v>
      </c>
      <c r="I21" s="111" t="s">
        <v>28</v>
      </c>
      <c r="J21" s="111"/>
      <c r="K21" s="111"/>
      <c r="L21" s="63" t="str">
        <f>VLOOKUP(1,R1:S5,2,FALSE)</f>
        <v>Sangat Mudah</v>
      </c>
      <c r="M21" s="63" t="str">
        <f>VLOOKUP(0,R1:S5,2,FALSE)</f>
        <v>-</v>
      </c>
      <c r="N21" s="63" t="str">
        <f>VLOOKUP(1,R1:S5,2,FALSE)</f>
        <v>Sangat 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VLOOKUP(2,R1:S5,2,FALSE)</f>
        <v>Mudah</v>
      </c>
      <c r="F22" s="63" t="str">
        <f>VLOOKUP(2,R1:S5,2,FALSE)</f>
        <v>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VLOOKUP(1,R1:S5,2,FALSE)</f>
        <v>Sangat Mudah</v>
      </c>
      <c r="M22" s="63" t="str">
        <f>VLOOKUP(1,R1:S5,2,FALSE)</f>
        <v>Sangat Mudah</v>
      </c>
      <c r="N22" s="63" t="str">
        <f>VLOOKUP(2,R1:S5,2,FALSE)</f>
        <v>Mudah</v>
      </c>
    </row>
    <row r="23" spans="1:19">
      <c r="A23" s="5">
        <v>17.0</v>
      </c>
      <c r="B23" s="111" t="s">
        <v>30</v>
      </c>
      <c r="C23" s="111"/>
      <c r="D23" s="111"/>
      <c r="E23" s="63" t="str">
        <f>VLOOKUP(1,R1:S5,2,FALSE)</f>
        <v>Sangat Mudah</v>
      </c>
      <c r="F23" s="63" t="str">
        <f>VLOOKUP(1,R1:S5,2,FALSE)</f>
        <v>Sangat Mudah</v>
      </c>
      <c r="G23" s="63" t="str">
        <f>VLOOKUP(1,R1:S5,2,FALSE)</f>
        <v>Sangat Mudah</v>
      </c>
      <c r="H23" s="5">
        <v>17.0</v>
      </c>
      <c r="I23" s="111" t="s">
        <v>30</v>
      </c>
      <c r="J23" s="111"/>
      <c r="K23" s="111"/>
      <c r="L23" s="63" t="str">
        <f>VLOOKUP(1,R1:S5,2,FALSE)</f>
        <v>Sangat Mudah</v>
      </c>
      <c r="M23" s="63" t="str">
        <f>VLOOKUP(1,R1:S5,2,FALSE)</f>
        <v>Sangat Mudah</v>
      </c>
      <c r="N23" s="63" t="str">
        <f>VLOOKUP(1,R1:S5,2,FALSE)</f>
        <v>Sangat Mudah</v>
      </c>
    </row>
    <row r="24" spans="1:19">
      <c r="A24" s="7"/>
      <c r="B24" s="8"/>
      <c r="C24" s="8"/>
      <c r="D24" s="8"/>
      <c r="E24" s="9"/>
      <c r="F24" s="9"/>
      <c r="G24" s="9"/>
      <c r="H24" s="7"/>
      <c r="I24" s="8"/>
      <c r="J24" s="8"/>
      <c r="K24" s="8"/>
      <c r="L24" s="9"/>
      <c r="M24" s="9"/>
      <c r="N24" s="16"/>
    </row>
    <row r="25" spans="1:19" customHeight="1" ht="7.5"/>
    <row r="26" spans="1:19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9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9" customHeight="1" ht="9.75">
      <c r="A28" s="83"/>
      <c r="B28" s="83"/>
      <c r="C28" s="83"/>
      <c r="D28" s="83"/>
      <c r="E28" s="83"/>
      <c r="F28" s="83"/>
      <c r="G28" s="83"/>
    </row>
    <row r="30" spans="1:19" customHeight="1" ht="42.75">
      <c r="C30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19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4:D24"/>
    <mergeCell ref="I24:K24"/>
    <mergeCell ref="J27:N27"/>
    <mergeCell ref="A28:B28"/>
    <mergeCell ref="C28:G28"/>
    <mergeCell ref="C30:N30"/>
    <mergeCell ref="E4:E5"/>
    <mergeCell ref="F4:F5"/>
    <mergeCell ref="G4:G5"/>
    <mergeCell ref="N4:N5"/>
    <mergeCell ref="A4:D5"/>
    <mergeCell ref="H4:K5"/>
    <mergeCell ref="A26:B26"/>
    <mergeCell ref="H26:I26"/>
    <mergeCell ref="A27:B27"/>
    <mergeCell ref="C27:G27"/>
    <mergeCell ref="H27:I27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0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120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1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1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1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2</v>
      </c>
      <c r="F18" s="34">
        <v>19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126" t="s">
        <v>79</v>
      </c>
      <c r="B22" s="126"/>
      <c r="C22" s="126"/>
      <c r="D22" s="126"/>
      <c r="E22" s="127">
        <f>SUM(E5:E21)</f>
        <v>5</v>
      </c>
      <c r="F22" s="127">
        <f>SUM(F5:F21)</f>
        <v>19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121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5:B25"/>
    <mergeCell ref="C25:F25"/>
    <mergeCell ref="A26:B26"/>
    <mergeCell ref="C26:F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122</v>
      </c>
      <c r="E1" s="103"/>
      <c r="F1" s="103"/>
      <c r="G1" s="103"/>
      <c r="H1" s="103"/>
    </row>
    <row r="2" spans="1:22">
      <c r="A2" s="2"/>
      <c r="B2" s="2"/>
      <c r="I2" s="29" t="s">
        <v>123</v>
      </c>
      <c r="P2" s="29" t="s">
        <v>123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124</v>
      </c>
      <c r="F4" s="4" t="s">
        <v>125</v>
      </c>
      <c r="G4" s="4" t="s">
        <v>126</v>
      </c>
      <c r="H4" s="4" t="s">
        <v>127</v>
      </c>
      <c r="I4" s="104" t="s">
        <v>3</v>
      </c>
      <c r="J4" s="104"/>
      <c r="K4" s="104"/>
      <c r="L4" s="104"/>
      <c r="M4" s="4" t="s">
        <v>128</v>
      </c>
      <c r="N4" s="4" t="s">
        <v>129</v>
      </c>
      <c r="O4" s="4" t="s">
        <v>130</v>
      </c>
      <c r="P4" s="104" t="s">
        <v>3</v>
      </c>
      <c r="Q4" s="104"/>
      <c r="R4" s="104"/>
      <c r="S4" s="104"/>
      <c r="T4" s="4" t="s">
        <v>131</v>
      </c>
      <c r="U4" s="4" t="s">
        <v>132</v>
      </c>
      <c r="V4" s="4" t="s">
        <v>133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1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126" t="s">
        <v>79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79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79</v>
      </c>
      <c r="Q23" s="126"/>
      <c r="R23" s="126"/>
      <c r="S23" s="126"/>
      <c r="T23" s="127">
        <f>SUM(T6:T22)</f>
        <v>0</v>
      </c>
      <c r="U23" s="127">
        <f>SUM(U6:U22)</f>
        <v>1</v>
      </c>
      <c r="V23" s="127">
        <f>SUM(V6:V22)</f>
        <v>0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13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136</v>
      </c>
      <c r="E1" s="103"/>
      <c r="F1" s="103"/>
      <c r="G1" s="103"/>
      <c r="H1" s="103"/>
    </row>
    <row r="2" spans="1:23">
      <c r="A2" s="2"/>
      <c r="B2" s="2"/>
      <c r="I2" s="29" t="s">
        <v>137</v>
      </c>
      <c r="P2" s="29" t="s">
        <v>137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124</v>
      </c>
      <c r="F4" s="4" t="s">
        <v>125</v>
      </c>
      <c r="G4" s="4" t="s">
        <v>126</v>
      </c>
      <c r="H4" s="4" t="s">
        <v>127</v>
      </c>
      <c r="I4" s="104" t="s">
        <v>3</v>
      </c>
      <c r="J4" s="104"/>
      <c r="K4" s="104"/>
      <c r="L4" s="104"/>
      <c r="M4" s="4" t="s">
        <v>128</v>
      </c>
      <c r="N4" s="4" t="s">
        <v>129</v>
      </c>
      <c r="O4" s="4" t="s">
        <v>130</v>
      </c>
      <c r="P4" s="104" t="s">
        <v>3</v>
      </c>
      <c r="Q4" s="104"/>
      <c r="R4" s="104"/>
      <c r="S4" s="104"/>
      <c r="T4" s="4" t="s">
        <v>131</v>
      </c>
      <c r="U4" s="4" t="s">
        <v>132</v>
      </c>
      <c r="V4" s="4" t="s">
        <v>133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126" t="s">
        <v>79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79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79</v>
      </c>
      <c r="Q23" s="126"/>
      <c r="R23" s="126"/>
      <c r="S23" s="126"/>
      <c r="T23" s="127">
        <f>SUM(T6:T22)</f>
        <v>0</v>
      </c>
      <c r="U23" s="127">
        <f>SUM(U6:U22)</f>
        <v>0</v>
      </c>
      <c r="V23" s="127">
        <f>SUM(V6:V22)</f>
        <v>0</v>
      </c>
    </row>
    <row r="24" spans="1:23" customHeight="1" ht="7.5"/>
    <row r="25" spans="1:23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3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3" customHeight="1" ht="9.75">
      <c r="A27" s="83"/>
      <c r="B27" s="83"/>
      <c r="C27" s="83"/>
      <c r="D27" s="83"/>
      <c r="E27" s="83"/>
      <c r="F27" s="83"/>
      <c r="G27" s="83"/>
      <c r="H27" s="83"/>
    </row>
    <row r="29" spans="1:23">
      <c r="C29" s="28"/>
    </row>
    <row r="30" spans="1:23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34</v>
      </c>
      <c r="D1" s="95" t="s">
        <v>35</v>
      </c>
      <c r="E1" s="95"/>
      <c r="F1" s="95"/>
      <c r="G1" s="95"/>
    </row>
    <row r="2" spans="1:7" customHeight="1" ht="20.1">
      <c r="A2" s="96" t="s">
        <v>36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37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38</v>
      </c>
      <c r="C5" s="92"/>
      <c r="D5" s="92"/>
      <c r="E5" s="64">
        <v>2</v>
      </c>
      <c r="F5" s="65">
        <v>2</v>
      </c>
      <c r="G5" s="65">
        <v>6</v>
      </c>
    </row>
    <row r="6" spans="1:7" customHeight="1" ht="50.1" s="62" customFormat="1">
      <c r="A6" s="60"/>
      <c r="B6" s="92" t="s">
        <v>39</v>
      </c>
      <c r="C6" s="92"/>
      <c r="D6" s="92"/>
      <c r="E6" s="64">
        <v>15</v>
      </c>
      <c r="F6" s="65">
        <v>15</v>
      </c>
      <c r="G6" s="65">
        <v>11</v>
      </c>
    </row>
    <row r="7" spans="1:7" customHeight="1" ht="50.1" s="62" customFormat="1">
      <c r="A7" s="61"/>
      <c r="B7" s="93" t="s">
        <v>40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41</v>
      </c>
      <c r="B8" s="91"/>
      <c r="C8" s="53"/>
      <c r="D8" s="48"/>
      <c r="E8" s="48"/>
      <c r="F8" s="48"/>
      <c r="G8" s="48"/>
    </row>
    <row r="9" spans="1:7" customHeight="1" ht="9.75">
      <c r="A9" s="91" t="s">
        <v>32</v>
      </c>
      <c r="B9" s="91"/>
      <c r="C9" s="91" t="s">
        <v>42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138</v>
      </c>
      <c r="E1" s="103"/>
      <c r="F1" s="103"/>
      <c r="G1" s="103"/>
      <c r="P1">
        <v>1</v>
      </c>
      <c r="Q1" t="s">
        <v>139</v>
      </c>
      <c r="R1">
        <v>5</v>
      </c>
      <c r="S1" t="s">
        <v>139</v>
      </c>
      <c r="T1">
        <v>0</v>
      </c>
      <c r="U1" t="s">
        <v>140</v>
      </c>
      <c r="V1">
        <v>7</v>
      </c>
      <c r="W1" t="s">
        <v>139</v>
      </c>
    </row>
    <row r="2" spans="1:23">
      <c r="A2" s="2"/>
      <c r="B2" s="2"/>
      <c r="H2" s="29" t="s">
        <v>141</v>
      </c>
      <c r="P2">
        <v>2</v>
      </c>
      <c r="Q2" t="s">
        <v>142</v>
      </c>
      <c r="R2">
        <v>6</v>
      </c>
      <c r="S2" t="s">
        <v>142</v>
      </c>
      <c r="T2">
        <v>3</v>
      </c>
      <c r="U2" t="s">
        <v>139</v>
      </c>
      <c r="V2">
        <v>8</v>
      </c>
      <c r="W2" t="s">
        <v>142</v>
      </c>
    </row>
    <row r="3" spans="1:23" customHeight="1" ht="10.5">
      <c r="A3" s="2"/>
      <c r="B3" s="2"/>
      <c r="H3" s="29"/>
      <c r="T3">
        <v>4</v>
      </c>
      <c r="U3" t="s">
        <v>142</v>
      </c>
    </row>
    <row r="4" spans="1:23" customHeight="1" ht="67.5">
      <c r="A4" s="104" t="s">
        <v>3</v>
      </c>
      <c r="B4" s="104"/>
      <c r="C4" s="104"/>
      <c r="D4" s="104"/>
      <c r="E4" s="4" t="s">
        <v>143</v>
      </c>
      <c r="F4" s="4" t="s">
        <v>144</v>
      </c>
      <c r="G4" s="4" t="s">
        <v>145</v>
      </c>
      <c r="H4" s="104" t="s">
        <v>3</v>
      </c>
      <c r="I4" s="104"/>
      <c r="J4" s="104"/>
      <c r="K4" s="104"/>
      <c r="L4" s="4" t="s">
        <v>146</v>
      </c>
      <c r="M4" s="4" t="s">
        <v>147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101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VLOOKUP(5,R1:S2,2,FALSE)</f>
        <v>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VLOOKUP(5,R1:S2,2,FALSE)</f>
        <v>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VLOOKUP(5,R1:S2,2,FALSE)</f>
        <v>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VLOOKUP(5,R1:S2,2,FALSE)</f>
        <v>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VLOOKUP(0,T1:U3,2,FALSE)</f>
        <v>Bukan Wilayah Potensi Tsunami</v>
      </c>
      <c r="G20" s="31" t="str">
        <f>VLOOKUP(5,R1:S2,2,FALSE)</f>
        <v>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VLOOKUP(1,P1:Q2,2,FALSE)</f>
        <v>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VLOOKUP(4,T1:U3,2,FALSE)</f>
        <v>Tidak Ada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VLOOKUP(2,P1:Q2,2,FALSE)</f>
        <v>Tidak 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VLOOKUP(0,T1:U3,2,FALSE)</f>
        <v>Bukan Wilayah Potensi Tsunami</v>
      </c>
      <c r="G22" s="31" t="str">
        <f>VLOOKUP(5,R1:S2,2,FALSE)</f>
        <v>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VLOOKUP(1,P1:Q2,2,FALSE)</f>
        <v>Ada</v>
      </c>
      <c r="N22" s="6"/>
    </row>
    <row r="23" spans="1:23">
      <c r="A23" s="7"/>
      <c r="B23" s="8"/>
      <c r="C23" s="8"/>
      <c r="D23" s="8"/>
      <c r="E23" s="9"/>
      <c r="F23" s="9"/>
      <c r="G23" s="9"/>
      <c r="H23" s="7"/>
      <c r="I23" s="8"/>
      <c r="J23" s="8"/>
      <c r="K23" s="8"/>
      <c r="L23" s="9"/>
      <c r="M23" s="9"/>
    </row>
    <row r="24" spans="1:23" customHeight="1" ht="8.25"/>
    <row r="25" spans="1:23" customHeight="1" ht="12">
      <c r="A25" s="107"/>
      <c r="B25" s="107"/>
      <c r="C25" s="10"/>
      <c r="D25" s="10"/>
      <c r="E25" s="10"/>
      <c r="F25" s="10"/>
      <c r="G25" s="10"/>
      <c r="H25" s="107" t="s">
        <v>41</v>
      </c>
      <c r="I25" s="107"/>
      <c r="J25" s="10"/>
      <c r="K25" s="10"/>
      <c r="L25" s="10"/>
      <c r="M25" s="10"/>
    </row>
    <row r="26" spans="1:23" customHeight="1" ht="9.75">
      <c r="A26" s="107"/>
      <c r="B26" s="107"/>
      <c r="C26" s="107"/>
      <c r="D26" s="107"/>
      <c r="E26" s="107"/>
      <c r="F26" s="107"/>
      <c r="G26" s="107"/>
      <c r="H26" s="107" t="s">
        <v>32</v>
      </c>
      <c r="I26" s="107"/>
      <c r="J26" s="107" t="s">
        <v>33</v>
      </c>
      <c r="K26" s="107"/>
      <c r="L26" s="107"/>
      <c r="M26" s="107"/>
    </row>
    <row r="27" spans="1:23">
      <c r="A27" s="83"/>
      <c r="B27" s="83"/>
      <c r="C27" s="83"/>
      <c r="D27" s="83"/>
      <c r="E27" s="83"/>
      <c r="F27" s="83"/>
      <c r="G27" s="83"/>
    </row>
    <row r="29" spans="1:23">
      <c r="C29" s="28" t="s">
        <v>148</v>
      </c>
    </row>
    <row r="30" spans="1:23">
      <c r="C30" s="28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3:D23"/>
    <mergeCell ref="I23:K23"/>
    <mergeCell ref="J26:M26"/>
    <mergeCell ref="A27:B27"/>
    <mergeCell ref="C27:G27"/>
    <mergeCell ref="A25:B25"/>
    <mergeCell ref="H25:I25"/>
    <mergeCell ref="A26:B26"/>
    <mergeCell ref="C26:G26"/>
    <mergeCell ref="H26:I26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150</v>
      </c>
      <c r="E1" s="103"/>
      <c r="F1" s="103"/>
      <c r="G1" s="103"/>
      <c r="H1" s="103"/>
    </row>
    <row r="2" spans="1:22">
      <c r="A2" s="2"/>
      <c r="B2" s="2"/>
      <c r="I2" s="29" t="s">
        <v>151</v>
      </c>
      <c r="P2" s="29" t="s">
        <v>151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152</v>
      </c>
      <c r="F4" s="4" t="s">
        <v>153</v>
      </c>
      <c r="G4" s="4" t="s">
        <v>154</v>
      </c>
      <c r="H4" s="4" t="s">
        <v>155</v>
      </c>
      <c r="I4" s="104" t="s">
        <v>3</v>
      </c>
      <c r="J4" s="104"/>
      <c r="K4" s="104"/>
      <c r="L4" s="104"/>
      <c r="M4" s="4" t="s">
        <v>156</v>
      </c>
      <c r="N4" s="4" t="s">
        <v>157</v>
      </c>
      <c r="O4" s="4" t="s">
        <v>158</v>
      </c>
      <c r="P4" s="104" t="s">
        <v>3</v>
      </c>
      <c r="Q4" s="104"/>
      <c r="R4" s="104"/>
      <c r="S4" s="104"/>
      <c r="T4" s="4" t="s">
        <v>159</v>
      </c>
      <c r="U4" s="4" t="s">
        <v>160</v>
      </c>
      <c r="V4" s="4" t="s">
        <v>161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21</v>
      </c>
      <c r="O6" s="19">
        <v>0</v>
      </c>
      <c r="P6" s="5">
        <v>1.0</v>
      </c>
      <c r="Q6" s="112" t="s">
        <v>14</v>
      </c>
      <c r="R6" s="112"/>
      <c r="S6" s="112"/>
      <c r="T6" s="23">
        <v>7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26</v>
      </c>
      <c r="O7" s="21">
        <v>0</v>
      </c>
      <c r="P7" s="5">
        <v>2.0</v>
      </c>
      <c r="Q7" s="111" t="s">
        <v>15</v>
      </c>
      <c r="R7" s="111"/>
      <c r="S7" s="111"/>
      <c r="T7" s="25">
        <v>15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17</v>
      </c>
      <c r="O8" s="21">
        <v>0</v>
      </c>
      <c r="P8" s="5">
        <v>3.0</v>
      </c>
      <c r="Q8" s="111" t="s">
        <v>16</v>
      </c>
      <c r="R8" s="111"/>
      <c r="S8" s="111"/>
      <c r="T8" s="25">
        <v>5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52</v>
      </c>
      <c r="O9" s="21">
        <v>0</v>
      </c>
      <c r="P9" s="5">
        <v>4.0</v>
      </c>
      <c r="Q9" s="111" t="s">
        <v>17</v>
      </c>
      <c r="R9" s="111"/>
      <c r="S9" s="111"/>
      <c r="T9" s="25">
        <v>32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1</v>
      </c>
      <c r="N10" s="25">
        <v>45</v>
      </c>
      <c r="O10" s="21">
        <v>0</v>
      </c>
      <c r="P10" s="5">
        <v>5.0</v>
      </c>
      <c r="Q10" s="111" t="s">
        <v>18</v>
      </c>
      <c r="R10" s="111"/>
      <c r="S10" s="111"/>
      <c r="T10" s="25">
        <v>15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1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45</v>
      </c>
      <c r="O11" s="21">
        <v>0</v>
      </c>
      <c r="P11" s="5">
        <v>6.0</v>
      </c>
      <c r="Q11" s="111" t="s">
        <v>19</v>
      </c>
      <c r="R11" s="111"/>
      <c r="S11" s="111"/>
      <c r="T11" s="25">
        <v>3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1</v>
      </c>
      <c r="F12" s="21">
        <v>0</v>
      </c>
      <c r="G12" s="21">
        <v>1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25</v>
      </c>
      <c r="O12" s="21">
        <v>0</v>
      </c>
      <c r="P12" s="5">
        <v>7.0</v>
      </c>
      <c r="Q12" s="111" t="s">
        <v>20</v>
      </c>
      <c r="R12" s="111"/>
      <c r="S12" s="111"/>
      <c r="T12" s="25">
        <v>5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23</v>
      </c>
      <c r="O13" s="21">
        <v>0</v>
      </c>
      <c r="P13" s="5">
        <v>8.0</v>
      </c>
      <c r="Q13" s="111" t="s">
        <v>21</v>
      </c>
      <c r="R13" s="111"/>
      <c r="S13" s="111"/>
      <c r="T13" s="25">
        <v>11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41</v>
      </c>
      <c r="O14" s="21">
        <v>0</v>
      </c>
      <c r="P14" s="5">
        <v>9.0</v>
      </c>
      <c r="Q14" s="111" t="s">
        <v>22</v>
      </c>
      <c r="R14" s="111"/>
      <c r="S14" s="111"/>
      <c r="T14" s="25">
        <v>25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15</v>
      </c>
      <c r="O15" s="21">
        <v>0</v>
      </c>
      <c r="P15" s="5">
        <v>10.0</v>
      </c>
      <c r="Q15" s="111" t="s">
        <v>23</v>
      </c>
      <c r="R15" s="111"/>
      <c r="S15" s="111"/>
      <c r="T15" s="25">
        <v>8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5">
        <v>23</v>
      </c>
      <c r="O16" s="21">
        <v>0</v>
      </c>
      <c r="P16" s="5">
        <v>11.0</v>
      </c>
      <c r="Q16" s="111" t="s">
        <v>24</v>
      </c>
      <c r="R16" s="111"/>
      <c r="S16" s="111"/>
      <c r="T16" s="25">
        <v>7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1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31</v>
      </c>
      <c r="O17" s="21">
        <v>0</v>
      </c>
      <c r="P17" s="5">
        <v>12.0</v>
      </c>
      <c r="Q17" s="111" t="s">
        <v>25</v>
      </c>
      <c r="R17" s="111"/>
      <c r="S17" s="111"/>
      <c r="T17" s="25">
        <v>34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21</v>
      </c>
      <c r="O18" s="21">
        <v>0</v>
      </c>
      <c r="P18" s="5">
        <v>13.0</v>
      </c>
      <c r="Q18" s="111" t="s">
        <v>26</v>
      </c>
      <c r="R18" s="111"/>
      <c r="S18" s="111"/>
      <c r="T18" s="25">
        <v>25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1</v>
      </c>
      <c r="G19" s="21">
        <v>0</v>
      </c>
      <c r="H19" s="21">
        <v>2</v>
      </c>
      <c r="I19" s="5">
        <v>14.0</v>
      </c>
      <c r="J19" s="111" t="s">
        <v>27</v>
      </c>
      <c r="K19" s="111"/>
      <c r="L19" s="111"/>
      <c r="M19" s="21">
        <v>0</v>
      </c>
      <c r="N19" s="25">
        <v>42</v>
      </c>
      <c r="O19" s="21">
        <v>0</v>
      </c>
      <c r="P19" s="5">
        <v>14.0</v>
      </c>
      <c r="Q19" s="111" t="s">
        <v>27</v>
      </c>
      <c r="R19" s="111"/>
      <c r="S19" s="111"/>
      <c r="T19" s="25">
        <v>39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1</v>
      </c>
      <c r="F20" s="21">
        <v>0</v>
      </c>
      <c r="G20" s="21">
        <v>1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49</v>
      </c>
      <c r="O20" s="21">
        <v>0</v>
      </c>
      <c r="P20" s="5">
        <v>15.0</v>
      </c>
      <c r="Q20" s="111" t="s">
        <v>28</v>
      </c>
      <c r="R20" s="111"/>
      <c r="S20" s="111"/>
      <c r="T20" s="25">
        <v>35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5">
        <v>20</v>
      </c>
      <c r="O21" s="21">
        <v>0</v>
      </c>
      <c r="P21" s="5">
        <v>16.0</v>
      </c>
      <c r="Q21" s="111" t="s">
        <v>29</v>
      </c>
      <c r="R21" s="111"/>
      <c r="S21" s="111"/>
      <c r="T21" s="25">
        <v>9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5">
        <v>14</v>
      </c>
      <c r="O22" s="21">
        <v>0</v>
      </c>
      <c r="P22" s="5">
        <v>17.0</v>
      </c>
      <c r="Q22" s="111" t="s">
        <v>30</v>
      </c>
      <c r="R22" s="111"/>
      <c r="S22" s="111"/>
      <c r="T22" s="25">
        <v>6</v>
      </c>
      <c r="U22" s="21">
        <v>0</v>
      </c>
      <c r="V22" s="21">
        <v>0</v>
      </c>
    </row>
    <row r="23" spans="1:22">
      <c r="A23" s="126" t="s">
        <v>79</v>
      </c>
      <c r="B23" s="126"/>
      <c r="C23" s="126"/>
      <c r="D23" s="126"/>
      <c r="E23" s="127">
        <f>SUM(E6:E22)</f>
        <v>2</v>
      </c>
      <c r="F23" s="127">
        <f>SUM(F6:F22)</f>
        <v>2</v>
      </c>
      <c r="G23" s="127">
        <f>SUM(G6:G22)</f>
        <v>3</v>
      </c>
      <c r="H23" s="127">
        <f>SUM(H6:H22)</f>
        <v>2</v>
      </c>
      <c r="I23" s="126" t="s">
        <v>79</v>
      </c>
      <c r="J23" s="126"/>
      <c r="K23" s="126"/>
      <c r="L23" s="126"/>
      <c r="M23" s="127">
        <f>SUM(M6:M22)</f>
        <v>2</v>
      </c>
      <c r="N23" s="128">
        <f>SUM(N6:N22)</f>
        <v>510</v>
      </c>
      <c r="O23" s="127">
        <f>SUM(O6:O22)</f>
        <v>0</v>
      </c>
      <c r="P23" s="126" t="s">
        <v>79</v>
      </c>
      <c r="Q23" s="126"/>
      <c r="R23" s="126"/>
      <c r="S23" s="126"/>
      <c r="T23" s="128">
        <f>SUM(T6:T22)</f>
        <v>281</v>
      </c>
      <c r="U23" s="127">
        <f>SUM(U6:U22)</f>
        <v>0</v>
      </c>
      <c r="V23" s="127">
        <f>SUM(V6:V22)</f>
        <v>0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163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164</v>
      </c>
      <c r="F3" s="4" t="s">
        <v>165</v>
      </c>
      <c r="G3" s="4" t="s">
        <v>166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1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1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1</v>
      </c>
      <c r="F19" s="21">
        <v>0</v>
      </c>
      <c r="G19" s="21">
        <v>1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</row>
    <row r="22" spans="1:7">
      <c r="A22" s="126" t="s">
        <v>79</v>
      </c>
      <c r="B22" s="126"/>
      <c r="C22" s="126"/>
      <c r="D22" s="126"/>
      <c r="E22" s="127">
        <f>SUM(E5:E21)</f>
        <v>4</v>
      </c>
      <c r="F22" s="127">
        <f>SUM(F5:F21)</f>
        <v>0</v>
      </c>
      <c r="G22" s="127">
        <f>SUM(G5:G21)</f>
        <v>2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7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7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167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168</v>
      </c>
      <c r="F3" s="4" t="s">
        <v>169</v>
      </c>
      <c r="G3" s="26" t="s">
        <v>170</v>
      </c>
      <c r="H3" s="27" t="s">
        <v>171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1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1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1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1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 customHeight="1" ht="20.25">
      <c r="A22" s="126" t="s">
        <v>79</v>
      </c>
      <c r="B22" s="126"/>
      <c r="C22" s="126"/>
      <c r="D22" s="126"/>
      <c r="E22" s="127">
        <f>SUM(E5:E21)</f>
        <v>1</v>
      </c>
      <c r="F22" s="127">
        <f>SUM(F5:F21)</f>
        <v>1</v>
      </c>
      <c r="G22" s="127">
        <f>SUM(G5:G21)</f>
        <v>1</v>
      </c>
      <c r="H22" s="127">
        <f>SUM(H5:H21)</f>
        <v>3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  <c r="H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  <c r="H25" s="107"/>
    </row>
    <row r="26" spans="1:8" customHeight="1" ht="9.75">
      <c r="A26" s="83"/>
      <c r="B26" s="83"/>
      <c r="C26" s="83"/>
      <c r="D26" s="83"/>
      <c r="E26" s="83"/>
      <c r="F26" s="83"/>
      <c r="G26" s="83"/>
      <c r="H26" s="83"/>
    </row>
    <row r="28" spans="1:8">
      <c r="B28" s="18"/>
    </row>
    <row r="29" spans="1:8">
      <c r="B2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5:B25"/>
    <mergeCell ref="C25:H25"/>
    <mergeCell ref="A26:B26"/>
    <mergeCell ref="C26:H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1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 customHeight="1" ht="20.25">
      <c r="A22" s="126" t="s">
        <v>79</v>
      </c>
      <c r="B22" s="126"/>
      <c r="C22" s="126"/>
      <c r="D22" s="126"/>
      <c r="E22" s="127">
        <f>SUM(E5:E21)</f>
        <v>0</v>
      </c>
      <c r="F22" s="127">
        <f>SUM(F5:F21)</f>
        <v>0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121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D22"/>
    <mergeCell ref="C26:F26"/>
    <mergeCell ref="C25:F25"/>
    <mergeCell ref="A1:B1"/>
    <mergeCell ref="D1:F1"/>
    <mergeCell ref="A3:D3"/>
    <mergeCell ref="A4:D4"/>
    <mergeCell ref="B5:D5"/>
    <mergeCell ref="B6:D6"/>
    <mergeCell ref="A25:B25"/>
    <mergeCell ref="A26:B26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173</v>
      </c>
      <c r="E1" s="103"/>
      <c r="F1" s="103"/>
      <c r="G1" s="103"/>
      <c r="K1">
        <v>1</v>
      </c>
      <c r="L1" t="s">
        <v>174</v>
      </c>
    </row>
    <row r="2" spans="1:12">
      <c r="A2" s="2"/>
      <c r="B2" s="2"/>
      <c r="K2">
        <v>2</v>
      </c>
      <c r="L2" t="s">
        <v>175</v>
      </c>
    </row>
    <row r="3" spans="1:12" customHeight="1" ht="90">
      <c r="A3" s="104" t="s">
        <v>3</v>
      </c>
      <c r="B3" s="104"/>
      <c r="C3" s="104"/>
      <c r="D3" s="104"/>
      <c r="E3" s="4" t="s">
        <v>176</v>
      </c>
      <c r="F3" s="4" t="s">
        <v>177</v>
      </c>
      <c r="G3" s="4" t="s">
        <v>178</v>
      </c>
      <c r="K3">
        <v>3</v>
      </c>
      <c r="L3" t="s">
        <v>179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180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1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3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4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4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4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1</v>
      </c>
      <c r="F16" s="21">
        <v>4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4</v>
      </c>
      <c r="G17" s="22" t="str">
        <f>VLOOKUP(1,K1:L4,2,FALSE)</f>
        <v>Sangat 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4</v>
      </c>
      <c r="G18" s="22" t="str">
        <f>VLOOKUP(2,K1:L4,2,FALSE)</f>
        <v>Kuat</v>
      </c>
    </row>
    <row r="19" spans="1:12">
      <c r="A19" s="5">
        <v>15.0</v>
      </c>
      <c r="B19" s="111" t="s">
        <v>28</v>
      </c>
      <c r="C19" s="111"/>
      <c r="D19" s="111"/>
      <c r="E19" s="21">
        <v>1</v>
      </c>
      <c r="F19" s="21">
        <v>4</v>
      </c>
      <c r="G19" s="22" t="str">
        <f>VLOOKUP(2,K1:L4,2,FALSE)</f>
        <v>Kuat</v>
      </c>
    </row>
    <row r="20" spans="1:12">
      <c r="A20" s="5">
        <v>16.0</v>
      </c>
      <c r="B20" s="111" t="s">
        <v>29</v>
      </c>
      <c r="C20" s="111"/>
      <c r="D20" s="111"/>
      <c r="E20" s="21">
        <v>0</v>
      </c>
      <c r="F20" s="21">
        <v>4</v>
      </c>
      <c r="G20" s="22" t="str">
        <f>VLOOKUP(2,K1:L4,2,FALSE)</f>
        <v>Kuat</v>
      </c>
    </row>
    <row r="21" spans="1:12">
      <c r="A21" s="5">
        <v>17.0</v>
      </c>
      <c r="B21" s="111" t="s">
        <v>30</v>
      </c>
      <c r="C21" s="111"/>
      <c r="D21" s="111"/>
      <c r="E21" s="21">
        <v>0</v>
      </c>
      <c r="F21" s="21">
        <v>4</v>
      </c>
      <c r="G21" s="22" t="str">
        <f>VLOOKUP(2,K1:L4,2,FALSE)</f>
        <v>Kuat</v>
      </c>
    </row>
    <row r="22" spans="1:12">
      <c r="A22" s="126" t="s">
        <v>79</v>
      </c>
      <c r="B22" s="126"/>
      <c r="C22" s="126"/>
      <c r="D22" s="126"/>
      <c r="E22" s="130">
        <f>SUM(E5:E21)</f>
        <v>6</v>
      </c>
      <c r="F22" s="130">
        <f>SUM(F5:F21)</f>
        <v>67</v>
      </c>
      <c r="G22" s="131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12" customHeight="1" ht="9.75">
      <c r="A26" s="83"/>
      <c r="B26" s="83"/>
      <c r="C26" s="83"/>
      <c r="D26" s="83"/>
      <c r="E26" s="83"/>
      <c r="F26" s="83"/>
      <c r="G26" s="83"/>
    </row>
    <row r="28" spans="1:12">
      <c r="C28" s="18" t="s">
        <v>181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182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183</v>
      </c>
      <c r="B3" s="118"/>
      <c r="C3" s="118"/>
      <c r="D3" s="118"/>
      <c r="E3" s="120" t="s">
        <v>184</v>
      </c>
      <c r="F3" s="120"/>
      <c r="G3" s="120"/>
      <c r="H3" s="118" t="s">
        <v>185</v>
      </c>
    </row>
    <row r="4" spans="1:8" customHeight="1" ht="60">
      <c r="A4" s="114"/>
      <c r="B4" s="114"/>
      <c r="C4" s="114"/>
      <c r="D4" s="114"/>
      <c r="E4" s="13" t="s">
        <v>186</v>
      </c>
      <c r="F4" s="13" t="s">
        <v>187</v>
      </c>
      <c r="G4" s="13" t="s">
        <v>188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189</v>
      </c>
      <c r="B6" s="121"/>
      <c r="C6" s="121"/>
      <c r="D6" s="121"/>
      <c r="E6" s="14">
        <v>3</v>
      </c>
      <c r="F6" s="14">
        <v>1</v>
      </c>
      <c r="G6" s="14">
        <v>0</v>
      </c>
      <c r="H6" s="15">
        <v>13</v>
      </c>
    </row>
    <row r="7" spans="1:8" customHeight="1" ht="15">
      <c r="A7" s="119" t="s">
        <v>190</v>
      </c>
      <c r="B7" s="119"/>
      <c r="C7" s="119"/>
      <c r="D7" s="119"/>
      <c r="E7" s="14">
        <v>8</v>
      </c>
      <c r="F7" s="14">
        <v>2</v>
      </c>
      <c r="G7" s="14">
        <v>1</v>
      </c>
      <c r="H7" s="15">
        <v>6</v>
      </c>
    </row>
    <row r="8" spans="1:8" customHeight="1" ht="15">
      <c r="A8" s="119" t="s">
        <v>191</v>
      </c>
      <c r="B8" s="119"/>
      <c r="C8" s="119"/>
      <c r="D8" s="119"/>
      <c r="E8" s="14">
        <v>5</v>
      </c>
      <c r="F8" s="14">
        <v>3</v>
      </c>
      <c r="G8" s="14">
        <v>0</v>
      </c>
      <c r="H8" s="15">
        <v>9</v>
      </c>
    </row>
    <row r="9" spans="1:8" customHeight="1" ht="15">
      <c r="A9" s="119" t="s">
        <v>192</v>
      </c>
      <c r="B9" s="119"/>
      <c r="C9" s="119"/>
      <c r="D9" s="119"/>
      <c r="E9" s="14">
        <v>0</v>
      </c>
      <c r="F9" s="14">
        <v>1</v>
      </c>
      <c r="G9" s="14">
        <v>0</v>
      </c>
      <c r="H9" s="15">
        <v>16</v>
      </c>
    </row>
    <row r="10" spans="1:8" customHeight="1" ht="15">
      <c r="A10" s="119" t="s">
        <v>193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17</v>
      </c>
    </row>
    <row r="11" spans="1:8" customHeight="1" ht="15">
      <c r="A11" s="119" t="s">
        <v>194</v>
      </c>
      <c r="B11" s="119"/>
      <c r="C11" s="119"/>
      <c r="D11" s="119"/>
      <c r="E11" s="14">
        <v>9</v>
      </c>
      <c r="F11" s="14">
        <v>7</v>
      </c>
      <c r="G11" s="14">
        <v>0</v>
      </c>
      <c r="H11" s="15">
        <v>1</v>
      </c>
    </row>
    <row r="12" spans="1:8" customHeight="1" ht="15">
      <c r="A12" s="119" t="s">
        <v>195</v>
      </c>
      <c r="B12" s="119"/>
      <c r="C12" s="119"/>
      <c r="D12" s="119"/>
      <c r="E12" s="14">
        <v>0</v>
      </c>
      <c r="F12" s="14">
        <v>1</v>
      </c>
      <c r="G12" s="14">
        <v>0</v>
      </c>
      <c r="H12" s="15">
        <v>16</v>
      </c>
    </row>
    <row r="13" spans="1:8" customHeight="1" ht="15">
      <c r="A13" s="119" t="s">
        <v>196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17</v>
      </c>
    </row>
    <row r="14" spans="1:8" customHeight="1" ht="24.75">
      <c r="A14" s="119" t="s">
        <v>197</v>
      </c>
      <c r="B14" s="119"/>
      <c r="C14" s="119"/>
      <c r="D14" s="119"/>
      <c r="E14" s="14">
        <v>2</v>
      </c>
      <c r="F14" s="14">
        <v>0</v>
      </c>
      <c r="G14" s="14">
        <v>0</v>
      </c>
      <c r="H14" s="15">
        <v>15</v>
      </c>
    </row>
    <row r="15" spans="1:8" customHeight="1" ht="15">
      <c r="A15" s="119" t="s">
        <v>198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17</v>
      </c>
    </row>
    <row r="16" spans="1:8" customHeight="1" ht="34.5">
      <c r="A16" s="119" t="s">
        <v>199</v>
      </c>
      <c r="B16" s="119"/>
      <c r="C16" s="119"/>
      <c r="D16" s="119"/>
      <c r="E16" s="14">
        <v>3</v>
      </c>
      <c r="F16" s="14">
        <v>0</v>
      </c>
      <c r="G16" s="14">
        <v>0</v>
      </c>
      <c r="H16" s="15">
        <v>14</v>
      </c>
    </row>
    <row r="17" spans="1:8" customHeight="1" ht="15">
      <c r="A17" s="119" t="s">
        <v>54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17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41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32</v>
      </c>
      <c r="B21" s="107"/>
      <c r="C21" s="107" t="s">
        <v>33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9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200</v>
      </c>
      <c r="E1" s="103"/>
      <c r="F1" s="103"/>
      <c r="I1">
        <v>1</v>
      </c>
      <c r="J1" t="s">
        <v>201</v>
      </c>
      <c r="L1">
        <v>1</v>
      </c>
      <c r="M1" t="s">
        <v>202</v>
      </c>
    </row>
    <row r="2" spans="1:13">
      <c r="A2" s="2"/>
      <c r="B2" s="2"/>
      <c r="I2">
        <v>2</v>
      </c>
      <c r="J2" t="s">
        <v>203</v>
      </c>
      <c r="L2">
        <v>2</v>
      </c>
      <c r="M2" t="s">
        <v>204</v>
      </c>
    </row>
    <row r="3" spans="1:13" customHeight="1" ht="20.1">
      <c r="A3" s="104" t="s">
        <v>3</v>
      </c>
      <c r="B3" s="104"/>
      <c r="C3" s="104"/>
      <c r="D3" s="104"/>
      <c r="E3" s="4" t="s">
        <v>205</v>
      </c>
      <c r="F3" s="4" t="s">
        <v>206</v>
      </c>
      <c r="I3">
        <v>3</v>
      </c>
      <c r="J3" t="s">
        <v>207</v>
      </c>
      <c r="L3">
        <v>3</v>
      </c>
      <c r="M3" t="s">
        <v>208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209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VLOOKUP(2,L1:M3,2,FALSE)</f>
        <v>Ada, tanpa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VLOOKUP(3,L1:M3,2,FALSE)</f>
        <v>Tidak ada angkutan umum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VLOOKUP(2,L1:M3,2,FALSE)</f>
        <v>Ada, tanpa trayek tetap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VLOOKUP(1,L1:M3,2,FALSE)</f>
        <v>Ada, dengan trayek tetap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VLOOKUP(1,L1:M3,2,FALSE)</f>
        <v>Ada, dengan trayek tetap</v>
      </c>
      <c r="G21" s="6"/>
    </row>
    <row r="22" spans="1:13">
      <c r="A22" s="7"/>
      <c r="B22" s="8"/>
      <c r="C22" s="8"/>
      <c r="D22" s="8"/>
      <c r="E22" s="9"/>
      <c r="F22" s="9"/>
    </row>
    <row r="23" spans="1:13" customHeight="1" ht="7.5"/>
    <row r="24" spans="1:13" customHeight="1" ht="12">
      <c r="A24" s="107" t="s">
        <v>41</v>
      </c>
      <c r="B24" s="107"/>
      <c r="C24" s="10"/>
      <c r="D24" s="10"/>
      <c r="E24" s="10"/>
      <c r="F24" s="10"/>
    </row>
    <row r="25" spans="1:13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3" customHeight="1" ht="9.75">
      <c r="A26" s="83"/>
      <c r="B26" s="83"/>
      <c r="C26" s="83"/>
      <c r="D26" s="83"/>
      <c r="E26" s="83"/>
      <c r="F26" s="83"/>
    </row>
    <row r="28" spans="1:13">
      <c r="C28" s="11" t="s">
        <v>210</v>
      </c>
    </row>
    <row r="29" spans="1:13">
      <c r="C29" s="1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212</v>
      </c>
      <c r="E1" s="103"/>
      <c r="F1" s="103"/>
      <c r="H1">
        <v>1</v>
      </c>
      <c r="I1" t="s">
        <v>213</v>
      </c>
      <c r="K1">
        <v>1</v>
      </c>
      <c r="L1" t="s">
        <v>214</v>
      </c>
    </row>
    <row r="2" spans="1:12">
      <c r="A2" s="2"/>
      <c r="B2" s="2"/>
      <c r="H2">
        <v>2</v>
      </c>
      <c r="I2" t="s">
        <v>215</v>
      </c>
      <c r="K2">
        <v>2</v>
      </c>
      <c r="L2" t="s">
        <v>216</v>
      </c>
    </row>
    <row r="3" spans="1:12" customHeight="1" ht="33">
      <c r="A3" s="104" t="s">
        <v>3</v>
      </c>
      <c r="B3" s="104"/>
      <c r="C3" s="104"/>
      <c r="D3" s="104"/>
      <c r="E3" s="4" t="s">
        <v>217</v>
      </c>
      <c r="F3" s="4" t="s">
        <v>218</v>
      </c>
      <c r="H3">
        <v>3</v>
      </c>
      <c r="I3" t="s">
        <v>219</v>
      </c>
      <c r="K3">
        <v>4</v>
      </c>
      <c r="L3" t="s">
        <v>220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54</v>
      </c>
      <c r="K4">
        <v>0</v>
      </c>
      <c r="L4" s="75" t="s">
        <v>88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88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7"/>
      <c r="B22" s="12"/>
      <c r="C22" s="12"/>
      <c r="D22" s="12"/>
      <c r="E22" s="7"/>
      <c r="F22" s="7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2" customHeight="1" ht="9.75">
      <c r="A26" s="83"/>
      <c r="B26" s="83"/>
      <c r="C26" s="83"/>
      <c r="D26" s="83"/>
      <c r="E26" s="83"/>
      <c r="F26" s="83"/>
    </row>
    <row r="28" spans="1:12">
      <c r="C28" s="11" t="s">
        <v>221</v>
      </c>
    </row>
    <row r="29" spans="1:12">
      <c r="C29" s="11" t="s">
        <v>222</v>
      </c>
    </row>
    <row r="30" spans="1:12">
      <c r="C30" s="11" t="s">
        <v>223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0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224</v>
      </c>
      <c r="E1" s="103"/>
      <c r="F1" s="103"/>
      <c r="H1">
        <v>1</v>
      </c>
      <c r="I1" t="s">
        <v>225</v>
      </c>
    </row>
    <row r="2" spans="1:9">
      <c r="A2" s="2"/>
      <c r="B2" s="2"/>
      <c r="H2">
        <v>2</v>
      </c>
      <c r="I2" t="s">
        <v>226</v>
      </c>
    </row>
    <row r="3" spans="1:9" customHeight="1" ht="33">
      <c r="A3" s="104" t="s">
        <v>3</v>
      </c>
      <c r="B3" s="104"/>
      <c r="C3" s="104"/>
      <c r="D3" s="104"/>
      <c r="E3" s="4" t="s">
        <v>227</v>
      </c>
      <c r="F3" s="4" t="s">
        <v>228</v>
      </c>
      <c r="H3">
        <v>3</v>
      </c>
      <c r="I3" t="s">
        <v>229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142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VLOOKUP(1,H1:I4,2,FALSE)</f>
        <v>Beroperasi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VLOOKUP(4,H1:I4,2,FALSE)</f>
        <v>Tidak Ada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7"/>
      <c r="B22" s="8"/>
      <c r="C22" s="8"/>
      <c r="D22" s="8"/>
      <c r="E22" s="9"/>
      <c r="F22" s="9"/>
    </row>
    <row r="23" spans="1:9" customHeight="1" ht="7.5"/>
    <row r="24" spans="1:9" customHeight="1" ht="12">
      <c r="A24" s="107" t="s">
        <v>41</v>
      </c>
      <c r="B24" s="107"/>
      <c r="C24" s="10"/>
      <c r="D24" s="10"/>
      <c r="E24" s="10"/>
      <c r="F24" s="10"/>
    </row>
    <row r="25" spans="1:9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9" customHeight="1" ht="9.75">
      <c r="A26" s="83"/>
      <c r="B26" s="83"/>
      <c r="C26" s="83"/>
      <c r="D26" s="83"/>
      <c r="E26" s="83"/>
      <c r="F26" s="83"/>
    </row>
    <row r="28" spans="1:9">
      <c r="C28" s="11"/>
    </row>
    <row r="29" spans="1:9">
      <c r="C29" s="11" t="s">
        <v>230</v>
      </c>
    </row>
    <row r="30" spans="1:9">
      <c r="C3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45</v>
      </c>
      <c r="B6" s="100" t="s">
        <v>45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46</v>
      </c>
      <c r="B7" s="100" t="s">
        <v>47</v>
      </c>
      <c r="C7" s="100"/>
      <c r="D7" s="100"/>
      <c r="E7" s="81">
        <v>17</v>
      </c>
      <c r="F7" s="14">
        <v>17</v>
      </c>
      <c r="G7" s="14">
        <v>17</v>
      </c>
    </row>
    <row r="8" spans="1:7" customHeight="1" ht="20.1">
      <c r="A8" s="100" t="s">
        <v>48</v>
      </c>
      <c r="B8" s="100" t="s">
        <v>49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50</v>
      </c>
      <c r="B9" s="100" t="s">
        <v>51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52</v>
      </c>
      <c r="B10" s="100" t="s">
        <v>53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54</v>
      </c>
      <c r="B11" s="100" t="s">
        <v>54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41</v>
      </c>
      <c r="B14" s="91"/>
      <c r="C14" s="53" t="s">
        <v>55</v>
      </c>
    </row>
    <row r="15" spans="1:7" customHeight="1" ht="12" s="48" customFormat="1">
      <c r="A15" s="91" t="s">
        <v>32</v>
      </c>
      <c r="B15" s="91"/>
      <c r="C15" s="91" t="s">
        <v>42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58</v>
      </c>
      <c r="B6" s="100" t="s">
        <v>58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59</v>
      </c>
      <c r="B7" s="100" t="s">
        <v>59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60</v>
      </c>
      <c r="B8" s="100" t="s">
        <v>60</v>
      </c>
      <c r="C8" s="100"/>
      <c r="D8" s="100"/>
      <c r="E8" s="32">
        <v>2</v>
      </c>
      <c r="F8" s="49">
        <v>1</v>
      </c>
      <c r="G8" s="49">
        <v>2</v>
      </c>
    </row>
    <row r="9" spans="1:7" customHeight="1" ht="20.1">
      <c r="A9" s="100" t="s">
        <v>61</v>
      </c>
      <c r="B9" s="100" t="s">
        <v>61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62</v>
      </c>
      <c r="B10" s="100" t="s">
        <v>62</v>
      </c>
      <c r="C10" s="100"/>
      <c r="D10" s="100"/>
      <c r="E10" s="32">
        <v>5</v>
      </c>
      <c r="F10" s="50">
        <v>16</v>
      </c>
      <c r="G10" s="49">
        <v>15</v>
      </c>
    </row>
    <row r="11" spans="1:7" customHeight="1" ht="20.1">
      <c r="A11" s="100" t="s">
        <v>63</v>
      </c>
      <c r="B11" s="100" t="s">
        <v>63</v>
      </c>
      <c r="C11" s="100"/>
      <c r="D11" s="100"/>
      <c r="E11" s="32">
        <v>10</v>
      </c>
      <c r="F11" s="49">
        <v>0</v>
      </c>
      <c r="G11" s="49">
        <v>0</v>
      </c>
    </row>
    <row r="12" spans="1:7" customHeight="1" ht="20.1">
      <c r="A12" s="100" t="s">
        <v>64</v>
      </c>
      <c r="B12" s="100" t="s">
        <v>64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65</v>
      </c>
      <c r="B13" s="100" t="s">
        <v>66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67</v>
      </c>
      <c r="B14" s="100" t="s">
        <v>67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54</v>
      </c>
      <c r="B15" s="100" t="s">
        <v>54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41</v>
      </c>
      <c r="B18" s="91"/>
      <c r="C18" s="53"/>
    </row>
    <row r="19" spans="1:7" customHeight="1" ht="12" s="48" customFormat="1">
      <c r="A19" s="91" t="s">
        <v>32</v>
      </c>
      <c r="B19" s="91"/>
      <c r="C19" s="91" t="s">
        <v>42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69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70</v>
      </c>
      <c r="B6" s="110"/>
      <c r="C6" s="110"/>
      <c r="D6" s="110"/>
      <c r="E6" s="82">
        <v>15</v>
      </c>
      <c r="F6" s="82">
        <v>17</v>
      </c>
      <c r="G6" s="82">
        <v>17</v>
      </c>
    </row>
    <row r="7" spans="1:7" customHeight="1" ht="20.1">
      <c r="A7" s="5"/>
      <c r="B7" s="109" t="s">
        <v>71</v>
      </c>
      <c r="C7" s="109"/>
      <c r="D7" s="109"/>
      <c r="E7" s="32">
        <v>14</v>
      </c>
      <c r="F7" s="14">
        <v>16</v>
      </c>
      <c r="G7" s="14">
        <v>17</v>
      </c>
    </row>
    <row r="8" spans="1:7" customHeight="1" ht="20.1">
      <c r="A8" s="5"/>
      <c r="B8" s="109" t="s">
        <v>72</v>
      </c>
      <c r="C8" s="109"/>
      <c r="D8" s="109"/>
      <c r="E8" s="32">
        <v>0</v>
      </c>
      <c r="F8" s="14">
        <v>1</v>
      </c>
      <c r="G8" s="14">
        <v>0</v>
      </c>
    </row>
    <row r="9" spans="1:7" customHeight="1" ht="20.1">
      <c r="A9" s="5"/>
      <c r="B9" s="109" t="s">
        <v>73</v>
      </c>
      <c r="C9" s="109"/>
      <c r="D9" s="109"/>
      <c r="E9" s="32">
        <v>1</v>
      </c>
      <c r="F9" s="14">
        <v>0</v>
      </c>
      <c r="G9" s="14">
        <v>0</v>
      </c>
    </row>
    <row r="10" spans="1:7" customHeight="1" ht="20.1">
      <c r="A10" s="110" t="s">
        <v>74</v>
      </c>
      <c r="B10" s="110" t="s">
        <v>74</v>
      </c>
      <c r="C10" s="110"/>
      <c r="D10" s="110"/>
      <c r="E10" s="82">
        <v>2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41</v>
      </c>
      <c r="B13" s="107"/>
      <c r="G13" s="47"/>
    </row>
    <row r="14" spans="1:7" customHeight="1" ht="12" s="10" customFormat="1">
      <c r="A14" s="107" t="s">
        <v>32</v>
      </c>
      <c r="B14" s="107"/>
      <c r="C14" s="108" t="s">
        <v>75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3</v>
      </c>
      <c r="F13" s="41">
        <v>0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3</v>
      </c>
      <c r="F18" s="41">
        <v>0</v>
      </c>
      <c r="G18" s="40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2</v>
      </c>
      <c r="F19" s="41">
        <v>0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2</v>
      </c>
      <c r="F20" s="41">
        <v>0</v>
      </c>
      <c r="G20" s="40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0</v>
      </c>
      <c r="G21" s="40">
        <v>1</v>
      </c>
      <c r="H21" s="39"/>
    </row>
    <row r="22" spans="1:8" customHeight="1" ht="20.25">
      <c r="A22" s="126" t="s">
        <v>79</v>
      </c>
      <c r="B22" s="126"/>
      <c r="C22" s="126"/>
      <c r="D22" s="126"/>
      <c r="E22" s="127">
        <f>SUM(E5:E21)</f>
        <v>24</v>
      </c>
      <c r="F22" s="128">
        <f>SUM(F5:F21)</f>
        <v>0</v>
      </c>
      <c r="G22" s="127">
        <f>SUM(G5:G21)</f>
        <v>24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4:B24"/>
    <mergeCell ref="A22:D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3</v>
      </c>
      <c r="G5" s="15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2</v>
      </c>
      <c r="G21" s="15">
        <v>2</v>
      </c>
      <c r="H21" s="39"/>
    </row>
    <row r="22" spans="1:8">
      <c r="A22" s="126" t="s">
        <v>79</v>
      </c>
      <c r="B22" s="126"/>
      <c r="C22" s="126"/>
      <c r="D22" s="126"/>
      <c r="E22" s="128">
        <f>SUM(E5:E21)</f>
        <v>0</v>
      </c>
      <c r="F22" s="128">
        <f>SUM(F5:F21)</f>
        <v>18</v>
      </c>
      <c r="G22" s="129">
        <f>SUM(G5:G21)</f>
        <v>18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1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0</v>
      </c>
      <c r="G18" s="40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0</v>
      </c>
      <c r="G19" s="40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1</v>
      </c>
      <c r="G20" s="40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0</v>
      </c>
      <c r="F21" s="41">
        <v>1</v>
      </c>
      <c r="G21" s="40">
        <v>1</v>
      </c>
      <c r="H21" s="39"/>
    </row>
    <row r="22" spans="1:8">
      <c r="A22" s="126" t="s">
        <v>79</v>
      </c>
      <c r="B22" s="126"/>
      <c r="C22" s="126"/>
      <c r="D22" s="126"/>
      <c r="E22" s="128">
        <f>SUM(E5:E21)</f>
        <v>2</v>
      </c>
      <c r="F22" s="128">
        <f>SUM(F5:F21)</f>
        <v>4</v>
      </c>
      <c r="G22" s="128">
        <f>SUM(G5:G21)</f>
        <v>6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0</v>
      </c>
      <c r="G19" s="15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126" t="s">
        <v>79</v>
      </c>
      <c r="B22" s="126"/>
      <c r="C22" s="126"/>
      <c r="D22" s="126"/>
      <c r="E22" s="127">
        <f>SUM(E5:E21)</f>
        <v>0</v>
      </c>
      <c r="F22" s="127">
        <f>SUM(F5:F21)</f>
        <v>4</v>
      </c>
      <c r="G22" s="129">
        <f>SUM(G5:G21)</f>
        <v>4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