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'T14'!$A$1:$P$23</definedName>
    <definedName name="_xlnm.Print_Area" localSheetId="14">'T15'!$A$1:$N$24</definedName>
    <definedName name="_xlnm.Print_Area" localSheetId="15">'T16'!$A$1:$N$24</definedName>
    <definedName name="_xlnm.Print_Area" localSheetId="17">'T18'!$A$1:$V$23</definedName>
    <definedName name="_xlnm.Print_Area" localSheetId="18">'T19'!$A$1:$V$23</definedName>
    <definedName name="_xlnm.Print_Area" localSheetId="19">'T20'!$A$1:$M$23</definedName>
    <definedName name="_xlnm.Print_Area" localSheetId="20">'T21'!$A$1:$V$23</definedName>
    <definedName name="_xlnm.Print_Area" localSheetId="22">'T23'!$A$1:$H$22</definedName>
    <definedName name="_xlnm.Print_Area" localSheetId="24">'T25'!$A$1:$G$22</definedName>
    <definedName name="_xlnm.Print_Area" localSheetId="25">'T26'!$A$1:$H$22</definedName>
    <definedName name="_xlnm.Print_Area" localSheetId="26">'T27'!$A$1:$F$22</definedName>
    <definedName name="_xlnm.Print_Area" localSheetId="27">'T28'!$A$1:$F$22</definedName>
    <definedName name="_xlnm.Print_Area" localSheetId="28">'T29'!$A$1:$F$22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<sst xmlns="http://schemas.openxmlformats.org/spreadsheetml/2006/main" uniqueCount="227">
  <si>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Tabel</t>
  </si>
  <si>
    <t>2.1.9</t>
  </si>
  <si>
    <t>Banyaknya Keluarga Menurut Desa/Kelurahan dan Jenis Pengguna Listrik di Kecamatan Sumberasih,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</si>
  <si>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</si>
  <si>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</si>
  <si>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</si>
  <si>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</si>
  <si>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</si>
  <si>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</si>
  <si>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</si>
  <si>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</si>
  <si>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</si>
  <si>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</si>
  <si>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</si>
  <si>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Muneng Kidul</t>
  </si>
  <si>
    <t>Pohsangit Leres</t>
  </si>
  <si>
    <t>Laweyan</t>
  </si>
  <si>
    <t>Muneng</t>
  </si>
  <si>
    <t>Jangur</t>
  </si>
  <si>
    <t>Sumberbendo</t>
  </si>
  <si>
    <t>Mentor</t>
  </si>
  <si>
    <t>Sumurmati</t>
  </si>
  <si>
    <t>Pesisir</t>
  </si>
  <si>
    <t>Lemahkembar</t>
  </si>
  <si>
    <t>Ambulu</t>
  </si>
  <si>
    <t>Banjarsari</t>
  </si>
  <si>
    <t>Gili Ketapang</t>
  </si>
  <si>
    <t>Kecamatan Sumberasih</t>
  </si>
  <si>
    <t>Sumber:</t>
  </si>
  <si>
    <t>BPS, Pendataan Potensi Desa (Podes) 2020</t>
  </si>
  <si>
    <t>2.1.10</t>
  </si>
  <si>
    <t>Banyaknya Desa/Kelurahan Menurut Keberadaan
Penerangan Jalan Utama Desa/Kelurahan di Kecamatan Sumberasih,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</si>
  <si>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</si>
  <si>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</si>
  <si>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</si>
  <si>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</si>
  <si>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</si>
  <si>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</si>
  <si>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</si>
  <si>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Sumberasih,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</si>
  <si>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</si>
  <si>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</si>
  <si>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</si>
  <si>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</si>
  <si>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</si>
  <si>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</si>
  <si>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</si>
  <si>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</si>
  <si>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</si>
  <si>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</si>
  <si>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</si>
  <si>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</si>
  <si>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Sumberasih,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</si>
  <si>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</si>
  <si>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</si>
  <si>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</si>
  <si>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</si>
  <si>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</si>
  <si>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</si>
  <si>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</si>
  <si>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</si>
  <si>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</si>
  <si>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</si>
  <si>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</si>
  <si>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Sumberasih,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</si>
  <si>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</si>
  <si>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</si>
  <si>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</si>
  <si>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</si>
  <si>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</si>
  <si>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</si>
  <si>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</si>
  <si>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Sumberasih 2020</t>
  </si>
  <si>
    <t>Negeri</t>
  </si>
  <si>
    <t>Swasta</t>
  </si>
  <si>
    <t>Sumberasih</t>
  </si>
  <si>
    <t>Banyaknya Madrasah Ibtidaiyah (MI) Menurut Desa/
Kelurahan di Kecamatan Sumberasih, 2020</t>
  </si>
  <si>
    <t>Banyaknya Sekolah Menengah Pertama (SMP) Menurut
Desa/Kelurahan di Kecamatan Sumberasih, 2020</t>
  </si>
  <si>
    <t>Banyaknya Madrasah Tsanawiyah (MTs) Menurut Desa/
Kelurahan di Kecamatan Sumberasih, 2020</t>
  </si>
  <si>
    <t>Banyaknya Sekolah Menengah Atas (SMA) Menurut Desa/
Kelurahan di Kecamatan Sumberasih, 2020</t>
  </si>
  <si>
    <t>Banyaknya Madrasah Aliyah (MA) Menurut Desa/
Kelurahan di Kecamatan Sumberasih 2020</t>
  </si>
  <si>
    <t>Banyaknya Sekolah Menengah Kejuruan (SMK) Menurut Desa/Kelurahan di Kecamatan Sumberasih, 2020</t>
  </si>
  <si>
    <t>Banyaknya Akademi/Perguruan Tinggi Menurut Desa/Kelurahan di Kecamatan Sumberasih, 2020</t>
  </si>
  <si>
    <t>Kemudahan Untuk Mencapai Sarana Pendidikan Terdekat Bagi Desa/Kelurahan yang Tidak ada Sarana Pendidikan Menurut Desa/Kelurahan dan Jenjang Pendidikan di Kecamatan Sumberasih,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</si>
  <si>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</si>
  <si>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</si>
  <si>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</si>
  <si>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</si>
  <si>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</si>
  <si>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</si>
  <si>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</si>
  <si>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</si>
  <si>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</si>
  <si>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</si>
  <si>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</si>
  <si>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</si>
  <si>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</si>
  <si>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</si>
  <si>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</si>
  <si>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</si>
  <si>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</si>
  <si>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</si>
  <si>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</si>
  <si>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</si>
  <si>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Sumberasih,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</si>
  <si>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</si>
  <si>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</si>
  <si>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</si>
  <si>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</si>
  <si>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</si>
  <si>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</si>
  <si>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</si>
  <si>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</si>
  <si>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Sumberasih,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</si>
  <si>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</si>
  <si>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</si>
  <si>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Sumberasih, 2018 dan 2019</t>
  </si>
  <si>
    <t>BPS, Pendataan Potensi Desa (Podes) 2018 dan 2019</t>
  </si>
  <si>
    <t>Banyaknya Kejadian Bencana Alam Menurut Desa/Kelurahan dan Jenis Bencana Alam di Kecamatan Sumberasih,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</si>
  <si>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</si>
  <si>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</si>
  <si>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</si>
  <si>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</si>
  <si>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</si>
  <si>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</si>
  <si>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</si>
  <si>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</si>
  <si>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</si>
  <si>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</si>
  <si>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</si>
  <si>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</si>
  <si>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</si>
  <si>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Sumberasih, 2020</t>
  </si>
  <si>
    <t>Lanjutan Tabel 19</t>
  </si>
  <si>
    <t>Keberadaan Fasilitas/Upaya Antisipasi/Mitigasi Bencana Alam Menurut Desa/Kelurahan di Kecamatan Sumberasih,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</si>
  <si>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</si>
  <si>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</si>
  <si>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</si>
  <si>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</si>
  <si>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</si>
  <si>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</si>
  <si>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</si>
  <si>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</si>
  <si>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</si>
  <si>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</si>
  <si>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</si>
  <si>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Sumberasih,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</si>
  <si>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</si>
  <si>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</si>
  <si>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</si>
  <si>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</si>
  <si>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</si>
  <si>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</si>
  <si>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</si>
  <si>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</si>
  <si>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</si>
  <si>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</si>
  <si>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</si>
  <si>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</si>
  <si>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Sumberasih, 2020</t>
  </si>
  <si>
    <t>Bank Umum
Pemerintah</t>
  </si>
  <si>
    <t>Bank Umum
Swasta</t>
  </si>
  <si>
    <t>Bank Perkreditan
Rakyat</t>
  </si>
  <si>
    <t>Banyaknya Koperasi yang Masih Aktif Menurut Desa/Kelurahan dan Jenis Koperasi di Kecamatan Sumberasih,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</si>
  <si>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</si>
  <si>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</si>
  <si>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</si>
  <si>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</si>
  <si>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Sumberasih, 2019 dan 2020</t>
  </si>
  <si>
    <t>Jumlah  Menara dan  Operator Layanan Komunikasi Telepon Seluler Serta Kondisi Sinyal Telepon Seluler Menurut Desa/Kelurahan di Kecamatan Sumberasih,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</si>
  <si>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</si>
  <si>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</si>
  <si>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</si>
  <si>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</si>
  <si>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</si>
  <si>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</si>
  <si>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</si>
  <si>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</si>
  <si>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Sumberasih,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</si>
  <si>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</si>
  <si>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</si>
  <si>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</si>
  <si>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</si>
  <si>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</si>
  <si>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</si>
  <si>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</si>
  <si>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</si>
  <si>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</si>
  <si>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</si>
  <si>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</si>
  <si>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</si>
  <si>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</si>
  <si>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</si>
  <si>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</si>
  <si>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</si>
  <si>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</si>
  <si>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Sumberasih,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</si>
  <si>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</si>
  <si>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</si>
  <si>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</si>
  <si>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</si>
  <si>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</si>
  <si>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</si>
  <si>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</si>
  <si>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</si>
  <si>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</si>
  <si>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</si>
  <si>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</si>
  <si>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Sumberasih,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</si>
  <si>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</si>
  <si>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</si>
  <si>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</si>
  <si>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</si>
  <si>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</si>
  <si>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</si>
  <si>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</si>
  <si>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</si>
  <si>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</si>
  <si>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</si>
  <si>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</si>
  <si>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Sumberasih,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</si>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</sst>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0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1287</v>
      </c>
      <c r="F5" s="70">
        <v>0</v>
      </c>
      <c r="G5" s="70">
        <v>1287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1408</v>
      </c>
      <c r="F6" s="70">
        <v>0</v>
      </c>
      <c r="G6" s="70">
        <v>1408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1443</v>
      </c>
      <c r="F7" s="70">
        <v>0</v>
      </c>
      <c r="G7" s="70">
        <v>1443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1647</v>
      </c>
      <c r="F8" s="70">
        <v>0</v>
      </c>
      <c r="G8" s="70">
        <v>1647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1047</v>
      </c>
      <c r="F9" s="70">
        <v>0</v>
      </c>
      <c r="G9" s="70">
        <v>1047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1484</v>
      </c>
      <c r="F10" s="70">
        <v>0</v>
      </c>
      <c r="G10" s="70">
        <v>1484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1479</v>
      </c>
      <c r="F11" s="70">
        <v>0</v>
      </c>
      <c r="G11" s="70">
        <v>1479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740</v>
      </c>
      <c r="F12" s="70">
        <v>0</v>
      </c>
      <c r="G12" s="70">
        <v>740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1717</v>
      </c>
      <c r="F13" s="70">
        <v>0</v>
      </c>
      <c r="G13" s="70">
        <v>1717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1037</v>
      </c>
      <c r="F14" s="70">
        <v>0</v>
      </c>
      <c r="G14" s="70">
        <v>1037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1299</v>
      </c>
      <c r="F15" s="70">
        <v>0</v>
      </c>
      <c r="G15" s="70">
        <v>1299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2609</v>
      </c>
      <c r="F16" s="70">
        <v>0</v>
      </c>
      <c r="G16" s="70">
        <v>2609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3207</v>
      </c>
      <c r="F17" s="70">
        <v>0</v>
      </c>
      <c r="G17" s="70">
        <v>3207</v>
      </c>
      <c r="H17" s="70">
        <v>0</v>
      </c>
    </row>
    <row r="18" spans="1:8" customHeight="1" ht="24.95">
      <c r="A18" s="123" t="s">
        <v>27</v>
      </c>
      <c r="B18" s="123"/>
      <c r="C18" s="123"/>
      <c r="D18" s="123"/>
      <c r="E18" s="124">
        <f>SUM(E5:E17)</f>
        <v>20404</v>
      </c>
      <c r="F18" s="125">
        <f>SUM(F5:F17)</f>
        <v>0</v>
      </c>
      <c r="G18" s="124">
        <f>SUM(G5:G17)</f>
        <v>20404</v>
      </c>
      <c r="H18" s="125">
        <f>SUM(H5:H17)</f>
        <v>0</v>
      </c>
    </row>
    <row r="19" spans="1:8" customHeight="1" ht="19.5">
      <c r="A19" s="90" t="s">
        <v>28</v>
      </c>
      <c r="B19" s="90"/>
      <c r="C19" s="90" t="s">
        <v>29</v>
      </c>
      <c r="D19" s="90"/>
      <c r="E19" s="90"/>
      <c r="F19" s="90"/>
      <c r="G19" s="90"/>
      <c r="H19" s="90"/>
    </row>
    <row r="20" spans="1:8" customHeight="1" ht="9.75">
      <c r="A20" s="83"/>
      <c r="B20" s="83"/>
      <c r="C20" s="83"/>
      <c r="D20" s="83"/>
      <c r="E20" s="83"/>
      <c r="F20" s="83"/>
      <c r="G20" s="83"/>
      <c r="H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9:B19"/>
    <mergeCell ref="C19:H19"/>
    <mergeCell ref="A20:B20"/>
    <mergeCell ref="C20:H20"/>
    <mergeCell ref="H2:H3"/>
    <mergeCell ref="A2:D3"/>
    <mergeCell ref="A18:D18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1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1</v>
      </c>
      <c r="G15" s="21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1</v>
      </c>
      <c r="F16" s="21">
        <v>0</v>
      </c>
      <c r="G16" s="21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75</v>
      </c>
      <c r="B18" s="126"/>
      <c r="C18" s="126"/>
      <c r="D18" s="126"/>
      <c r="E18" s="127">
        <f>SUM(E5:E17)</f>
        <v>1</v>
      </c>
      <c r="F18" s="127">
        <f>SUM(F5:F17)</f>
        <v>4</v>
      </c>
      <c r="G18" s="127">
        <f>SUM(G5:G17)</f>
        <v>5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126" t="s">
        <v>75</v>
      </c>
      <c r="B18" s="126"/>
      <c r="C18" s="126"/>
      <c r="D18" s="126"/>
      <c r="E18" s="127">
        <f>SUM(E5:E17)</f>
        <v>0</v>
      </c>
      <c r="F18" s="127">
        <f>SUM(F5:F17)</f>
        <v>2</v>
      </c>
      <c r="G18" s="129">
        <f>SUM(G5:G17)</f>
        <v>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1</v>
      </c>
      <c r="F14" s="21">
        <v>1</v>
      </c>
      <c r="G14" s="21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75</v>
      </c>
      <c r="B18" s="126"/>
      <c r="C18" s="126"/>
      <c r="D18" s="126"/>
      <c r="E18" s="127">
        <f>SUM(E5:E17)</f>
        <v>1</v>
      </c>
      <c r="F18" s="127">
        <f>SUM(F5:F17)</f>
        <v>3</v>
      </c>
      <c r="G18" s="127">
        <f>SUM(G5:G17)</f>
        <v>4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126" t="s">
        <v>75</v>
      </c>
      <c r="B18" s="126"/>
      <c r="C18" s="126"/>
      <c r="D18" s="126"/>
      <c r="E18" s="127">
        <f>SUM(E5:E17)</f>
        <v>0</v>
      </c>
      <c r="F18" s="127">
        <f>SUM(F5:F17)</f>
        <v>0</v>
      </c>
      <c r="G18" s="127">
        <f>SUM(G5:G17)</f>
        <v>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6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83</v>
      </c>
      <c r="E1" s="103"/>
      <c r="F1" s="103"/>
      <c r="G1" s="103"/>
      <c r="H1" s="103"/>
      <c r="Y1">
        <v>0</v>
      </c>
      <c r="Z1" s="72" t="s">
        <v>84</v>
      </c>
    </row>
    <row r="2" spans="1:26">
      <c r="A2" s="2"/>
      <c r="B2" s="2"/>
      <c r="I2" s="29" t="s">
        <v>85</v>
      </c>
      <c r="Y2">
        <v>1</v>
      </c>
      <c r="Z2" t="s">
        <v>86</v>
      </c>
    </row>
    <row r="3" spans="1:26" customHeight="1" ht="10.5">
      <c r="A3" s="2"/>
      <c r="B3" s="2"/>
      <c r="I3" s="29"/>
      <c r="Y3">
        <v>2</v>
      </c>
      <c r="Z3" t="s">
        <v>87</v>
      </c>
    </row>
    <row r="4" spans="1:26" customHeight="1" ht="41.25">
      <c r="A4" s="104" t="s">
        <v>3</v>
      </c>
      <c r="B4" s="104"/>
      <c r="C4" s="104"/>
      <c r="D4" s="104"/>
      <c r="E4" s="4" t="s">
        <v>88</v>
      </c>
      <c r="F4" s="4" t="s">
        <v>89</v>
      </c>
      <c r="G4" s="4" t="s">
        <v>90</v>
      </c>
      <c r="H4" s="4" t="s">
        <v>91</v>
      </c>
      <c r="I4" s="104" t="s">
        <v>3</v>
      </c>
      <c r="J4" s="104"/>
      <c r="K4" s="104"/>
      <c r="L4" s="104"/>
      <c r="M4" s="3" t="s">
        <v>92</v>
      </c>
      <c r="N4" s="4" t="s">
        <v>93</v>
      </c>
      <c r="O4" s="4" t="s">
        <v>94</v>
      </c>
      <c r="P4" s="4" t="s">
        <v>95</v>
      </c>
      <c r="Y4">
        <v>3</v>
      </c>
      <c r="Z4" t="s">
        <v>96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55" t="s">
        <v>100</v>
      </c>
      <c r="Y5">
        <v>4</v>
      </c>
      <c r="Z5" t="s">
        <v>101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VLOOKUP(0,Y1:Z5,2,FALSE)</f>
        <v>-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VLOOKUP(2,Y1:Z5,2,FALSE)</f>
        <v>Mudah</v>
      </c>
      <c r="O6" s="35" t="str">
        <f>VLOOKUP(0,Y1:Z5,2,FALSE)</f>
        <v>-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VLOOKUP(0,Y1:Z5,2,FALSE)</f>
        <v>-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VLOOKUP(0,Y1:Z5,2,FALSE)</f>
        <v>-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VLOOKUP(1,Y1:Z5,2,FALSE)</f>
        <v>Sangat 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VLOOKUP(1,Y1:Z5,2,FALSE)</f>
        <v>Sangat 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VLOOKUP(2,Y1:Z5,2,FALSE)</f>
        <v>Mudah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VLOOKUP(2,Y1:Z5,2,FALSE)</f>
        <v>Mudah</v>
      </c>
      <c r="G11" s="35" t="str">
        <f>VLOOKUP(0,Y1:Z5,2,FALSE)</f>
        <v>-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VLOOKUP(2,Y1:Z5,2,FALSE)</f>
        <v>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VLOOKUP(1,Y1:Z5,2,FALSE)</f>
        <v>Sangat Mudah</v>
      </c>
      <c r="H12" s="35" t="str">
        <f>VLOOKUP(1,Y1:Z5,2,FALSE)</f>
        <v>Sangat Mudah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VLOOKUP(1,Y1:Z5,2,FALSE)</f>
        <v>Sangat Mudah</v>
      </c>
      <c r="O12" s="35" t="str">
        <f>VLOOKUP(1,Y1:Z5,2,FALSE)</f>
        <v>Sangat 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VLOOKUP(2,Y1:Z5,2,FALSE)</f>
        <v>Mudah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VLOOKUP(1,Y1:Z5,2,FALSE)</f>
        <v>Sangat Mudah</v>
      </c>
      <c r="G14" s="35" t="str">
        <f>VLOOKUP(1,Y1:Z5,2,FALSE)</f>
        <v>Sangat Mudah</v>
      </c>
      <c r="H14" s="35" t="str">
        <f>VLOOKUP(1,Y1:Z5,2,FALSE)</f>
        <v>Sangat Mudah</v>
      </c>
      <c r="I14" s="5">
        <v>9.0</v>
      </c>
      <c r="J14" s="111" t="s">
        <v>22</v>
      </c>
      <c r="K14" s="111"/>
      <c r="L14" s="111"/>
      <c r="M14" s="38" t="str">
        <f>VLOOKUP(1,Y1:Z5,2,FALSE)</f>
        <v>Sangat Mudah</v>
      </c>
      <c r="N14" s="35" t="str">
        <f>VLOOKUP(1,Y1:Z5,2,FALSE)</f>
        <v>Sangat Mudah</v>
      </c>
      <c r="O14" s="35" t="str">
        <f>VLOOKUP(1,Y1:Z5,2,FALSE)</f>
        <v>Sangat 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VLOOKUP(0,Y1:Z5,2,FALSE)</f>
        <v>-</v>
      </c>
      <c r="N15" s="35" t="str">
        <f>VLOOKUP(0,Y1:Z5,2,FALSE)</f>
        <v>-</v>
      </c>
      <c r="O15" s="35" t="str">
        <f>VLOOKUP(0,Y1:Z5,2,FALSE)</f>
        <v>-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VLOOKUP(2,Y1:Z5,2,FALSE)</f>
        <v>Mudah</v>
      </c>
      <c r="G16" s="35" t="str">
        <f>VLOOKUP(0,Y1:Z5,2,FALSE)</f>
        <v>-</v>
      </c>
      <c r="H16" s="35" t="str">
        <f>VLOOKUP(2,Y1:Z5,2,FALSE)</f>
        <v>Mudah</v>
      </c>
      <c r="I16" s="5">
        <v>11.0</v>
      </c>
      <c r="J16" s="111" t="s">
        <v>24</v>
      </c>
      <c r="K16" s="111"/>
      <c r="L16" s="111"/>
      <c r="M16" s="38" t="str">
        <f>VLOOKUP(0,Y1:Z5,2,FALSE)</f>
        <v>-</v>
      </c>
      <c r="N16" s="35" t="str">
        <f>VLOOKUP(2,Y1:Z5,2,FALSE)</f>
        <v>Mudah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VLOOKUP(0,Y1:Z5,2,FALSE)</f>
        <v>-</v>
      </c>
      <c r="N17" s="35" t="str">
        <f>VLOOKUP(0,Y1:Z5,2,FALSE)</f>
        <v>-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VLOOKUP(2,Y1:Z5,2,FALSE)</f>
        <v>Mudah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VLOOKUP(2,Y1:Z5,2,FALSE)</f>
        <v>Mudah</v>
      </c>
      <c r="O18" s="35" t="str">
        <f>VLOOKUP(2,Y1:Z5,2,FALSE)</f>
        <v>Mudah</v>
      </c>
      <c r="P18" s="35" t="str">
        <f>VLOOKUP(2,Y1:Z5,2,FALSE)</f>
        <v>Mudah</v>
      </c>
    </row>
    <row r="19" spans="1:26">
      <c r="A19" s="7"/>
      <c r="B19" s="8"/>
      <c r="C19" s="8"/>
      <c r="D19" s="8"/>
      <c r="E19" s="9"/>
      <c r="F19" s="9"/>
      <c r="G19" s="9"/>
      <c r="H19" s="16"/>
      <c r="I19" s="7"/>
      <c r="J19" s="8"/>
      <c r="K19" s="8"/>
      <c r="L19" s="8"/>
      <c r="M19" s="8"/>
      <c r="N19" s="9"/>
      <c r="O19" s="9"/>
      <c r="P19" s="16"/>
    </row>
    <row r="20" spans="1:26" customHeight="1" ht="7.5"/>
    <row r="21" spans="1:26" customHeight="1" ht="12">
      <c r="A21" s="107"/>
      <c r="B21" s="107"/>
      <c r="C21" s="10"/>
      <c r="D21" s="10"/>
      <c r="E21" s="10"/>
      <c r="F21" s="10"/>
      <c r="G21" s="10"/>
      <c r="H21" s="10"/>
      <c r="I21" s="107" t="s">
        <v>37</v>
      </c>
      <c r="J21" s="107"/>
      <c r="K21" s="10"/>
      <c r="L21" s="10"/>
      <c r="M21" s="10"/>
      <c r="N21" s="10"/>
      <c r="O21" s="10"/>
      <c r="P21" s="10"/>
    </row>
    <row r="22" spans="1:26" customHeight="1" ht="12">
      <c r="A22" s="107"/>
      <c r="B22" s="107"/>
      <c r="C22" s="107"/>
      <c r="D22" s="107"/>
      <c r="E22" s="107"/>
      <c r="F22" s="107"/>
      <c r="G22" s="107"/>
      <c r="H22" s="107"/>
      <c r="I22" s="107" t="s">
        <v>28</v>
      </c>
      <c r="J22" s="107"/>
      <c r="K22" s="113" t="s">
        <v>29</v>
      </c>
      <c r="L22" s="107"/>
      <c r="M22" s="107"/>
      <c r="N22" s="107"/>
      <c r="O22" s="107"/>
      <c r="P22" s="107"/>
    </row>
    <row r="23" spans="1:26" customHeight="1" ht="9.75">
      <c r="A23" s="83"/>
      <c r="B23" s="83"/>
      <c r="C23" s="83"/>
      <c r="D23" s="83"/>
      <c r="E23" s="83"/>
      <c r="F23" s="83"/>
      <c r="G23" s="83"/>
      <c r="H23" s="83"/>
    </row>
    <row r="25" spans="1:26">
      <c r="C25" s="28" t="s">
        <v>102</v>
      </c>
    </row>
    <row r="26" spans="1:26">
      <c r="C26" s="28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9:D19"/>
    <mergeCell ref="J19:L19"/>
    <mergeCell ref="K22:P22"/>
    <mergeCell ref="A23:B23"/>
    <mergeCell ref="C23:H23"/>
    <mergeCell ref="A21:B21"/>
    <mergeCell ref="I21:J21"/>
    <mergeCell ref="A22:B22"/>
    <mergeCell ref="C22:H22"/>
    <mergeCell ref="I22:J22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7"/>
  <sheetViews>
    <sheetView tabSelected="0" workbookViewId="0" view="pageBreakPreview" showGridLines="true" showRowColHeaders="1">
      <selection activeCell="A20" sqref="A20:N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104</v>
      </c>
      <c r="E1" s="103"/>
      <c r="F1" s="103"/>
      <c r="G1" s="103"/>
    </row>
    <row r="2" spans="1:14">
      <c r="A2" s="2"/>
      <c r="B2" s="2"/>
      <c r="H2" s="29" t="s">
        <v>105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1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1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1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126" t="s">
        <v>75</v>
      </c>
      <c r="B20" s="126"/>
      <c r="C20" s="126"/>
      <c r="D20" s="126"/>
      <c r="E20" s="127">
        <f>SUM(E7:E19)</f>
        <v>0</v>
      </c>
      <c r="F20" s="127">
        <f>SUM(F7:F19)</f>
        <v>0</v>
      </c>
      <c r="G20" s="127">
        <f>SUM(G7:G19)</f>
        <v>0</v>
      </c>
      <c r="H20" s="126" t="s">
        <v>75</v>
      </c>
      <c r="I20" s="126"/>
      <c r="J20" s="126"/>
      <c r="K20" s="126"/>
      <c r="L20" s="127">
        <f>SUM(L7:L19)</f>
        <v>1</v>
      </c>
      <c r="M20" s="127">
        <f>SUM(M7:M19)</f>
        <v>0</v>
      </c>
      <c r="N20" s="127">
        <f>SUM(N7:N19)</f>
        <v>2</v>
      </c>
    </row>
    <row r="21" spans="1:14" customHeight="1" ht="7.5"/>
    <row r="22" spans="1:14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4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4" customHeight="1" ht="9.75">
      <c r="A24" s="83"/>
      <c r="B24" s="83"/>
      <c r="C24" s="83"/>
      <c r="D24" s="83"/>
      <c r="E24" s="83"/>
      <c r="F24" s="83"/>
      <c r="G24" s="83"/>
    </row>
    <row r="26" spans="1:14">
      <c r="C26" s="28"/>
    </row>
    <row r="27" spans="1:14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4:B24"/>
    <mergeCell ref="C24:G24"/>
    <mergeCell ref="E4:E5"/>
    <mergeCell ref="F4:F5"/>
    <mergeCell ref="G4:G5"/>
    <mergeCell ref="A20:D20"/>
    <mergeCell ref="H20:K20"/>
    <mergeCell ref="A22:B22"/>
    <mergeCell ref="H22:I22"/>
    <mergeCell ref="A23:B23"/>
    <mergeCell ref="C23:G23"/>
    <mergeCell ref="H23:I23"/>
    <mergeCell ref="J23:N23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7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113</v>
      </c>
      <c r="E1" s="103"/>
      <c r="F1" s="103"/>
      <c r="G1" s="103"/>
      <c r="R1">
        <v>0</v>
      </c>
      <c r="S1" s="72" t="s">
        <v>84</v>
      </c>
    </row>
    <row r="2" spans="1:19">
      <c r="A2" s="2"/>
      <c r="B2" s="2"/>
      <c r="H2" s="29" t="s">
        <v>114</v>
      </c>
      <c r="R2">
        <v>1</v>
      </c>
      <c r="S2" t="s">
        <v>86</v>
      </c>
    </row>
    <row r="3" spans="1:19" customHeight="1" ht="10.5">
      <c r="A3" s="2"/>
      <c r="B3" s="2"/>
      <c r="H3" s="29"/>
      <c r="R3">
        <v>2</v>
      </c>
      <c r="S3" t="s">
        <v>87</v>
      </c>
    </row>
    <row r="4" spans="1:19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  <c r="R4">
        <v>3</v>
      </c>
      <c r="S4" t="s">
        <v>96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  <c r="R5">
        <v>4</v>
      </c>
      <c r="S5" t="s">
        <v>101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VLOOKUP(2,R1:S5,2,FALSE)</f>
        <v>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VLOOKUP(2,R1:S5,2,FALSE)</f>
        <v>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VLOOKUP(2,R1:S5,2,FALSE)</f>
        <v>Mudah</v>
      </c>
      <c r="N9" s="63" t="str">
        <f>VLOOKUP(0,R1:S5,2,FALSE)</f>
        <v>-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VLOOKUP(0,R1:S5,2,FALSE)</f>
        <v>-</v>
      </c>
      <c r="M10" s="63" t="str">
        <f>VLOOKUP(2,R1:S5,2,FALSE)</f>
        <v>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VLOOKUP(2,R1:S5,2,FALSE)</f>
        <v>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VLOOKUP(0,R1:S5,2,FALSE)</f>
        <v>-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VLOOKUP(2,R1:S5,2,FALSE)</f>
        <v>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  <c r="N20" s="16"/>
    </row>
    <row r="21" spans="1:19" customHeight="1" ht="7.5"/>
    <row r="22" spans="1:19" customHeight="1" ht="12">
      <c r="A22" s="107"/>
      <c r="B22" s="107"/>
      <c r="C22" s="10"/>
      <c r="D22" s="10"/>
      <c r="E22" s="10"/>
      <c r="F22" s="10"/>
      <c r="G22" s="10"/>
      <c r="H22" s="91" t="s">
        <v>37</v>
      </c>
      <c r="I22" s="91"/>
      <c r="J22" s="10"/>
      <c r="K22" s="10"/>
      <c r="L22" s="10"/>
      <c r="M22" s="10"/>
      <c r="N22" s="10"/>
    </row>
    <row r="23" spans="1:19" customHeight="1" ht="12">
      <c r="A23" s="107"/>
      <c r="B23" s="107"/>
      <c r="C23" s="107"/>
      <c r="D23" s="107"/>
      <c r="E23" s="107"/>
      <c r="F23" s="107"/>
      <c r="G23" s="107"/>
      <c r="H23" s="91" t="s">
        <v>28</v>
      </c>
      <c r="I23" s="91"/>
      <c r="J23" s="113" t="s">
        <v>29</v>
      </c>
      <c r="K23" s="107"/>
      <c r="L23" s="107"/>
      <c r="M23" s="107"/>
      <c r="N23" s="107"/>
    </row>
    <row r="24" spans="1:19" customHeight="1" ht="9.75">
      <c r="A24" s="83"/>
      <c r="B24" s="83"/>
      <c r="C24" s="83"/>
      <c r="D24" s="83"/>
      <c r="E24" s="83"/>
      <c r="F24" s="83"/>
      <c r="G24" s="83"/>
    </row>
    <row r="26" spans="1:19" customHeight="1" ht="42.75">
      <c r="C26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19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0:D20"/>
    <mergeCell ref="I20:K20"/>
    <mergeCell ref="J23:N23"/>
    <mergeCell ref="A24:B24"/>
    <mergeCell ref="C24:G24"/>
    <mergeCell ref="C26:N26"/>
    <mergeCell ref="E4:E5"/>
    <mergeCell ref="F4:F5"/>
    <mergeCell ref="G4:G5"/>
    <mergeCell ref="N4:N5"/>
    <mergeCell ref="A4:D5"/>
    <mergeCell ref="H4:K5"/>
    <mergeCell ref="A22:B22"/>
    <mergeCell ref="H22:I22"/>
    <mergeCell ref="A23:B23"/>
    <mergeCell ref="C23:G23"/>
    <mergeCell ref="H23:I23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0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116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1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126" t="s">
        <v>75</v>
      </c>
      <c r="B18" s="126"/>
      <c r="C18" s="126"/>
      <c r="D18" s="126"/>
      <c r="E18" s="127">
        <f>SUM(E5:E17)</f>
        <v>1</v>
      </c>
      <c r="F18" s="127">
        <f>SUM(F5:F17)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117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1:B21"/>
    <mergeCell ref="C21:F21"/>
    <mergeCell ref="A22:B22"/>
    <mergeCell ref="C22:F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118</v>
      </c>
      <c r="E1" s="103"/>
      <c r="F1" s="103"/>
      <c r="G1" s="103"/>
      <c r="H1" s="103"/>
    </row>
    <row r="2" spans="1:22">
      <c r="A2" s="2"/>
      <c r="B2" s="2"/>
      <c r="I2" s="29" t="s">
        <v>119</v>
      </c>
      <c r="P2" s="29" t="s">
        <v>119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1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1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126" t="s">
        <v>75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75</v>
      </c>
      <c r="J19" s="126"/>
      <c r="K19" s="126"/>
      <c r="L19" s="126"/>
      <c r="M19" s="127">
        <f>SUM(M6:M18)</f>
        <v>2</v>
      </c>
      <c r="N19" s="127">
        <f>SUM(N6:N18)</f>
        <v>0</v>
      </c>
      <c r="O19" s="127">
        <f>SUM(O6:O18)</f>
        <v>0</v>
      </c>
      <c r="P19" s="126" t="s">
        <v>75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13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132</v>
      </c>
      <c r="E1" s="103"/>
      <c r="F1" s="103"/>
      <c r="G1" s="103"/>
      <c r="H1" s="103"/>
    </row>
    <row r="2" spans="1:23">
      <c r="A2" s="2"/>
      <c r="B2" s="2"/>
      <c r="I2" s="29" t="s">
        <v>133</v>
      </c>
      <c r="P2" s="29" t="s">
        <v>133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126" t="s">
        <v>75</v>
      </c>
      <c r="B19" s="126"/>
      <c r="C19" s="126"/>
      <c r="D19" s="126"/>
      <c r="E19" s="127">
        <f>SUM(E6:E18)</f>
        <v>0</v>
      </c>
      <c r="F19" s="127">
        <f>SUM(F6:F18)</f>
        <v>0</v>
      </c>
      <c r="G19" s="127">
        <f>SUM(G6:G18)</f>
        <v>0</v>
      </c>
      <c r="H19" s="127">
        <f>SUM(H6:H18)</f>
        <v>0</v>
      </c>
      <c r="I19" s="126" t="s">
        <v>75</v>
      </c>
      <c r="J19" s="126"/>
      <c r="K19" s="126"/>
      <c r="L19" s="126"/>
      <c r="M19" s="127">
        <f>SUM(M6:M18)</f>
        <v>0</v>
      </c>
      <c r="N19" s="127">
        <f>SUM(N6:N18)</f>
        <v>0</v>
      </c>
      <c r="O19" s="127">
        <f>SUM(O6:O18)</f>
        <v>0</v>
      </c>
      <c r="P19" s="126" t="s">
        <v>75</v>
      </c>
      <c r="Q19" s="126"/>
      <c r="R19" s="126"/>
      <c r="S19" s="126"/>
      <c r="T19" s="127">
        <f>SUM(T6:T18)</f>
        <v>0</v>
      </c>
      <c r="U19" s="127">
        <f>SUM(U6:U18)</f>
        <v>0</v>
      </c>
      <c r="V19" s="127">
        <f>SUM(V6:V18)</f>
        <v>0</v>
      </c>
    </row>
    <row r="20" spans="1:23" customHeight="1" ht="7.5"/>
    <row r="21" spans="1:23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10"/>
      <c r="S21" s="10"/>
      <c r="T21" s="10"/>
      <c r="U21" s="10"/>
      <c r="V21" s="10"/>
    </row>
    <row r="22" spans="1:23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3" customHeight="1" ht="9.75">
      <c r="A23" s="83"/>
      <c r="B23" s="83"/>
      <c r="C23" s="83"/>
      <c r="D23" s="83"/>
      <c r="E23" s="83"/>
      <c r="F23" s="83"/>
      <c r="G23" s="83"/>
      <c r="H23" s="83"/>
    </row>
    <row r="25" spans="1:23">
      <c r="C25" s="28"/>
    </row>
    <row r="26" spans="1:23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30</v>
      </c>
      <c r="D1" s="95" t="s">
        <v>31</v>
      </c>
      <c r="E1" s="95"/>
      <c r="F1" s="95"/>
      <c r="G1" s="95"/>
    </row>
    <row r="2" spans="1:7" customHeight="1" ht="20.1">
      <c r="A2" s="96" t="s">
        <v>32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33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34</v>
      </c>
      <c r="C5" s="92"/>
      <c r="D5" s="92"/>
      <c r="E5" s="64">
        <v>10</v>
      </c>
      <c r="F5" s="65">
        <v>13</v>
      </c>
      <c r="G5" s="65">
        <v>13</v>
      </c>
    </row>
    <row r="6" spans="1:7" customHeight="1" ht="50.1" s="62" customFormat="1">
      <c r="A6" s="60"/>
      <c r="B6" s="92" t="s">
        <v>35</v>
      </c>
      <c r="C6" s="92"/>
      <c r="D6" s="92"/>
      <c r="E6" s="64">
        <v>3</v>
      </c>
      <c r="F6" s="65">
        <v>0</v>
      </c>
      <c r="G6" s="65">
        <v>0</v>
      </c>
    </row>
    <row r="7" spans="1:7" customHeight="1" ht="50.1" s="62" customFormat="1">
      <c r="A7" s="61"/>
      <c r="B7" s="93" t="s">
        <v>36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37</v>
      </c>
      <c r="B8" s="91"/>
      <c r="C8" s="53"/>
      <c r="D8" s="48"/>
      <c r="E8" s="48"/>
      <c r="F8" s="48"/>
      <c r="G8" s="48"/>
    </row>
    <row r="9" spans="1:7" customHeight="1" ht="9.75">
      <c r="A9" s="91" t="s">
        <v>28</v>
      </c>
      <c r="B9" s="91"/>
      <c r="C9" s="91" t="s">
        <v>38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6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134</v>
      </c>
      <c r="E1" s="103"/>
      <c r="F1" s="103"/>
      <c r="G1" s="103"/>
      <c r="P1">
        <v>1</v>
      </c>
      <c r="Q1" t="s">
        <v>135</v>
      </c>
      <c r="R1">
        <v>5</v>
      </c>
      <c r="S1" t="s">
        <v>135</v>
      </c>
      <c r="T1">
        <v>0</v>
      </c>
      <c r="U1" t="s">
        <v>136</v>
      </c>
      <c r="V1">
        <v>7</v>
      </c>
      <c r="W1" t="s">
        <v>135</v>
      </c>
    </row>
    <row r="2" spans="1:23">
      <c r="A2" s="2"/>
      <c r="B2" s="2"/>
      <c r="H2" s="29" t="s">
        <v>137</v>
      </c>
      <c r="P2">
        <v>2</v>
      </c>
      <c r="Q2" t="s">
        <v>138</v>
      </c>
      <c r="R2">
        <v>6</v>
      </c>
      <c r="S2" t="s">
        <v>138</v>
      </c>
      <c r="T2">
        <v>3</v>
      </c>
      <c r="U2" t="s">
        <v>135</v>
      </c>
      <c r="V2">
        <v>8</v>
      </c>
      <c r="W2" t="s">
        <v>138</v>
      </c>
    </row>
    <row r="3" spans="1:23" customHeight="1" ht="10.5">
      <c r="A3" s="2"/>
      <c r="B3" s="2"/>
      <c r="H3" s="29"/>
      <c r="T3">
        <v>4</v>
      </c>
      <c r="U3" t="s">
        <v>138</v>
      </c>
    </row>
    <row r="4" spans="1:23" customHeight="1" ht="67.5">
      <c r="A4" s="104" t="s">
        <v>3</v>
      </c>
      <c r="B4" s="104"/>
      <c r="C4" s="104"/>
      <c r="D4" s="104"/>
      <c r="E4" s="4" t="s">
        <v>139</v>
      </c>
      <c r="F4" s="4" t="s">
        <v>140</v>
      </c>
      <c r="G4" s="4" t="s">
        <v>141</v>
      </c>
      <c r="H4" s="104" t="s">
        <v>3</v>
      </c>
      <c r="I4" s="104"/>
      <c r="J4" s="104"/>
      <c r="K4" s="104"/>
      <c r="L4" s="4" t="s">
        <v>142</v>
      </c>
      <c r="M4" s="4" t="s">
        <v>143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97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VLOOKUP(4,T1:U3,2,FALSE)</f>
        <v>Tidak Ada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</row>
    <row r="20" spans="1:23" customHeight="1" ht="8.25"/>
    <row r="21" spans="1:23" customHeight="1" ht="12">
      <c r="A21" s="107"/>
      <c r="B21" s="107"/>
      <c r="C21" s="10"/>
      <c r="D21" s="10"/>
      <c r="E21" s="10"/>
      <c r="F21" s="10"/>
      <c r="G21" s="10"/>
      <c r="H21" s="107" t="s">
        <v>37</v>
      </c>
      <c r="I21" s="107"/>
      <c r="J21" s="10"/>
      <c r="K21" s="10"/>
      <c r="L21" s="10"/>
      <c r="M21" s="10"/>
    </row>
    <row r="22" spans="1:23" customHeight="1" ht="9.75">
      <c r="A22" s="107"/>
      <c r="B22" s="107"/>
      <c r="C22" s="107"/>
      <c r="D22" s="107"/>
      <c r="E22" s="107"/>
      <c r="F22" s="107"/>
      <c r="G22" s="107"/>
      <c r="H22" s="107" t="s">
        <v>28</v>
      </c>
      <c r="I22" s="107"/>
      <c r="J22" s="107" t="s">
        <v>29</v>
      </c>
      <c r="K22" s="107"/>
      <c r="L22" s="107"/>
      <c r="M22" s="107"/>
    </row>
    <row r="23" spans="1:23">
      <c r="A23" s="83"/>
      <c r="B23" s="83"/>
      <c r="C23" s="83"/>
      <c r="D23" s="83"/>
      <c r="E23" s="83"/>
      <c r="F23" s="83"/>
      <c r="G23" s="83"/>
    </row>
    <row r="25" spans="1:23">
      <c r="C25" s="28" t="s">
        <v>144</v>
      </c>
    </row>
    <row r="26" spans="1:23">
      <c r="C26" s="28" t="s"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9:D19"/>
    <mergeCell ref="I19:K19"/>
    <mergeCell ref="J22:M22"/>
    <mergeCell ref="A23:B23"/>
    <mergeCell ref="C23:G23"/>
    <mergeCell ref="A21:B21"/>
    <mergeCell ref="H21:I21"/>
    <mergeCell ref="A22:B22"/>
    <mergeCell ref="C22:G22"/>
    <mergeCell ref="H22:I22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0" workbookViewId="0" view="pageBreakPreview" showGridLines="true" showRowColHeaders="1">
      <selection activeCell="A19" sqref="A19:V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146</v>
      </c>
      <c r="E1" s="103"/>
      <c r="F1" s="103"/>
      <c r="G1" s="103"/>
      <c r="H1" s="103"/>
    </row>
    <row r="2" spans="1:22">
      <c r="A2" s="2"/>
      <c r="B2" s="2"/>
      <c r="I2" s="29" t="s">
        <v>147</v>
      </c>
      <c r="P2" s="29" t="s">
        <v>147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148</v>
      </c>
      <c r="F4" s="4" t="s">
        <v>149</v>
      </c>
      <c r="G4" s="4" t="s">
        <v>150</v>
      </c>
      <c r="H4" s="4" t="s">
        <v>151</v>
      </c>
      <c r="I4" s="104" t="s">
        <v>3</v>
      </c>
      <c r="J4" s="104"/>
      <c r="K4" s="104"/>
      <c r="L4" s="104"/>
      <c r="M4" s="4" t="s">
        <v>152</v>
      </c>
      <c r="N4" s="4" t="s">
        <v>153</v>
      </c>
      <c r="O4" s="4" t="s">
        <v>154</v>
      </c>
      <c r="P4" s="104" t="s">
        <v>3</v>
      </c>
      <c r="Q4" s="104"/>
      <c r="R4" s="104"/>
      <c r="S4" s="104"/>
      <c r="T4" s="4" t="s">
        <v>155</v>
      </c>
      <c r="U4" s="4" t="s">
        <v>156</v>
      </c>
      <c r="V4" s="4" t="s">
        <v>157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36</v>
      </c>
      <c r="O6" s="19">
        <v>0</v>
      </c>
      <c r="P6" s="5">
        <v>1.0</v>
      </c>
      <c r="Q6" s="112" t="s">
        <v>14</v>
      </c>
      <c r="R6" s="112"/>
      <c r="S6" s="112"/>
      <c r="T6" s="23">
        <v>13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13</v>
      </c>
      <c r="O7" s="21">
        <v>0</v>
      </c>
      <c r="P7" s="5">
        <v>2.0</v>
      </c>
      <c r="Q7" s="111" t="s">
        <v>15</v>
      </c>
      <c r="R7" s="111"/>
      <c r="S7" s="111"/>
      <c r="T7" s="25">
        <v>3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1</v>
      </c>
      <c r="F8" s="21">
        <v>0</v>
      </c>
      <c r="G8" s="21">
        <v>1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32</v>
      </c>
      <c r="O8" s="21">
        <v>0</v>
      </c>
      <c r="P8" s="5">
        <v>3.0</v>
      </c>
      <c r="Q8" s="111" t="s">
        <v>16</v>
      </c>
      <c r="R8" s="111"/>
      <c r="S8" s="111"/>
      <c r="T8" s="25">
        <v>8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1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2</v>
      </c>
      <c r="N9" s="25">
        <v>30</v>
      </c>
      <c r="O9" s="21">
        <v>0</v>
      </c>
      <c r="P9" s="5">
        <v>4.0</v>
      </c>
      <c r="Q9" s="111" t="s">
        <v>17</v>
      </c>
      <c r="R9" s="111"/>
      <c r="S9" s="111"/>
      <c r="T9" s="25">
        <v>14</v>
      </c>
      <c r="U9" s="21">
        <v>0</v>
      </c>
      <c r="V9" s="21">
        <v>1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10</v>
      </c>
      <c r="O10" s="21">
        <v>0</v>
      </c>
      <c r="P10" s="5">
        <v>5.0</v>
      </c>
      <c r="Q10" s="111" t="s">
        <v>18</v>
      </c>
      <c r="R10" s="111"/>
      <c r="S10" s="111"/>
      <c r="T10" s="25">
        <v>11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16</v>
      </c>
      <c r="O11" s="21">
        <v>0</v>
      </c>
      <c r="P11" s="5">
        <v>6.0</v>
      </c>
      <c r="Q11" s="111" t="s">
        <v>19</v>
      </c>
      <c r="R11" s="111"/>
      <c r="S11" s="111"/>
      <c r="T11" s="25">
        <v>8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5">
        <v>24</v>
      </c>
      <c r="O12" s="21">
        <v>0</v>
      </c>
      <c r="P12" s="5">
        <v>7.0</v>
      </c>
      <c r="Q12" s="111" t="s">
        <v>20</v>
      </c>
      <c r="R12" s="111"/>
      <c r="S12" s="111"/>
      <c r="T12" s="25">
        <v>21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12</v>
      </c>
      <c r="O13" s="21">
        <v>0</v>
      </c>
      <c r="P13" s="5">
        <v>8.0</v>
      </c>
      <c r="Q13" s="111" t="s">
        <v>21</v>
      </c>
      <c r="R13" s="111"/>
      <c r="S13" s="111"/>
      <c r="T13" s="25">
        <v>7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5">
        <v>33</v>
      </c>
      <c r="O14" s="21">
        <v>0</v>
      </c>
      <c r="P14" s="5">
        <v>9.0</v>
      </c>
      <c r="Q14" s="111" t="s">
        <v>22</v>
      </c>
      <c r="R14" s="111"/>
      <c r="S14" s="111"/>
      <c r="T14" s="25">
        <v>43</v>
      </c>
      <c r="U14" s="21">
        <v>1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38</v>
      </c>
      <c r="O15" s="21">
        <v>0</v>
      </c>
      <c r="P15" s="5">
        <v>10.0</v>
      </c>
      <c r="Q15" s="111" t="s">
        <v>23</v>
      </c>
      <c r="R15" s="111"/>
      <c r="S15" s="111"/>
      <c r="T15" s="25">
        <v>12</v>
      </c>
      <c r="U15" s="21">
        <v>1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1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5">
        <v>24</v>
      </c>
      <c r="O16" s="21">
        <v>0</v>
      </c>
      <c r="P16" s="5">
        <v>11.0</v>
      </c>
      <c r="Q16" s="111" t="s">
        <v>24</v>
      </c>
      <c r="R16" s="111"/>
      <c r="S16" s="111"/>
      <c r="T16" s="25">
        <v>6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3</v>
      </c>
      <c r="H17" s="21">
        <v>1</v>
      </c>
      <c r="I17" s="5">
        <v>12.0</v>
      </c>
      <c r="J17" s="111" t="s">
        <v>25</v>
      </c>
      <c r="K17" s="111"/>
      <c r="L17" s="111"/>
      <c r="M17" s="21">
        <v>2</v>
      </c>
      <c r="N17" s="25">
        <v>13</v>
      </c>
      <c r="O17" s="21">
        <v>3</v>
      </c>
      <c r="P17" s="5">
        <v>12.0</v>
      </c>
      <c r="Q17" s="111" t="s">
        <v>25</v>
      </c>
      <c r="R17" s="111"/>
      <c r="S17" s="111"/>
      <c r="T17" s="25">
        <v>13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33</v>
      </c>
      <c r="O18" s="21">
        <v>0</v>
      </c>
      <c r="P18" s="5">
        <v>13.0</v>
      </c>
      <c r="Q18" s="111" t="s">
        <v>26</v>
      </c>
      <c r="R18" s="111"/>
      <c r="S18" s="111"/>
      <c r="T18" s="25">
        <v>17</v>
      </c>
      <c r="U18" s="21">
        <v>0</v>
      </c>
      <c r="V18" s="21">
        <v>0</v>
      </c>
    </row>
    <row r="19" spans="1:22">
      <c r="A19" s="126" t="s">
        <v>75</v>
      </c>
      <c r="B19" s="126"/>
      <c r="C19" s="126"/>
      <c r="D19" s="126"/>
      <c r="E19" s="127">
        <f>SUM(E6:E18)</f>
        <v>1</v>
      </c>
      <c r="F19" s="127">
        <f>SUM(F6:F18)</f>
        <v>1</v>
      </c>
      <c r="G19" s="127">
        <f>SUM(G6:G18)</f>
        <v>5</v>
      </c>
      <c r="H19" s="127">
        <f>SUM(H6:H18)</f>
        <v>1</v>
      </c>
      <c r="I19" s="126" t="s">
        <v>75</v>
      </c>
      <c r="J19" s="126"/>
      <c r="K19" s="126"/>
      <c r="L19" s="126"/>
      <c r="M19" s="127">
        <f>SUM(M6:M18)</f>
        <v>8</v>
      </c>
      <c r="N19" s="128">
        <f>SUM(N6:N18)</f>
        <v>314</v>
      </c>
      <c r="O19" s="127">
        <f>SUM(O6:O18)</f>
        <v>3</v>
      </c>
      <c r="P19" s="126" t="s">
        <v>75</v>
      </c>
      <c r="Q19" s="126"/>
      <c r="R19" s="126"/>
      <c r="S19" s="126"/>
      <c r="T19" s="128">
        <f>SUM(T6:T18)</f>
        <v>176</v>
      </c>
      <c r="U19" s="127">
        <f>SUM(U6:U18)</f>
        <v>2</v>
      </c>
      <c r="V19" s="127">
        <f>SUM(V6:V18)</f>
        <v>1</v>
      </c>
    </row>
    <row r="20" spans="1:22" customHeight="1" ht="7.5"/>
    <row r="21" spans="1:22" customHeight="1" ht="12">
      <c r="A21" s="107"/>
      <c r="B21" s="107"/>
      <c r="C21" s="10"/>
      <c r="D21" s="10"/>
      <c r="E21" s="10"/>
      <c r="F21" s="10"/>
      <c r="G21" s="10"/>
      <c r="H21" s="10"/>
      <c r="I21" s="107"/>
      <c r="J21" s="107"/>
      <c r="K21" s="10"/>
      <c r="L21" s="10"/>
      <c r="M21" s="10"/>
      <c r="N21" s="10"/>
      <c r="O21" s="10"/>
      <c r="P21" s="107" t="s">
        <v>37</v>
      </c>
      <c r="Q21" s="107"/>
      <c r="R21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1" s="10"/>
      <c r="T21" s="10"/>
      <c r="U21" s="10"/>
      <c r="V21" s="10"/>
    </row>
    <row r="22" spans="1:22" customHeight="1" ht="1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 t="s">
        <v>28</v>
      </c>
      <c r="Q22" s="107"/>
      <c r="R22" s="107" t="s">
        <v>29</v>
      </c>
      <c r="S22" s="107"/>
      <c r="T22" s="107"/>
      <c r="U22" s="107"/>
      <c r="V22" s="107"/>
    </row>
    <row r="23" spans="1:22" customHeight="1" ht="9.75">
      <c r="A23" s="83"/>
      <c r="B23" s="83"/>
      <c r="C23" s="83"/>
      <c r="D23" s="83"/>
      <c r="E23" s="83"/>
      <c r="F23" s="83"/>
      <c r="G23" s="83"/>
      <c r="H23" s="83"/>
    </row>
    <row r="25" spans="1:22">
      <c r="C25" s="28"/>
    </row>
    <row r="26" spans="1:22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9:D19"/>
    <mergeCell ref="I19:L19"/>
    <mergeCell ref="P19:S19"/>
    <mergeCell ref="A21:B21"/>
    <mergeCell ref="I21:J21"/>
    <mergeCell ref="P21:Q21"/>
    <mergeCell ref="R22:V22"/>
    <mergeCell ref="A23:B23"/>
    <mergeCell ref="C23:H23"/>
    <mergeCell ref="A22:B22"/>
    <mergeCell ref="C22:H22"/>
    <mergeCell ref="I22:J22"/>
    <mergeCell ref="K22:O22"/>
    <mergeCell ref="P22:Q22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159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160</v>
      </c>
      <c r="F3" s="4" t="s">
        <v>161</v>
      </c>
      <c r="G3" s="4" t="s">
        <v>162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2</v>
      </c>
      <c r="F8" s="21">
        <v>1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126" t="s">
        <v>75</v>
      </c>
      <c r="B18" s="126"/>
      <c r="C18" s="126"/>
      <c r="D18" s="126"/>
      <c r="E18" s="127">
        <f>SUM(E5:E17)</f>
        <v>2</v>
      </c>
      <c r="F18" s="127">
        <f>SUM(F5:F17)</f>
        <v>1</v>
      </c>
      <c r="G18" s="127">
        <f>SUM(G5:G17)</f>
        <v>0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7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7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18" sqref="A18:H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163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164</v>
      </c>
      <c r="F3" s="4" t="s">
        <v>165</v>
      </c>
      <c r="G3" s="26" t="s">
        <v>166</v>
      </c>
      <c r="H3" s="27" t="s">
        <v>167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1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1</v>
      </c>
      <c r="F14" s="21">
        <v>0</v>
      </c>
      <c r="G14" s="21">
        <v>2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1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1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1</v>
      </c>
      <c r="H17" s="15">
        <v>0</v>
      </c>
    </row>
    <row r="18" spans="1:8" customHeight="1" ht="20.25">
      <c r="A18" s="126" t="s">
        <v>75</v>
      </c>
      <c r="B18" s="126"/>
      <c r="C18" s="126"/>
      <c r="D18" s="126"/>
      <c r="E18" s="127">
        <f>SUM(E5:E17)</f>
        <v>1</v>
      </c>
      <c r="F18" s="127">
        <f>SUM(F5:F17)</f>
        <v>0</v>
      </c>
      <c r="G18" s="127">
        <f>SUM(G5:G17)</f>
        <v>6</v>
      </c>
      <c r="H18" s="127">
        <f>SUM(H5:H17)</f>
        <v>2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1:B21"/>
    <mergeCell ref="C21:H21"/>
    <mergeCell ref="A22:B22"/>
    <mergeCell ref="C22:H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2"/>
  <sheetViews>
    <sheetView tabSelected="1" workbookViewId="0" view="pageBreakPreview" showGridLines="true" showRowColHeaders="1">
      <selection activeCell="A18" sqref="A18:F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168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1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 customHeight="1" ht="20.25">
      <c r="A18" s="126" t="s">
        <v>75</v>
      </c>
      <c r="B18" s="126"/>
      <c r="C18" s="126"/>
      <c r="D18" s="126"/>
      <c r="E18" s="127">
        <f>SUM(E5:E17)</f>
        <v>0</v>
      </c>
      <c r="F18" s="127">
        <f>SUM(F5:F17)</f>
        <v>1</v>
      </c>
    </row>
    <row r="19" spans="1:7" customHeight="1" ht="7.5"/>
    <row r="20" spans="1:7" customHeight="1" ht="12">
      <c r="A20" s="107" t="s">
        <v>37</v>
      </c>
      <c r="B20" s="107"/>
      <c r="C20" s="10"/>
      <c r="D20" s="10"/>
      <c r="E20" s="10"/>
      <c r="F20" s="10"/>
    </row>
    <row r="21" spans="1:7" customHeight="1" ht="12">
      <c r="A21" s="107" t="s">
        <v>28</v>
      </c>
      <c r="B21" s="107"/>
      <c r="C21" s="107" t="s">
        <v>117</v>
      </c>
      <c r="D21" s="107"/>
      <c r="E21" s="107"/>
      <c r="F21" s="107"/>
    </row>
    <row r="22" spans="1:7" customHeight="1" ht="9.75">
      <c r="A22" s="83"/>
      <c r="B22" s="83"/>
      <c r="C22" s="83"/>
      <c r="D22" s="83"/>
      <c r="E22" s="83"/>
      <c r="F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8:D18"/>
    <mergeCell ref="C22:F22"/>
    <mergeCell ref="C21:F21"/>
    <mergeCell ref="A1:B1"/>
    <mergeCell ref="D1:F1"/>
    <mergeCell ref="A3:D3"/>
    <mergeCell ref="A4:D4"/>
    <mergeCell ref="B5:D5"/>
    <mergeCell ref="B6:D6"/>
    <mergeCell ref="A21:B21"/>
    <mergeCell ref="A22:B22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4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169</v>
      </c>
      <c r="E1" s="103"/>
      <c r="F1" s="103"/>
      <c r="G1" s="103"/>
      <c r="K1">
        <v>1</v>
      </c>
      <c r="L1" t="s">
        <v>170</v>
      </c>
    </row>
    <row r="2" spans="1:12">
      <c r="A2" s="2"/>
      <c r="B2" s="2"/>
      <c r="K2">
        <v>2</v>
      </c>
      <c r="L2" t="s">
        <v>171</v>
      </c>
    </row>
    <row r="3" spans="1:12" customHeight="1" ht="90">
      <c r="A3" s="104" t="s">
        <v>3</v>
      </c>
      <c r="B3" s="104"/>
      <c r="C3" s="104"/>
      <c r="D3" s="104"/>
      <c r="E3" s="4" t="s">
        <v>172</v>
      </c>
      <c r="F3" s="4" t="s">
        <v>173</v>
      </c>
      <c r="G3" s="4" t="s">
        <v>174</v>
      </c>
      <c r="K3">
        <v>3</v>
      </c>
      <c r="L3" t="s">
        <v>175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176</v>
      </c>
    </row>
    <row r="5" spans="1:12">
      <c r="A5" s="5">
        <v>1.0</v>
      </c>
      <c r="B5" s="112" t="s">
        <v>14</v>
      </c>
      <c r="C5" s="112"/>
      <c r="D5" s="112"/>
      <c r="E5" s="19">
        <v>1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1</v>
      </c>
      <c r="F6" s="21">
        <v>3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3</v>
      </c>
      <c r="F8" s="21">
        <v>4</v>
      </c>
      <c r="G8" s="22" t="str">
        <f>VLOOKUP(1,K1:L4,2,FALSE)</f>
        <v>Sangat 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4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1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4</v>
      </c>
      <c r="G14" s="22" t="str">
        <f>VLOOKUP(1,K1:L4,2,FALSE)</f>
        <v>Sangat 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4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2</v>
      </c>
      <c r="F16" s="21">
        <v>4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3</v>
      </c>
      <c r="F17" s="21">
        <v>4</v>
      </c>
      <c r="G17" s="22" t="str">
        <f>VLOOKUP(2,K1:L4,2,FALSE)</f>
        <v>Kuat</v>
      </c>
    </row>
    <row r="18" spans="1:12">
      <c r="A18" s="126" t="s">
        <v>75</v>
      </c>
      <c r="B18" s="126"/>
      <c r="C18" s="126"/>
      <c r="D18" s="126"/>
      <c r="E18" s="130">
        <f>SUM(E5:E17)</f>
        <v>15</v>
      </c>
      <c r="F18" s="130">
        <f>SUM(F5:F17)</f>
        <v>51</v>
      </c>
      <c r="G18" s="131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12" customHeight="1" ht="9.75">
      <c r="A22" s="83"/>
      <c r="B22" s="83"/>
      <c r="C22" s="83"/>
      <c r="D22" s="83"/>
      <c r="E22" s="83"/>
      <c r="F22" s="83"/>
      <c r="G22" s="83"/>
    </row>
    <row r="24" spans="1:12">
      <c r="C24" s="18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178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179</v>
      </c>
      <c r="B3" s="118"/>
      <c r="C3" s="118"/>
      <c r="D3" s="118"/>
      <c r="E3" s="120" t="s">
        <v>180</v>
      </c>
      <c r="F3" s="120"/>
      <c r="G3" s="120"/>
      <c r="H3" s="118" t="s">
        <v>181</v>
      </c>
    </row>
    <row r="4" spans="1:8" customHeight="1" ht="60">
      <c r="A4" s="114"/>
      <c r="B4" s="114"/>
      <c r="C4" s="114"/>
      <c r="D4" s="114"/>
      <c r="E4" s="13" t="s">
        <v>182</v>
      </c>
      <c r="F4" s="13" t="s">
        <v>183</v>
      </c>
      <c r="G4" s="13" t="s">
        <v>184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185</v>
      </c>
      <c r="B6" s="121"/>
      <c r="C6" s="121"/>
      <c r="D6" s="121"/>
      <c r="E6" s="14">
        <v>0</v>
      </c>
      <c r="F6" s="14">
        <v>8</v>
      </c>
      <c r="G6" s="14">
        <v>1</v>
      </c>
      <c r="H6" s="15">
        <v>4</v>
      </c>
    </row>
    <row r="7" spans="1:8" customHeight="1" ht="15">
      <c r="A7" s="119" t="s">
        <v>186</v>
      </c>
      <c r="B7" s="119"/>
      <c r="C7" s="119"/>
      <c r="D7" s="119"/>
      <c r="E7" s="14">
        <v>2</v>
      </c>
      <c r="F7" s="14">
        <v>2</v>
      </c>
      <c r="G7" s="14">
        <v>0</v>
      </c>
      <c r="H7" s="15">
        <v>9</v>
      </c>
    </row>
    <row r="8" spans="1:8" customHeight="1" ht="15">
      <c r="A8" s="119" t="s">
        <v>187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12</v>
      </c>
    </row>
    <row r="9" spans="1:8" customHeight="1" ht="15">
      <c r="A9" s="119" t="s">
        <v>188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13</v>
      </c>
    </row>
    <row r="10" spans="1:8" customHeight="1" ht="15">
      <c r="A10" s="119" t="s">
        <v>189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13</v>
      </c>
    </row>
    <row r="11" spans="1:8" customHeight="1" ht="15">
      <c r="A11" s="119" t="s">
        <v>190</v>
      </c>
      <c r="B11" s="119"/>
      <c r="C11" s="119"/>
      <c r="D11" s="119"/>
      <c r="E11" s="14">
        <v>1</v>
      </c>
      <c r="F11" s="14">
        <v>0</v>
      </c>
      <c r="G11" s="14">
        <v>1</v>
      </c>
      <c r="H11" s="15">
        <v>11</v>
      </c>
    </row>
    <row r="12" spans="1:8" customHeight="1" ht="15">
      <c r="A12" s="119" t="s">
        <v>191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13</v>
      </c>
    </row>
    <row r="13" spans="1:8" customHeight="1" ht="15">
      <c r="A13" s="119" t="s">
        <v>192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13</v>
      </c>
    </row>
    <row r="14" spans="1:8" customHeight="1" ht="24.75">
      <c r="A14" s="119" t="s">
        <v>193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13</v>
      </c>
    </row>
    <row r="15" spans="1:8" customHeight="1" ht="15">
      <c r="A15" s="119" t="s">
        <v>194</v>
      </c>
      <c r="B15" s="119"/>
      <c r="C15" s="119"/>
      <c r="D15" s="119"/>
      <c r="E15" s="14">
        <v>2</v>
      </c>
      <c r="F15" s="14">
        <v>0</v>
      </c>
      <c r="G15" s="14">
        <v>0</v>
      </c>
      <c r="H15" s="15">
        <v>11</v>
      </c>
    </row>
    <row r="16" spans="1:8" customHeight="1" ht="34.5">
      <c r="A16" s="119" t="s">
        <v>195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13</v>
      </c>
    </row>
    <row r="17" spans="1:8" customHeight="1" ht="15">
      <c r="A17" s="119" t="s">
        <v>50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13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5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196</v>
      </c>
      <c r="E1" s="103"/>
      <c r="F1" s="103"/>
      <c r="I1">
        <v>1</v>
      </c>
      <c r="J1" t="s">
        <v>197</v>
      </c>
      <c r="L1">
        <v>1</v>
      </c>
      <c r="M1" t="s">
        <v>198</v>
      </c>
    </row>
    <row r="2" spans="1:13">
      <c r="A2" s="2"/>
      <c r="B2" s="2"/>
      <c r="I2">
        <v>2</v>
      </c>
      <c r="J2" t="s">
        <v>199</v>
      </c>
      <c r="L2">
        <v>2</v>
      </c>
      <c r="M2" t="s">
        <v>200</v>
      </c>
    </row>
    <row r="3" spans="1:13" customHeight="1" ht="20.1">
      <c r="A3" s="104" t="s">
        <v>3</v>
      </c>
      <c r="B3" s="104"/>
      <c r="C3" s="104"/>
      <c r="D3" s="104"/>
      <c r="E3" s="4" t="s">
        <v>201</v>
      </c>
      <c r="F3" s="4" t="s">
        <v>202</v>
      </c>
      <c r="I3">
        <v>3</v>
      </c>
      <c r="J3" t="s">
        <v>203</v>
      </c>
      <c r="L3">
        <v>3</v>
      </c>
      <c r="M3" t="s">
        <v>204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205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VLOOKUP(2,I1:J4,2,FALSE)</f>
        <v>Air</v>
      </c>
      <c r="F17" s="73" t="str">
        <f>VLOOKUP(1,L1:M3,2,FALSE)</f>
        <v>Ada, dengan trayek tetap</v>
      </c>
      <c r="G17" s="6"/>
    </row>
    <row r="18" spans="1:13">
      <c r="A18" s="7"/>
      <c r="B18" s="8"/>
      <c r="C18" s="8"/>
      <c r="D18" s="8"/>
      <c r="E18" s="9"/>
      <c r="F18" s="9"/>
    </row>
    <row r="19" spans="1:13" customHeight="1" ht="7.5"/>
    <row r="20" spans="1:13" customHeight="1" ht="12">
      <c r="A20" s="107" t="s">
        <v>37</v>
      </c>
      <c r="B20" s="107"/>
      <c r="C20" s="10"/>
      <c r="D20" s="10"/>
      <c r="E20" s="10"/>
      <c r="F20" s="10"/>
    </row>
    <row r="21" spans="1:13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3" customHeight="1" ht="9.75">
      <c r="A22" s="83"/>
      <c r="B22" s="83"/>
      <c r="C22" s="83"/>
      <c r="D22" s="83"/>
      <c r="E22" s="83"/>
      <c r="F22" s="83"/>
    </row>
    <row r="24" spans="1:13">
      <c r="C24" s="11" t="s">
        <v>206</v>
      </c>
    </row>
    <row r="25" spans="1:13">
      <c r="C25" s="11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6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208</v>
      </c>
      <c r="E1" s="103"/>
      <c r="F1" s="103"/>
      <c r="H1">
        <v>1</v>
      </c>
      <c r="I1" t="s">
        <v>209</v>
      </c>
      <c r="K1">
        <v>1</v>
      </c>
      <c r="L1" t="s">
        <v>210</v>
      </c>
    </row>
    <row r="2" spans="1:12">
      <c r="A2" s="2"/>
      <c r="B2" s="2"/>
      <c r="H2">
        <v>2</v>
      </c>
      <c r="I2" t="s">
        <v>211</v>
      </c>
      <c r="K2">
        <v>2</v>
      </c>
      <c r="L2" t="s">
        <v>212</v>
      </c>
    </row>
    <row r="3" spans="1:12" customHeight="1" ht="33">
      <c r="A3" s="104" t="s">
        <v>3</v>
      </c>
      <c r="B3" s="104"/>
      <c r="C3" s="104"/>
      <c r="D3" s="104"/>
      <c r="E3" s="4" t="s">
        <v>213</v>
      </c>
      <c r="F3" s="4" t="s">
        <v>214</v>
      </c>
      <c r="H3">
        <v>3</v>
      </c>
      <c r="I3" t="s">
        <v>215</v>
      </c>
      <c r="K3">
        <v>4</v>
      </c>
      <c r="L3" t="s">
        <v>216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50</v>
      </c>
      <c r="K4">
        <v>0</v>
      </c>
      <c r="L4" s="75" t="s">
        <v>84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84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VLOOKUP(0,H1:I5,2,FALSE)</f>
        <v>-</v>
      </c>
      <c r="F17" s="5" t="str">
        <f>VLOOKUP(0,K1:L4,2,FALSE)</f>
        <v>-</v>
      </c>
      <c r="G17" s="6"/>
    </row>
    <row r="18" spans="1:12">
      <c r="A18" s="7"/>
      <c r="B18" s="12"/>
      <c r="C18" s="12"/>
      <c r="D18" s="12"/>
      <c r="E18" s="7"/>
      <c r="F18" s="7"/>
    </row>
    <row r="19" spans="1:12" customHeight="1" ht="7.5"/>
    <row r="20" spans="1:12" customHeight="1" ht="12">
      <c r="A20" s="107" t="s">
        <v>37</v>
      </c>
      <c r="B20" s="107"/>
      <c r="C20" s="10"/>
      <c r="D20" s="10"/>
      <c r="E20" s="10"/>
      <c r="F20" s="10"/>
    </row>
    <row r="21" spans="1:12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12" customHeight="1" ht="9.75">
      <c r="A22" s="83"/>
      <c r="B22" s="83"/>
      <c r="C22" s="83"/>
      <c r="D22" s="83"/>
      <c r="E22" s="83"/>
      <c r="F22" s="83"/>
    </row>
    <row r="24" spans="1:12">
      <c r="C24" s="11" t="s">
        <v>217</v>
      </c>
    </row>
    <row r="25" spans="1:12">
      <c r="C25" s="11" t="s">
        <v>218</v>
      </c>
    </row>
    <row r="26" spans="1:12">
      <c r="C26" s="11" t="s">
        <v>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6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220</v>
      </c>
      <c r="E1" s="103"/>
      <c r="F1" s="103"/>
      <c r="H1">
        <v>1</v>
      </c>
      <c r="I1" t="s">
        <v>221</v>
      </c>
    </row>
    <row r="2" spans="1:9">
      <c r="A2" s="2"/>
      <c r="B2" s="2"/>
      <c r="H2">
        <v>2</v>
      </c>
      <c r="I2" t="s">
        <v>222</v>
      </c>
    </row>
    <row r="3" spans="1:9" customHeight="1" ht="33">
      <c r="A3" s="104" t="s">
        <v>3</v>
      </c>
      <c r="B3" s="104"/>
      <c r="C3" s="104"/>
      <c r="D3" s="104"/>
      <c r="E3" s="4" t="s">
        <v>223</v>
      </c>
      <c r="F3" s="4" t="s">
        <v>224</v>
      </c>
      <c r="H3">
        <v>3</v>
      </c>
      <c r="I3" t="s">
        <v>225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138</v>
      </c>
    </row>
    <row r="5" spans="1:9">
      <c r="A5" s="5">
        <v>1.0</v>
      </c>
      <c r="B5" s="112" t="s">
        <v>14</v>
      </c>
      <c r="C5" s="112"/>
      <c r="D5" s="112"/>
      <c r="E5" s="74" t="str">
        <f>VLOOKUP(1,H1:I4,2,FALSE)</f>
        <v>Beroperasi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VLOOKUP(1,H1:I4,2,FALSE)</f>
        <v>Beroperasi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7"/>
      <c r="B18" s="8"/>
      <c r="C18" s="8"/>
      <c r="D18" s="8"/>
      <c r="E18" s="9"/>
      <c r="F18" s="9"/>
    </row>
    <row r="19" spans="1:9" customHeight="1" ht="7.5"/>
    <row r="20" spans="1:9" customHeight="1" ht="12">
      <c r="A20" s="107" t="s">
        <v>37</v>
      </c>
      <c r="B20" s="107"/>
      <c r="C20" s="10"/>
      <c r="D20" s="10"/>
      <c r="E20" s="10"/>
      <c r="F20" s="10"/>
    </row>
    <row r="21" spans="1:9" customHeight="1" ht="12">
      <c r="A21" s="107" t="s">
        <v>28</v>
      </c>
      <c r="B21" s="107"/>
      <c r="C21" s="107" t="s">
        <v>29</v>
      </c>
      <c r="D21" s="107"/>
      <c r="E21" s="107"/>
      <c r="F21" s="107"/>
    </row>
    <row r="22" spans="1:9" customHeight="1" ht="9.75">
      <c r="A22" s="83"/>
      <c r="B22" s="83"/>
      <c r="C22" s="83"/>
      <c r="D22" s="83"/>
      <c r="E22" s="83"/>
      <c r="F22" s="83"/>
    </row>
    <row r="24" spans="1:9">
      <c r="C24" s="11"/>
    </row>
    <row r="25" spans="1:9">
      <c r="C25" s="11" t="s">
        <v>226</v>
      </c>
    </row>
    <row r="26" spans="1:9">
      <c r="C2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8:D18"/>
    <mergeCell ref="A1:B1"/>
    <mergeCell ref="D1:F1"/>
    <mergeCell ref="A3:D3"/>
    <mergeCell ref="A4:D4"/>
    <mergeCell ref="B5:D5"/>
    <mergeCell ref="A22:B22"/>
    <mergeCell ref="C22:F22"/>
    <mergeCell ref="A20:B20"/>
    <mergeCell ref="A21:B21"/>
    <mergeCell ref="C21:F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41</v>
      </c>
      <c r="B6" s="100" t="s">
        <v>41</v>
      </c>
      <c r="C6" s="100"/>
      <c r="D6" s="100"/>
      <c r="E6" s="54">
        <v>0</v>
      </c>
      <c r="F6" s="14">
        <v>0</v>
      </c>
      <c r="G6" s="14">
        <v>1</v>
      </c>
    </row>
    <row r="7" spans="1:7" customHeight="1" ht="20.1">
      <c r="A7" s="100" t="s">
        <v>42</v>
      </c>
      <c r="B7" s="100" t="s">
        <v>43</v>
      </c>
      <c r="C7" s="100"/>
      <c r="D7" s="100"/>
      <c r="E7" s="81">
        <v>13</v>
      </c>
      <c r="F7" s="14">
        <v>13</v>
      </c>
      <c r="G7" s="14">
        <v>12</v>
      </c>
    </row>
    <row r="8" spans="1:7" customHeight="1" ht="20.1">
      <c r="A8" s="100" t="s">
        <v>44</v>
      </c>
      <c r="B8" s="100" t="s">
        <v>45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46</v>
      </c>
      <c r="B9" s="100" t="s">
        <v>47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48</v>
      </c>
      <c r="B10" s="100" t="s">
        <v>49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50</v>
      </c>
      <c r="B11" s="100" t="s">
        <v>50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37</v>
      </c>
      <c r="B14" s="91"/>
      <c r="C14" s="53" t="s">
        <v>51</v>
      </c>
    </row>
    <row r="15" spans="1:7" customHeight="1" ht="12" s="48" customFormat="1">
      <c r="A15" s="91" t="s">
        <v>28</v>
      </c>
      <c r="B15" s="91"/>
      <c r="C15" s="91" t="s">
        <v>38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52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53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54</v>
      </c>
      <c r="B6" s="100" t="s">
        <v>54</v>
      </c>
      <c r="C6" s="100"/>
      <c r="D6" s="100"/>
      <c r="E6" s="32">
        <v>1</v>
      </c>
      <c r="F6" s="49">
        <v>0</v>
      </c>
      <c r="G6" s="49">
        <v>0</v>
      </c>
    </row>
    <row r="7" spans="1:7" customHeight="1" ht="20.1">
      <c r="A7" s="100" t="s">
        <v>55</v>
      </c>
      <c r="B7" s="100" t="s">
        <v>55</v>
      </c>
      <c r="C7" s="100"/>
      <c r="D7" s="100"/>
      <c r="E7" s="32">
        <v>2</v>
      </c>
      <c r="F7" s="49">
        <v>1</v>
      </c>
      <c r="G7" s="49">
        <v>1</v>
      </c>
    </row>
    <row r="8" spans="1:7" customHeight="1" ht="20.1">
      <c r="A8" s="100" t="s">
        <v>56</v>
      </c>
      <c r="B8" s="100" t="s">
        <v>56</v>
      </c>
      <c r="C8" s="100"/>
      <c r="D8" s="100"/>
      <c r="E8" s="32">
        <v>0</v>
      </c>
      <c r="F8" s="49">
        <v>1</v>
      </c>
      <c r="G8" s="49">
        <v>1</v>
      </c>
    </row>
    <row r="9" spans="1:7" customHeight="1" ht="20.1">
      <c r="A9" s="100" t="s">
        <v>57</v>
      </c>
      <c r="B9" s="100" t="s">
        <v>57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58</v>
      </c>
      <c r="B10" s="100" t="s">
        <v>58</v>
      </c>
      <c r="C10" s="100"/>
      <c r="D10" s="100"/>
      <c r="E10" s="32">
        <v>9</v>
      </c>
      <c r="F10" s="50">
        <v>10</v>
      </c>
      <c r="G10" s="49">
        <v>10</v>
      </c>
    </row>
    <row r="11" spans="1:7" customHeight="1" ht="20.1">
      <c r="A11" s="100" t="s">
        <v>59</v>
      </c>
      <c r="B11" s="100" t="s">
        <v>59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60</v>
      </c>
      <c r="B12" s="100" t="s">
        <v>60</v>
      </c>
      <c r="C12" s="100"/>
      <c r="D12" s="100"/>
      <c r="E12" s="32">
        <v>1</v>
      </c>
      <c r="F12" s="50">
        <v>1</v>
      </c>
      <c r="G12" s="49">
        <v>1</v>
      </c>
    </row>
    <row r="13" spans="1:7" customHeight="1" ht="39.95">
      <c r="A13" s="100" t="s">
        <v>61</v>
      </c>
      <c r="B13" s="100" t="s">
        <v>62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63</v>
      </c>
      <c r="B14" s="100" t="s">
        <v>63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50</v>
      </c>
      <c r="B15" s="100" t="s">
        <v>50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37</v>
      </c>
      <c r="B18" s="91"/>
      <c r="C18" s="53"/>
    </row>
    <row r="19" spans="1:7" customHeight="1" ht="12" s="48" customFormat="1">
      <c r="A19" s="91" t="s">
        <v>28</v>
      </c>
      <c r="B19" s="91"/>
      <c r="C19" s="91" t="s">
        <v>38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65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66</v>
      </c>
      <c r="B6" s="110"/>
      <c r="C6" s="110"/>
      <c r="D6" s="110"/>
      <c r="E6" s="82">
        <v>13</v>
      </c>
      <c r="F6" s="82">
        <v>12</v>
      </c>
      <c r="G6" s="82">
        <v>13</v>
      </c>
    </row>
    <row r="7" spans="1:7" customHeight="1" ht="20.1">
      <c r="A7" s="5"/>
      <c r="B7" s="109" t="s">
        <v>67</v>
      </c>
      <c r="C7" s="109"/>
      <c r="D7" s="109"/>
      <c r="E7" s="32">
        <v>9</v>
      </c>
      <c r="F7" s="14">
        <v>12</v>
      </c>
      <c r="G7" s="14">
        <v>13</v>
      </c>
    </row>
    <row r="8" spans="1:7" customHeight="1" ht="20.1">
      <c r="A8" s="5"/>
      <c r="B8" s="109" t="s">
        <v>68</v>
      </c>
      <c r="C8" s="109"/>
      <c r="D8" s="109"/>
      <c r="E8" s="32">
        <v>4</v>
      </c>
      <c r="F8" s="14">
        <v>0</v>
      </c>
      <c r="G8" s="14">
        <v>0</v>
      </c>
    </row>
    <row r="9" spans="1:7" customHeight="1" ht="20.1">
      <c r="A9" s="5"/>
      <c r="B9" s="109" t="s">
        <v>69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70</v>
      </c>
      <c r="B10" s="110" t="s">
        <v>70</v>
      </c>
      <c r="C10" s="110"/>
      <c r="D10" s="110"/>
      <c r="E10" s="82">
        <v>0</v>
      </c>
      <c r="F10" s="82">
        <v>1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37</v>
      </c>
      <c r="B13" s="107"/>
      <c r="G13" s="47"/>
    </row>
    <row r="14" spans="1:7" customHeight="1" ht="12" s="10" customFormat="1">
      <c r="A14" s="107" t="s">
        <v>28</v>
      </c>
      <c r="B14" s="107"/>
      <c r="C14" s="108" t="s">
        <v>71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3</v>
      </c>
      <c r="F7" s="41">
        <v>0</v>
      </c>
      <c r="G7" s="40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3</v>
      </c>
      <c r="F8" s="41">
        <v>0</v>
      </c>
      <c r="G8" s="40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1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3</v>
      </c>
      <c r="F11" s="41">
        <v>0</v>
      </c>
      <c r="G11" s="40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0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3</v>
      </c>
      <c r="F16" s="41">
        <v>1</v>
      </c>
      <c r="G16" s="40">
        <v>4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3</v>
      </c>
      <c r="F17" s="41">
        <v>0</v>
      </c>
      <c r="G17" s="40">
        <v>3</v>
      </c>
      <c r="H17" s="39"/>
    </row>
    <row r="18" spans="1:8" customHeight="1" ht="20.25">
      <c r="A18" s="126" t="s">
        <v>75</v>
      </c>
      <c r="B18" s="126"/>
      <c r="C18" s="126"/>
      <c r="D18" s="126"/>
      <c r="E18" s="127">
        <f>SUM(E5:E17)</f>
        <v>28</v>
      </c>
      <c r="F18" s="128">
        <f>SUM(F5:F17)</f>
        <v>2</v>
      </c>
      <c r="G18" s="127">
        <f>SUM(G5:G17)</f>
        <v>30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20:B20"/>
    <mergeCell ref="A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126" t="s">
        <v>75</v>
      </c>
      <c r="B18" s="126"/>
      <c r="C18" s="126"/>
      <c r="D18" s="126"/>
      <c r="E18" s="128">
        <f>SUM(E5:E17)</f>
        <v>0</v>
      </c>
      <c r="F18" s="128">
        <f>SUM(F5:F17)</f>
        <v>8</v>
      </c>
      <c r="G18" s="129">
        <f>SUM(G5:G17)</f>
        <v>8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1</v>
      </c>
      <c r="F14" s="41">
        <v>1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1</v>
      </c>
      <c r="F16" s="41">
        <v>1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1</v>
      </c>
      <c r="F17" s="41">
        <v>0</v>
      </c>
      <c r="G17" s="40">
        <v>1</v>
      </c>
      <c r="H17" s="39"/>
    </row>
    <row r="18" spans="1:8">
      <c r="A18" s="126" t="s">
        <v>75</v>
      </c>
      <c r="B18" s="126"/>
      <c r="C18" s="126"/>
      <c r="D18" s="126"/>
      <c r="E18" s="128">
        <f>SUM(E5:E17)</f>
        <v>4</v>
      </c>
      <c r="F18" s="128">
        <f>SUM(F5:F17)</f>
        <v>5</v>
      </c>
      <c r="G18" s="128">
        <f>SUM(G5:G17)</f>
        <v>9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8" sqref="A18:G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126" t="s">
        <v>75</v>
      </c>
      <c r="B18" s="126"/>
      <c r="C18" s="126"/>
      <c r="D18" s="126"/>
      <c r="E18" s="127">
        <f>SUM(E5:E17)</f>
        <v>0</v>
      </c>
      <c r="F18" s="127">
        <f>SUM(F5:F17)</f>
        <v>6</v>
      </c>
      <c r="G18" s="129">
        <f>SUM(G5:G17)</f>
        <v>6</v>
      </c>
    </row>
    <row r="19" spans="1:8" customHeight="1" ht="7.5"/>
    <row r="20" spans="1:8" customHeight="1" ht="12">
      <c r="A20" s="107" t="s">
        <v>37</v>
      </c>
      <c r="B20" s="107"/>
      <c r="C20" s="10"/>
      <c r="D20" s="10"/>
      <c r="E20" s="10"/>
      <c r="F20" s="10"/>
      <c r="G20" s="10"/>
    </row>
    <row r="21" spans="1:8" customHeight="1" ht="12">
      <c r="A21" s="107" t="s">
        <v>28</v>
      </c>
      <c r="B21" s="107"/>
      <c r="C21" s="107" t="s">
        <v>29</v>
      </c>
      <c r="D21" s="107"/>
      <c r="E21" s="107"/>
      <c r="F21" s="107"/>
      <c r="G21" s="107"/>
    </row>
    <row r="22" spans="1:8" customHeight="1" ht="9.75">
      <c r="A22" s="83"/>
      <c r="B22" s="83"/>
      <c r="C22" s="83"/>
      <c r="D22" s="83"/>
      <c r="E22" s="83"/>
      <c r="F22" s="83"/>
      <c r="G22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1:B21"/>
    <mergeCell ref="C21:G21"/>
    <mergeCell ref="A22:B22"/>
    <mergeCell ref="C22:G22"/>
    <mergeCell ref="A18:D18"/>
    <mergeCell ref="A20:B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