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hris\OneDrive\UNC\MAC 854 _Data Analytics for Accounting\Week 3 Live Session\"/>
    </mc:Choice>
  </mc:AlternateContent>
  <xr:revisionPtr revIDLastSave="0" documentId="13_ncr:1_{C7088E8B-7EE8-46D0-B300-5B0A75758AFF}" xr6:coauthVersionLast="45" xr6:coauthVersionMax="45" xr10:uidLastSave="{00000000-0000-0000-0000-000000000000}"/>
  <bookViews>
    <workbookView xWindow="760" yWindow="760" windowWidth="16920" windowHeight="10540" xr2:uid="{00000000-000D-0000-FFFF-FFFF00000000}"/>
  </bookViews>
  <sheets>
    <sheet name="Entropy and Gin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3" l="1"/>
  <c r="C30" i="3"/>
  <c r="D30" i="3" s="1"/>
  <c r="B31" i="3"/>
  <c r="B30" i="3"/>
  <c r="C29" i="3"/>
  <c r="B29" i="3"/>
  <c r="D29" i="3" s="1"/>
  <c r="G18" i="3"/>
  <c r="G16" i="3"/>
  <c r="E16" i="3"/>
  <c r="C9" i="3"/>
  <c r="C6" i="3"/>
  <c r="C5" i="3"/>
  <c r="B9" i="3" s="1"/>
  <c r="D19" i="3"/>
  <c r="D18" i="3"/>
  <c r="F18" i="3" s="1"/>
  <c r="D17" i="3"/>
  <c r="D16" i="3"/>
  <c r="F16" i="3" s="1"/>
  <c r="D31" i="3" l="1"/>
  <c r="E18" i="3"/>
  <c r="B23" i="3" s="1"/>
  <c r="B25" i="3" s="1"/>
  <c r="C23" i="3"/>
  <c r="C25" i="3" s="1"/>
</calcChain>
</file>

<file path=xl/sharedStrings.xml><?xml version="1.0" encoding="utf-8"?>
<sst xmlns="http://schemas.openxmlformats.org/spreadsheetml/2006/main" count="47" uniqueCount="36">
  <si>
    <t>Entropy</t>
  </si>
  <si>
    <t>Yes</t>
  </si>
  <si>
    <t>No</t>
  </si>
  <si>
    <t>Parent Calculator</t>
  </si>
  <si>
    <t>Children Calculator</t>
  </si>
  <si>
    <t>Information Gain</t>
  </si>
  <si>
    <t>A</t>
  </si>
  <si>
    <t>B</t>
  </si>
  <si>
    <t>Proportion (Weight)</t>
  </si>
  <si>
    <t>Gini</t>
  </si>
  <si>
    <t>% C(i)</t>
  </si>
  <si>
    <t>Sub-Category (j)</t>
  </si>
  <si>
    <t>C(i)</t>
  </si>
  <si>
    <t>C(i, j)</t>
  </si>
  <si>
    <t>Node Impurity</t>
  </si>
  <si>
    <t>Weighted</t>
  </si>
  <si>
    <t>Totals</t>
  </si>
  <si>
    <t>Parent</t>
  </si>
  <si>
    <t>Children</t>
  </si>
  <si>
    <t>OK if Zero</t>
  </si>
  <si>
    <t>Tool Checks</t>
  </si>
  <si>
    <t>Notes</t>
  </si>
  <si>
    <t>Yes/No = what you are trying to predict</t>
  </si>
  <si>
    <t>C(i) = Count for either "Yes" or "No"</t>
  </si>
  <si>
    <t>C(i, j) = Count for either "Yes" or "No" for Category "j" (either "A" or "B" in Children Calculator)</t>
  </si>
  <si>
    <t>Sub-Category(j) = What you have split on</t>
  </si>
  <si>
    <t>% C(i | j)</t>
  </si>
  <si>
    <t>% C(i) = % of either "Yes" or "No", these should sum to 100%</t>
  </si>
  <si>
    <t>% C(i | j) = % of either "Yes" or "No" for category "j", should sum to 100% for each category "j"</t>
  </si>
  <si>
    <t>Entropy = Information theory concept of disorder from thermodynamics</t>
  </si>
  <si>
    <t>Gini = Information theory concept of disorder from economics</t>
  </si>
  <si>
    <t>These check that you have used the calculator appropriately by checking the totals (overall, "Yes" and "No") after splitting and using the Children Calculator.</t>
  </si>
  <si>
    <t>If you are only using the parent calculator (and not splitting) you can disregard this table.</t>
  </si>
  <si>
    <t>Information Gain Tool using Entropy and Gini</t>
  </si>
  <si>
    <t>Proportion (Weight) = Fraction of your dataset for sub-category(j) relevant to Parent</t>
  </si>
  <si>
    <t>Information Gain = Difference of either Entropy or Gini between Parent and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</si>
</sst>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9" xfId="0" applyBorder="1"/>
    <xf numFmtId="9" fontId="0" fillId="0" borderId="13" xfId="1" applyFont="1" applyFill="1" applyBorder="1"/>
    <xf numFmtId="9" fontId="0" fillId="0" borderId="14" xfId="1" applyFont="1" applyFill="1" applyBorder="1"/>
    <xf numFmtId="0" fontId="0" fillId="3" borderId="13" xfId="0" applyFill="1" applyBorder="1"/>
    <xf numFmtId="9" fontId="0" fillId="0" borderId="3" xfId="1" applyFont="1" applyFill="1" applyBorder="1"/>
    <xf numFmtId="0" fontId="0" fillId="3" borderId="14" xfId="0" applyFill="1" applyBorder="1"/>
    <xf numFmtId="9" fontId="0" fillId="0" borderId="5" xfId="1" applyFont="1" applyFill="1" applyBorder="1"/>
    <xf numFmtId="0" fontId="0" fillId="0" borderId="0" xfId="0" applyBorder="1" applyAlignment="1">
      <alignment horizontal="right"/>
    </xf>
    <xf numFmtId="0" fontId="0" fillId="0" borderId="17" xfId="0" applyBorder="1"/>
    <xf numFmtId="164" fontId="0" fillId="2" borderId="18" xfId="1" applyNumberFormat="1" applyFont="1" applyFill="1" applyBorder="1"/>
    <xf numFmtId="9" fontId="0" fillId="2" borderId="19" xfId="1" applyFont="1" applyFill="1" applyBorder="1"/>
    <xf numFmtId="0" fontId="3" fillId="0" borderId="0" xfId="0" applyFont="1"/>
    <xf numFmtId="9" fontId="0" fillId="2" borderId="13" xfId="1" applyFont="1" applyFill="1" applyBorder="1"/>
    <xf numFmtId="9" fontId="0" fillId="2" borderId="3" xfId="1" applyFont="1" applyFill="1" applyBorder="1"/>
    <xf numFmtId="0" fontId="0" fillId="0" borderId="20" xfId="0" applyBorder="1"/>
    <xf numFmtId="0" fontId="0" fillId="0" borderId="0" xfId="0" applyBorder="1"/>
    <xf numFmtId="0" fontId="0" fillId="0" borderId="12" xfId="0" applyBorder="1"/>
    <xf numFmtId="164" fontId="0" fillId="4" borderId="14" xfId="1" applyNumberFormat="1" applyFont="1" applyFill="1" applyBorder="1"/>
    <xf numFmtId="164" fontId="0" fillId="4" borderId="5" xfId="1" applyNumberFormat="1" applyFont="1" applyFill="1" applyBorder="1"/>
    <xf numFmtId="0" fontId="3" fillId="0" borderId="0" xfId="0" applyFont="1" applyBorder="1" applyAlignment="1">
      <alignment horizontal="right"/>
    </xf>
    <xf numFmtId="0" fontId="0" fillId="5" borderId="2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21" xfId="0" applyFill="1" applyBorder="1"/>
    <xf numFmtId="0" fontId="0" fillId="5" borderId="1" xfId="0" applyFill="1" applyBorder="1"/>
    <xf numFmtId="0" fontId="0" fillId="5" borderId="22" xfId="0" applyFill="1" applyBorder="1"/>
    <xf numFmtId="0" fontId="0" fillId="5" borderId="4" xfId="0" applyFill="1" applyBorder="1"/>
    <xf numFmtId="0" fontId="0" fillId="5" borderId="14" xfId="0" applyFill="1" applyBorder="1"/>
    <xf numFmtId="0" fontId="0" fillId="5" borderId="5" xfId="0" applyFill="1" applyBorder="1"/>
    <xf numFmtId="0" fontId="0" fillId="0" borderId="0" xfId="0" applyFont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6" xfId="0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/>
    <xf numFmtId="0" fontId="0" fillId="0" borderId="20" xfId="0" applyFill="1" applyBorder="1"/>
    <xf numFmtId="0" fontId="0" fillId="0" borderId="25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5" xfId="1" applyNumberFormat="1" applyFont="1" applyBorder="1" applyAlignment="1">
      <alignment horizontal="right" vertical="top"/>
    </xf>
    <xf numFmtId="164" fontId="0" fillId="0" borderId="16" xfId="1" applyNumberFormat="1" applyFont="1" applyBorder="1" applyAlignment="1">
      <alignment horizontal="right" vertical="top"/>
    </xf>
    <xf numFmtId="164" fontId="0" fillId="0" borderId="6" xfId="1" applyNumberFormat="1" applyFont="1" applyBorder="1" applyAlignment="1">
      <alignment horizontal="right" vertical="top"/>
    </xf>
    <xf numFmtId="164" fontId="0" fillId="0" borderId="7" xfId="1" applyNumberFormat="1" applyFont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A9E-D666-432A-99DE-8A2193CF8722}">
  <dimension ref="A1:J33"/>
  <sheetViews>
    <sheetView showGridLines="0" tabSelected="1" topLeftCell="A4" workbookViewId="0">
      <selection activeCell="C12" sqref="C12"/>
    </sheetView>
  </sheetViews>
  <sheetFormatPr defaultRowHeight="14.5" x14ac:dyDescent="0.35"/>
  <cols>
    <col min="1" max="1" width="16.7265625" customWidth="1"/>
    <col min="2" max="2" width="16.6328125" customWidth="1"/>
    <col min="3" max="4" width="13.6328125" customWidth="1"/>
    <col min="5" max="5" width="15" customWidth="1"/>
    <col min="6" max="6" width="18.1796875" customWidth="1"/>
    <col min="7" max="7" width="20.81640625" customWidth="1"/>
    <col min="8" max="8" width="22.26953125" customWidth="1"/>
  </cols>
  <sheetData>
    <row r="1" spans="1:10" ht="21.5" thickBot="1" x14ac:dyDescent="0.55000000000000004">
      <c r="A1" s="45" t="s">
        <v>33</v>
      </c>
      <c r="F1" s="3" t="s">
        <v>21</v>
      </c>
    </row>
    <row r="2" spans="1:10" x14ac:dyDescent="0.35">
      <c r="F2" s="39" t="s">
        <v>22</v>
      </c>
      <c r="G2" s="40"/>
      <c r="H2" s="40"/>
      <c r="I2" s="40"/>
      <c r="J2" s="41"/>
    </row>
    <row r="3" spans="1:10" x14ac:dyDescent="0.35">
      <c r="A3" s="3" t="s">
        <v>3</v>
      </c>
      <c r="F3" s="23" t="s">
        <v>23</v>
      </c>
      <c r="G3" s="24"/>
      <c r="H3" s="24"/>
      <c r="I3" s="24"/>
      <c r="J3" s="25"/>
    </row>
    <row r="4" spans="1:10" ht="15" thickBot="1" x14ac:dyDescent="0.4">
      <c r="B4" s="5" t="s">
        <v>12</v>
      </c>
      <c r="C4" s="16" t="s">
        <v>10</v>
      </c>
      <c r="D4" s="6"/>
      <c r="F4" s="23" t="s">
        <v>24</v>
      </c>
      <c r="G4" s="24"/>
      <c r="H4" s="24"/>
      <c r="I4" s="24"/>
      <c r="J4" s="25"/>
    </row>
    <row r="5" spans="1:10" x14ac:dyDescent="0.35">
      <c r="A5" s="1" t="s">
        <v>1</v>
      </c>
      <c r="B5" s="12">
        <v>110</v>
      </c>
      <c r="C5" s="13">
        <f>B5/(B5+B6)</f>
        <v>0.48888888888888887</v>
      </c>
      <c r="F5" s="23" t="s">
        <v>25</v>
      </c>
      <c r="G5" s="24"/>
      <c r="H5" s="24"/>
      <c r="I5" s="24"/>
      <c r="J5" s="25"/>
    </row>
    <row r="6" spans="1:10" ht="15" thickBot="1" x14ac:dyDescent="0.4">
      <c r="A6" s="2" t="s">
        <v>2</v>
      </c>
      <c r="B6" s="14">
        <v>115</v>
      </c>
      <c r="C6" s="15">
        <f>(B6/(B5+B6))</f>
        <v>0.51111111111111107</v>
      </c>
      <c r="F6" s="23" t="s">
        <v>27</v>
      </c>
      <c r="G6" s="24"/>
      <c r="H6" s="24"/>
      <c r="I6" s="24"/>
      <c r="J6" s="25"/>
    </row>
    <row r="7" spans="1:10" x14ac:dyDescent="0.35">
      <c r="F7" s="23" t="s">
        <v>28</v>
      </c>
      <c r="G7" s="24"/>
      <c r="H7" s="24"/>
      <c r="I7" s="24"/>
      <c r="J7" s="25"/>
    </row>
    <row r="8" spans="1:10" ht="15" thickBot="1" x14ac:dyDescent="0.4">
      <c r="B8" s="5" t="s">
        <v>0</v>
      </c>
      <c r="C8" s="5" t="s">
        <v>9</v>
      </c>
      <c r="F8" s="46" t="s">
        <v>34</v>
      </c>
      <c r="G8" s="24"/>
      <c r="H8" s="24"/>
      <c r="I8" s="24"/>
      <c r="J8" s="25"/>
    </row>
    <row r="9" spans="1:10" ht="15" thickBot="1" x14ac:dyDescent="0.4">
      <c r="A9" s="17" t="s">
        <v>14</v>
      </c>
      <c r="B9" s="18">
        <f>IFERROR(-C5*LOG(C5,2)-C6*LOG(C6,2),0)</f>
        <v>0.99964374967785607</v>
      </c>
      <c r="C9" s="19">
        <f>1-C5*C5-C6*C6</f>
        <v>0.49975308641975319</v>
      </c>
      <c r="F9" s="23" t="s">
        <v>29</v>
      </c>
      <c r="G9" s="24"/>
      <c r="H9" s="24"/>
      <c r="I9" s="24"/>
      <c r="J9" s="25"/>
    </row>
    <row r="10" spans="1:10" x14ac:dyDescent="0.35">
      <c r="F10" s="23" t="s">
        <v>30</v>
      </c>
      <c r="G10" s="24"/>
      <c r="H10" s="24"/>
      <c r="I10" s="24"/>
      <c r="J10" s="25"/>
    </row>
    <row r="11" spans="1:10" ht="15" thickBot="1" x14ac:dyDescent="0.4">
      <c r="F11" s="47" t="s">
        <v>35</v>
      </c>
      <c r="G11" s="42"/>
      <c r="H11" s="42"/>
      <c r="I11" s="42"/>
      <c r="J11" s="9"/>
    </row>
    <row r="12" spans="1:10" x14ac:dyDescent="0.35">
      <c r="F12" s="24"/>
      <c r="G12" s="24"/>
      <c r="H12" s="24"/>
      <c r="I12" s="24"/>
      <c r="J12" s="24"/>
    </row>
    <row r="13" spans="1:10" x14ac:dyDescent="0.35">
      <c r="A13" s="3" t="s">
        <v>4</v>
      </c>
    </row>
    <row r="15" spans="1:10" ht="15" thickBot="1" x14ac:dyDescent="0.4">
      <c r="A15" s="4" t="s">
        <v>11</v>
      </c>
      <c r="C15" s="5" t="s">
        <v>13</v>
      </c>
      <c r="D15" s="5" t="s">
        <v>26</v>
      </c>
      <c r="E15" s="5" t="s">
        <v>0</v>
      </c>
      <c r="F15" s="5" t="s">
        <v>9</v>
      </c>
      <c r="G15" s="5" t="s">
        <v>8</v>
      </c>
    </row>
    <row r="16" spans="1:10" x14ac:dyDescent="0.35">
      <c r="A16" s="48" t="s">
        <v>6</v>
      </c>
      <c r="B16" s="1" t="s">
        <v>1</v>
      </c>
      <c r="C16" s="7">
        <v>25</v>
      </c>
      <c r="D16" s="10">
        <f>C16/(C16+C17)</f>
        <v>0.25</v>
      </c>
      <c r="E16" s="50">
        <f>IFERROR(-D16*LOG(D16,2)-D17*LOG(D17,2),0)</f>
        <v>0.81127812445913283</v>
      </c>
      <c r="F16" s="50">
        <f>1-D16*D16-D17*D17</f>
        <v>0.375</v>
      </c>
      <c r="G16" s="52">
        <f>SUM(C16:C17)/SUM(C16:C19)</f>
        <v>0.44444444444444442</v>
      </c>
    </row>
    <row r="17" spans="1:7" ht="15" thickBot="1" x14ac:dyDescent="0.4">
      <c r="A17" s="49"/>
      <c r="B17" s="2" t="s">
        <v>2</v>
      </c>
      <c r="C17" s="8">
        <v>75</v>
      </c>
      <c r="D17" s="11">
        <f>(C17/(C16+C17))</f>
        <v>0.75</v>
      </c>
      <c r="E17" s="51"/>
      <c r="F17" s="51"/>
      <c r="G17" s="53"/>
    </row>
    <row r="18" spans="1:7" x14ac:dyDescent="0.35">
      <c r="A18" s="48" t="s">
        <v>7</v>
      </c>
      <c r="B18" s="1" t="s">
        <v>1</v>
      </c>
      <c r="C18" s="7">
        <v>85</v>
      </c>
      <c r="D18" s="10">
        <f>C18/(C18+C19)</f>
        <v>0.68</v>
      </c>
      <c r="E18" s="50">
        <f>IFERROR(-D18*LOG(D18,2)-D19*LOG(D19,2),0)</f>
        <v>0.90438145772449396</v>
      </c>
      <c r="F18" s="50">
        <f>1-D18*D18-D19*D19</f>
        <v>0.43519999999999986</v>
      </c>
      <c r="G18" s="52">
        <f>SUM(C18:C19)/SUM(C16:C19)</f>
        <v>0.55555555555555558</v>
      </c>
    </row>
    <row r="19" spans="1:7" ht="15" thickBot="1" x14ac:dyDescent="0.4">
      <c r="A19" s="49"/>
      <c r="B19" s="2" t="s">
        <v>2</v>
      </c>
      <c r="C19" s="8">
        <v>40</v>
      </c>
      <c r="D19" s="11">
        <f>(C19/(C18+C19))</f>
        <v>0.32</v>
      </c>
      <c r="E19" s="51"/>
      <c r="F19" s="51"/>
      <c r="G19" s="53"/>
    </row>
    <row r="22" spans="1:7" ht="15" thickBot="1" x14ac:dyDescent="0.4">
      <c r="A22" s="20" t="s">
        <v>15</v>
      </c>
      <c r="B22" s="5" t="s">
        <v>0</v>
      </c>
      <c r="C22" s="5" t="s">
        <v>9</v>
      </c>
    </row>
    <row r="23" spans="1:7" x14ac:dyDescent="0.35">
      <c r="A23" s="1" t="s">
        <v>14</v>
      </c>
      <c r="B23" s="21">
        <f>G16*E16+G18*E18</f>
        <v>0.86300219849544457</v>
      </c>
      <c r="C23" s="22">
        <f>F16*G16+F18*G18</f>
        <v>0.40844444444444439</v>
      </c>
    </row>
    <row r="24" spans="1:7" x14ac:dyDescent="0.35">
      <c r="A24" s="23"/>
      <c r="B24" s="24"/>
      <c r="C24" s="25"/>
    </row>
    <row r="25" spans="1:7" ht="15" thickBot="1" x14ac:dyDescent="0.4">
      <c r="A25" s="2" t="s">
        <v>5</v>
      </c>
      <c r="B25" s="26">
        <f>B9-B23</f>
        <v>0.1366415511824115</v>
      </c>
      <c r="C25" s="27">
        <f>C9-C23</f>
        <v>9.1308641975308802E-2</v>
      </c>
    </row>
    <row r="27" spans="1:7" x14ac:dyDescent="0.35">
      <c r="E27" s="20"/>
    </row>
    <row r="28" spans="1:7" ht="15" thickBot="1" x14ac:dyDescent="0.4">
      <c r="A28" s="38" t="s">
        <v>20</v>
      </c>
      <c r="B28" s="16" t="s">
        <v>17</v>
      </c>
      <c r="C28" s="16" t="s">
        <v>18</v>
      </c>
      <c r="D28" s="28" t="s">
        <v>19</v>
      </c>
    </row>
    <row r="29" spans="1:7" x14ac:dyDescent="0.35">
      <c r="A29" s="29" t="s">
        <v>16</v>
      </c>
      <c r="B29" s="30">
        <f>B5+B6</f>
        <v>225</v>
      </c>
      <c r="C29" s="30">
        <f>SUM(C16:C19)</f>
        <v>225</v>
      </c>
      <c r="D29" s="31">
        <f>B29-C29</f>
        <v>0</v>
      </c>
    </row>
    <row r="30" spans="1:7" x14ac:dyDescent="0.35">
      <c r="A30" s="32" t="s">
        <v>1</v>
      </c>
      <c r="B30" s="33">
        <f>B5</f>
        <v>110</v>
      </c>
      <c r="C30" s="33">
        <f>C16+C18</f>
        <v>110</v>
      </c>
      <c r="D30" s="34">
        <f>B30-C30</f>
        <v>0</v>
      </c>
    </row>
    <row r="31" spans="1:7" ht="15" thickBot="1" x14ac:dyDescent="0.4">
      <c r="A31" s="35" t="s">
        <v>2</v>
      </c>
      <c r="B31" s="36">
        <f>B6</f>
        <v>115</v>
      </c>
      <c r="C31" s="36">
        <f>C17+C19</f>
        <v>115</v>
      </c>
      <c r="D31" s="37">
        <f>B31-C31</f>
        <v>0</v>
      </c>
    </row>
    <row r="32" spans="1:7" x14ac:dyDescent="0.35">
      <c r="A32" s="43" t="s">
        <v>31</v>
      </c>
    </row>
    <row r="33" spans="1:1" x14ac:dyDescent="0.35">
      <c r="A33" s="44" t="s">
        <v>32</v>
      </c>
    </row>
  </sheetData>
  <mergeCells count="8">
    <mergeCell ref="A16:A17"/>
    <mergeCell ref="A18:A19"/>
    <mergeCell ref="E16:E17"/>
    <mergeCell ref="G16:G17"/>
    <mergeCell ref="G18:G19"/>
    <mergeCell ref="E18:E19"/>
    <mergeCell ref="F16:F17"/>
    <mergeCell ref="F18:F19"/>
  </mergeCells>
  <pageMargins left="0.7" right="0.7" top="0.75" bottom="0.75" header="0.3" footer="0.3"/>
  <pageSetup orientation="portrait" r:id="rId1"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 and Gini</vt:lpstr>
    </vt:vector>
  </TitlesOfParts>
  <Company>UNC - Kenan-Flagler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Kennedy</cp:lastModifiedBy>
  <dcterms:created xsi:type="dcterms:W3CDTF">2017-02-02T04:06:29Z</dcterms:created>
  <dcterms:modified xsi:type="dcterms:W3CDTF">2020-05-29T03:33:28Z</dcterms:modified>
</cp:coreProperties>
</file>