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6FB646CF-6CBC-43D7-921A-165548118D4B}" xr6:coauthVersionLast="47" xr6:coauthVersionMax="47" xr10:uidLastSave="{00000000-0000-0000-0000-000000000000}"/>
  <bookViews>
    <workbookView xWindow="2196" yWindow="219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2" i="1"/>
  <c r="AK2" i="1"/>
  <c r="AJ2" i="1"/>
  <c r="AE4" i="1" s="1"/>
  <c r="AI2" i="1"/>
  <c r="AD3" i="1" s="1"/>
  <c r="AE8" i="1" l="1"/>
  <c r="AD2" i="1"/>
  <c r="AD10" i="1"/>
  <c r="AE2" i="1"/>
  <c r="AE3" i="1"/>
  <c r="AD9" i="1"/>
  <c r="AD8" i="1"/>
  <c r="AD7" i="1"/>
  <c r="AD6" i="1"/>
  <c r="AD5" i="1"/>
  <c r="AD4" i="1"/>
  <c r="AE10" i="1"/>
  <c r="AE9" i="1"/>
  <c r="AE7" i="1"/>
  <c r="AE6" i="1"/>
  <c r="AE5" i="1"/>
</calcChain>
</file>

<file path=xl/sharedStrings.xml><?xml version="1.0" encoding="utf-8"?>
<sst xmlns="http://schemas.openxmlformats.org/spreadsheetml/2006/main" count="49" uniqueCount="38">
  <si>
    <t>sim</t>
  </si>
  <si>
    <t>state</t>
  </si>
  <si>
    <t>soln</t>
  </si>
  <si>
    <t>dist_x</t>
  </si>
  <si>
    <t>time</t>
  </si>
  <si>
    <t>step</t>
  </si>
  <si>
    <t>pH</t>
  </si>
  <si>
    <t>pe</t>
  </si>
  <si>
    <t>reaction</t>
  </si>
  <si>
    <t>temp</t>
  </si>
  <si>
    <t>Alk</t>
  </si>
  <si>
    <t>mu</t>
  </si>
  <si>
    <t>mass_H2O</t>
  </si>
  <si>
    <t>charge</t>
  </si>
  <si>
    <t>pct_err</t>
  </si>
  <si>
    <t>MolH2</t>
  </si>
  <si>
    <t>MolCAL</t>
  </si>
  <si>
    <t>MolQuartz</t>
  </si>
  <si>
    <t>MolPyrite</t>
  </si>
  <si>
    <t>MolKaolinite</t>
  </si>
  <si>
    <t>MolHematite</t>
  </si>
  <si>
    <t>DMHEM</t>
  </si>
  <si>
    <t>MOLH2</t>
  </si>
  <si>
    <t>MOLH2O</t>
  </si>
  <si>
    <t>MOLH+</t>
  </si>
  <si>
    <t>MOH-</t>
  </si>
  <si>
    <t>MHS-</t>
  </si>
  <si>
    <t>react</t>
  </si>
  <si>
    <t>Tot H2</t>
  </si>
  <si>
    <t>Tot Cal</t>
  </si>
  <si>
    <t>Tot Pyr</t>
  </si>
  <si>
    <t>Tot Kao</t>
  </si>
  <si>
    <t>PH2</t>
  </si>
  <si>
    <t>Dcal</t>
  </si>
  <si>
    <t>Dpyr</t>
  </si>
  <si>
    <t>Dpyrr</t>
  </si>
  <si>
    <t>MolPyrrhotite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</si>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</sst>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topLeftCell="U1" workbookViewId="0">
      <selection activeCell="AC13" sqref="AC13"/>
    </sheetView>
  </sheetViews>
  <sheetFormatPr defaultRowHeight="14.4" x14ac:dyDescent="0.55000000000000004"/>
  <sheetData>
    <row r="1" spans="1:3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  <c r="AH1" t="s">
        <v>28</v>
      </c>
      <c r="AI1" t="s">
        <v>29</v>
      </c>
      <c r="AJ1" t="s">
        <v>30</v>
      </c>
      <c r="AK1" t="s">
        <v>31</v>
      </c>
    </row>
    <row r="2" spans="1:37" x14ac:dyDescent="0.55000000000000004">
      <c r="A2">
        <v>2</v>
      </c>
      <c r="B2" t="s">
        <v>27</v>
      </c>
      <c r="C2">
        <v>2</v>
      </c>
      <c r="D2">
        <v>-99</v>
      </c>
      <c r="E2" s="1">
        <v>2629800</v>
      </c>
      <c r="F2">
        <v>1</v>
      </c>
      <c r="G2" s="1">
        <v>8.7495104669689994</v>
      </c>
      <c r="H2" s="1">
        <v>-9.5358962126550004</v>
      </c>
      <c r="I2">
        <v>-99</v>
      </c>
      <c r="J2" s="1">
        <v>50</v>
      </c>
      <c r="K2" s="1">
        <v>1.5210840464400001E-3</v>
      </c>
      <c r="L2" s="1">
        <v>0.57766096440119996</v>
      </c>
      <c r="M2" s="1">
        <v>1166.989930794</v>
      </c>
      <c r="N2" s="1">
        <v>-1.9848634270199999E-11</v>
      </c>
      <c r="O2" s="1">
        <v>-1.47405492749E-12</v>
      </c>
      <c r="P2" s="1">
        <v>9081.8611551039994</v>
      </c>
      <c r="Q2" s="1">
        <v>41894.224924039998</v>
      </c>
      <c r="R2" s="1">
        <v>537357</v>
      </c>
      <c r="S2" s="1">
        <v>10484.3380734</v>
      </c>
      <c r="T2" s="1">
        <v>16242.2</v>
      </c>
      <c r="U2" s="1">
        <v>9.9105843245390004E-17</v>
      </c>
      <c r="V2" s="1">
        <v>0.153938229945</v>
      </c>
      <c r="W2" s="1">
        <v>-8.9415675460799997E-19</v>
      </c>
      <c r="X2" s="1">
        <v>8.2457310997830005E-2</v>
      </c>
      <c r="Y2" s="1">
        <v>55.525325100780002</v>
      </c>
      <c r="Z2" s="1">
        <v>2.239018963385E-9</v>
      </c>
      <c r="AA2" s="1">
        <v>4.4212303433300001E-5</v>
      </c>
      <c r="AB2" s="1">
        <v>1.5462637528719999E-4</v>
      </c>
      <c r="AC2" s="1">
        <f>-($AH$2-P2)/$AH$2</f>
        <v>-1.0474923174547896E-2</v>
      </c>
      <c r="AD2" s="1">
        <f>Q2-$AI$2</f>
        <v>-6.1514002998592332E-2</v>
      </c>
      <c r="AE2" s="1">
        <f>S2-$AJ$2</f>
        <v>-0.20128494199889246</v>
      </c>
      <c r="AF2">
        <v>0.153938229945</v>
      </c>
      <c r="AG2">
        <v>1</v>
      </c>
      <c r="AH2">
        <v>9178</v>
      </c>
      <c r="AI2">
        <f>418942864380.43/10000000</f>
        <v>41894.286438042996</v>
      </c>
      <c r="AJ2">
        <f>104845393583.42/10000000</f>
        <v>10484.539358341999</v>
      </c>
      <c r="AK2">
        <f>162421573005.841/10000000</f>
        <v>16242.1573005841</v>
      </c>
    </row>
    <row r="3" spans="1:37" x14ac:dyDescent="0.55000000000000004">
      <c r="A3">
        <v>2</v>
      </c>
      <c r="B3" t="s">
        <v>27</v>
      </c>
      <c r="C3">
        <v>2</v>
      </c>
      <c r="D3">
        <v>-99</v>
      </c>
      <c r="E3" s="1">
        <v>5259600</v>
      </c>
      <c r="F3">
        <v>2</v>
      </c>
      <c r="G3" s="1">
        <v>8.5502716354369994</v>
      </c>
      <c r="H3" s="1">
        <v>-9.3366573811230005</v>
      </c>
      <c r="I3">
        <v>-99</v>
      </c>
      <c r="J3" s="1">
        <v>50</v>
      </c>
      <c r="K3" s="1">
        <v>1.8108602031970001E-3</v>
      </c>
      <c r="L3" s="1">
        <v>0.57812783088410002</v>
      </c>
      <c r="M3" s="1">
        <v>1166.9922142569999</v>
      </c>
      <c r="N3" s="1">
        <v>-1.998543829206E-11</v>
      </c>
      <c r="O3" s="1">
        <v>-1.4833450928029999E-12</v>
      </c>
      <c r="P3" s="1">
        <v>9081.5527824170003</v>
      </c>
      <c r="Q3" s="1">
        <v>41894.040341300002</v>
      </c>
      <c r="R3" s="1">
        <v>537357</v>
      </c>
      <c r="S3" s="1">
        <v>10484.020705270001</v>
      </c>
      <c r="T3" s="1">
        <v>16242.2</v>
      </c>
      <c r="U3" s="1">
        <v>9.7784730567240006E-17</v>
      </c>
      <c r="V3" s="1">
        <v>0.48680409439979999</v>
      </c>
      <c r="W3" s="1">
        <v>-1.3211126781549999E-18</v>
      </c>
      <c r="X3" s="1">
        <v>8.2449441430289996E-2</v>
      </c>
      <c r="Y3" s="1">
        <v>55.525325100780002</v>
      </c>
      <c r="Z3" s="1">
        <v>3.542353186363E-9</v>
      </c>
      <c r="AA3" s="1">
        <v>2.7946419215870002E-5</v>
      </c>
      <c r="AB3" s="1">
        <v>4.1010411356690003E-4</v>
      </c>
      <c r="AC3" s="1">
        <f t="shared" ref="AC3:AC10" si="0">-($AH$2-P3)/$AH$2</f>
        <v>-1.0508522290586146E-2</v>
      </c>
      <c r="AD3" s="1">
        <f t="shared" ref="AD3:AD10" si="1">Q3-$AI$2</f>
        <v>-0.24609674299426842</v>
      </c>
      <c r="AE3" s="1">
        <f t="shared" ref="AE3:AE10" si="2">S3-$AJ$2</f>
        <v>-0.51865307199841482</v>
      </c>
      <c r="AF3">
        <v>0.48680409439979999</v>
      </c>
      <c r="AG3">
        <v>2</v>
      </c>
    </row>
    <row r="4" spans="1:37" x14ac:dyDescent="0.55000000000000004">
      <c r="A4">
        <v>2</v>
      </c>
      <c r="B4" t="s">
        <v>27</v>
      </c>
      <c r="C4">
        <v>2</v>
      </c>
      <c r="D4">
        <v>-99</v>
      </c>
      <c r="E4" s="1">
        <v>7889400</v>
      </c>
      <c r="F4">
        <v>3</v>
      </c>
      <c r="G4" s="1">
        <v>8.3699079484910008</v>
      </c>
      <c r="H4" s="1">
        <v>-9.1562936941770001</v>
      </c>
      <c r="I4">
        <v>-99</v>
      </c>
      <c r="J4" s="1">
        <v>50</v>
      </c>
      <c r="K4" s="1">
        <v>2.1730675020530002E-3</v>
      </c>
      <c r="L4" s="1">
        <v>0.57868858040360005</v>
      </c>
      <c r="M4" s="1">
        <v>1166.9942359520001</v>
      </c>
      <c r="N4" s="1">
        <v>-1.9991589889359999E-11</v>
      </c>
      <c r="O4" s="1">
        <v>-1.4827813798540001E-12</v>
      </c>
      <c r="P4" s="1">
        <v>9081.2196470939998</v>
      </c>
      <c r="Q4" s="1">
        <v>41893.827344880003</v>
      </c>
      <c r="R4" s="1">
        <v>537357</v>
      </c>
      <c r="S4" s="1">
        <v>10483.67670833</v>
      </c>
      <c r="T4" s="1">
        <v>16242.2</v>
      </c>
      <c r="U4" s="1">
        <v>9.6474445358209996E-17</v>
      </c>
      <c r="V4" s="1">
        <v>0.83244871767130002</v>
      </c>
      <c r="W4" s="1">
        <v>-1.3102852090290001E-18</v>
      </c>
      <c r="X4" s="1">
        <v>8.2439991249929997E-2</v>
      </c>
      <c r="Y4" s="1">
        <v>55.525325100780002</v>
      </c>
      <c r="Z4" s="1">
        <v>5.3659896399119996E-9</v>
      </c>
      <c r="AA4" s="1">
        <v>1.8449682566180001E-5</v>
      </c>
      <c r="AB4" s="1">
        <v>6.9704393236339997E-4</v>
      </c>
      <c r="AC4" s="1">
        <f t="shared" si="0"/>
        <v>-1.0544819449335387E-2</v>
      </c>
      <c r="AD4" s="1">
        <f t="shared" si="1"/>
        <v>-0.45909316299366765</v>
      </c>
      <c r="AE4" s="1">
        <f t="shared" si="2"/>
        <v>-0.86265001199899416</v>
      </c>
      <c r="AF4">
        <v>0.83244871767130002</v>
      </c>
      <c r="AG4">
        <v>3</v>
      </c>
    </row>
    <row r="5" spans="1:37" x14ac:dyDescent="0.55000000000000004">
      <c r="A5">
        <v>2</v>
      </c>
      <c r="B5" t="s">
        <v>27</v>
      </c>
      <c r="C5">
        <v>2</v>
      </c>
      <c r="D5">
        <v>-99</v>
      </c>
      <c r="E5" s="1">
        <v>10519200</v>
      </c>
      <c r="F5">
        <v>4</v>
      </c>
      <c r="G5" s="1">
        <v>8.2117888794079992</v>
      </c>
      <c r="H5" s="1">
        <v>-8.9981746250940002</v>
      </c>
      <c r="I5">
        <v>-99</v>
      </c>
      <c r="J5" s="1">
        <v>50</v>
      </c>
      <c r="K5" s="1">
        <v>2.566408369492E-3</v>
      </c>
      <c r="L5" s="1">
        <v>0.57928250489720001</v>
      </c>
      <c r="M5" s="1">
        <v>1166.9959031840001</v>
      </c>
      <c r="N5" s="1">
        <v>-1.9813641388770001E-11</v>
      </c>
      <c r="O5" s="1">
        <v>-1.4685321759899999E-12</v>
      </c>
      <c r="P5" s="1">
        <v>9080.8869987079997</v>
      </c>
      <c r="Q5" s="1">
        <v>41893.597402680003</v>
      </c>
      <c r="R5" s="1">
        <v>537357</v>
      </c>
      <c r="S5" s="1">
        <v>10483.332519240001</v>
      </c>
      <c r="T5" s="1">
        <v>16242.2</v>
      </c>
      <c r="U5" s="1">
        <v>9.5181686018999999E-17</v>
      </c>
      <c r="V5" s="1">
        <v>1.1770646031580001</v>
      </c>
      <c r="W5" s="1">
        <v>-1.292759339205E-18</v>
      </c>
      <c r="X5" s="1">
        <v>8.2429984230739994E-2</v>
      </c>
      <c r="Y5" s="1">
        <v>55.525325100780002</v>
      </c>
      <c r="Z5" s="1">
        <v>7.7225871941320004E-9</v>
      </c>
      <c r="AA5" s="1">
        <v>1.282029142989E-5</v>
      </c>
      <c r="AB5" s="1">
        <v>9.8091330020800009E-4</v>
      </c>
      <c r="AC5" s="1">
        <f t="shared" si="0"/>
        <v>-1.058106355327961E-2</v>
      </c>
      <c r="AD5" s="1">
        <f t="shared" si="1"/>
        <v>-0.68903536299330881</v>
      </c>
      <c r="AE5" s="1">
        <f t="shared" si="2"/>
        <v>-1.2068391019984119</v>
      </c>
      <c r="AF5">
        <v>1.1770646031580001</v>
      </c>
      <c r="AG5">
        <v>4</v>
      </c>
    </row>
    <row r="6" spans="1:37" x14ac:dyDescent="0.55000000000000004">
      <c r="A6">
        <v>2</v>
      </c>
      <c r="B6" t="s">
        <v>27</v>
      </c>
      <c r="C6">
        <v>2</v>
      </c>
      <c r="D6">
        <v>-99</v>
      </c>
      <c r="E6" s="1">
        <v>13149000</v>
      </c>
      <c r="F6">
        <v>5</v>
      </c>
      <c r="G6" s="1">
        <v>8.0730675674479997</v>
      </c>
      <c r="H6" s="1">
        <v>-8.8594533131340008</v>
      </c>
      <c r="I6">
        <v>-99</v>
      </c>
      <c r="J6" s="1">
        <v>50</v>
      </c>
      <c r="K6" s="1">
        <v>2.9804086106849999E-3</v>
      </c>
      <c r="L6" s="1">
        <v>0.57989413099340004</v>
      </c>
      <c r="M6" s="1">
        <v>1166.9972444059999</v>
      </c>
      <c r="N6" s="1">
        <v>-1.9622437777549999E-11</v>
      </c>
      <c r="O6" s="1">
        <v>-1.4533061000279999E-12</v>
      </c>
      <c r="P6" s="1">
        <v>9080.5567432200005</v>
      </c>
      <c r="Q6" s="1">
        <v>41893.355663050002</v>
      </c>
      <c r="R6" s="1">
        <v>537357</v>
      </c>
      <c r="S6" s="1">
        <v>10482.99035091</v>
      </c>
      <c r="T6" s="1">
        <v>16242.2</v>
      </c>
      <c r="U6" s="1">
        <v>9.3906248753659998E-17</v>
      </c>
      <c r="V6" s="1">
        <v>1.5194022757179999</v>
      </c>
      <c r="W6" s="1">
        <v>-1.2754372653440001E-18</v>
      </c>
      <c r="X6" s="1">
        <v>8.2419681376319998E-2</v>
      </c>
      <c r="Y6" s="1">
        <v>55.525325100780002</v>
      </c>
      <c r="Z6" s="1">
        <v>1.062864368562E-8</v>
      </c>
      <c r="AA6" s="1">
        <v>9.3154863571620005E-6</v>
      </c>
      <c r="AB6" s="1">
        <v>1.2578169927169999E-3</v>
      </c>
      <c r="AC6" s="1">
        <f t="shared" si="0"/>
        <v>-1.0617046936151613E-2</v>
      </c>
      <c r="AD6" s="1">
        <f t="shared" si="1"/>
        <v>-0.93077499299397459</v>
      </c>
      <c r="AE6" s="1">
        <f t="shared" si="2"/>
        <v>-1.5490074319986888</v>
      </c>
      <c r="AF6">
        <v>1.5194022757179999</v>
      </c>
      <c r="AG6">
        <v>5</v>
      </c>
    </row>
    <row r="7" spans="1:37" x14ac:dyDescent="0.55000000000000004">
      <c r="A7">
        <v>2</v>
      </c>
      <c r="B7" t="s">
        <v>27</v>
      </c>
      <c r="C7">
        <v>2</v>
      </c>
      <c r="D7">
        <v>-99</v>
      </c>
      <c r="E7" s="1">
        <v>15778800</v>
      </c>
      <c r="F7">
        <v>6</v>
      </c>
      <c r="G7" s="1">
        <v>7.9518744245580004</v>
      </c>
      <c r="H7" s="1">
        <v>-8.7382601702440006</v>
      </c>
      <c r="I7">
        <v>-99</v>
      </c>
      <c r="J7" s="1">
        <v>50</v>
      </c>
      <c r="K7" s="1">
        <v>3.4042214440139999E-3</v>
      </c>
      <c r="L7" s="1">
        <v>0.58050945222439998</v>
      </c>
      <c r="M7" s="1">
        <v>1166.998316333</v>
      </c>
      <c r="N7" s="1">
        <v>-1.9461761824149999E-11</v>
      </c>
      <c r="O7" s="1">
        <v>-1.4403668480160001E-12</v>
      </c>
      <c r="P7" s="1">
        <v>9080.2301352270006</v>
      </c>
      <c r="Q7" s="1">
        <v>41893.108283219997</v>
      </c>
      <c r="R7" s="1">
        <v>537357</v>
      </c>
      <c r="S7" s="1">
        <v>10482.651738099999</v>
      </c>
      <c r="T7" s="1">
        <v>16242.2</v>
      </c>
      <c r="U7" s="1">
        <v>9.2647902336089995E-17</v>
      </c>
      <c r="V7" s="1">
        <v>1.858098883699</v>
      </c>
      <c r="W7" s="1">
        <v>-1.2583464175699999E-18</v>
      </c>
      <c r="X7" s="1">
        <v>8.2409318751759997E-2</v>
      </c>
      <c r="Y7" s="1">
        <v>55.525325100780002</v>
      </c>
      <c r="Z7" s="1">
        <v>1.404962210234E-8</v>
      </c>
      <c r="AA7" s="1">
        <v>7.0476043002539998E-6</v>
      </c>
      <c r="AB7" s="1">
        <v>1.525417385225E-3</v>
      </c>
      <c r="AC7" s="1">
        <f t="shared" si="0"/>
        <v>-1.0652632901830402E-2</v>
      </c>
      <c r="AD7" s="1">
        <f t="shared" si="1"/>
        <v>-1.178154822999204</v>
      </c>
      <c r="AE7" s="1">
        <f t="shared" si="2"/>
        <v>-1.8876202419996844</v>
      </c>
      <c r="AF7">
        <v>1.858098883699</v>
      </c>
      <c r="AG7">
        <v>6</v>
      </c>
    </row>
    <row r="8" spans="1:37" x14ac:dyDescent="0.55000000000000004">
      <c r="A8">
        <v>2</v>
      </c>
      <c r="B8" t="s">
        <v>27</v>
      </c>
      <c r="C8">
        <v>2</v>
      </c>
      <c r="D8">
        <v>-99</v>
      </c>
      <c r="E8" s="1">
        <v>18408600</v>
      </c>
      <c r="F8">
        <v>7</v>
      </c>
      <c r="G8" s="1">
        <v>7.8465681426660003</v>
      </c>
      <c r="H8" s="1">
        <v>-8.6329538883520005</v>
      </c>
      <c r="I8">
        <v>-99</v>
      </c>
      <c r="J8" s="1">
        <v>50</v>
      </c>
      <c r="K8" s="1">
        <v>3.827103037899E-3</v>
      </c>
      <c r="L8" s="1">
        <v>0.58111548787699996</v>
      </c>
      <c r="M8" s="1">
        <v>1166.99918349</v>
      </c>
      <c r="N8" s="1">
        <v>-1.94576022582E-11</v>
      </c>
      <c r="O8" s="1">
        <v>-1.4390457034139999E-12</v>
      </c>
      <c r="P8" s="1">
        <v>9079.9087021590003</v>
      </c>
      <c r="Q8" s="1">
        <v>41892.861483039997</v>
      </c>
      <c r="R8" s="1">
        <v>537357</v>
      </c>
      <c r="S8" s="1">
        <v>10482.31846864</v>
      </c>
      <c r="T8" s="1">
        <v>16242.2</v>
      </c>
      <c r="U8" s="1">
        <v>9.1406417785799999E-17</v>
      </c>
      <c r="V8" s="1">
        <v>2.1914158122459999</v>
      </c>
      <c r="W8" s="1">
        <v>-1.2414845502839999E-18</v>
      </c>
      <c r="X8" s="1">
        <v>8.2399114929720005E-2</v>
      </c>
      <c r="Y8" s="1">
        <v>55.525325100780002</v>
      </c>
      <c r="Z8" s="1">
        <v>1.7904601026080001E-8</v>
      </c>
      <c r="AA8" s="1">
        <v>5.5304932914199997E-6</v>
      </c>
      <c r="AB8" s="1">
        <v>1.7817510945790001E-3</v>
      </c>
      <c r="AC8" s="1">
        <f t="shared" si="0"/>
        <v>-1.0687655027347972E-2</v>
      </c>
      <c r="AD8" s="1">
        <f t="shared" si="1"/>
        <v>-1.4249550029999227</v>
      </c>
      <c r="AE8" s="1">
        <f t="shared" si="2"/>
        <v>-2.2208897019991127</v>
      </c>
      <c r="AF8">
        <v>2.1914158122459999</v>
      </c>
      <c r="AG8">
        <v>7</v>
      </c>
    </row>
    <row r="9" spans="1:37" x14ac:dyDescent="0.55000000000000004">
      <c r="A9">
        <v>2</v>
      </c>
      <c r="B9" t="s">
        <v>27</v>
      </c>
      <c r="C9">
        <v>2</v>
      </c>
      <c r="D9">
        <v>-99</v>
      </c>
      <c r="E9" s="1">
        <v>21038400</v>
      </c>
      <c r="F9">
        <v>8</v>
      </c>
      <c r="G9" s="1">
        <v>7.7554453110189998</v>
      </c>
      <c r="H9" s="1">
        <v>-8.541831056705</v>
      </c>
      <c r="I9">
        <v>-99</v>
      </c>
      <c r="J9" s="1">
        <v>50</v>
      </c>
      <c r="K9" s="1">
        <v>4.2398964515200002E-3</v>
      </c>
      <c r="L9" s="1">
        <v>0.58170153386650003</v>
      </c>
      <c r="M9" s="1">
        <v>1166.99990318</v>
      </c>
      <c r="N9" s="1">
        <v>-1.9078799247239999E-11</v>
      </c>
      <c r="O9" s="1">
        <v>-1.4100763182259999E-12</v>
      </c>
      <c r="P9" s="1">
        <v>9079.5942387930008</v>
      </c>
      <c r="Q9" s="1">
        <v>41892.620587259997</v>
      </c>
      <c r="R9" s="1">
        <v>537357</v>
      </c>
      <c r="S9" s="1">
        <v>10481.99255216</v>
      </c>
      <c r="T9" s="1">
        <v>16242.2</v>
      </c>
      <c r="U9" s="1">
        <v>9.0181569158679999E-17</v>
      </c>
      <c r="V9" s="1">
        <v>2.5173617639439998</v>
      </c>
      <c r="W9" s="1">
        <v>-1.224848627128E-18</v>
      </c>
      <c r="X9" s="1">
        <v>8.2389249959800001E-2</v>
      </c>
      <c r="Y9" s="1">
        <v>55.525325100780002</v>
      </c>
      <c r="Z9" s="1">
        <v>2.208418548874E-8</v>
      </c>
      <c r="AA9" s="1">
        <v>4.48403160907E-6</v>
      </c>
      <c r="AB9" s="1">
        <v>2.0252291905360001E-3</v>
      </c>
      <c r="AC9" s="1">
        <f t="shared" si="0"/>
        <v>-1.0721917760623138E-2</v>
      </c>
      <c r="AD9" s="1">
        <f t="shared" si="1"/>
        <v>-1.6658507829997689</v>
      </c>
      <c r="AE9" s="1">
        <f t="shared" si="2"/>
        <v>-2.5468061819992727</v>
      </c>
      <c r="AF9">
        <v>2.5173617639439998</v>
      </c>
      <c r="AG9">
        <v>8</v>
      </c>
    </row>
    <row r="10" spans="1:37" x14ac:dyDescent="0.55000000000000004">
      <c r="A10">
        <v>2</v>
      </c>
      <c r="B10" t="s">
        <v>27</v>
      </c>
      <c r="C10">
        <v>2</v>
      </c>
      <c r="D10">
        <v>-99</v>
      </c>
      <c r="E10" s="1">
        <v>23668200</v>
      </c>
      <c r="F10">
        <v>9</v>
      </c>
      <c r="G10" s="1">
        <v>7.6767726728090002</v>
      </c>
      <c r="H10" s="1">
        <v>-8.4631584184950004</v>
      </c>
      <c r="I10">
        <v>-99</v>
      </c>
      <c r="J10" s="1">
        <v>50</v>
      </c>
      <c r="K10" s="1">
        <v>4.6356932984529999E-3</v>
      </c>
      <c r="L10" s="1">
        <v>0.58225969686000001</v>
      </c>
      <c r="M10" s="1">
        <v>1167.000519214</v>
      </c>
      <c r="N10" s="1">
        <v>-1.899616939525E-11</v>
      </c>
      <c r="O10" s="1">
        <v>-1.403069649562E-12</v>
      </c>
      <c r="P10" s="1">
        <v>9079.2886738199995</v>
      </c>
      <c r="Q10" s="1">
        <v>41892.389618840003</v>
      </c>
      <c r="R10" s="1">
        <v>537357</v>
      </c>
      <c r="S10" s="1">
        <v>10481.67607569</v>
      </c>
      <c r="T10" s="1">
        <v>16242.2</v>
      </c>
      <c r="U10" s="1">
        <v>8.8973133510760006E-17</v>
      </c>
      <c r="V10" s="1">
        <v>2.8338577728550001</v>
      </c>
      <c r="W10" s="1">
        <v>-1.208435647914E-18</v>
      </c>
      <c r="X10" s="1">
        <v>8.2379856435480001E-2</v>
      </c>
      <c r="Y10" s="1">
        <v>55.525325100780002</v>
      </c>
      <c r="Z10" s="1">
        <v>2.6469650045570001E-8</v>
      </c>
      <c r="AA10" s="1">
        <v>3.7412976148479999E-6</v>
      </c>
      <c r="AB10" s="1">
        <v>2.2546794290259999E-3</v>
      </c>
      <c r="AC10" s="1">
        <f t="shared" si="0"/>
        <v>-1.0755210958814607E-2</v>
      </c>
      <c r="AD10" s="1">
        <f t="shared" si="1"/>
        <v>-1.8968192029933562</v>
      </c>
      <c r="AE10" s="1">
        <f t="shared" si="2"/>
        <v>-2.8632826519988157</v>
      </c>
      <c r="AF10">
        <v>2.8338577728550001</v>
      </c>
      <c r="AG10">
        <v>9</v>
      </c>
    </row>
    <row r="11" spans="1:37" x14ac:dyDescent="0.55000000000000004">
      <c r="A11">
        <v>2</v>
      </c>
      <c r="B11" t="s">
        <v>27</v>
      </c>
      <c r="C11">
        <v>2</v>
      </c>
      <c r="D11">
        <v>-99</v>
      </c>
      <c r="E11" s="1">
        <v>26298000</v>
      </c>
      <c r="F11">
        <v>10</v>
      </c>
      <c r="G11" s="1">
        <v>7.6088936876349997</v>
      </c>
      <c r="H11" s="1">
        <v>-8.3952794333210008</v>
      </c>
      <c r="I11">
        <v>-99</v>
      </c>
      <c r="J11" s="1">
        <v>50</v>
      </c>
      <c r="K11" s="1">
        <v>5.0097984872439997E-3</v>
      </c>
      <c r="L11" s="1">
        <v>0.5827847541426</v>
      </c>
      <c r="M11" s="1">
        <v>1167.0010619540001</v>
      </c>
      <c r="N11" s="1">
        <v>-1.881358479095E-11</v>
      </c>
      <c r="O11" s="1">
        <v>-1.388749089927E-12</v>
      </c>
      <c r="P11" s="1">
        <v>9078.9939145480002</v>
      </c>
      <c r="Q11" s="1">
        <v>41892.171313389998</v>
      </c>
      <c r="R11" s="1">
        <v>537357</v>
      </c>
      <c r="S11" s="1">
        <v>10481.371051239999</v>
      </c>
      <c r="T11" s="1">
        <v>16242.2</v>
      </c>
      <c r="U11" s="1">
        <v>8.7780890926329994E-17</v>
      </c>
      <c r="V11" s="1">
        <v>3.1388958444970001</v>
      </c>
      <c r="W11" s="1">
        <v>-1.1922425844349999E-18</v>
      </c>
      <c r="X11" s="1">
        <v>8.2371021917440002E-2</v>
      </c>
      <c r="Y11" s="1">
        <v>55.525325100780002</v>
      </c>
      <c r="Z11" s="1">
        <v>3.0947223139560001E-8</v>
      </c>
      <c r="AA11" s="1">
        <v>3.2001317448319998E-6</v>
      </c>
      <c r="AB11" s="1"/>
    </row>
    <row r="12" spans="1:37" x14ac:dyDescent="0.55000000000000004">
      <c r="A12">
        <v>2</v>
      </c>
      <c r="B12" t="s">
        <v>27</v>
      </c>
      <c r="C12">
        <v>2</v>
      </c>
      <c r="D12">
        <v>-99</v>
      </c>
      <c r="E12" s="1">
        <v>28927800</v>
      </c>
      <c r="F12">
        <v>11</v>
      </c>
      <c r="G12" s="1">
        <v>7.55030333844</v>
      </c>
      <c r="H12" s="1">
        <v>-8.3366890841270003</v>
      </c>
      <c r="I12">
        <v>-99</v>
      </c>
      <c r="J12" s="1">
        <v>50</v>
      </c>
      <c r="K12" s="1">
        <v>5.3593752260149997E-3</v>
      </c>
      <c r="L12" s="1">
        <v>0.58327370430059999</v>
      </c>
      <c r="M12" s="1">
        <v>1167.0015510390001</v>
      </c>
      <c r="N12" s="1">
        <v>-1.8777717697929999E-11</v>
      </c>
      <c r="O12" s="1">
        <v>-1.385328093686E-12</v>
      </c>
      <c r="P12" s="1">
        <v>9078.7117085209993</v>
      </c>
      <c r="Q12" s="1">
        <v>41891.967323999997</v>
      </c>
      <c r="R12" s="1">
        <v>537357</v>
      </c>
      <c r="S12" s="1">
        <v>10481.079286480001</v>
      </c>
      <c r="T12" s="1">
        <v>16242.2</v>
      </c>
      <c r="U12" s="1">
        <v>8.6604624424259998E-17</v>
      </c>
      <c r="V12" s="1">
        <v>3.43067046621</v>
      </c>
      <c r="W12" s="1">
        <v>-1.176266502065E-18</v>
      </c>
      <c r="X12" s="1">
        <v>8.2362796550260006E-2</v>
      </c>
      <c r="Y12" s="1">
        <v>55.525325100780002</v>
      </c>
      <c r="Z12" s="1">
        <v>3.541660262722E-8</v>
      </c>
      <c r="AA12" s="1">
        <v>2.7964065935269999E-6</v>
      </c>
      <c r="AB12" s="1"/>
    </row>
    <row r="13" spans="1:37" x14ac:dyDescent="0.55000000000000004">
      <c r="A13">
        <v>2</v>
      </c>
      <c r="B13" t="s">
        <v>27</v>
      </c>
      <c r="C13">
        <v>2</v>
      </c>
      <c r="D13">
        <v>-99</v>
      </c>
      <c r="E13" s="1">
        <v>31557600</v>
      </c>
      <c r="F13">
        <v>12</v>
      </c>
      <c r="G13" s="1">
        <v>7.4996789970110003</v>
      </c>
      <c r="H13" s="1">
        <v>-8.2860647426970004</v>
      </c>
      <c r="I13">
        <v>-99</v>
      </c>
      <c r="J13" s="1">
        <v>50</v>
      </c>
      <c r="K13" s="1">
        <v>5.683024734845E-3</v>
      </c>
      <c r="L13" s="1">
        <v>0.5837252640699</v>
      </c>
      <c r="M13" s="1">
        <v>1167.0019985250001</v>
      </c>
      <c r="N13" s="1">
        <v>-1.892766834541E-11</v>
      </c>
      <c r="O13" s="1">
        <v>-1.3956725026319999E-12</v>
      </c>
      <c r="P13" s="1">
        <v>9078.4435395420005</v>
      </c>
      <c r="Q13" s="1">
        <v>41891.778465620002</v>
      </c>
      <c r="R13" s="1">
        <v>537357</v>
      </c>
      <c r="S13" s="1">
        <v>10480.802291</v>
      </c>
      <c r="T13" s="1">
        <v>16242.2</v>
      </c>
      <c r="U13" s="1">
        <v>8.5444119906290004E-17</v>
      </c>
      <c r="V13" s="1">
        <v>3.7076733145160001</v>
      </c>
      <c r="W13" s="1">
        <v>-1.1605045179699999E-18</v>
      </c>
      <c r="X13" s="1">
        <v>8.2355201569059996E-2</v>
      </c>
      <c r="Y13" s="1">
        <v>55.525325100780002</v>
      </c>
      <c r="Z13" s="1">
        <v>3.9794814261830001E-8</v>
      </c>
      <c r="AA13" s="1">
        <v>2.4888398939559999E-6</v>
      </c>
      <c r="A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16088</dc:creator>
  <cp:lastModifiedBy>Zitong Huang</cp:lastModifiedBy>
  <dcterms:created xsi:type="dcterms:W3CDTF">2015-06-05T18:17:20Z</dcterms:created>
  <dcterms:modified xsi:type="dcterms:W3CDTF">2024-10-28T05:02:07Z</dcterms:modified>
</cp:coreProperties>
</file>